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DA\Streaming Excel\"/>
    </mc:Choice>
  </mc:AlternateContent>
  <xr:revisionPtr revIDLastSave="0" documentId="13_ncr:1_{3A741A18-5BA9-4F95-B325-3AE5538F60AB}" xr6:coauthVersionLast="47" xr6:coauthVersionMax="47" xr10:uidLastSave="{00000000-0000-0000-0000-000000000000}"/>
  <bookViews>
    <workbookView xWindow="-108" yWindow="-108" windowWidth="23256" windowHeight="12456" tabRatio="858" firstSheet="5" activeTab="8" xr2:uid="{64C0B1F2-C99B-4379-8C3C-F7973E14BD98}"/>
  </bookViews>
  <sheets>
    <sheet name="streaming_service_data" sheetId="1" r:id="rId1"/>
    <sheet name="Main Sheet" sheetId="2" r:id="rId2"/>
    <sheet name="calculation sheet" sheetId="3" r:id="rId3"/>
    <sheet name="Subscription and Revenue " sheetId="4" r:id="rId4"/>
    <sheet name="User Engagement Metrics" sheetId="7" r:id="rId5"/>
    <sheet name="Demographic and behavioural" sheetId="6" r:id="rId6"/>
    <sheet name="Retention And Loyalty" sheetId="8" r:id="rId7"/>
    <sheet name="Payment Preferences And Region" sheetId="9" r:id="rId8"/>
    <sheet name="SSUA" sheetId="10" r:id="rId9"/>
  </sheets>
  <definedNames>
    <definedName name="NativeTimeline_Join_Date">#N/A</definedName>
    <definedName name="NativeTimeline_Last_Login">#N/A</definedName>
    <definedName name="Slicer_Age_Group">#N/A</definedName>
    <definedName name="Slicer_Age_Group1">#N/A</definedName>
    <definedName name="Slicer_Country">#N/A</definedName>
    <definedName name="Slicer_Country1">#N/A</definedName>
    <definedName name="Slicer_Country2">#N/A</definedName>
    <definedName name="Slicer_Country3">#N/A</definedName>
    <definedName name="Slicer_Joining_Month">#N/A</definedName>
    <definedName name="Slicer_Language_Preference">#N/A</definedName>
    <definedName name="Slicer_Monthly_Price">#N/A</definedName>
    <definedName name="Slicer_Subscription_Type">#N/A</definedName>
    <definedName name="Slicer_Subscription_Type1">#N/A</definedName>
    <definedName name="Slicer_Subscription_Type2">#N/A</definedName>
    <definedName name="Slicer_User_ID">#N/A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 r:id="rId2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1" i="2" l="1"/>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0" i="3"/>
  <c r="F8" i="3"/>
  <c r="B6" i="3"/>
  <c r="B5" i="3"/>
  <c r="F4" i="3"/>
  <c r="B4" i="3"/>
  <c r="K1001" i="2"/>
  <c r="H1001" i="2"/>
  <c r="G1001" i="2"/>
  <c r="D1001" i="2"/>
  <c r="C1001" i="2"/>
  <c r="K1000" i="2"/>
  <c r="H1000" i="2"/>
  <c r="G1000" i="2"/>
  <c r="D1000" i="2"/>
  <c r="C1000" i="2"/>
  <c r="K999" i="2"/>
  <c r="H999" i="2"/>
  <c r="G999" i="2"/>
  <c r="D999" i="2"/>
  <c r="C999" i="2"/>
  <c r="K998" i="2"/>
  <c r="H998" i="2"/>
  <c r="G998" i="2"/>
  <c r="D998" i="2"/>
  <c r="C998" i="2"/>
  <c r="K997" i="2"/>
  <c r="H997" i="2"/>
  <c r="G997" i="2"/>
  <c r="D997" i="2"/>
  <c r="C997" i="2"/>
  <c r="K996" i="2"/>
  <c r="H996" i="2"/>
  <c r="G996" i="2"/>
  <c r="D996" i="2"/>
  <c r="C996" i="2"/>
  <c r="K995" i="2"/>
  <c r="H995" i="2"/>
  <c r="G995" i="2"/>
  <c r="D995" i="2"/>
  <c r="C995" i="2"/>
  <c r="K994" i="2"/>
  <c r="H994" i="2"/>
  <c r="G994" i="2"/>
  <c r="D994" i="2"/>
  <c r="C994" i="2"/>
  <c r="K993" i="2"/>
  <c r="H993" i="2"/>
  <c r="G993" i="2"/>
  <c r="D993" i="2"/>
  <c r="C993" i="2"/>
  <c r="K992" i="2"/>
  <c r="H992" i="2"/>
  <c r="G992" i="2"/>
  <c r="D992" i="2"/>
  <c r="C992" i="2"/>
  <c r="K991" i="2"/>
  <c r="H991" i="2"/>
  <c r="G991" i="2"/>
  <c r="D991" i="2"/>
  <c r="C991" i="2"/>
  <c r="K990" i="2"/>
  <c r="H990" i="2"/>
  <c r="G990" i="2"/>
  <c r="D990" i="2"/>
  <c r="C990" i="2"/>
  <c r="K989" i="2"/>
  <c r="H989" i="2"/>
  <c r="G989" i="2"/>
  <c r="D989" i="2"/>
  <c r="C989" i="2"/>
  <c r="K988" i="2"/>
  <c r="H988" i="2"/>
  <c r="G988" i="2"/>
  <c r="D988" i="2"/>
  <c r="C988" i="2"/>
  <c r="K987" i="2"/>
  <c r="H987" i="2"/>
  <c r="G987" i="2"/>
  <c r="D987" i="2"/>
  <c r="C987" i="2"/>
  <c r="K986" i="2"/>
  <c r="H986" i="2"/>
  <c r="G986" i="2"/>
  <c r="D986" i="2"/>
  <c r="C986" i="2"/>
  <c r="K985" i="2"/>
  <c r="H985" i="2"/>
  <c r="G985" i="2"/>
  <c r="D985" i="2"/>
  <c r="C985" i="2"/>
  <c r="K984" i="2"/>
  <c r="H984" i="2"/>
  <c r="G984" i="2"/>
  <c r="D984" i="2"/>
  <c r="C984" i="2"/>
  <c r="K983" i="2"/>
  <c r="H983" i="2"/>
  <c r="G983" i="2"/>
  <c r="D983" i="2"/>
  <c r="C983" i="2"/>
  <c r="K982" i="2"/>
  <c r="H982" i="2"/>
  <c r="G982" i="2"/>
  <c r="D982" i="2"/>
  <c r="C982" i="2"/>
  <c r="K981" i="2"/>
  <c r="H981" i="2"/>
  <c r="G981" i="2"/>
  <c r="D981" i="2"/>
  <c r="C981" i="2"/>
  <c r="K980" i="2"/>
  <c r="H980" i="2"/>
  <c r="G980" i="2"/>
  <c r="D980" i="2"/>
  <c r="C980" i="2"/>
  <c r="K979" i="2"/>
  <c r="H979" i="2"/>
  <c r="G979" i="2"/>
  <c r="D979" i="2"/>
  <c r="C979" i="2"/>
  <c r="K978" i="2"/>
  <c r="H978" i="2"/>
  <c r="G978" i="2"/>
  <c r="D978" i="2"/>
  <c r="C978" i="2"/>
  <c r="K977" i="2"/>
  <c r="H977" i="2"/>
  <c r="G977" i="2"/>
  <c r="D977" i="2"/>
  <c r="C977" i="2"/>
  <c r="K976" i="2"/>
  <c r="H976" i="2"/>
  <c r="G976" i="2"/>
  <c r="D976" i="2"/>
  <c r="C976" i="2"/>
  <c r="K975" i="2"/>
  <c r="H975" i="2"/>
  <c r="G975" i="2"/>
  <c r="D975" i="2"/>
  <c r="C975" i="2"/>
  <c r="K974" i="2"/>
  <c r="H974" i="2"/>
  <c r="G974" i="2"/>
  <c r="D974" i="2"/>
  <c r="C974" i="2"/>
  <c r="K973" i="2"/>
  <c r="H973" i="2"/>
  <c r="G973" i="2"/>
  <c r="D973" i="2"/>
  <c r="C973" i="2"/>
  <c r="K972" i="2"/>
  <c r="H972" i="2"/>
  <c r="G972" i="2"/>
  <c r="D972" i="2"/>
  <c r="C972" i="2"/>
  <c r="K971" i="2"/>
  <c r="H971" i="2"/>
  <c r="G971" i="2"/>
  <c r="D971" i="2"/>
  <c r="C971" i="2"/>
  <c r="K970" i="2"/>
  <c r="H970" i="2"/>
  <c r="G970" i="2"/>
  <c r="D970" i="2"/>
  <c r="C970" i="2"/>
  <c r="K969" i="2"/>
  <c r="H969" i="2"/>
  <c r="G969" i="2"/>
  <c r="D969" i="2"/>
  <c r="C969" i="2"/>
  <c r="K968" i="2"/>
  <c r="H968" i="2"/>
  <c r="G968" i="2"/>
  <c r="D968" i="2"/>
  <c r="C968" i="2"/>
  <c r="K967" i="2"/>
  <c r="H967" i="2"/>
  <c r="G967" i="2"/>
  <c r="D967" i="2"/>
  <c r="C967" i="2"/>
  <c r="K966" i="2"/>
  <c r="H966" i="2"/>
  <c r="G966" i="2"/>
  <c r="D966" i="2"/>
  <c r="C966" i="2"/>
  <c r="K965" i="2"/>
  <c r="H965" i="2"/>
  <c r="G965" i="2"/>
  <c r="D965" i="2"/>
  <c r="C965" i="2"/>
  <c r="K964" i="2"/>
  <c r="H964" i="2"/>
  <c r="G964" i="2"/>
  <c r="D964" i="2"/>
  <c r="C964" i="2"/>
  <c r="K963" i="2"/>
  <c r="H963" i="2"/>
  <c r="G963" i="2"/>
  <c r="D963" i="2"/>
  <c r="C963" i="2"/>
  <c r="K962" i="2"/>
  <c r="H962" i="2"/>
  <c r="G962" i="2"/>
  <c r="D962" i="2"/>
  <c r="C962" i="2"/>
  <c r="K961" i="2"/>
  <c r="H961" i="2"/>
  <c r="G961" i="2"/>
  <c r="D961" i="2"/>
  <c r="C961" i="2"/>
  <c r="K960" i="2"/>
  <c r="H960" i="2"/>
  <c r="G960" i="2"/>
  <c r="D960" i="2"/>
  <c r="C960" i="2"/>
  <c r="K959" i="2"/>
  <c r="H959" i="2"/>
  <c r="G959" i="2"/>
  <c r="D959" i="2"/>
  <c r="C959" i="2"/>
  <c r="K958" i="2"/>
  <c r="H958" i="2"/>
  <c r="G958" i="2"/>
  <c r="D958" i="2"/>
  <c r="C958" i="2"/>
  <c r="K957" i="2"/>
  <c r="H957" i="2"/>
  <c r="G957" i="2"/>
  <c r="D957" i="2"/>
  <c r="C957" i="2"/>
  <c r="K956" i="2"/>
  <c r="H956" i="2"/>
  <c r="G956" i="2"/>
  <c r="D956" i="2"/>
  <c r="C956" i="2"/>
  <c r="K955" i="2"/>
  <c r="H955" i="2"/>
  <c r="G955" i="2"/>
  <c r="D955" i="2"/>
  <c r="C955" i="2"/>
  <c r="K954" i="2"/>
  <c r="H954" i="2"/>
  <c r="G954" i="2"/>
  <c r="D954" i="2"/>
  <c r="C954" i="2"/>
  <c r="K953" i="2"/>
  <c r="H953" i="2"/>
  <c r="G953" i="2"/>
  <c r="D953" i="2"/>
  <c r="C953" i="2"/>
  <c r="K952" i="2"/>
  <c r="H952" i="2"/>
  <c r="G952" i="2"/>
  <c r="D952" i="2"/>
  <c r="C952" i="2"/>
  <c r="K951" i="2"/>
  <c r="H951" i="2"/>
  <c r="G951" i="2"/>
  <c r="D951" i="2"/>
  <c r="C951" i="2"/>
  <c r="K950" i="2"/>
  <c r="H950" i="2"/>
  <c r="G950" i="2"/>
  <c r="D950" i="2"/>
  <c r="C950" i="2"/>
  <c r="K949" i="2"/>
  <c r="H949" i="2"/>
  <c r="G949" i="2"/>
  <c r="D949" i="2"/>
  <c r="C949" i="2"/>
  <c r="K948" i="2"/>
  <c r="H948" i="2"/>
  <c r="G948" i="2"/>
  <c r="D948" i="2"/>
  <c r="C948" i="2"/>
  <c r="K947" i="2"/>
  <c r="H947" i="2"/>
  <c r="G947" i="2"/>
  <c r="D947" i="2"/>
  <c r="C947" i="2"/>
  <c r="K946" i="2"/>
  <c r="H946" i="2"/>
  <c r="G946" i="2"/>
  <c r="D946" i="2"/>
  <c r="C946" i="2"/>
  <c r="K945" i="2"/>
  <c r="H945" i="2"/>
  <c r="G945" i="2"/>
  <c r="D945" i="2"/>
  <c r="C945" i="2"/>
  <c r="K944" i="2"/>
  <c r="H944" i="2"/>
  <c r="G944" i="2"/>
  <c r="D944" i="2"/>
  <c r="C944" i="2"/>
  <c r="K943" i="2"/>
  <c r="H943" i="2"/>
  <c r="G943" i="2"/>
  <c r="D943" i="2"/>
  <c r="C943" i="2"/>
  <c r="K942" i="2"/>
  <c r="H942" i="2"/>
  <c r="G942" i="2"/>
  <c r="D942" i="2"/>
  <c r="C942" i="2"/>
  <c r="K941" i="2"/>
  <c r="H941" i="2"/>
  <c r="G941" i="2"/>
  <c r="D941" i="2"/>
  <c r="C941" i="2"/>
  <c r="K940" i="2"/>
  <c r="H940" i="2"/>
  <c r="G940" i="2"/>
  <c r="D940" i="2"/>
  <c r="C940" i="2"/>
  <c r="K939" i="2"/>
  <c r="H939" i="2"/>
  <c r="G939" i="2"/>
  <c r="D939" i="2"/>
  <c r="C939" i="2"/>
  <c r="K938" i="2"/>
  <c r="H938" i="2"/>
  <c r="G938" i="2"/>
  <c r="D938" i="2"/>
  <c r="C938" i="2"/>
  <c r="K937" i="2"/>
  <c r="H937" i="2"/>
  <c r="G937" i="2"/>
  <c r="D937" i="2"/>
  <c r="C937" i="2"/>
  <c r="K936" i="2"/>
  <c r="H936" i="2"/>
  <c r="G936" i="2"/>
  <c r="D936" i="2"/>
  <c r="C936" i="2"/>
  <c r="K935" i="2"/>
  <c r="H935" i="2"/>
  <c r="G935" i="2"/>
  <c r="D935" i="2"/>
  <c r="C935" i="2"/>
  <c r="K934" i="2"/>
  <c r="H934" i="2"/>
  <c r="G934" i="2"/>
  <c r="D934" i="2"/>
  <c r="C934" i="2"/>
  <c r="K933" i="2"/>
  <c r="H933" i="2"/>
  <c r="G933" i="2"/>
  <c r="D933" i="2"/>
  <c r="C933" i="2"/>
  <c r="K932" i="2"/>
  <c r="H932" i="2"/>
  <c r="G932" i="2"/>
  <c r="D932" i="2"/>
  <c r="C932" i="2"/>
  <c r="K931" i="2"/>
  <c r="H931" i="2"/>
  <c r="G931" i="2"/>
  <c r="D931" i="2"/>
  <c r="C931" i="2"/>
  <c r="K930" i="2"/>
  <c r="H930" i="2"/>
  <c r="G930" i="2"/>
  <c r="D930" i="2"/>
  <c r="C930" i="2"/>
  <c r="K929" i="2"/>
  <c r="H929" i="2"/>
  <c r="G929" i="2"/>
  <c r="D929" i="2"/>
  <c r="C929" i="2"/>
  <c r="K928" i="2"/>
  <c r="H928" i="2"/>
  <c r="G928" i="2"/>
  <c r="D928" i="2"/>
  <c r="C928" i="2"/>
  <c r="K927" i="2"/>
  <c r="H927" i="2"/>
  <c r="G927" i="2"/>
  <c r="D927" i="2"/>
  <c r="C927" i="2"/>
  <c r="K926" i="2"/>
  <c r="H926" i="2"/>
  <c r="G926" i="2"/>
  <c r="D926" i="2"/>
  <c r="C926" i="2"/>
  <c r="K925" i="2"/>
  <c r="H925" i="2"/>
  <c r="G925" i="2"/>
  <c r="D925" i="2"/>
  <c r="C925" i="2"/>
  <c r="K924" i="2"/>
  <c r="H924" i="2"/>
  <c r="G924" i="2"/>
  <c r="D924" i="2"/>
  <c r="C924" i="2"/>
  <c r="K923" i="2"/>
  <c r="H923" i="2"/>
  <c r="G923" i="2"/>
  <c r="D923" i="2"/>
  <c r="C923" i="2"/>
  <c r="K922" i="2"/>
  <c r="H922" i="2"/>
  <c r="G922" i="2"/>
  <c r="D922" i="2"/>
  <c r="C922" i="2"/>
  <c r="K921" i="2"/>
  <c r="H921" i="2"/>
  <c r="G921" i="2"/>
  <c r="D921" i="2"/>
  <c r="C921" i="2"/>
  <c r="K920" i="2"/>
  <c r="H920" i="2"/>
  <c r="G920" i="2"/>
  <c r="D920" i="2"/>
  <c r="C920" i="2"/>
  <c r="K919" i="2"/>
  <c r="H919" i="2"/>
  <c r="G919" i="2"/>
  <c r="D919" i="2"/>
  <c r="C919" i="2"/>
  <c r="K918" i="2"/>
  <c r="H918" i="2"/>
  <c r="G918" i="2"/>
  <c r="D918" i="2"/>
  <c r="C918" i="2"/>
  <c r="K917" i="2"/>
  <c r="H917" i="2"/>
  <c r="G917" i="2"/>
  <c r="D917" i="2"/>
  <c r="C917" i="2"/>
  <c r="K916" i="2"/>
  <c r="H916" i="2"/>
  <c r="G916" i="2"/>
  <c r="D916" i="2"/>
  <c r="C916" i="2"/>
  <c r="K915" i="2"/>
  <c r="H915" i="2"/>
  <c r="G915" i="2"/>
  <c r="D915" i="2"/>
  <c r="C915" i="2"/>
  <c r="K914" i="2"/>
  <c r="H914" i="2"/>
  <c r="G914" i="2"/>
  <c r="D914" i="2"/>
  <c r="C914" i="2"/>
  <c r="K913" i="2"/>
  <c r="H913" i="2"/>
  <c r="G913" i="2"/>
  <c r="D913" i="2"/>
  <c r="C913" i="2"/>
  <c r="K912" i="2"/>
  <c r="H912" i="2"/>
  <c r="G912" i="2"/>
  <c r="D912" i="2"/>
  <c r="C912" i="2"/>
  <c r="K911" i="2"/>
  <c r="H911" i="2"/>
  <c r="G911" i="2"/>
  <c r="D911" i="2"/>
  <c r="C911" i="2"/>
  <c r="K910" i="2"/>
  <c r="H910" i="2"/>
  <c r="G910" i="2"/>
  <c r="D910" i="2"/>
  <c r="C910" i="2"/>
  <c r="K909" i="2"/>
  <c r="H909" i="2"/>
  <c r="G909" i="2"/>
  <c r="D909" i="2"/>
  <c r="C909" i="2"/>
  <c r="K908" i="2"/>
  <c r="H908" i="2"/>
  <c r="G908" i="2"/>
  <c r="D908" i="2"/>
  <c r="C908" i="2"/>
  <c r="K907" i="2"/>
  <c r="H907" i="2"/>
  <c r="G907" i="2"/>
  <c r="D907" i="2"/>
  <c r="C907" i="2"/>
  <c r="K906" i="2"/>
  <c r="H906" i="2"/>
  <c r="G906" i="2"/>
  <c r="D906" i="2"/>
  <c r="C906" i="2"/>
  <c r="K905" i="2"/>
  <c r="H905" i="2"/>
  <c r="G905" i="2"/>
  <c r="D905" i="2"/>
  <c r="C905" i="2"/>
  <c r="K904" i="2"/>
  <c r="H904" i="2"/>
  <c r="G904" i="2"/>
  <c r="D904" i="2"/>
  <c r="C904" i="2"/>
  <c r="K903" i="2"/>
  <c r="H903" i="2"/>
  <c r="G903" i="2"/>
  <c r="D903" i="2"/>
  <c r="C903" i="2"/>
  <c r="K902" i="2"/>
  <c r="H902" i="2"/>
  <c r="G902" i="2"/>
  <c r="D902" i="2"/>
  <c r="C902" i="2"/>
  <c r="K901" i="2"/>
  <c r="H901" i="2"/>
  <c r="G901" i="2"/>
  <c r="D901" i="2"/>
  <c r="C901" i="2"/>
  <c r="K900" i="2"/>
  <c r="H900" i="2"/>
  <c r="G900" i="2"/>
  <c r="D900" i="2"/>
  <c r="C900" i="2"/>
  <c r="K899" i="2"/>
  <c r="H899" i="2"/>
  <c r="G899" i="2"/>
  <c r="D899" i="2"/>
  <c r="C899" i="2"/>
  <c r="K898" i="2"/>
  <c r="H898" i="2"/>
  <c r="G898" i="2"/>
  <c r="D898" i="2"/>
  <c r="C898" i="2"/>
  <c r="K897" i="2"/>
  <c r="H897" i="2"/>
  <c r="G897" i="2"/>
  <c r="D897" i="2"/>
  <c r="C897" i="2"/>
  <c r="K896" i="2"/>
  <c r="H896" i="2"/>
  <c r="G896" i="2"/>
  <c r="D896" i="2"/>
  <c r="C896" i="2"/>
  <c r="K895" i="2"/>
  <c r="H895" i="2"/>
  <c r="G895" i="2"/>
  <c r="D895" i="2"/>
  <c r="C895" i="2"/>
  <c r="K894" i="2"/>
  <c r="H894" i="2"/>
  <c r="G894" i="2"/>
  <c r="D894" i="2"/>
  <c r="C894" i="2"/>
  <c r="K893" i="2"/>
  <c r="H893" i="2"/>
  <c r="G893" i="2"/>
  <c r="D893" i="2"/>
  <c r="C893" i="2"/>
  <c r="K892" i="2"/>
  <c r="H892" i="2"/>
  <c r="G892" i="2"/>
  <c r="D892" i="2"/>
  <c r="C892" i="2"/>
  <c r="K891" i="2"/>
  <c r="H891" i="2"/>
  <c r="G891" i="2"/>
  <c r="D891" i="2"/>
  <c r="C891" i="2"/>
  <c r="K890" i="2"/>
  <c r="H890" i="2"/>
  <c r="G890" i="2"/>
  <c r="D890" i="2"/>
  <c r="C890" i="2"/>
  <c r="K889" i="2"/>
  <c r="H889" i="2"/>
  <c r="G889" i="2"/>
  <c r="D889" i="2"/>
  <c r="C889" i="2"/>
  <c r="K888" i="2"/>
  <c r="H888" i="2"/>
  <c r="G888" i="2"/>
  <c r="D888" i="2"/>
  <c r="C888" i="2"/>
  <c r="K887" i="2"/>
  <c r="H887" i="2"/>
  <c r="G887" i="2"/>
  <c r="D887" i="2"/>
  <c r="C887" i="2"/>
  <c r="K886" i="2"/>
  <c r="H886" i="2"/>
  <c r="G886" i="2"/>
  <c r="D886" i="2"/>
  <c r="C886" i="2"/>
  <c r="K885" i="2"/>
  <c r="H885" i="2"/>
  <c r="G885" i="2"/>
  <c r="D885" i="2"/>
  <c r="C885" i="2"/>
  <c r="K884" i="2"/>
  <c r="H884" i="2"/>
  <c r="G884" i="2"/>
  <c r="D884" i="2"/>
  <c r="C884" i="2"/>
  <c r="K883" i="2"/>
  <c r="H883" i="2"/>
  <c r="G883" i="2"/>
  <c r="D883" i="2"/>
  <c r="C883" i="2"/>
  <c r="K882" i="2"/>
  <c r="H882" i="2"/>
  <c r="G882" i="2"/>
  <c r="D882" i="2"/>
  <c r="C882" i="2"/>
  <c r="K881" i="2"/>
  <c r="H881" i="2"/>
  <c r="G881" i="2"/>
  <c r="D881" i="2"/>
  <c r="C881" i="2"/>
  <c r="K880" i="2"/>
  <c r="H880" i="2"/>
  <c r="G880" i="2"/>
  <c r="D880" i="2"/>
  <c r="C880" i="2"/>
  <c r="K879" i="2"/>
  <c r="H879" i="2"/>
  <c r="G879" i="2"/>
  <c r="D879" i="2"/>
  <c r="C879" i="2"/>
  <c r="K878" i="2"/>
  <c r="H878" i="2"/>
  <c r="G878" i="2"/>
  <c r="D878" i="2"/>
  <c r="C878" i="2"/>
  <c r="K877" i="2"/>
  <c r="H877" i="2"/>
  <c r="G877" i="2"/>
  <c r="D877" i="2"/>
  <c r="C877" i="2"/>
  <c r="K876" i="2"/>
  <c r="H876" i="2"/>
  <c r="G876" i="2"/>
  <c r="D876" i="2"/>
  <c r="C876" i="2"/>
  <c r="K875" i="2"/>
  <c r="H875" i="2"/>
  <c r="G875" i="2"/>
  <c r="D875" i="2"/>
  <c r="C875" i="2"/>
  <c r="K874" i="2"/>
  <c r="H874" i="2"/>
  <c r="G874" i="2"/>
  <c r="D874" i="2"/>
  <c r="C874" i="2"/>
  <c r="K873" i="2"/>
  <c r="H873" i="2"/>
  <c r="G873" i="2"/>
  <c r="D873" i="2"/>
  <c r="C873" i="2"/>
  <c r="K872" i="2"/>
  <c r="H872" i="2"/>
  <c r="G872" i="2"/>
  <c r="D872" i="2"/>
  <c r="C872" i="2"/>
  <c r="K871" i="2"/>
  <c r="H871" i="2"/>
  <c r="G871" i="2"/>
  <c r="D871" i="2"/>
  <c r="C871" i="2"/>
  <c r="K870" i="2"/>
  <c r="H870" i="2"/>
  <c r="G870" i="2"/>
  <c r="D870" i="2"/>
  <c r="C870" i="2"/>
  <c r="K869" i="2"/>
  <c r="H869" i="2"/>
  <c r="G869" i="2"/>
  <c r="D869" i="2"/>
  <c r="C869" i="2"/>
  <c r="K868" i="2"/>
  <c r="H868" i="2"/>
  <c r="G868" i="2"/>
  <c r="D868" i="2"/>
  <c r="C868" i="2"/>
  <c r="K867" i="2"/>
  <c r="H867" i="2"/>
  <c r="G867" i="2"/>
  <c r="D867" i="2"/>
  <c r="C867" i="2"/>
  <c r="K866" i="2"/>
  <c r="H866" i="2"/>
  <c r="G866" i="2"/>
  <c r="D866" i="2"/>
  <c r="C866" i="2"/>
  <c r="K865" i="2"/>
  <c r="H865" i="2"/>
  <c r="G865" i="2"/>
  <c r="D865" i="2"/>
  <c r="C865" i="2"/>
  <c r="K864" i="2"/>
  <c r="H864" i="2"/>
  <c r="G864" i="2"/>
  <c r="D864" i="2"/>
  <c r="C864" i="2"/>
  <c r="K863" i="2"/>
  <c r="H863" i="2"/>
  <c r="G863" i="2"/>
  <c r="D863" i="2"/>
  <c r="C863" i="2"/>
  <c r="K862" i="2"/>
  <c r="H862" i="2"/>
  <c r="G862" i="2"/>
  <c r="D862" i="2"/>
  <c r="C862" i="2"/>
  <c r="K861" i="2"/>
  <c r="H861" i="2"/>
  <c r="G861" i="2"/>
  <c r="D861" i="2"/>
  <c r="C861" i="2"/>
  <c r="K860" i="2"/>
  <c r="H860" i="2"/>
  <c r="G860" i="2"/>
  <c r="D860" i="2"/>
  <c r="C860" i="2"/>
  <c r="K859" i="2"/>
  <c r="H859" i="2"/>
  <c r="G859" i="2"/>
  <c r="D859" i="2"/>
  <c r="C859" i="2"/>
  <c r="K858" i="2"/>
  <c r="H858" i="2"/>
  <c r="G858" i="2"/>
  <c r="D858" i="2"/>
  <c r="C858" i="2"/>
  <c r="K857" i="2"/>
  <c r="H857" i="2"/>
  <c r="G857" i="2"/>
  <c r="D857" i="2"/>
  <c r="C857" i="2"/>
  <c r="K856" i="2"/>
  <c r="H856" i="2"/>
  <c r="G856" i="2"/>
  <c r="D856" i="2"/>
  <c r="C856" i="2"/>
  <c r="K855" i="2"/>
  <c r="H855" i="2"/>
  <c r="G855" i="2"/>
  <c r="D855" i="2"/>
  <c r="C855" i="2"/>
  <c r="K854" i="2"/>
  <c r="H854" i="2"/>
  <c r="G854" i="2"/>
  <c r="D854" i="2"/>
  <c r="C854" i="2"/>
  <c r="K853" i="2"/>
  <c r="H853" i="2"/>
  <c r="G853" i="2"/>
  <c r="D853" i="2"/>
  <c r="C853" i="2"/>
  <c r="K852" i="2"/>
  <c r="H852" i="2"/>
  <c r="G852" i="2"/>
  <c r="D852" i="2"/>
  <c r="C852" i="2"/>
  <c r="K851" i="2"/>
  <c r="H851" i="2"/>
  <c r="G851" i="2"/>
  <c r="D851" i="2"/>
  <c r="C851" i="2"/>
  <c r="K850" i="2"/>
  <c r="H850" i="2"/>
  <c r="G850" i="2"/>
  <c r="D850" i="2"/>
  <c r="C850" i="2"/>
  <c r="K849" i="2"/>
  <c r="H849" i="2"/>
  <c r="G849" i="2"/>
  <c r="D849" i="2"/>
  <c r="C849" i="2"/>
  <c r="K848" i="2"/>
  <c r="H848" i="2"/>
  <c r="G848" i="2"/>
  <c r="D848" i="2"/>
  <c r="C848" i="2"/>
  <c r="K847" i="2"/>
  <c r="H847" i="2"/>
  <c r="G847" i="2"/>
  <c r="D847" i="2"/>
  <c r="C847" i="2"/>
  <c r="K846" i="2"/>
  <c r="H846" i="2"/>
  <c r="G846" i="2"/>
  <c r="D846" i="2"/>
  <c r="C846" i="2"/>
  <c r="K845" i="2"/>
  <c r="H845" i="2"/>
  <c r="G845" i="2"/>
  <c r="D845" i="2"/>
  <c r="C845" i="2"/>
  <c r="K844" i="2"/>
  <c r="H844" i="2"/>
  <c r="G844" i="2"/>
  <c r="D844" i="2"/>
  <c r="C844" i="2"/>
  <c r="K843" i="2"/>
  <c r="H843" i="2"/>
  <c r="G843" i="2"/>
  <c r="D843" i="2"/>
  <c r="C843" i="2"/>
  <c r="K842" i="2"/>
  <c r="H842" i="2"/>
  <c r="G842" i="2"/>
  <c r="D842" i="2"/>
  <c r="C842" i="2"/>
  <c r="K841" i="2"/>
  <c r="H841" i="2"/>
  <c r="G841" i="2"/>
  <c r="D841" i="2"/>
  <c r="C841" i="2"/>
  <c r="K840" i="2"/>
  <c r="H840" i="2"/>
  <c r="G840" i="2"/>
  <c r="D840" i="2"/>
  <c r="C840" i="2"/>
  <c r="K839" i="2"/>
  <c r="H839" i="2"/>
  <c r="G839" i="2"/>
  <c r="D839" i="2"/>
  <c r="C839" i="2"/>
  <c r="K838" i="2"/>
  <c r="H838" i="2"/>
  <c r="G838" i="2"/>
  <c r="D838" i="2"/>
  <c r="C838" i="2"/>
  <c r="K837" i="2"/>
  <c r="H837" i="2"/>
  <c r="G837" i="2"/>
  <c r="D837" i="2"/>
  <c r="C837" i="2"/>
  <c r="K836" i="2"/>
  <c r="H836" i="2"/>
  <c r="G836" i="2"/>
  <c r="D836" i="2"/>
  <c r="C836" i="2"/>
  <c r="K835" i="2"/>
  <c r="H835" i="2"/>
  <c r="G835" i="2"/>
  <c r="D835" i="2"/>
  <c r="C835" i="2"/>
  <c r="K834" i="2"/>
  <c r="H834" i="2"/>
  <c r="G834" i="2"/>
  <c r="D834" i="2"/>
  <c r="C834" i="2"/>
  <c r="K833" i="2"/>
  <c r="H833" i="2"/>
  <c r="G833" i="2"/>
  <c r="D833" i="2"/>
  <c r="C833" i="2"/>
  <c r="K832" i="2"/>
  <c r="H832" i="2"/>
  <c r="G832" i="2"/>
  <c r="D832" i="2"/>
  <c r="C832" i="2"/>
  <c r="K831" i="2"/>
  <c r="H831" i="2"/>
  <c r="G831" i="2"/>
  <c r="D831" i="2"/>
  <c r="C831" i="2"/>
  <c r="K830" i="2"/>
  <c r="H830" i="2"/>
  <c r="G830" i="2"/>
  <c r="D830" i="2"/>
  <c r="C830" i="2"/>
  <c r="K829" i="2"/>
  <c r="H829" i="2"/>
  <c r="G829" i="2"/>
  <c r="D829" i="2"/>
  <c r="C829" i="2"/>
  <c r="K828" i="2"/>
  <c r="H828" i="2"/>
  <c r="G828" i="2"/>
  <c r="D828" i="2"/>
  <c r="C828" i="2"/>
  <c r="K827" i="2"/>
  <c r="H827" i="2"/>
  <c r="G827" i="2"/>
  <c r="D827" i="2"/>
  <c r="C827" i="2"/>
  <c r="K826" i="2"/>
  <c r="H826" i="2"/>
  <c r="G826" i="2"/>
  <c r="D826" i="2"/>
  <c r="C826" i="2"/>
  <c r="K825" i="2"/>
  <c r="H825" i="2"/>
  <c r="G825" i="2"/>
  <c r="D825" i="2"/>
  <c r="C825" i="2"/>
  <c r="K824" i="2"/>
  <c r="H824" i="2"/>
  <c r="G824" i="2"/>
  <c r="D824" i="2"/>
  <c r="C824" i="2"/>
  <c r="K823" i="2"/>
  <c r="H823" i="2"/>
  <c r="G823" i="2"/>
  <c r="D823" i="2"/>
  <c r="C823" i="2"/>
  <c r="K822" i="2"/>
  <c r="H822" i="2"/>
  <c r="G822" i="2"/>
  <c r="D822" i="2"/>
  <c r="C822" i="2"/>
  <c r="K821" i="2"/>
  <c r="H821" i="2"/>
  <c r="G821" i="2"/>
  <c r="D821" i="2"/>
  <c r="C821" i="2"/>
  <c r="K820" i="2"/>
  <c r="H820" i="2"/>
  <c r="G820" i="2"/>
  <c r="D820" i="2"/>
  <c r="C820" i="2"/>
  <c r="K819" i="2"/>
  <c r="H819" i="2"/>
  <c r="G819" i="2"/>
  <c r="D819" i="2"/>
  <c r="C819" i="2"/>
  <c r="K818" i="2"/>
  <c r="H818" i="2"/>
  <c r="G818" i="2"/>
  <c r="D818" i="2"/>
  <c r="C818" i="2"/>
  <c r="K817" i="2"/>
  <c r="H817" i="2"/>
  <c r="G817" i="2"/>
  <c r="D817" i="2"/>
  <c r="C817" i="2"/>
  <c r="K816" i="2"/>
  <c r="H816" i="2"/>
  <c r="G816" i="2"/>
  <c r="D816" i="2"/>
  <c r="C816" i="2"/>
  <c r="K815" i="2"/>
  <c r="H815" i="2"/>
  <c r="G815" i="2"/>
  <c r="D815" i="2"/>
  <c r="C815" i="2"/>
  <c r="K814" i="2"/>
  <c r="H814" i="2"/>
  <c r="G814" i="2"/>
  <c r="D814" i="2"/>
  <c r="C814" i="2"/>
  <c r="K813" i="2"/>
  <c r="H813" i="2"/>
  <c r="G813" i="2"/>
  <c r="D813" i="2"/>
  <c r="C813" i="2"/>
  <c r="K812" i="2"/>
  <c r="H812" i="2"/>
  <c r="G812" i="2"/>
  <c r="D812" i="2"/>
  <c r="C812" i="2"/>
  <c r="K811" i="2"/>
  <c r="H811" i="2"/>
  <c r="G811" i="2"/>
  <c r="D811" i="2"/>
  <c r="C811" i="2"/>
  <c r="K810" i="2"/>
  <c r="H810" i="2"/>
  <c r="G810" i="2"/>
  <c r="D810" i="2"/>
  <c r="C810" i="2"/>
  <c r="K809" i="2"/>
  <c r="H809" i="2"/>
  <c r="G809" i="2"/>
  <c r="D809" i="2"/>
  <c r="C809" i="2"/>
  <c r="K808" i="2"/>
  <c r="H808" i="2"/>
  <c r="G808" i="2"/>
  <c r="D808" i="2"/>
  <c r="C808" i="2"/>
  <c r="K807" i="2"/>
  <c r="H807" i="2"/>
  <c r="G807" i="2"/>
  <c r="D807" i="2"/>
  <c r="C807" i="2"/>
  <c r="K806" i="2"/>
  <c r="H806" i="2"/>
  <c r="G806" i="2"/>
  <c r="D806" i="2"/>
  <c r="C806" i="2"/>
  <c r="K805" i="2"/>
  <c r="H805" i="2"/>
  <c r="G805" i="2"/>
  <c r="D805" i="2"/>
  <c r="C805" i="2"/>
  <c r="K804" i="2"/>
  <c r="H804" i="2"/>
  <c r="G804" i="2"/>
  <c r="D804" i="2"/>
  <c r="C804" i="2"/>
  <c r="K803" i="2"/>
  <c r="H803" i="2"/>
  <c r="G803" i="2"/>
  <c r="D803" i="2"/>
  <c r="C803" i="2"/>
  <c r="K802" i="2"/>
  <c r="H802" i="2"/>
  <c r="G802" i="2"/>
  <c r="D802" i="2"/>
  <c r="C802" i="2"/>
  <c r="K801" i="2"/>
  <c r="H801" i="2"/>
  <c r="G801" i="2"/>
  <c r="D801" i="2"/>
  <c r="C801" i="2"/>
  <c r="K800" i="2"/>
  <c r="H800" i="2"/>
  <c r="G800" i="2"/>
  <c r="D800" i="2"/>
  <c r="C800" i="2"/>
  <c r="K799" i="2"/>
  <c r="H799" i="2"/>
  <c r="G799" i="2"/>
  <c r="D799" i="2"/>
  <c r="C799" i="2"/>
  <c r="K798" i="2"/>
  <c r="H798" i="2"/>
  <c r="G798" i="2"/>
  <c r="D798" i="2"/>
  <c r="C798" i="2"/>
  <c r="K797" i="2"/>
  <c r="H797" i="2"/>
  <c r="G797" i="2"/>
  <c r="D797" i="2"/>
  <c r="C797" i="2"/>
  <c r="K796" i="2"/>
  <c r="H796" i="2"/>
  <c r="G796" i="2"/>
  <c r="D796" i="2"/>
  <c r="C796" i="2"/>
  <c r="K795" i="2"/>
  <c r="H795" i="2"/>
  <c r="G795" i="2"/>
  <c r="D795" i="2"/>
  <c r="C795" i="2"/>
  <c r="K794" i="2"/>
  <c r="H794" i="2"/>
  <c r="G794" i="2"/>
  <c r="D794" i="2"/>
  <c r="C794" i="2"/>
  <c r="K793" i="2"/>
  <c r="H793" i="2"/>
  <c r="G793" i="2"/>
  <c r="D793" i="2"/>
  <c r="C793" i="2"/>
  <c r="K792" i="2"/>
  <c r="H792" i="2"/>
  <c r="G792" i="2"/>
  <c r="D792" i="2"/>
  <c r="C792" i="2"/>
  <c r="K791" i="2"/>
  <c r="H791" i="2"/>
  <c r="G791" i="2"/>
  <c r="D791" i="2"/>
  <c r="C791" i="2"/>
  <c r="K790" i="2"/>
  <c r="H790" i="2"/>
  <c r="G790" i="2"/>
  <c r="D790" i="2"/>
  <c r="C790" i="2"/>
  <c r="K789" i="2"/>
  <c r="H789" i="2"/>
  <c r="G789" i="2"/>
  <c r="D789" i="2"/>
  <c r="C789" i="2"/>
  <c r="K788" i="2"/>
  <c r="H788" i="2"/>
  <c r="G788" i="2"/>
  <c r="D788" i="2"/>
  <c r="C788" i="2"/>
  <c r="K787" i="2"/>
  <c r="H787" i="2"/>
  <c r="G787" i="2"/>
  <c r="D787" i="2"/>
  <c r="C787" i="2"/>
  <c r="K786" i="2"/>
  <c r="H786" i="2"/>
  <c r="G786" i="2"/>
  <c r="D786" i="2"/>
  <c r="C786" i="2"/>
  <c r="K785" i="2"/>
  <c r="H785" i="2"/>
  <c r="G785" i="2"/>
  <c r="D785" i="2"/>
  <c r="C785" i="2"/>
  <c r="K784" i="2"/>
  <c r="H784" i="2"/>
  <c r="G784" i="2"/>
  <c r="D784" i="2"/>
  <c r="C784" i="2"/>
  <c r="K783" i="2"/>
  <c r="H783" i="2"/>
  <c r="G783" i="2"/>
  <c r="D783" i="2"/>
  <c r="C783" i="2"/>
  <c r="K782" i="2"/>
  <c r="H782" i="2"/>
  <c r="G782" i="2"/>
  <c r="D782" i="2"/>
  <c r="C782" i="2"/>
  <c r="K781" i="2"/>
  <c r="H781" i="2"/>
  <c r="G781" i="2"/>
  <c r="D781" i="2"/>
  <c r="C781" i="2"/>
  <c r="K780" i="2"/>
  <c r="H780" i="2"/>
  <c r="G780" i="2"/>
  <c r="D780" i="2"/>
  <c r="C780" i="2"/>
  <c r="K779" i="2"/>
  <c r="H779" i="2"/>
  <c r="G779" i="2"/>
  <c r="D779" i="2"/>
  <c r="C779" i="2"/>
  <c r="K778" i="2"/>
  <c r="H778" i="2"/>
  <c r="G778" i="2"/>
  <c r="D778" i="2"/>
  <c r="C778" i="2"/>
  <c r="K777" i="2"/>
  <c r="H777" i="2"/>
  <c r="G777" i="2"/>
  <c r="D777" i="2"/>
  <c r="C777" i="2"/>
  <c r="K776" i="2"/>
  <c r="H776" i="2"/>
  <c r="G776" i="2"/>
  <c r="D776" i="2"/>
  <c r="C776" i="2"/>
  <c r="K775" i="2"/>
  <c r="H775" i="2"/>
  <c r="G775" i="2"/>
  <c r="D775" i="2"/>
  <c r="C775" i="2"/>
  <c r="K774" i="2"/>
  <c r="H774" i="2"/>
  <c r="G774" i="2"/>
  <c r="D774" i="2"/>
  <c r="C774" i="2"/>
  <c r="K773" i="2"/>
  <c r="H773" i="2"/>
  <c r="G773" i="2"/>
  <c r="D773" i="2"/>
  <c r="C773" i="2"/>
  <c r="K772" i="2"/>
  <c r="H772" i="2"/>
  <c r="G772" i="2"/>
  <c r="D772" i="2"/>
  <c r="C772" i="2"/>
  <c r="K771" i="2"/>
  <c r="H771" i="2"/>
  <c r="G771" i="2"/>
  <c r="D771" i="2"/>
  <c r="C771" i="2"/>
  <c r="K770" i="2"/>
  <c r="H770" i="2"/>
  <c r="G770" i="2"/>
  <c r="D770" i="2"/>
  <c r="C770" i="2"/>
  <c r="K769" i="2"/>
  <c r="H769" i="2"/>
  <c r="G769" i="2"/>
  <c r="D769" i="2"/>
  <c r="C769" i="2"/>
  <c r="K768" i="2"/>
  <c r="H768" i="2"/>
  <c r="G768" i="2"/>
  <c r="D768" i="2"/>
  <c r="C768" i="2"/>
  <c r="K767" i="2"/>
  <c r="H767" i="2"/>
  <c r="G767" i="2"/>
  <c r="D767" i="2"/>
  <c r="C767" i="2"/>
  <c r="K766" i="2"/>
  <c r="H766" i="2"/>
  <c r="G766" i="2"/>
  <c r="D766" i="2"/>
  <c r="C766" i="2"/>
  <c r="K765" i="2"/>
  <c r="H765" i="2"/>
  <c r="G765" i="2"/>
  <c r="D765" i="2"/>
  <c r="C765" i="2"/>
  <c r="K764" i="2"/>
  <c r="H764" i="2"/>
  <c r="G764" i="2"/>
  <c r="D764" i="2"/>
  <c r="C764" i="2"/>
  <c r="K763" i="2"/>
  <c r="H763" i="2"/>
  <c r="G763" i="2"/>
  <c r="D763" i="2"/>
  <c r="C763" i="2"/>
  <c r="K762" i="2"/>
  <c r="H762" i="2"/>
  <c r="G762" i="2"/>
  <c r="D762" i="2"/>
  <c r="C762" i="2"/>
  <c r="K761" i="2"/>
  <c r="H761" i="2"/>
  <c r="G761" i="2"/>
  <c r="D761" i="2"/>
  <c r="C761" i="2"/>
  <c r="K760" i="2"/>
  <c r="H760" i="2"/>
  <c r="G760" i="2"/>
  <c r="D760" i="2"/>
  <c r="C760" i="2"/>
  <c r="K759" i="2"/>
  <c r="H759" i="2"/>
  <c r="G759" i="2"/>
  <c r="D759" i="2"/>
  <c r="C759" i="2"/>
  <c r="K758" i="2"/>
  <c r="H758" i="2"/>
  <c r="G758" i="2"/>
  <c r="D758" i="2"/>
  <c r="C758" i="2"/>
  <c r="K757" i="2"/>
  <c r="H757" i="2"/>
  <c r="G757" i="2"/>
  <c r="D757" i="2"/>
  <c r="C757" i="2"/>
  <c r="K756" i="2"/>
  <c r="H756" i="2"/>
  <c r="G756" i="2"/>
  <c r="D756" i="2"/>
  <c r="C756" i="2"/>
  <c r="K755" i="2"/>
  <c r="H755" i="2"/>
  <c r="G755" i="2"/>
  <c r="D755" i="2"/>
  <c r="C755" i="2"/>
  <c r="K754" i="2"/>
  <c r="H754" i="2"/>
  <c r="G754" i="2"/>
  <c r="D754" i="2"/>
  <c r="C754" i="2"/>
  <c r="K753" i="2"/>
  <c r="H753" i="2"/>
  <c r="G753" i="2"/>
  <c r="D753" i="2"/>
  <c r="C753" i="2"/>
  <c r="K752" i="2"/>
  <c r="H752" i="2"/>
  <c r="G752" i="2"/>
  <c r="D752" i="2"/>
  <c r="C752" i="2"/>
  <c r="K751" i="2"/>
  <c r="H751" i="2"/>
  <c r="G751" i="2"/>
  <c r="D751" i="2"/>
  <c r="C751" i="2"/>
  <c r="K750" i="2"/>
  <c r="H750" i="2"/>
  <c r="G750" i="2"/>
  <c r="D750" i="2"/>
  <c r="C750" i="2"/>
  <c r="K749" i="2"/>
  <c r="H749" i="2"/>
  <c r="G749" i="2"/>
  <c r="D749" i="2"/>
  <c r="C749" i="2"/>
  <c r="K748" i="2"/>
  <c r="H748" i="2"/>
  <c r="G748" i="2"/>
  <c r="D748" i="2"/>
  <c r="C748" i="2"/>
  <c r="K747" i="2"/>
  <c r="H747" i="2"/>
  <c r="G747" i="2"/>
  <c r="D747" i="2"/>
  <c r="C747" i="2"/>
  <c r="K746" i="2"/>
  <c r="H746" i="2"/>
  <c r="G746" i="2"/>
  <c r="D746" i="2"/>
  <c r="C746" i="2"/>
  <c r="K745" i="2"/>
  <c r="H745" i="2"/>
  <c r="G745" i="2"/>
  <c r="D745" i="2"/>
  <c r="C745" i="2"/>
  <c r="K744" i="2"/>
  <c r="H744" i="2"/>
  <c r="G744" i="2"/>
  <c r="D744" i="2"/>
  <c r="C744" i="2"/>
  <c r="K743" i="2"/>
  <c r="H743" i="2"/>
  <c r="G743" i="2"/>
  <c r="D743" i="2"/>
  <c r="C743" i="2"/>
  <c r="K742" i="2"/>
  <c r="H742" i="2"/>
  <c r="G742" i="2"/>
  <c r="D742" i="2"/>
  <c r="C742" i="2"/>
  <c r="K741" i="2"/>
  <c r="H741" i="2"/>
  <c r="G741" i="2"/>
  <c r="D741" i="2"/>
  <c r="C741" i="2"/>
  <c r="K740" i="2"/>
  <c r="H740" i="2"/>
  <c r="G740" i="2"/>
  <c r="D740" i="2"/>
  <c r="C740" i="2"/>
  <c r="K739" i="2"/>
  <c r="H739" i="2"/>
  <c r="G739" i="2"/>
  <c r="D739" i="2"/>
  <c r="C739" i="2"/>
  <c r="K738" i="2"/>
  <c r="H738" i="2"/>
  <c r="G738" i="2"/>
  <c r="D738" i="2"/>
  <c r="C738" i="2"/>
  <c r="K737" i="2"/>
  <c r="H737" i="2"/>
  <c r="G737" i="2"/>
  <c r="D737" i="2"/>
  <c r="C737" i="2"/>
  <c r="K736" i="2"/>
  <c r="H736" i="2"/>
  <c r="G736" i="2"/>
  <c r="D736" i="2"/>
  <c r="C736" i="2"/>
  <c r="K735" i="2"/>
  <c r="H735" i="2"/>
  <c r="G735" i="2"/>
  <c r="D735" i="2"/>
  <c r="C735" i="2"/>
  <c r="K734" i="2"/>
  <c r="H734" i="2"/>
  <c r="G734" i="2"/>
  <c r="D734" i="2"/>
  <c r="C734" i="2"/>
  <c r="K733" i="2"/>
  <c r="H733" i="2"/>
  <c r="G733" i="2"/>
  <c r="D733" i="2"/>
  <c r="C733" i="2"/>
  <c r="K732" i="2"/>
  <c r="H732" i="2"/>
  <c r="G732" i="2"/>
  <c r="D732" i="2"/>
  <c r="C732" i="2"/>
  <c r="K731" i="2"/>
  <c r="H731" i="2"/>
  <c r="G731" i="2"/>
  <c r="D731" i="2"/>
  <c r="C731" i="2"/>
  <c r="K730" i="2"/>
  <c r="H730" i="2"/>
  <c r="G730" i="2"/>
  <c r="D730" i="2"/>
  <c r="C730" i="2"/>
  <c r="K729" i="2"/>
  <c r="H729" i="2"/>
  <c r="G729" i="2"/>
  <c r="D729" i="2"/>
  <c r="C729" i="2"/>
  <c r="K728" i="2"/>
  <c r="H728" i="2"/>
  <c r="G728" i="2"/>
  <c r="D728" i="2"/>
  <c r="C728" i="2"/>
  <c r="K727" i="2"/>
  <c r="H727" i="2"/>
  <c r="G727" i="2"/>
  <c r="D727" i="2"/>
  <c r="C727" i="2"/>
  <c r="K726" i="2"/>
  <c r="H726" i="2"/>
  <c r="G726" i="2"/>
  <c r="D726" i="2"/>
  <c r="C726" i="2"/>
  <c r="K725" i="2"/>
  <c r="H725" i="2"/>
  <c r="G725" i="2"/>
  <c r="D725" i="2"/>
  <c r="C725" i="2"/>
  <c r="K724" i="2"/>
  <c r="H724" i="2"/>
  <c r="G724" i="2"/>
  <c r="D724" i="2"/>
  <c r="C724" i="2"/>
  <c r="K723" i="2"/>
  <c r="H723" i="2"/>
  <c r="G723" i="2"/>
  <c r="D723" i="2"/>
  <c r="C723" i="2"/>
  <c r="K722" i="2"/>
  <c r="H722" i="2"/>
  <c r="G722" i="2"/>
  <c r="D722" i="2"/>
  <c r="C722" i="2"/>
  <c r="K721" i="2"/>
  <c r="H721" i="2"/>
  <c r="G721" i="2"/>
  <c r="D721" i="2"/>
  <c r="C721" i="2"/>
  <c r="K720" i="2"/>
  <c r="H720" i="2"/>
  <c r="G720" i="2"/>
  <c r="D720" i="2"/>
  <c r="C720" i="2"/>
  <c r="K719" i="2"/>
  <c r="H719" i="2"/>
  <c r="G719" i="2"/>
  <c r="D719" i="2"/>
  <c r="C719" i="2"/>
  <c r="K718" i="2"/>
  <c r="H718" i="2"/>
  <c r="G718" i="2"/>
  <c r="D718" i="2"/>
  <c r="C718" i="2"/>
  <c r="K717" i="2"/>
  <c r="H717" i="2"/>
  <c r="G717" i="2"/>
  <c r="D717" i="2"/>
  <c r="C717" i="2"/>
  <c r="K716" i="2"/>
  <c r="H716" i="2"/>
  <c r="G716" i="2"/>
  <c r="D716" i="2"/>
  <c r="C716" i="2"/>
  <c r="K715" i="2"/>
  <c r="H715" i="2"/>
  <c r="G715" i="2"/>
  <c r="D715" i="2"/>
  <c r="C715" i="2"/>
  <c r="K714" i="2"/>
  <c r="H714" i="2"/>
  <c r="G714" i="2"/>
  <c r="D714" i="2"/>
  <c r="C714" i="2"/>
  <c r="K713" i="2"/>
  <c r="H713" i="2"/>
  <c r="G713" i="2"/>
  <c r="D713" i="2"/>
  <c r="C713" i="2"/>
  <c r="K712" i="2"/>
  <c r="H712" i="2"/>
  <c r="G712" i="2"/>
  <c r="D712" i="2"/>
  <c r="C712" i="2"/>
  <c r="K711" i="2"/>
  <c r="H711" i="2"/>
  <c r="G711" i="2"/>
  <c r="D711" i="2"/>
  <c r="C711" i="2"/>
  <c r="K710" i="2"/>
  <c r="H710" i="2"/>
  <c r="G710" i="2"/>
  <c r="D710" i="2"/>
  <c r="C710" i="2"/>
  <c r="K709" i="2"/>
  <c r="H709" i="2"/>
  <c r="G709" i="2"/>
  <c r="D709" i="2"/>
  <c r="C709" i="2"/>
  <c r="K708" i="2"/>
  <c r="H708" i="2"/>
  <c r="G708" i="2"/>
  <c r="D708" i="2"/>
  <c r="C708" i="2"/>
  <c r="K707" i="2"/>
  <c r="H707" i="2"/>
  <c r="G707" i="2"/>
  <c r="D707" i="2"/>
  <c r="C707" i="2"/>
  <c r="K706" i="2"/>
  <c r="H706" i="2"/>
  <c r="G706" i="2"/>
  <c r="D706" i="2"/>
  <c r="C706" i="2"/>
  <c r="K705" i="2"/>
  <c r="H705" i="2"/>
  <c r="G705" i="2"/>
  <c r="D705" i="2"/>
  <c r="C705" i="2"/>
  <c r="K704" i="2"/>
  <c r="H704" i="2"/>
  <c r="G704" i="2"/>
  <c r="D704" i="2"/>
  <c r="C704" i="2"/>
  <c r="K703" i="2"/>
  <c r="H703" i="2"/>
  <c r="G703" i="2"/>
  <c r="D703" i="2"/>
  <c r="C703" i="2"/>
  <c r="K702" i="2"/>
  <c r="H702" i="2"/>
  <c r="G702" i="2"/>
  <c r="D702" i="2"/>
  <c r="C702" i="2"/>
  <c r="K701" i="2"/>
  <c r="H701" i="2"/>
  <c r="G701" i="2"/>
  <c r="D701" i="2"/>
  <c r="C701" i="2"/>
  <c r="K700" i="2"/>
  <c r="H700" i="2"/>
  <c r="G700" i="2"/>
  <c r="D700" i="2"/>
  <c r="C700" i="2"/>
  <c r="K699" i="2"/>
  <c r="H699" i="2"/>
  <c r="G699" i="2"/>
  <c r="D699" i="2"/>
  <c r="C699" i="2"/>
  <c r="K698" i="2"/>
  <c r="H698" i="2"/>
  <c r="G698" i="2"/>
  <c r="D698" i="2"/>
  <c r="C698" i="2"/>
  <c r="K697" i="2"/>
  <c r="H697" i="2"/>
  <c r="G697" i="2"/>
  <c r="D697" i="2"/>
  <c r="C697" i="2"/>
  <c r="K696" i="2"/>
  <c r="H696" i="2"/>
  <c r="G696" i="2"/>
  <c r="D696" i="2"/>
  <c r="C696" i="2"/>
  <c r="K695" i="2"/>
  <c r="H695" i="2"/>
  <c r="G695" i="2"/>
  <c r="D695" i="2"/>
  <c r="C695" i="2"/>
  <c r="K694" i="2"/>
  <c r="H694" i="2"/>
  <c r="G694" i="2"/>
  <c r="D694" i="2"/>
  <c r="C694" i="2"/>
  <c r="K693" i="2"/>
  <c r="H693" i="2"/>
  <c r="G693" i="2"/>
  <c r="D693" i="2"/>
  <c r="C693" i="2"/>
  <c r="K692" i="2"/>
  <c r="H692" i="2"/>
  <c r="G692" i="2"/>
  <c r="D692" i="2"/>
  <c r="C692" i="2"/>
  <c r="K691" i="2"/>
  <c r="H691" i="2"/>
  <c r="G691" i="2"/>
  <c r="D691" i="2"/>
  <c r="C691" i="2"/>
  <c r="K690" i="2"/>
  <c r="H690" i="2"/>
  <c r="G690" i="2"/>
  <c r="D690" i="2"/>
  <c r="C690" i="2"/>
  <c r="K689" i="2"/>
  <c r="H689" i="2"/>
  <c r="G689" i="2"/>
  <c r="D689" i="2"/>
  <c r="C689" i="2"/>
  <c r="K688" i="2"/>
  <c r="H688" i="2"/>
  <c r="G688" i="2"/>
  <c r="D688" i="2"/>
  <c r="C688" i="2"/>
  <c r="K687" i="2"/>
  <c r="H687" i="2"/>
  <c r="G687" i="2"/>
  <c r="D687" i="2"/>
  <c r="C687" i="2"/>
  <c r="K686" i="2"/>
  <c r="H686" i="2"/>
  <c r="G686" i="2"/>
  <c r="D686" i="2"/>
  <c r="C686" i="2"/>
  <c r="K685" i="2"/>
  <c r="H685" i="2"/>
  <c r="G685" i="2"/>
  <c r="D685" i="2"/>
  <c r="C685" i="2"/>
  <c r="K684" i="2"/>
  <c r="H684" i="2"/>
  <c r="G684" i="2"/>
  <c r="D684" i="2"/>
  <c r="C684" i="2"/>
  <c r="K683" i="2"/>
  <c r="H683" i="2"/>
  <c r="G683" i="2"/>
  <c r="D683" i="2"/>
  <c r="C683" i="2"/>
  <c r="K682" i="2"/>
  <c r="H682" i="2"/>
  <c r="G682" i="2"/>
  <c r="D682" i="2"/>
  <c r="C682" i="2"/>
  <c r="K681" i="2"/>
  <c r="H681" i="2"/>
  <c r="G681" i="2"/>
  <c r="D681" i="2"/>
  <c r="C681" i="2"/>
  <c r="K680" i="2"/>
  <c r="H680" i="2"/>
  <c r="G680" i="2"/>
  <c r="D680" i="2"/>
  <c r="C680" i="2"/>
  <c r="K679" i="2"/>
  <c r="H679" i="2"/>
  <c r="G679" i="2"/>
  <c r="D679" i="2"/>
  <c r="C679" i="2"/>
  <c r="K678" i="2"/>
  <c r="H678" i="2"/>
  <c r="G678" i="2"/>
  <c r="D678" i="2"/>
  <c r="C678" i="2"/>
  <c r="K677" i="2"/>
  <c r="H677" i="2"/>
  <c r="G677" i="2"/>
  <c r="D677" i="2"/>
  <c r="C677" i="2"/>
  <c r="K676" i="2"/>
  <c r="H676" i="2"/>
  <c r="G676" i="2"/>
  <c r="D676" i="2"/>
  <c r="C676" i="2"/>
  <c r="K675" i="2"/>
  <c r="H675" i="2"/>
  <c r="G675" i="2"/>
  <c r="D675" i="2"/>
  <c r="C675" i="2"/>
  <c r="K674" i="2"/>
  <c r="H674" i="2"/>
  <c r="G674" i="2"/>
  <c r="D674" i="2"/>
  <c r="C674" i="2"/>
  <c r="K673" i="2"/>
  <c r="H673" i="2"/>
  <c r="G673" i="2"/>
  <c r="D673" i="2"/>
  <c r="C673" i="2"/>
  <c r="K672" i="2"/>
  <c r="H672" i="2"/>
  <c r="G672" i="2"/>
  <c r="D672" i="2"/>
  <c r="C672" i="2"/>
  <c r="K671" i="2"/>
  <c r="H671" i="2"/>
  <c r="G671" i="2"/>
  <c r="D671" i="2"/>
  <c r="C671" i="2"/>
  <c r="K670" i="2"/>
  <c r="H670" i="2"/>
  <c r="G670" i="2"/>
  <c r="D670" i="2"/>
  <c r="C670" i="2"/>
  <c r="K669" i="2"/>
  <c r="H669" i="2"/>
  <c r="G669" i="2"/>
  <c r="D669" i="2"/>
  <c r="C669" i="2"/>
  <c r="K668" i="2"/>
  <c r="H668" i="2"/>
  <c r="G668" i="2"/>
  <c r="D668" i="2"/>
  <c r="C668" i="2"/>
  <c r="K667" i="2"/>
  <c r="H667" i="2"/>
  <c r="G667" i="2"/>
  <c r="D667" i="2"/>
  <c r="C667" i="2"/>
  <c r="K666" i="2"/>
  <c r="H666" i="2"/>
  <c r="G666" i="2"/>
  <c r="D666" i="2"/>
  <c r="C666" i="2"/>
  <c r="K665" i="2"/>
  <c r="H665" i="2"/>
  <c r="G665" i="2"/>
  <c r="D665" i="2"/>
  <c r="C665" i="2"/>
  <c r="K664" i="2"/>
  <c r="H664" i="2"/>
  <c r="G664" i="2"/>
  <c r="D664" i="2"/>
  <c r="C664" i="2"/>
  <c r="K663" i="2"/>
  <c r="H663" i="2"/>
  <c r="G663" i="2"/>
  <c r="D663" i="2"/>
  <c r="C663" i="2"/>
  <c r="K662" i="2"/>
  <c r="H662" i="2"/>
  <c r="G662" i="2"/>
  <c r="D662" i="2"/>
  <c r="C662" i="2"/>
  <c r="K661" i="2"/>
  <c r="H661" i="2"/>
  <c r="G661" i="2"/>
  <c r="D661" i="2"/>
  <c r="C661" i="2"/>
  <c r="K660" i="2"/>
  <c r="H660" i="2"/>
  <c r="G660" i="2"/>
  <c r="D660" i="2"/>
  <c r="C660" i="2"/>
  <c r="K659" i="2"/>
  <c r="H659" i="2"/>
  <c r="G659" i="2"/>
  <c r="D659" i="2"/>
  <c r="C659" i="2"/>
  <c r="K658" i="2"/>
  <c r="H658" i="2"/>
  <c r="G658" i="2"/>
  <c r="D658" i="2"/>
  <c r="C658" i="2"/>
  <c r="K657" i="2"/>
  <c r="H657" i="2"/>
  <c r="G657" i="2"/>
  <c r="D657" i="2"/>
  <c r="C657" i="2"/>
  <c r="K656" i="2"/>
  <c r="H656" i="2"/>
  <c r="G656" i="2"/>
  <c r="D656" i="2"/>
  <c r="C656" i="2"/>
  <c r="K655" i="2"/>
  <c r="H655" i="2"/>
  <c r="G655" i="2"/>
  <c r="D655" i="2"/>
  <c r="C655" i="2"/>
  <c r="K654" i="2"/>
  <c r="H654" i="2"/>
  <c r="G654" i="2"/>
  <c r="D654" i="2"/>
  <c r="C654" i="2"/>
  <c r="K653" i="2"/>
  <c r="H653" i="2"/>
  <c r="G653" i="2"/>
  <c r="D653" i="2"/>
  <c r="C653" i="2"/>
  <c r="K652" i="2"/>
  <c r="H652" i="2"/>
  <c r="G652" i="2"/>
  <c r="D652" i="2"/>
  <c r="C652" i="2"/>
  <c r="K651" i="2"/>
  <c r="H651" i="2"/>
  <c r="G651" i="2"/>
  <c r="D651" i="2"/>
  <c r="C651" i="2"/>
  <c r="K650" i="2"/>
  <c r="H650" i="2"/>
  <c r="G650" i="2"/>
  <c r="D650" i="2"/>
  <c r="C650" i="2"/>
  <c r="K649" i="2"/>
  <c r="H649" i="2"/>
  <c r="G649" i="2"/>
  <c r="D649" i="2"/>
  <c r="C649" i="2"/>
  <c r="K648" i="2"/>
  <c r="H648" i="2"/>
  <c r="G648" i="2"/>
  <c r="D648" i="2"/>
  <c r="C648" i="2"/>
  <c r="K647" i="2"/>
  <c r="H647" i="2"/>
  <c r="G647" i="2"/>
  <c r="D647" i="2"/>
  <c r="C647" i="2"/>
  <c r="K646" i="2"/>
  <c r="H646" i="2"/>
  <c r="G646" i="2"/>
  <c r="D646" i="2"/>
  <c r="C646" i="2"/>
  <c r="K645" i="2"/>
  <c r="H645" i="2"/>
  <c r="G645" i="2"/>
  <c r="D645" i="2"/>
  <c r="C645" i="2"/>
  <c r="K644" i="2"/>
  <c r="H644" i="2"/>
  <c r="G644" i="2"/>
  <c r="D644" i="2"/>
  <c r="C644" i="2"/>
  <c r="K643" i="2"/>
  <c r="H643" i="2"/>
  <c r="G643" i="2"/>
  <c r="D643" i="2"/>
  <c r="C643" i="2"/>
  <c r="K642" i="2"/>
  <c r="H642" i="2"/>
  <c r="G642" i="2"/>
  <c r="D642" i="2"/>
  <c r="C642" i="2"/>
  <c r="K641" i="2"/>
  <c r="H641" i="2"/>
  <c r="G641" i="2"/>
  <c r="D641" i="2"/>
  <c r="C641" i="2"/>
  <c r="K640" i="2"/>
  <c r="H640" i="2"/>
  <c r="G640" i="2"/>
  <c r="D640" i="2"/>
  <c r="C640" i="2"/>
  <c r="K639" i="2"/>
  <c r="H639" i="2"/>
  <c r="G639" i="2"/>
  <c r="D639" i="2"/>
  <c r="C639" i="2"/>
  <c r="K638" i="2"/>
  <c r="H638" i="2"/>
  <c r="G638" i="2"/>
  <c r="D638" i="2"/>
  <c r="C638" i="2"/>
  <c r="K637" i="2"/>
  <c r="H637" i="2"/>
  <c r="G637" i="2"/>
  <c r="D637" i="2"/>
  <c r="C637" i="2"/>
  <c r="K636" i="2"/>
  <c r="H636" i="2"/>
  <c r="G636" i="2"/>
  <c r="D636" i="2"/>
  <c r="C636" i="2"/>
  <c r="K635" i="2"/>
  <c r="H635" i="2"/>
  <c r="G635" i="2"/>
  <c r="D635" i="2"/>
  <c r="C635" i="2"/>
  <c r="K634" i="2"/>
  <c r="H634" i="2"/>
  <c r="G634" i="2"/>
  <c r="D634" i="2"/>
  <c r="C634" i="2"/>
  <c r="K633" i="2"/>
  <c r="H633" i="2"/>
  <c r="G633" i="2"/>
  <c r="D633" i="2"/>
  <c r="C633" i="2"/>
  <c r="K632" i="2"/>
  <c r="H632" i="2"/>
  <c r="G632" i="2"/>
  <c r="D632" i="2"/>
  <c r="C632" i="2"/>
  <c r="K631" i="2"/>
  <c r="H631" i="2"/>
  <c r="G631" i="2"/>
  <c r="D631" i="2"/>
  <c r="C631" i="2"/>
  <c r="K630" i="2"/>
  <c r="H630" i="2"/>
  <c r="G630" i="2"/>
  <c r="D630" i="2"/>
  <c r="C630" i="2"/>
  <c r="K629" i="2"/>
  <c r="H629" i="2"/>
  <c r="G629" i="2"/>
  <c r="D629" i="2"/>
  <c r="C629" i="2"/>
  <c r="K628" i="2"/>
  <c r="H628" i="2"/>
  <c r="G628" i="2"/>
  <c r="D628" i="2"/>
  <c r="C628" i="2"/>
  <c r="K627" i="2"/>
  <c r="H627" i="2"/>
  <c r="G627" i="2"/>
  <c r="D627" i="2"/>
  <c r="C627" i="2"/>
  <c r="K626" i="2"/>
  <c r="H626" i="2"/>
  <c r="G626" i="2"/>
  <c r="D626" i="2"/>
  <c r="C626" i="2"/>
  <c r="K625" i="2"/>
  <c r="H625" i="2"/>
  <c r="G625" i="2"/>
  <c r="D625" i="2"/>
  <c r="C625" i="2"/>
  <c r="K624" i="2"/>
  <c r="H624" i="2"/>
  <c r="G624" i="2"/>
  <c r="D624" i="2"/>
  <c r="C624" i="2"/>
  <c r="K623" i="2"/>
  <c r="H623" i="2"/>
  <c r="G623" i="2"/>
  <c r="D623" i="2"/>
  <c r="C623" i="2"/>
  <c r="K622" i="2"/>
  <c r="H622" i="2"/>
  <c r="G622" i="2"/>
  <c r="D622" i="2"/>
  <c r="C622" i="2"/>
  <c r="K621" i="2"/>
  <c r="H621" i="2"/>
  <c r="G621" i="2"/>
  <c r="D621" i="2"/>
  <c r="C621" i="2"/>
  <c r="K620" i="2"/>
  <c r="H620" i="2"/>
  <c r="G620" i="2"/>
  <c r="D620" i="2"/>
  <c r="C620" i="2"/>
  <c r="K619" i="2"/>
  <c r="H619" i="2"/>
  <c r="G619" i="2"/>
  <c r="D619" i="2"/>
  <c r="C619" i="2"/>
  <c r="K618" i="2"/>
  <c r="H618" i="2"/>
  <c r="G618" i="2"/>
  <c r="D618" i="2"/>
  <c r="C618" i="2"/>
  <c r="K617" i="2"/>
  <c r="H617" i="2"/>
  <c r="G617" i="2"/>
  <c r="D617" i="2"/>
  <c r="C617" i="2"/>
  <c r="K616" i="2"/>
  <c r="H616" i="2"/>
  <c r="G616" i="2"/>
  <c r="D616" i="2"/>
  <c r="C616" i="2"/>
  <c r="K615" i="2"/>
  <c r="H615" i="2"/>
  <c r="G615" i="2"/>
  <c r="D615" i="2"/>
  <c r="C615" i="2"/>
  <c r="K614" i="2"/>
  <c r="H614" i="2"/>
  <c r="G614" i="2"/>
  <c r="D614" i="2"/>
  <c r="C614" i="2"/>
  <c r="K613" i="2"/>
  <c r="H613" i="2"/>
  <c r="G613" i="2"/>
  <c r="D613" i="2"/>
  <c r="C613" i="2"/>
  <c r="K612" i="2"/>
  <c r="H612" i="2"/>
  <c r="G612" i="2"/>
  <c r="D612" i="2"/>
  <c r="C612" i="2"/>
  <c r="K611" i="2"/>
  <c r="H611" i="2"/>
  <c r="G611" i="2"/>
  <c r="D611" i="2"/>
  <c r="C611" i="2"/>
  <c r="K610" i="2"/>
  <c r="H610" i="2"/>
  <c r="G610" i="2"/>
  <c r="D610" i="2"/>
  <c r="C610" i="2"/>
  <c r="K609" i="2"/>
  <c r="H609" i="2"/>
  <c r="G609" i="2"/>
  <c r="D609" i="2"/>
  <c r="C609" i="2"/>
  <c r="K608" i="2"/>
  <c r="H608" i="2"/>
  <c r="G608" i="2"/>
  <c r="D608" i="2"/>
  <c r="C608" i="2"/>
  <c r="K607" i="2"/>
  <c r="H607" i="2"/>
  <c r="G607" i="2"/>
  <c r="D607" i="2"/>
  <c r="C607" i="2"/>
  <c r="K606" i="2"/>
  <c r="H606" i="2"/>
  <c r="G606" i="2"/>
  <c r="D606" i="2"/>
  <c r="C606" i="2"/>
  <c r="K605" i="2"/>
  <c r="H605" i="2"/>
  <c r="G605" i="2"/>
  <c r="D605" i="2"/>
  <c r="C605" i="2"/>
  <c r="K604" i="2"/>
  <c r="H604" i="2"/>
  <c r="G604" i="2"/>
  <c r="D604" i="2"/>
  <c r="C604" i="2"/>
  <c r="K603" i="2"/>
  <c r="H603" i="2"/>
  <c r="G603" i="2"/>
  <c r="D603" i="2"/>
  <c r="C603" i="2"/>
  <c r="K602" i="2"/>
  <c r="H602" i="2"/>
  <c r="G602" i="2"/>
  <c r="D602" i="2"/>
  <c r="C602" i="2"/>
  <c r="K601" i="2"/>
  <c r="H601" i="2"/>
  <c r="G601" i="2"/>
  <c r="D601" i="2"/>
  <c r="C601" i="2"/>
  <c r="K600" i="2"/>
  <c r="H600" i="2"/>
  <c r="G600" i="2"/>
  <c r="D600" i="2"/>
  <c r="C600" i="2"/>
  <c r="K599" i="2"/>
  <c r="H599" i="2"/>
  <c r="G599" i="2"/>
  <c r="D599" i="2"/>
  <c r="C599" i="2"/>
  <c r="K598" i="2"/>
  <c r="H598" i="2"/>
  <c r="G598" i="2"/>
  <c r="D598" i="2"/>
  <c r="C598" i="2"/>
  <c r="K597" i="2"/>
  <c r="H597" i="2"/>
  <c r="G597" i="2"/>
  <c r="D597" i="2"/>
  <c r="C597" i="2"/>
  <c r="K596" i="2"/>
  <c r="H596" i="2"/>
  <c r="G596" i="2"/>
  <c r="D596" i="2"/>
  <c r="C596" i="2"/>
  <c r="K595" i="2"/>
  <c r="H595" i="2"/>
  <c r="G595" i="2"/>
  <c r="D595" i="2"/>
  <c r="C595" i="2"/>
  <c r="K594" i="2"/>
  <c r="H594" i="2"/>
  <c r="G594" i="2"/>
  <c r="D594" i="2"/>
  <c r="C594" i="2"/>
  <c r="K593" i="2"/>
  <c r="H593" i="2"/>
  <c r="G593" i="2"/>
  <c r="D593" i="2"/>
  <c r="C593" i="2"/>
  <c r="K592" i="2"/>
  <c r="H592" i="2"/>
  <c r="G592" i="2"/>
  <c r="D592" i="2"/>
  <c r="C592" i="2"/>
  <c r="K591" i="2"/>
  <c r="H591" i="2"/>
  <c r="G591" i="2"/>
  <c r="D591" i="2"/>
  <c r="C591" i="2"/>
  <c r="K590" i="2"/>
  <c r="H590" i="2"/>
  <c r="G590" i="2"/>
  <c r="D590" i="2"/>
  <c r="C590" i="2"/>
  <c r="K589" i="2"/>
  <c r="H589" i="2"/>
  <c r="G589" i="2"/>
  <c r="D589" i="2"/>
  <c r="C589" i="2"/>
  <c r="K588" i="2"/>
  <c r="H588" i="2"/>
  <c r="G588" i="2"/>
  <c r="D588" i="2"/>
  <c r="C588" i="2"/>
  <c r="K587" i="2"/>
  <c r="H587" i="2"/>
  <c r="G587" i="2"/>
  <c r="D587" i="2"/>
  <c r="C587" i="2"/>
  <c r="K586" i="2"/>
  <c r="H586" i="2"/>
  <c r="G586" i="2"/>
  <c r="D586" i="2"/>
  <c r="C586" i="2"/>
  <c r="K585" i="2"/>
  <c r="H585" i="2"/>
  <c r="G585" i="2"/>
  <c r="D585" i="2"/>
  <c r="C585" i="2"/>
  <c r="K584" i="2"/>
  <c r="H584" i="2"/>
  <c r="G584" i="2"/>
  <c r="D584" i="2"/>
  <c r="C584" i="2"/>
  <c r="K583" i="2"/>
  <c r="H583" i="2"/>
  <c r="G583" i="2"/>
  <c r="D583" i="2"/>
  <c r="C583" i="2"/>
  <c r="K582" i="2"/>
  <c r="H582" i="2"/>
  <c r="G582" i="2"/>
  <c r="D582" i="2"/>
  <c r="C582" i="2"/>
  <c r="K581" i="2"/>
  <c r="H581" i="2"/>
  <c r="G581" i="2"/>
  <c r="D581" i="2"/>
  <c r="C581" i="2"/>
  <c r="K580" i="2"/>
  <c r="H580" i="2"/>
  <c r="G580" i="2"/>
  <c r="D580" i="2"/>
  <c r="C580" i="2"/>
  <c r="K579" i="2"/>
  <c r="H579" i="2"/>
  <c r="G579" i="2"/>
  <c r="D579" i="2"/>
  <c r="C579" i="2"/>
  <c r="K578" i="2"/>
  <c r="H578" i="2"/>
  <c r="G578" i="2"/>
  <c r="D578" i="2"/>
  <c r="C578" i="2"/>
  <c r="K577" i="2"/>
  <c r="H577" i="2"/>
  <c r="G577" i="2"/>
  <c r="D577" i="2"/>
  <c r="C577" i="2"/>
  <c r="K576" i="2"/>
  <c r="H576" i="2"/>
  <c r="G576" i="2"/>
  <c r="D576" i="2"/>
  <c r="C576" i="2"/>
  <c r="K575" i="2"/>
  <c r="H575" i="2"/>
  <c r="G575" i="2"/>
  <c r="D575" i="2"/>
  <c r="C575" i="2"/>
  <c r="K574" i="2"/>
  <c r="H574" i="2"/>
  <c r="G574" i="2"/>
  <c r="D574" i="2"/>
  <c r="C574" i="2"/>
  <c r="K573" i="2"/>
  <c r="H573" i="2"/>
  <c r="G573" i="2"/>
  <c r="D573" i="2"/>
  <c r="C573" i="2"/>
  <c r="K572" i="2"/>
  <c r="H572" i="2"/>
  <c r="G572" i="2"/>
  <c r="D572" i="2"/>
  <c r="C572" i="2"/>
  <c r="K571" i="2"/>
  <c r="H571" i="2"/>
  <c r="G571" i="2"/>
  <c r="D571" i="2"/>
  <c r="C571" i="2"/>
  <c r="K570" i="2"/>
  <c r="H570" i="2"/>
  <c r="G570" i="2"/>
  <c r="D570" i="2"/>
  <c r="C570" i="2"/>
  <c r="K569" i="2"/>
  <c r="H569" i="2"/>
  <c r="G569" i="2"/>
  <c r="D569" i="2"/>
  <c r="C569" i="2"/>
  <c r="K568" i="2"/>
  <c r="H568" i="2"/>
  <c r="G568" i="2"/>
  <c r="D568" i="2"/>
  <c r="C568" i="2"/>
  <c r="K567" i="2"/>
  <c r="H567" i="2"/>
  <c r="G567" i="2"/>
  <c r="D567" i="2"/>
  <c r="C567" i="2"/>
  <c r="K566" i="2"/>
  <c r="H566" i="2"/>
  <c r="G566" i="2"/>
  <c r="D566" i="2"/>
  <c r="C566" i="2"/>
  <c r="K565" i="2"/>
  <c r="H565" i="2"/>
  <c r="G565" i="2"/>
  <c r="D565" i="2"/>
  <c r="C565" i="2"/>
  <c r="K564" i="2"/>
  <c r="H564" i="2"/>
  <c r="G564" i="2"/>
  <c r="D564" i="2"/>
  <c r="C564" i="2"/>
  <c r="K563" i="2"/>
  <c r="H563" i="2"/>
  <c r="G563" i="2"/>
  <c r="D563" i="2"/>
  <c r="C563" i="2"/>
  <c r="K562" i="2"/>
  <c r="H562" i="2"/>
  <c r="G562" i="2"/>
  <c r="D562" i="2"/>
  <c r="C562" i="2"/>
  <c r="K561" i="2"/>
  <c r="H561" i="2"/>
  <c r="G561" i="2"/>
  <c r="D561" i="2"/>
  <c r="C561" i="2"/>
  <c r="K560" i="2"/>
  <c r="H560" i="2"/>
  <c r="G560" i="2"/>
  <c r="D560" i="2"/>
  <c r="C560" i="2"/>
  <c r="K559" i="2"/>
  <c r="H559" i="2"/>
  <c r="G559" i="2"/>
  <c r="D559" i="2"/>
  <c r="C559" i="2"/>
  <c r="K558" i="2"/>
  <c r="H558" i="2"/>
  <c r="G558" i="2"/>
  <c r="D558" i="2"/>
  <c r="C558" i="2"/>
  <c r="K557" i="2"/>
  <c r="H557" i="2"/>
  <c r="G557" i="2"/>
  <c r="D557" i="2"/>
  <c r="C557" i="2"/>
  <c r="K556" i="2"/>
  <c r="H556" i="2"/>
  <c r="G556" i="2"/>
  <c r="D556" i="2"/>
  <c r="C556" i="2"/>
  <c r="K555" i="2"/>
  <c r="H555" i="2"/>
  <c r="G555" i="2"/>
  <c r="D555" i="2"/>
  <c r="C555" i="2"/>
  <c r="K554" i="2"/>
  <c r="H554" i="2"/>
  <c r="G554" i="2"/>
  <c r="D554" i="2"/>
  <c r="C554" i="2"/>
  <c r="K553" i="2"/>
  <c r="H553" i="2"/>
  <c r="G553" i="2"/>
  <c r="D553" i="2"/>
  <c r="C553" i="2"/>
  <c r="K552" i="2"/>
  <c r="H552" i="2"/>
  <c r="G552" i="2"/>
  <c r="D552" i="2"/>
  <c r="C552" i="2"/>
  <c r="K551" i="2"/>
  <c r="H551" i="2"/>
  <c r="G551" i="2"/>
  <c r="D551" i="2"/>
  <c r="C551" i="2"/>
  <c r="K550" i="2"/>
  <c r="H550" i="2"/>
  <c r="G550" i="2"/>
  <c r="D550" i="2"/>
  <c r="C550" i="2"/>
  <c r="K549" i="2"/>
  <c r="H549" i="2"/>
  <c r="G549" i="2"/>
  <c r="D549" i="2"/>
  <c r="C549" i="2"/>
  <c r="K548" i="2"/>
  <c r="H548" i="2"/>
  <c r="G548" i="2"/>
  <c r="D548" i="2"/>
  <c r="C548" i="2"/>
  <c r="K547" i="2"/>
  <c r="H547" i="2"/>
  <c r="G547" i="2"/>
  <c r="D547" i="2"/>
  <c r="C547" i="2"/>
  <c r="K546" i="2"/>
  <c r="H546" i="2"/>
  <c r="G546" i="2"/>
  <c r="D546" i="2"/>
  <c r="C546" i="2"/>
  <c r="K545" i="2"/>
  <c r="H545" i="2"/>
  <c r="G545" i="2"/>
  <c r="D545" i="2"/>
  <c r="C545" i="2"/>
  <c r="K544" i="2"/>
  <c r="H544" i="2"/>
  <c r="G544" i="2"/>
  <c r="D544" i="2"/>
  <c r="C544" i="2"/>
  <c r="K543" i="2"/>
  <c r="H543" i="2"/>
  <c r="G543" i="2"/>
  <c r="D543" i="2"/>
  <c r="C543" i="2"/>
  <c r="K542" i="2"/>
  <c r="H542" i="2"/>
  <c r="G542" i="2"/>
  <c r="D542" i="2"/>
  <c r="C542" i="2"/>
  <c r="K541" i="2"/>
  <c r="H541" i="2"/>
  <c r="G541" i="2"/>
  <c r="D541" i="2"/>
  <c r="C541" i="2"/>
  <c r="K540" i="2"/>
  <c r="H540" i="2"/>
  <c r="G540" i="2"/>
  <c r="D540" i="2"/>
  <c r="C540" i="2"/>
  <c r="K539" i="2"/>
  <c r="H539" i="2"/>
  <c r="G539" i="2"/>
  <c r="D539" i="2"/>
  <c r="C539" i="2"/>
  <c r="K538" i="2"/>
  <c r="H538" i="2"/>
  <c r="G538" i="2"/>
  <c r="D538" i="2"/>
  <c r="C538" i="2"/>
  <c r="K537" i="2"/>
  <c r="H537" i="2"/>
  <c r="G537" i="2"/>
  <c r="D537" i="2"/>
  <c r="C537" i="2"/>
  <c r="K536" i="2"/>
  <c r="H536" i="2"/>
  <c r="G536" i="2"/>
  <c r="D536" i="2"/>
  <c r="C536" i="2"/>
  <c r="K535" i="2"/>
  <c r="H535" i="2"/>
  <c r="G535" i="2"/>
  <c r="D535" i="2"/>
  <c r="C535" i="2"/>
  <c r="K534" i="2"/>
  <c r="H534" i="2"/>
  <c r="G534" i="2"/>
  <c r="D534" i="2"/>
  <c r="C534" i="2"/>
  <c r="K533" i="2"/>
  <c r="H533" i="2"/>
  <c r="G533" i="2"/>
  <c r="D533" i="2"/>
  <c r="C533" i="2"/>
  <c r="K532" i="2"/>
  <c r="H532" i="2"/>
  <c r="G532" i="2"/>
  <c r="D532" i="2"/>
  <c r="C532" i="2"/>
  <c r="K531" i="2"/>
  <c r="H531" i="2"/>
  <c r="G531" i="2"/>
  <c r="D531" i="2"/>
  <c r="C531" i="2"/>
  <c r="K530" i="2"/>
  <c r="H530" i="2"/>
  <c r="G530" i="2"/>
  <c r="D530" i="2"/>
  <c r="C530" i="2"/>
  <c r="K529" i="2"/>
  <c r="H529" i="2"/>
  <c r="G529" i="2"/>
  <c r="D529" i="2"/>
  <c r="C529" i="2"/>
  <c r="K528" i="2"/>
  <c r="H528" i="2"/>
  <c r="G528" i="2"/>
  <c r="D528" i="2"/>
  <c r="C528" i="2"/>
  <c r="K527" i="2"/>
  <c r="H527" i="2"/>
  <c r="G527" i="2"/>
  <c r="D527" i="2"/>
  <c r="C527" i="2"/>
  <c r="K526" i="2"/>
  <c r="H526" i="2"/>
  <c r="G526" i="2"/>
  <c r="D526" i="2"/>
  <c r="C526" i="2"/>
  <c r="K525" i="2"/>
  <c r="H525" i="2"/>
  <c r="G525" i="2"/>
  <c r="D525" i="2"/>
  <c r="C525" i="2"/>
  <c r="K524" i="2"/>
  <c r="H524" i="2"/>
  <c r="G524" i="2"/>
  <c r="D524" i="2"/>
  <c r="C524" i="2"/>
  <c r="K523" i="2"/>
  <c r="H523" i="2"/>
  <c r="G523" i="2"/>
  <c r="D523" i="2"/>
  <c r="C523" i="2"/>
  <c r="K522" i="2"/>
  <c r="H522" i="2"/>
  <c r="G522" i="2"/>
  <c r="D522" i="2"/>
  <c r="C522" i="2"/>
  <c r="K521" i="2"/>
  <c r="H521" i="2"/>
  <c r="G521" i="2"/>
  <c r="D521" i="2"/>
  <c r="C521" i="2"/>
  <c r="K520" i="2"/>
  <c r="H520" i="2"/>
  <c r="G520" i="2"/>
  <c r="D520" i="2"/>
  <c r="C520" i="2"/>
  <c r="K519" i="2"/>
  <c r="H519" i="2"/>
  <c r="G519" i="2"/>
  <c r="D519" i="2"/>
  <c r="C519" i="2"/>
  <c r="K518" i="2"/>
  <c r="H518" i="2"/>
  <c r="G518" i="2"/>
  <c r="D518" i="2"/>
  <c r="C518" i="2"/>
  <c r="K517" i="2"/>
  <c r="H517" i="2"/>
  <c r="G517" i="2"/>
  <c r="D517" i="2"/>
  <c r="C517" i="2"/>
  <c r="K516" i="2"/>
  <c r="H516" i="2"/>
  <c r="G516" i="2"/>
  <c r="D516" i="2"/>
  <c r="C516" i="2"/>
  <c r="K515" i="2"/>
  <c r="H515" i="2"/>
  <c r="G515" i="2"/>
  <c r="D515" i="2"/>
  <c r="C515" i="2"/>
  <c r="K514" i="2"/>
  <c r="H514" i="2"/>
  <c r="G514" i="2"/>
  <c r="D514" i="2"/>
  <c r="C514" i="2"/>
  <c r="K513" i="2"/>
  <c r="H513" i="2"/>
  <c r="G513" i="2"/>
  <c r="D513" i="2"/>
  <c r="C513" i="2"/>
  <c r="K512" i="2"/>
  <c r="H512" i="2"/>
  <c r="G512" i="2"/>
  <c r="D512" i="2"/>
  <c r="C512" i="2"/>
  <c r="K511" i="2"/>
  <c r="H511" i="2"/>
  <c r="G511" i="2"/>
  <c r="D511" i="2"/>
  <c r="C511" i="2"/>
  <c r="K510" i="2"/>
  <c r="H510" i="2"/>
  <c r="G510" i="2"/>
  <c r="D510" i="2"/>
  <c r="C510" i="2"/>
  <c r="K509" i="2"/>
  <c r="H509" i="2"/>
  <c r="G509" i="2"/>
  <c r="D509" i="2"/>
  <c r="C509" i="2"/>
  <c r="K508" i="2"/>
  <c r="H508" i="2"/>
  <c r="G508" i="2"/>
  <c r="D508" i="2"/>
  <c r="C508" i="2"/>
  <c r="K507" i="2"/>
  <c r="H507" i="2"/>
  <c r="G507" i="2"/>
  <c r="D507" i="2"/>
  <c r="C507" i="2"/>
  <c r="K506" i="2"/>
  <c r="H506" i="2"/>
  <c r="G506" i="2"/>
  <c r="D506" i="2"/>
  <c r="C506" i="2"/>
  <c r="K505" i="2"/>
  <c r="H505" i="2"/>
  <c r="G505" i="2"/>
  <c r="D505" i="2"/>
  <c r="C505" i="2"/>
  <c r="K504" i="2"/>
  <c r="H504" i="2"/>
  <c r="G504" i="2"/>
  <c r="D504" i="2"/>
  <c r="C504" i="2"/>
  <c r="K503" i="2"/>
  <c r="H503" i="2"/>
  <c r="G503" i="2"/>
  <c r="D503" i="2"/>
  <c r="C503" i="2"/>
  <c r="K502" i="2"/>
  <c r="H502" i="2"/>
  <c r="G502" i="2"/>
  <c r="D502" i="2"/>
  <c r="C502" i="2"/>
  <c r="K501" i="2"/>
  <c r="H501" i="2"/>
  <c r="G501" i="2"/>
  <c r="D501" i="2"/>
  <c r="C501" i="2"/>
  <c r="K500" i="2"/>
  <c r="H500" i="2"/>
  <c r="G500" i="2"/>
  <c r="D500" i="2"/>
  <c r="C500" i="2"/>
  <c r="K499" i="2"/>
  <c r="H499" i="2"/>
  <c r="G499" i="2"/>
  <c r="D499" i="2"/>
  <c r="C499" i="2"/>
  <c r="K498" i="2"/>
  <c r="H498" i="2"/>
  <c r="G498" i="2"/>
  <c r="D498" i="2"/>
  <c r="C498" i="2"/>
  <c r="K497" i="2"/>
  <c r="H497" i="2"/>
  <c r="G497" i="2"/>
  <c r="D497" i="2"/>
  <c r="C497" i="2"/>
  <c r="K496" i="2"/>
  <c r="H496" i="2"/>
  <c r="G496" i="2"/>
  <c r="D496" i="2"/>
  <c r="C496" i="2"/>
  <c r="K495" i="2"/>
  <c r="H495" i="2"/>
  <c r="G495" i="2"/>
  <c r="D495" i="2"/>
  <c r="C495" i="2"/>
  <c r="K494" i="2"/>
  <c r="H494" i="2"/>
  <c r="G494" i="2"/>
  <c r="D494" i="2"/>
  <c r="C494" i="2"/>
  <c r="K493" i="2"/>
  <c r="H493" i="2"/>
  <c r="G493" i="2"/>
  <c r="D493" i="2"/>
  <c r="C493" i="2"/>
  <c r="K492" i="2"/>
  <c r="H492" i="2"/>
  <c r="G492" i="2"/>
  <c r="D492" i="2"/>
  <c r="C492" i="2"/>
  <c r="K491" i="2"/>
  <c r="H491" i="2"/>
  <c r="G491" i="2"/>
  <c r="D491" i="2"/>
  <c r="C491" i="2"/>
  <c r="K490" i="2"/>
  <c r="H490" i="2"/>
  <c r="G490" i="2"/>
  <c r="D490" i="2"/>
  <c r="C490" i="2"/>
  <c r="K489" i="2"/>
  <c r="H489" i="2"/>
  <c r="G489" i="2"/>
  <c r="D489" i="2"/>
  <c r="C489" i="2"/>
  <c r="K488" i="2"/>
  <c r="H488" i="2"/>
  <c r="G488" i="2"/>
  <c r="D488" i="2"/>
  <c r="C488" i="2"/>
  <c r="K487" i="2"/>
  <c r="H487" i="2"/>
  <c r="G487" i="2"/>
  <c r="D487" i="2"/>
  <c r="C487" i="2"/>
  <c r="K486" i="2"/>
  <c r="H486" i="2"/>
  <c r="G486" i="2"/>
  <c r="D486" i="2"/>
  <c r="C486" i="2"/>
  <c r="K485" i="2"/>
  <c r="H485" i="2"/>
  <c r="G485" i="2"/>
  <c r="D485" i="2"/>
  <c r="C485" i="2"/>
  <c r="K484" i="2"/>
  <c r="H484" i="2"/>
  <c r="G484" i="2"/>
  <c r="D484" i="2"/>
  <c r="C484" i="2"/>
  <c r="K483" i="2"/>
  <c r="H483" i="2"/>
  <c r="G483" i="2"/>
  <c r="D483" i="2"/>
  <c r="C483" i="2"/>
  <c r="K482" i="2"/>
  <c r="H482" i="2"/>
  <c r="G482" i="2"/>
  <c r="D482" i="2"/>
  <c r="C482" i="2"/>
  <c r="K481" i="2"/>
  <c r="H481" i="2"/>
  <c r="G481" i="2"/>
  <c r="D481" i="2"/>
  <c r="C481" i="2"/>
  <c r="K480" i="2"/>
  <c r="H480" i="2"/>
  <c r="G480" i="2"/>
  <c r="D480" i="2"/>
  <c r="C480" i="2"/>
  <c r="K479" i="2"/>
  <c r="H479" i="2"/>
  <c r="G479" i="2"/>
  <c r="D479" i="2"/>
  <c r="C479" i="2"/>
  <c r="K478" i="2"/>
  <c r="H478" i="2"/>
  <c r="G478" i="2"/>
  <c r="D478" i="2"/>
  <c r="C478" i="2"/>
  <c r="K477" i="2"/>
  <c r="H477" i="2"/>
  <c r="G477" i="2"/>
  <c r="D477" i="2"/>
  <c r="C477" i="2"/>
  <c r="K476" i="2"/>
  <c r="H476" i="2"/>
  <c r="G476" i="2"/>
  <c r="D476" i="2"/>
  <c r="C476" i="2"/>
  <c r="K475" i="2"/>
  <c r="H475" i="2"/>
  <c r="G475" i="2"/>
  <c r="D475" i="2"/>
  <c r="C475" i="2"/>
  <c r="K474" i="2"/>
  <c r="H474" i="2"/>
  <c r="G474" i="2"/>
  <c r="D474" i="2"/>
  <c r="C474" i="2"/>
  <c r="K473" i="2"/>
  <c r="H473" i="2"/>
  <c r="G473" i="2"/>
  <c r="D473" i="2"/>
  <c r="C473" i="2"/>
  <c r="K472" i="2"/>
  <c r="H472" i="2"/>
  <c r="G472" i="2"/>
  <c r="D472" i="2"/>
  <c r="C472" i="2"/>
  <c r="K471" i="2"/>
  <c r="H471" i="2"/>
  <c r="G471" i="2"/>
  <c r="D471" i="2"/>
  <c r="C471" i="2"/>
  <c r="K470" i="2"/>
  <c r="H470" i="2"/>
  <c r="G470" i="2"/>
  <c r="D470" i="2"/>
  <c r="C470" i="2"/>
  <c r="K469" i="2"/>
  <c r="H469" i="2"/>
  <c r="G469" i="2"/>
  <c r="D469" i="2"/>
  <c r="C469" i="2"/>
  <c r="K468" i="2"/>
  <c r="H468" i="2"/>
  <c r="G468" i="2"/>
  <c r="D468" i="2"/>
  <c r="C468" i="2"/>
  <c r="K467" i="2"/>
  <c r="H467" i="2"/>
  <c r="G467" i="2"/>
  <c r="D467" i="2"/>
  <c r="C467" i="2"/>
  <c r="K466" i="2"/>
  <c r="H466" i="2"/>
  <c r="G466" i="2"/>
  <c r="D466" i="2"/>
  <c r="C466" i="2"/>
  <c r="K465" i="2"/>
  <c r="H465" i="2"/>
  <c r="G465" i="2"/>
  <c r="D465" i="2"/>
  <c r="C465" i="2"/>
  <c r="K464" i="2"/>
  <c r="H464" i="2"/>
  <c r="G464" i="2"/>
  <c r="D464" i="2"/>
  <c r="C464" i="2"/>
  <c r="K463" i="2"/>
  <c r="H463" i="2"/>
  <c r="G463" i="2"/>
  <c r="D463" i="2"/>
  <c r="C463" i="2"/>
  <c r="K462" i="2"/>
  <c r="H462" i="2"/>
  <c r="G462" i="2"/>
  <c r="D462" i="2"/>
  <c r="C462" i="2"/>
  <c r="K461" i="2"/>
  <c r="H461" i="2"/>
  <c r="G461" i="2"/>
  <c r="D461" i="2"/>
  <c r="C461" i="2"/>
  <c r="K460" i="2"/>
  <c r="H460" i="2"/>
  <c r="G460" i="2"/>
  <c r="D460" i="2"/>
  <c r="C460" i="2"/>
  <c r="K459" i="2"/>
  <c r="H459" i="2"/>
  <c r="G459" i="2"/>
  <c r="D459" i="2"/>
  <c r="C459" i="2"/>
  <c r="K458" i="2"/>
  <c r="H458" i="2"/>
  <c r="G458" i="2"/>
  <c r="D458" i="2"/>
  <c r="C458" i="2"/>
  <c r="K457" i="2"/>
  <c r="H457" i="2"/>
  <c r="G457" i="2"/>
  <c r="D457" i="2"/>
  <c r="C457" i="2"/>
  <c r="K456" i="2"/>
  <c r="H456" i="2"/>
  <c r="G456" i="2"/>
  <c r="D456" i="2"/>
  <c r="C456" i="2"/>
  <c r="K455" i="2"/>
  <c r="H455" i="2"/>
  <c r="G455" i="2"/>
  <c r="D455" i="2"/>
  <c r="C455" i="2"/>
  <c r="K454" i="2"/>
  <c r="H454" i="2"/>
  <c r="G454" i="2"/>
  <c r="D454" i="2"/>
  <c r="C454" i="2"/>
  <c r="K453" i="2"/>
  <c r="H453" i="2"/>
  <c r="G453" i="2"/>
  <c r="D453" i="2"/>
  <c r="C453" i="2"/>
  <c r="K452" i="2"/>
  <c r="H452" i="2"/>
  <c r="G452" i="2"/>
  <c r="D452" i="2"/>
  <c r="C452" i="2"/>
  <c r="K451" i="2"/>
  <c r="H451" i="2"/>
  <c r="G451" i="2"/>
  <c r="D451" i="2"/>
  <c r="C451" i="2"/>
  <c r="K450" i="2"/>
  <c r="H450" i="2"/>
  <c r="G450" i="2"/>
  <c r="D450" i="2"/>
  <c r="C450" i="2"/>
  <c r="K449" i="2"/>
  <c r="H449" i="2"/>
  <c r="G449" i="2"/>
  <c r="D449" i="2"/>
  <c r="C449" i="2"/>
  <c r="K448" i="2"/>
  <c r="H448" i="2"/>
  <c r="G448" i="2"/>
  <c r="D448" i="2"/>
  <c r="C448" i="2"/>
  <c r="K447" i="2"/>
  <c r="H447" i="2"/>
  <c r="G447" i="2"/>
  <c r="D447" i="2"/>
  <c r="C447" i="2"/>
  <c r="K446" i="2"/>
  <c r="H446" i="2"/>
  <c r="G446" i="2"/>
  <c r="D446" i="2"/>
  <c r="C446" i="2"/>
  <c r="K445" i="2"/>
  <c r="H445" i="2"/>
  <c r="G445" i="2"/>
  <c r="D445" i="2"/>
  <c r="C445" i="2"/>
  <c r="K444" i="2"/>
  <c r="H444" i="2"/>
  <c r="G444" i="2"/>
  <c r="D444" i="2"/>
  <c r="C444" i="2"/>
  <c r="K443" i="2"/>
  <c r="H443" i="2"/>
  <c r="G443" i="2"/>
  <c r="D443" i="2"/>
  <c r="C443" i="2"/>
  <c r="K442" i="2"/>
  <c r="H442" i="2"/>
  <c r="G442" i="2"/>
  <c r="D442" i="2"/>
  <c r="C442" i="2"/>
  <c r="K441" i="2"/>
  <c r="H441" i="2"/>
  <c r="G441" i="2"/>
  <c r="D441" i="2"/>
  <c r="C441" i="2"/>
  <c r="K440" i="2"/>
  <c r="H440" i="2"/>
  <c r="G440" i="2"/>
  <c r="D440" i="2"/>
  <c r="C440" i="2"/>
  <c r="K439" i="2"/>
  <c r="H439" i="2"/>
  <c r="G439" i="2"/>
  <c r="D439" i="2"/>
  <c r="C439" i="2"/>
  <c r="K438" i="2"/>
  <c r="H438" i="2"/>
  <c r="G438" i="2"/>
  <c r="D438" i="2"/>
  <c r="C438" i="2"/>
  <c r="K437" i="2"/>
  <c r="H437" i="2"/>
  <c r="G437" i="2"/>
  <c r="D437" i="2"/>
  <c r="C437" i="2"/>
  <c r="K436" i="2"/>
  <c r="H436" i="2"/>
  <c r="G436" i="2"/>
  <c r="D436" i="2"/>
  <c r="C436" i="2"/>
  <c r="K435" i="2"/>
  <c r="H435" i="2"/>
  <c r="G435" i="2"/>
  <c r="D435" i="2"/>
  <c r="C435" i="2"/>
  <c r="K434" i="2"/>
  <c r="H434" i="2"/>
  <c r="G434" i="2"/>
  <c r="D434" i="2"/>
  <c r="C434" i="2"/>
  <c r="K433" i="2"/>
  <c r="H433" i="2"/>
  <c r="G433" i="2"/>
  <c r="D433" i="2"/>
  <c r="C433" i="2"/>
  <c r="K432" i="2"/>
  <c r="H432" i="2"/>
  <c r="G432" i="2"/>
  <c r="D432" i="2"/>
  <c r="C432" i="2"/>
  <c r="K431" i="2"/>
  <c r="H431" i="2"/>
  <c r="G431" i="2"/>
  <c r="D431" i="2"/>
  <c r="C431" i="2"/>
  <c r="K430" i="2"/>
  <c r="H430" i="2"/>
  <c r="G430" i="2"/>
  <c r="D430" i="2"/>
  <c r="C430" i="2"/>
  <c r="K429" i="2"/>
  <c r="H429" i="2"/>
  <c r="G429" i="2"/>
  <c r="D429" i="2"/>
  <c r="C429" i="2"/>
  <c r="K428" i="2"/>
  <c r="H428" i="2"/>
  <c r="G428" i="2"/>
  <c r="D428" i="2"/>
  <c r="C428" i="2"/>
  <c r="K427" i="2"/>
  <c r="H427" i="2"/>
  <c r="G427" i="2"/>
  <c r="D427" i="2"/>
  <c r="C427" i="2"/>
  <c r="K426" i="2"/>
  <c r="H426" i="2"/>
  <c r="G426" i="2"/>
  <c r="D426" i="2"/>
  <c r="C426" i="2"/>
  <c r="K425" i="2"/>
  <c r="H425" i="2"/>
  <c r="G425" i="2"/>
  <c r="D425" i="2"/>
  <c r="C425" i="2"/>
  <c r="K424" i="2"/>
  <c r="H424" i="2"/>
  <c r="G424" i="2"/>
  <c r="D424" i="2"/>
  <c r="C424" i="2"/>
  <c r="K423" i="2"/>
  <c r="H423" i="2"/>
  <c r="G423" i="2"/>
  <c r="D423" i="2"/>
  <c r="C423" i="2"/>
  <c r="K422" i="2"/>
  <c r="H422" i="2"/>
  <c r="G422" i="2"/>
  <c r="D422" i="2"/>
  <c r="C422" i="2"/>
  <c r="K421" i="2"/>
  <c r="H421" i="2"/>
  <c r="G421" i="2"/>
  <c r="D421" i="2"/>
  <c r="C421" i="2"/>
  <c r="K420" i="2"/>
  <c r="H420" i="2"/>
  <c r="G420" i="2"/>
  <c r="D420" i="2"/>
  <c r="C420" i="2"/>
  <c r="K419" i="2"/>
  <c r="H419" i="2"/>
  <c r="G419" i="2"/>
  <c r="D419" i="2"/>
  <c r="C419" i="2"/>
  <c r="K418" i="2"/>
  <c r="H418" i="2"/>
  <c r="G418" i="2"/>
  <c r="D418" i="2"/>
  <c r="C418" i="2"/>
  <c r="K417" i="2"/>
  <c r="H417" i="2"/>
  <c r="G417" i="2"/>
  <c r="D417" i="2"/>
  <c r="C417" i="2"/>
  <c r="K416" i="2"/>
  <c r="H416" i="2"/>
  <c r="G416" i="2"/>
  <c r="D416" i="2"/>
  <c r="C416" i="2"/>
  <c r="K415" i="2"/>
  <c r="H415" i="2"/>
  <c r="G415" i="2"/>
  <c r="D415" i="2"/>
  <c r="C415" i="2"/>
  <c r="K414" i="2"/>
  <c r="H414" i="2"/>
  <c r="G414" i="2"/>
  <c r="D414" i="2"/>
  <c r="C414" i="2"/>
  <c r="K413" i="2"/>
  <c r="H413" i="2"/>
  <c r="G413" i="2"/>
  <c r="D413" i="2"/>
  <c r="C413" i="2"/>
  <c r="K412" i="2"/>
  <c r="H412" i="2"/>
  <c r="G412" i="2"/>
  <c r="D412" i="2"/>
  <c r="C412" i="2"/>
  <c r="K411" i="2"/>
  <c r="H411" i="2"/>
  <c r="G411" i="2"/>
  <c r="D411" i="2"/>
  <c r="C411" i="2"/>
  <c r="K410" i="2"/>
  <c r="H410" i="2"/>
  <c r="G410" i="2"/>
  <c r="D410" i="2"/>
  <c r="C410" i="2"/>
  <c r="K409" i="2"/>
  <c r="H409" i="2"/>
  <c r="G409" i="2"/>
  <c r="D409" i="2"/>
  <c r="C409" i="2"/>
  <c r="K408" i="2"/>
  <c r="H408" i="2"/>
  <c r="G408" i="2"/>
  <c r="D408" i="2"/>
  <c r="C408" i="2"/>
  <c r="K407" i="2"/>
  <c r="H407" i="2"/>
  <c r="G407" i="2"/>
  <c r="D407" i="2"/>
  <c r="C407" i="2"/>
  <c r="K406" i="2"/>
  <c r="H406" i="2"/>
  <c r="G406" i="2"/>
  <c r="D406" i="2"/>
  <c r="C406" i="2"/>
  <c r="K405" i="2"/>
  <c r="H405" i="2"/>
  <c r="G405" i="2"/>
  <c r="D405" i="2"/>
  <c r="C405" i="2"/>
  <c r="K404" i="2"/>
  <c r="H404" i="2"/>
  <c r="G404" i="2"/>
  <c r="D404" i="2"/>
  <c r="C404" i="2"/>
  <c r="K403" i="2"/>
  <c r="H403" i="2"/>
  <c r="G403" i="2"/>
  <c r="D403" i="2"/>
  <c r="C403" i="2"/>
  <c r="K402" i="2"/>
  <c r="H402" i="2"/>
  <c r="G402" i="2"/>
  <c r="D402" i="2"/>
  <c r="C402" i="2"/>
  <c r="K401" i="2"/>
  <c r="H401" i="2"/>
  <c r="G401" i="2"/>
  <c r="D401" i="2"/>
  <c r="C401" i="2"/>
  <c r="K400" i="2"/>
  <c r="H400" i="2"/>
  <c r="G400" i="2"/>
  <c r="D400" i="2"/>
  <c r="C400" i="2"/>
  <c r="K399" i="2"/>
  <c r="H399" i="2"/>
  <c r="G399" i="2"/>
  <c r="D399" i="2"/>
  <c r="C399" i="2"/>
  <c r="K398" i="2"/>
  <c r="H398" i="2"/>
  <c r="G398" i="2"/>
  <c r="D398" i="2"/>
  <c r="C398" i="2"/>
  <c r="K397" i="2"/>
  <c r="H397" i="2"/>
  <c r="G397" i="2"/>
  <c r="D397" i="2"/>
  <c r="C397" i="2"/>
  <c r="K396" i="2"/>
  <c r="H396" i="2"/>
  <c r="G396" i="2"/>
  <c r="D396" i="2"/>
  <c r="C396" i="2"/>
  <c r="K395" i="2"/>
  <c r="H395" i="2"/>
  <c r="G395" i="2"/>
  <c r="D395" i="2"/>
  <c r="C395" i="2"/>
  <c r="K394" i="2"/>
  <c r="H394" i="2"/>
  <c r="G394" i="2"/>
  <c r="D394" i="2"/>
  <c r="C394" i="2"/>
  <c r="K393" i="2"/>
  <c r="H393" i="2"/>
  <c r="G393" i="2"/>
  <c r="D393" i="2"/>
  <c r="C393" i="2"/>
  <c r="K392" i="2"/>
  <c r="H392" i="2"/>
  <c r="G392" i="2"/>
  <c r="D392" i="2"/>
  <c r="C392" i="2"/>
  <c r="K391" i="2"/>
  <c r="H391" i="2"/>
  <c r="G391" i="2"/>
  <c r="D391" i="2"/>
  <c r="C391" i="2"/>
  <c r="K390" i="2"/>
  <c r="H390" i="2"/>
  <c r="G390" i="2"/>
  <c r="D390" i="2"/>
  <c r="C390" i="2"/>
  <c r="K389" i="2"/>
  <c r="H389" i="2"/>
  <c r="G389" i="2"/>
  <c r="D389" i="2"/>
  <c r="C389" i="2"/>
  <c r="K388" i="2"/>
  <c r="H388" i="2"/>
  <c r="G388" i="2"/>
  <c r="D388" i="2"/>
  <c r="C388" i="2"/>
  <c r="K387" i="2"/>
  <c r="H387" i="2"/>
  <c r="G387" i="2"/>
  <c r="D387" i="2"/>
  <c r="C387" i="2"/>
  <c r="K386" i="2"/>
  <c r="H386" i="2"/>
  <c r="G386" i="2"/>
  <c r="D386" i="2"/>
  <c r="C386" i="2"/>
  <c r="K385" i="2"/>
  <c r="H385" i="2"/>
  <c r="G385" i="2"/>
  <c r="D385" i="2"/>
  <c r="C385" i="2"/>
  <c r="K384" i="2"/>
  <c r="H384" i="2"/>
  <c r="G384" i="2"/>
  <c r="D384" i="2"/>
  <c r="C384" i="2"/>
  <c r="K383" i="2"/>
  <c r="H383" i="2"/>
  <c r="G383" i="2"/>
  <c r="D383" i="2"/>
  <c r="C383" i="2"/>
  <c r="K382" i="2"/>
  <c r="H382" i="2"/>
  <c r="G382" i="2"/>
  <c r="D382" i="2"/>
  <c r="C382" i="2"/>
  <c r="K381" i="2"/>
  <c r="H381" i="2"/>
  <c r="G381" i="2"/>
  <c r="D381" i="2"/>
  <c r="C381" i="2"/>
  <c r="K380" i="2"/>
  <c r="H380" i="2"/>
  <c r="G380" i="2"/>
  <c r="D380" i="2"/>
  <c r="C380" i="2"/>
  <c r="K379" i="2"/>
  <c r="H379" i="2"/>
  <c r="G379" i="2"/>
  <c r="D379" i="2"/>
  <c r="C379" i="2"/>
  <c r="K378" i="2"/>
  <c r="H378" i="2"/>
  <c r="G378" i="2"/>
  <c r="D378" i="2"/>
  <c r="C378" i="2"/>
  <c r="K377" i="2"/>
  <c r="H377" i="2"/>
  <c r="G377" i="2"/>
  <c r="D377" i="2"/>
  <c r="C377" i="2"/>
  <c r="K376" i="2"/>
  <c r="H376" i="2"/>
  <c r="G376" i="2"/>
  <c r="D376" i="2"/>
  <c r="C376" i="2"/>
  <c r="K375" i="2"/>
  <c r="H375" i="2"/>
  <c r="G375" i="2"/>
  <c r="D375" i="2"/>
  <c r="C375" i="2"/>
  <c r="K374" i="2"/>
  <c r="H374" i="2"/>
  <c r="G374" i="2"/>
  <c r="D374" i="2"/>
  <c r="C374" i="2"/>
  <c r="K373" i="2"/>
  <c r="H373" i="2"/>
  <c r="G373" i="2"/>
  <c r="D373" i="2"/>
  <c r="C373" i="2"/>
  <c r="K372" i="2"/>
  <c r="H372" i="2"/>
  <c r="G372" i="2"/>
  <c r="D372" i="2"/>
  <c r="C372" i="2"/>
  <c r="K371" i="2"/>
  <c r="H371" i="2"/>
  <c r="G371" i="2"/>
  <c r="D371" i="2"/>
  <c r="C371" i="2"/>
  <c r="K370" i="2"/>
  <c r="H370" i="2"/>
  <c r="G370" i="2"/>
  <c r="D370" i="2"/>
  <c r="C370" i="2"/>
  <c r="K369" i="2"/>
  <c r="H369" i="2"/>
  <c r="G369" i="2"/>
  <c r="D369" i="2"/>
  <c r="C369" i="2"/>
  <c r="K368" i="2"/>
  <c r="H368" i="2"/>
  <c r="G368" i="2"/>
  <c r="D368" i="2"/>
  <c r="C368" i="2"/>
  <c r="K367" i="2"/>
  <c r="H367" i="2"/>
  <c r="G367" i="2"/>
  <c r="D367" i="2"/>
  <c r="C367" i="2"/>
  <c r="K366" i="2"/>
  <c r="H366" i="2"/>
  <c r="G366" i="2"/>
  <c r="D366" i="2"/>
  <c r="C366" i="2"/>
  <c r="K365" i="2"/>
  <c r="H365" i="2"/>
  <c r="G365" i="2"/>
  <c r="D365" i="2"/>
  <c r="C365" i="2"/>
  <c r="K364" i="2"/>
  <c r="H364" i="2"/>
  <c r="G364" i="2"/>
  <c r="D364" i="2"/>
  <c r="C364" i="2"/>
  <c r="K363" i="2"/>
  <c r="H363" i="2"/>
  <c r="G363" i="2"/>
  <c r="D363" i="2"/>
  <c r="C363" i="2"/>
  <c r="K362" i="2"/>
  <c r="H362" i="2"/>
  <c r="G362" i="2"/>
  <c r="D362" i="2"/>
  <c r="C362" i="2"/>
  <c r="K361" i="2"/>
  <c r="H361" i="2"/>
  <c r="G361" i="2"/>
  <c r="D361" i="2"/>
  <c r="C361" i="2"/>
  <c r="K360" i="2"/>
  <c r="H360" i="2"/>
  <c r="G360" i="2"/>
  <c r="D360" i="2"/>
  <c r="C360" i="2"/>
  <c r="K359" i="2"/>
  <c r="H359" i="2"/>
  <c r="G359" i="2"/>
  <c r="D359" i="2"/>
  <c r="C359" i="2"/>
  <c r="K358" i="2"/>
  <c r="H358" i="2"/>
  <c r="G358" i="2"/>
  <c r="D358" i="2"/>
  <c r="C358" i="2"/>
  <c r="K357" i="2"/>
  <c r="H357" i="2"/>
  <c r="G357" i="2"/>
  <c r="D357" i="2"/>
  <c r="C357" i="2"/>
  <c r="K356" i="2"/>
  <c r="H356" i="2"/>
  <c r="G356" i="2"/>
  <c r="D356" i="2"/>
  <c r="C356" i="2"/>
  <c r="K355" i="2"/>
  <c r="H355" i="2"/>
  <c r="G355" i="2"/>
  <c r="D355" i="2"/>
  <c r="C355" i="2"/>
  <c r="K354" i="2"/>
  <c r="H354" i="2"/>
  <c r="G354" i="2"/>
  <c r="D354" i="2"/>
  <c r="C354" i="2"/>
  <c r="K353" i="2"/>
  <c r="H353" i="2"/>
  <c r="G353" i="2"/>
  <c r="D353" i="2"/>
  <c r="C353" i="2"/>
  <c r="K352" i="2"/>
  <c r="H352" i="2"/>
  <c r="G352" i="2"/>
  <c r="D352" i="2"/>
  <c r="C352" i="2"/>
  <c r="K351" i="2"/>
  <c r="H351" i="2"/>
  <c r="G351" i="2"/>
  <c r="D351" i="2"/>
  <c r="C351" i="2"/>
  <c r="K350" i="2"/>
  <c r="H350" i="2"/>
  <c r="G350" i="2"/>
  <c r="D350" i="2"/>
  <c r="C350" i="2"/>
  <c r="K349" i="2"/>
  <c r="H349" i="2"/>
  <c r="G349" i="2"/>
  <c r="D349" i="2"/>
  <c r="C349" i="2"/>
  <c r="K348" i="2"/>
  <c r="H348" i="2"/>
  <c r="G348" i="2"/>
  <c r="D348" i="2"/>
  <c r="C348" i="2"/>
  <c r="K347" i="2"/>
  <c r="H347" i="2"/>
  <c r="G347" i="2"/>
  <c r="D347" i="2"/>
  <c r="C347" i="2"/>
  <c r="K346" i="2"/>
  <c r="H346" i="2"/>
  <c r="G346" i="2"/>
  <c r="D346" i="2"/>
  <c r="C346" i="2"/>
  <c r="K345" i="2"/>
  <c r="H345" i="2"/>
  <c r="G345" i="2"/>
  <c r="D345" i="2"/>
  <c r="C345" i="2"/>
  <c r="K344" i="2"/>
  <c r="H344" i="2"/>
  <c r="G344" i="2"/>
  <c r="D344" i="2"/>
  <c r="C344" i="2"/>
  <c r="K343" i="2"/>
  <c r="H343" i="2"/>
  <c r="G343" i="2"/>
  <c r="D343" i="2"/>
  <c r="C343" i="2"/>
  <c r="K342" i="2"/>
  <c r="H342" i="2"/>
  <c r="G342" i="2"/>
  <c r="D342" i="2"/>
  <c r="C342" i="2"/>
  <c r="K341" i="2"/>
  <c r="H341" i="2"/>
  <c r="G341" i="2"/>
  <c r="D341" i="2"/>
  <c r="C341" i="2"/>
  <c r="K340" i="2"/>
  <c r="H340" i="2"/>
  <c r="G340" i="2"/>
  <c r="D340" i="2"/>
  <c r="C340" i="2"/>
  <c r="K339" i="2"/>
  <c r="H339" i="2"/>
  <c r="G339" i="2"/>
  <c r="D339" i="2"/>
  <c r="C339" i="2"/>
  <c r="K338" i="2"/>
  <c r="H338" i="2"/>
  <c r="G338" i="2"/>
  <c r="D338" i="2"/>
  <c r="C338" i="2"/>
  <c r="K337" i="2"/>
  <c r="H337" i="2"/>
  <c r="G337" i="2"/>
  <c r="D337" i="2"/>
  <c r="C337" i="2"/>
  <c r="K336" i="2"/>
  <c r="H336" i="2"/>
  <c r="G336" i="2"/>
  <c r="D336" i="2"/>
  <c r="C336" i="2"/>
  <c r="K335" i="2"/>
  <c r="H335" i="2"/>
  <c r="G335" i="2"/>
  <c r="D335" i="2"/>
  <c r="C335" i="2"/>
  <c r="K334" i="2"/>
  <c r="H334" i="2"/>
  <c r="G334" i="2"/>
  <c r="D334" i="2"/>
  <c r="C334" i="2"/>
  <c r="K333" i="2"/>
  <c r="H333" i="2"/>
  <c r="G333" i="2"/>
  <c r="D333" i="2"/>
  <c r="C333" i="2"/>
  <c r="K332" i="2"/>
  <c r="H332" i="2"/>
  <c r="G332" i="2"/>
  <c r="D332" i="2"/>
  <c r="C332" i="2"/>
  <c r="K331" i="2"/>
  <c r="H331" i="2"/>
  <c r="G331" i="2"/>
  <c r="D331" i="2"/>
  <c r="C331" i="2"/>
  <c r="K330" i="2"/>
  <c r="H330" i="2"/>
  <c r="G330" i="2"/>
  <c r="D330" i="2"/>
  <c r="C330" i="2"/>
  <c r="K329" i="2"/>
  <c r="H329" i="2"/>
  <c r="G329" i="2"/>
  <c r="D329" i="2"/>
  <c r="C329" i="2"/>
  <c r="K328" i="2"/>
  <c r="H328" i="2"/>
  <c r="G328" i="2"/>
  <c r="D328" i="2"/>
  <c r="C328" i="2"/>
  <c r="K327" i="2"/>
  <c r="H327" i="2"/>
  <c r="G327" i="2"/>
  <c r="D327" i="2"/>
  <c r="C327" i="2"/>
  <c r="K326" i="2"/>
  <c r="H326" i="2"/>
  <c r="G326" i="2"/>
  <c r="D326" i="2"/>
  <c r="C326" i="2"/>
  <c r="K325" i="2"/>
  <c r="H325" i="2"/>
  <c r="G325" i="2"/>
  <c r="D325" i="2"/>
  <c r="C325" i="2"/>
  <c r="K324" i="2"/>
  <c r="H324" i="2"/>
  <c r="G324" i="2"/>
  <c r="D324" i="2"/>
  <c r="C324" i="2"/>
  <c r="K323" i="2"/>
  <c r="H323" i="2"/>
  <c r="G323" i="2"/>
  <c r="D323" i="2"/>
  <c r="C323" i="2"/>
  <c r="K322" i="2"/>
  <c r="H322" i="2"/>
  <c r="G322" i="2"/>
  <c r="D322" i="2"/>
  <c r="C322" i="2"/>
  <c r="K321" i="2"/>
  <c r="H321" i="2"/>
  <c r="G321" i="2"/>
  <c r="D321" i="2"/>
  <c r="C321" i="2"/>
  <c r="K320" i="2"/>
  <c r="H320" i="2"/>
  <c r="G320" i="2"/>
  <c r="D320" i="2"/>
  <c r="C320" i="2"/>
  <c r="K319" i="2"/>
  <c r="H319" i="2"/>
  <c r="G319" i="2"/>
  <c r="D319" i="2"/>
  <c r="C319" i="2"/>
  <c r="K318" i="2"/>
  <c r="H318" i="2"/>
  <c r="G318" i="2"/>
  <c r="D318" i="2"/>
  <c r="C318" i="2"/>
  <c r="K317" i="2"/>
  <c r="H317" i="2"/>
  <c r="G317" i="2"/>
  <c r="D317" i="2"/>
  <c r="C317" i="2"/>
  <c r="K316" i="2"/>
  <c r="H316" i="2"/>
  <c r="G316" i="2"/>
  <c r="D316" i="2"/>
  <c r="C316" i="2"/>
  <c r="K315" i="2"/>
  <c r="H315" i="2"/>
  <c r="G315" i="2"/>
  <c r="D315" i="2"/>
  <c r="C315" i="2"/>
  <c r="K314" i="2"/>
  <c r="H314" i="2"/>
  <c r="G314" i="2"/>
  <c r="D314" i="2"/>
  <c r="C314" i="2"/>
  <c r="K313" i="2"/>
  <c r="H313" i="2"/>
  <c r="G313" i="2"/>
  <c r="D313" i="2"/>
  <c r="C313" i="2"/>
  <c r="K312" i="2"/>
  <c r="H312" i="2"/>
  <c r="G312" i="2"/>
  <c r="D312" i="2"/>
  <c r="C312" i="2"/>
  <c r="K311" i="2"/>
  <c r="H311" i="2"/>
  <c r="G311" i="2"/>
  <c r="D311" i="2"/>
  <c r="C311" i="2"/>
  <c r="K310" i="2"/>
  <c r="H310" i="2"/>
  <c r="G310" i="2"/>
  <c r="D310" i="2"/>
  <c r="C310" i="2"/>
  <c r="K309" i="2"/>
  <c r="H309" i="2"/>
  <c r="G309" i="2"/>
  <c r="D309" i="2"/>
  <c r="C309" i="2"/>
  <c r="K308" i="2"/>
  <c r="H308" i="2"/>
  <c r="G308" i="2"/>
  <c r="D308" i="2"/>
  <c r="C308" i="2"/>
  <c r="K307" i="2"/>
  <c r="H307" i="2"/>
  <c r="G307" i="2"/>
  <c r="D307" i="2"/>
  <c r="C307" i="2"/>
  <c r="K306" i="2"/>
  <c r="H306" i="2"/>
  <c r="G306" i="2"/>
  <c r="D306" i="2"/>
  <c r="C306" i="2"/>
  <c r="K305" i="2"/>
  <c r="H305" i="2"/>
  <c r="G305" i="2"/>
  <c r="D305" i="2"/>
  <c r="C305" i="2"/>
  <c r="K304" i="2"/>
  <c r="H304" i="2"/>
  <c r="G304" i="2"/>
  <c r="D304" i="2"/>
  <c r="C304" i="2"/>
  <c r="K303" i="2"/>
  <c r="H303" i="2"/>
  <c r="G303" i="2"/>
  <c r="D303" i="2"/>
  <c r="C303" i="2"/>
  <c r="K302" i="2"/>
  <c r="H302" i="2"/>
  <c r="G302" i="2"/>
  <c r="D302" i="2"/>
  <c r="C302" i="2"/>
  <c r="K301" i="2"/>
  <c r="H301" i="2"/>
  <c r="G301" i="2"/>
  <c r="D301" i="2"/>
  <c r="C301" i="2"/>
  <c r="K300" i="2"/>
  <c r="H300" i="2"/>
  <c r="G300" i="2"/>
  <c r="D300" i="2"/>
  <c r="C300" i="2"/>
  <c r="K299" i="2"/>
  <c r="H299" i="2"/>
  <c r="G299" i="2"/>
  <c r="D299" i="2"/>
  <c r="C299" i="2"/>
  <c r="K298" i="2"/>
  <c r="H298" i="2"/>
  <c r="G298" i="2"/>
  <c r="D298" i="2"/>
  <c r="C298" i="2"/>
  <c r="K297" i="2"/>
  <c r="H297" i="2"/>
  <c r="G297" i="2"/>
  <c r="D297" i="2"/>
  <c r="C297" i="2"/>
  <c r="K296" i="2"/>
  <c r="H296" i="2"/>
  <c r="G296" i="2"/>
  <c r="D296" i="2"/>
  <c r="C296" i="2"/>
  <c r="K295" i="2"/>
  <c r="H295" i="2"/>
  <c r="G295" i="2"/>
  <c r="D295" i="2"/>
  <c r="C295" i="2"/>
  <c r="K294" i="2"/>
  <c r="H294" i="2"/>
  <c r="G294" i="2"/>
  <c r="D294" i="2"/>
  <c r="C294" i="2"/>
  <c r="K293" i="2"/>
  <c r="H293" i="2"/>
  <c r="G293" i="2"/>
  <c r="D293" i="2"/>
  <c r="C293" i="2"/>
  <c r="K292" i="2"/>
  <c r="H292" i="2"/>
  <c r="G292" i="2"/>
  <c r="D292" i="2"/>
  <c r="C292" i="2"/>
  <c r="K291" i="2"/>
  <c r="H291" i="2"/>
  <c r="G291" i="2"/>
  <c r="D291" i="2"/>
  <c r="C291" i="2"/>
  <c r="K290" i="2"/>
  <c r="H290" i="2"/>
  <c r="G290" i="2"/>
  <c r="D290" i="2"/>
  <c r="C290" i="2"/>
  <c r="K289" i="2"/>
  <c r="H289" i="2"/>
  <c r="G289" i="2"/>
  <c r="D289" i="2"/>
  <c r="C289" i="2"/>
  <c r="K288" i="2"/>
  <c r="H288" i="2"/>
  <c r="G288" i="2"/>
  <c r="D288" i="2"/>
  <c r="C288" i="2"/>
  <c r="K287" i="2"/>
  <c r="H287" i="2"/>
  <c r="G287" i="2"/>
  <c r="D287" i="2"/>
  <c r="C287" i="2"/>
  <c r="K286" i="2"/>
  <c r="H286" i="2"/>
  <c r="G286" i="2"/>
  <c r="D286" i="2"/>
  <c r="C286" i="2"/>
  <c r="K285" i="2"/>
  <c r="H285" i="2"/>
  <c r="G285" i="2"/>
  <c r="D285" i="2"/>
  <c r="C285" i="2"/>
  <c r="K284" i="2"/>
  <c r="H284" i="2"/>
  <c r="G284" i="2"/>
  <c r="D284" i="2"/>
  <c r="C284" i="2"/>
  <c r="K283" i="2"/>
  <c r="H283" i="2"/>
  <c r="G283" i="2"/>
  <c r="D283" i="2"/>
  <c r="C283" i="2"/>
  <c r="K282" i="2"/>
  <c r="H282" i="2"/>
  <c r="G282" i="2"/>
  <c r="D282" i="2"/>
  <c r="C282" i="2"/>
  <c r="K281" i="2"/>
  <c r="H281" i="2"/>
  <c r="G281" i="2"/>
  <c r="D281" i="2"/>
  <c r="C281" i="2"/>
  <c r="K280" i="2"/>
  <c r="H280" i="2"/>
  <c r="G280" i="2"/>
  <c r="D280" i="2"/>
  <c r="C280" i="2"/>
  <c r="K279" i="2"/>
  <c r="H279" i="2"/>
  <c r="G279" i="2"/>
  <c r="D279" i="2"/>
  <c r="C279" i="2"/>
  <c r="K278" i="2"/>
  <c r="H278" i="2"/>
  <c r="G278" i="2"/>
  <c r="D278" i="2"/>
  <c r="C278" i="2"/>
  <c r="K277" i="2"/>
  <c r="H277" i="2"/>
  <c r="G277" i="2"/>
  <c r="D277" i="2"/>
  <c r="C277" i="2"/>
  <c r="K276" i="2"/>
  <c r="H276" i="2"/>
  <c r="G276" i="2"/>
  <c r="D276" i="2"/>
  <c r="C276" i="2"/>
  <c r="K275" i="2"/>
  <c r="H275" i="2"/>
  <c r="G275" i="2"/>
  <c r="D275" i="2"/>
  <c r="C275" i="2"/>
  <c r="K274" i="2"/>
  <c r="H274" i="2"/>
  <c r="G274" i="2"/>
  <c r="D274" i="2"/>
  <c r="C274" i="2"/>
  <c r="K273" i="2"/>
  <c r="H273" i="2"/>
  <c r="G273" i="2"/>
  <c r="D273" i="2"/>
  <c r="C273" i="2"/>
  <c r="K272" i="2"/>
  <c r="H272" i="2"/>
  <c r="G272" i="2"/>
  <c r="D272" i="2"/>
  <c r="C272" i="2"/>
  <c r="K271" i="2"/>
  <c r="H271" i="2"/>
  <c r="G271" i="2"/>
  <c r="D271" i="2"/>
  <c r="C271" i="2"/>
  <c r="K270" i="2"/>
  <c r="H270" i="2"/>
  <c r="G270" i="2"/>
  <c r="D270" i="2"/>
  <c r="C270" i="2"/>
  <c r="K269" i="2"/>
  <c r="H269" i="2"/>
  <c r="G269" i="2"/>
  <c r="D269" i="2"/>
  <c r="C269" i="2"/>
  <c r="K268" i="2"/>
  <c r="H268" i="2"/>
  <c r="G268" i="2"/>
  <c r="D268" i="2"/>
  <c r="C268" i="2"/>
  <c r="K267" i="2"/>
  <c r="H267" i="2"/>
  <c r="G267" i="2"/>
  <c r="D267" i="2"/>
  <c r="C267" i="2"/>
  <c r="K266" i="2"/>
  <c r="H266" i="2"/>
  <c r="G266" i="2"/>
  <c r="D266" i="2"/>
  <c r="C266" i="2"/>
  <c r="K265" i="2"/>
  <c r="H265" i="2"/>
  <c r="G265" i="2"/>
  <c r="D265" i="2"/>
  <c r="C265" i="2"/>
  <c r="K264" i="2"/>
  <c r="H264" i="2"/>
  <c r="G264" i="2"/>
  <c r="D264" i="2"/>
  <c r="C264" i="2"/>
  <c r="K263" i="2"/>
  <c r="H263" i="2"/>
  <c r="G263" i="2"/>
  <c r="D263" i="2"/>
  <c r="C263" i="2"/>
  <c r="K262" i="2"/>
  <c r="H262" i="2"/>
  <c r="G262" i="2"/>
  <c r="D262" i="2"/>
  <c r="C262" i="2"/>
  <c r="K261" i="2"/>
  <c r="H261" i="2"/>
  <c r="G261" i="2"/>
  <c r="D261" i="2"/>
  <c r="C261" i="2"/>
  <c r="K260" i="2"/>
  <c r="H260" i="2"/>
  <c r="G260" i="2"/>
  <c r="D260" i="2"/>
  <c r="C260" i="2"/>
  <c r="K259" i="2"/>
  <c r="H259" i="2"/>
  <c r="G259" i="2"/>
  <c r="D259" i="2"/>
  <c r="C259" i="2"/>
  <c r="K258" i="2"/>
  <c r="H258" i="2"/>
  <c r="G258" i="2"/>
  <c r="D258" i="2"/>
  <c r="C258" i="2"/>
  <c r="K257" i="2"/>
  <c r="H257" i="2"/>
  <c r="G257" i="2"/>
  <c r="D257" i="2"/>
  <c r="C257" i="2"/>
  <c r="K256" i="2"/>
  <c r="H256" i="2"/>
  <c r="G256" i="2"/>
  <c r="D256" i="2"/>
  <c r="C256" i="2"/>
  <c r="K255" i="2"/>
  <c r="H255" i="2"/>
  <c r="G255" i="2"/>
  <c r="D255" i="2"/>
  <c r="C255" i="2"/>
  <c r="K254" i="2"/>
  <c r="H254" i="2"/>
  <c r="G254" i="2"/>
  <c r="D254" i="2"/>
  <c r="C254" i="2"/>
  <c r="K253" i="2"/>
  <c r="H253" i="2"/>
  <c r="G253" i="2"/>
  <c r="D253" i="2"/>
  <c r="C253" i="2"/>
  <c r="K252" i="2"/>
  <c r="H252" i="2"/>
  <c r="G252" i="2"/>
  <c r="D252" i="2"/>
  <c r="C252" i="2"/>
  <c r="K251" i="2"/>
  <c r="H251" i="2"/>
  <c r="G251" i="2"/>
  <c r="D251" i="2"/>
  <c r="C251" i="2"/>
  <c r="K250" i="2"/>
  <c r="H250" i="2"/>
  <c r="G250" i="2"/>
  <c r="D250" i="2"/>
  <c r="C250" i="2"/>
  <c r="K249" i="2"/>
  <c r="H249" i="2"/>
  <c r="G249" i="2"/>
  <c r="D249" i="2"/>
  <c r="C249" i="2"/>
  <c r="K248" i="2"/>
  <c r="H248" i="2"/>
  <c r="G248" i="2"/>
  <c r="D248" i="2"/>
  <c r="C248" i="2"/>
  <c r="K247" i="2"/>
  <c r="H247" i="2"/>
  <c r="G247" i="2"/>
  <c r="D247" i="2"/>
  <c r="C247" i="2"/>
  <c r="K246" i="2"/>
  <c r="H246" i="2"/>
  <c r="G246" i="2"/>
  <c r="D246" i="2"/>
  <c r="C246" i="2"/>
  <c r="K245" i="2"/>
  <c r="H245" i="2"/>
  <c r="G245" i="2"/>
  <c r="D245" i="2"/>
  <c r="C245" i="2"/>
  <c r="K244" i="2"/>
  <c r="H244" i="2"/>
  <c r="G244" i="2"/>
  <c r="D244" i="2"/>
  <c r="C244" i="2"/>
  <c r="K243" i="2"/>
  <c r="H243" i="2"/>
  <c r="G243" i="2"/>
  <c r="D243" i="2"/>
  <c r="C243" i="2"/>
  <c r="K242" i="2"/>
  <c r="H242" i="2"/>
  <c r="G242" i="2"/>
  <c r="D242" i="2"/>
  <c r="C242" i="2"/>
  <c r="K241" i="2"/>
  <c r="H241" i="2"/>
  <c r="G241" i="2"/>
  <c r="D241" i="2"/>
  <c r="C241" i="2"/>
  <c r="K240" i="2"/>
  <c r="H240" i="2"/>
  <c r="G240" i="2"/>
  <c r="D240" i="2"/>
  <c r="C240" i="2"/>
  <c r="K239" i="2"/>
  <c r="H239" i="2"/>
  <c r="G239" i="2"/>
  <c r="D239" i="2"/>
  <c r="C239" i="2"/>
  <c r="K238" i="2"/>
  <c r="H238" i="2"/>
  <c r="G238" i="2"/>
  <c r="D238" i="2"/>
  <c r="C238" i="2"/>
  <c r="K237" i="2"/>
  <c r="H237" i="2"/>
  <c r="G237" i="2"/>
  <c r="D237" i="2"/>
  <c r="C237" i="2"/>
  <c r="K236" i="2"/>
  <c r="H236" i="2"/>
  <c r="G236" i="2"/>
  <c r="D236" i="2"/>
  <c r="C236" i="2"/>
  <c r="K235" i="2"/>
  <c r="H235" i="2"/>
  <c r="G235" i="2"/>
  <c r="D235" i="2"/>
  <c r="C235" i="2"/>
  <c r="K234" i="2"/>
  <c r="H234" i="2"/>
  <c r="G234" i="2"/>
  <c r="D234" i="2"/>
  <c r="C234" i="2"/>
  <c r="K233" i="2"/>
  <c r="H233" i="2"/>
  <c r="G233" i="2"/>
  <c r="D233" i="2"/>
  <c r="C233" i="2"/>
  <c r="K232" i="2"/>
  <c r="H232" i="2"/>
  <c r="G232" i="2"/>
  <c r="D232" i="2"/>
  <c r="C232" i="2"/>
  <c r="K231" i="2"/>
  <c r="H231" i="2"/>
  <c r="G231" i="2"/>
  <c r="D231" i="2"/>
  <c r="C231" i="2"/>
  <c r="K230" i="2"/>
  <c r="H230" i="2"/>
  <c r="G230" i="2"/>
  <c r="D230" i="2"/>
  <c r="C230" i="2"/>
  <c r="K229" i="2"/>
  <c r="H229" i="2"/>
  <c r="G229" i="2"/>
  <c r="D229" i="2"/>
  <c r="C229" i="2"/>
  <c r="K228" i="2"/>
  <c r="H228" i="2"/>
  <c r="G228" i="2"/>
  <c r="D228" i="2"/>
  <c r="C228" i="2"/>
  <c r="K227" i="2"/>
  <c r="H227" i="2"/>
  <c r="G227" i="2"/>
  <c r="D227" i="2"/>
  <c r="C227" i="2"/>
  <c r="K226" i="2"/>
  <c r="H226" i="2"/>
  <c r="G226" i="2"/>
  <c r="D226" i="2"/>
  <c r="C226" i="2"/>
  <c r="K225" i="2"/>
  <c r="H225" i="2"/>
  <c r="G225" i="2"/>
  <c r="D225" i="2"/>
  <c r="C225" i="2"/>
  <c r="K224" i="2"/>
  <c r="H224" i="2"/>
  <c r="G224" i="2"/>
  <c r="D224" i="2"/>
  <c r="C224" i="2"/>
  <c r="K223" i="2"/>
  <c r="H223" i="2"/>
  <c r="G223" i="2"/>
  <c r="D223" i="2"/>
  <c r="C223" i="2"/>
  <c r="K222" i="2"/>
  <c r="H222" i="2"/>
  <c r="G222" i="2"/>
  <c r="D222" i="2"/>
  <c r="C222" i="2"/>
  <c r="K221" i="2"/>
  <c r="H221" i="2"/>
  <c r="G221" i="2"/>
  <c r="D221" i="2"/>
  <c r="C221" i="2"/>
  <c r="K220" i="2"/>
  <c r="H220" i="2"/>
  <c r="G220" i="2"/>
  <c r="D220" i="2"/>
  <c r="C220" i="2"/>
  <c r="K219" i="2"/>
  <c r="H219" i="2"/>
  <c r="G219" i="2"/>
  <c r="D219" i="2"/>
  <c r="C219" i="2"/>
  <c r="K218" i="2"/>
  <c r="H218" i="2"/>
  <c r="G218" i="2"/>
  <c r="D218" i="2"/>
  <c r="C218" i="2"/>
  <c r="K217" i="2"/>
  <c r="H217" i="2"/>
  <c r="G217" i="2"/>
  <c r="D217" i="2"/>
  <c r="C217" i="2"/>
  <c r="K216" i="2"/>
  <c r="H216" i="2"/>
  <c r="G216" i="2"/>
  <c r="D216" i="2"/>
  <c r="C216" i="2"/>
  <c r="K215" i="2"/>
  <c r="H215" i="2"/>
  <c r="G215" i="2"/>
  <c r="D215" i="2"/>
  <c r="C215" i="2"/>
  <c r="K214" i="2"/>
  <c r="H214" i="2"/>
  <c r="G214" i="2"/>
  <c r="D214" i="2"/>
  <c r="C214" i="2"/>
  <c r="K213" i="2"/>
  <c r="H213" i="2"/>
  <c r="G213" i="2"/>
  <c r="D213" i="2"/>
  <c r="C213" i="2"/>
  <c r="K212" i="2"/>
  <c r="H212" i="2"/>
  <c r="G212" i="2"/>
  <c r="D212" i="2"/>
  <c r="C212" i="2"/>
  <c r="K211" i="2"/>
  <c r="H211" i="2"/>
  <c r="G211" i="2"/>
  <c r="D211" i="2"/>
  <c r="C211" i="2"/>
  <c r="K210" i="2"/>
  <c r="H210" i="2"/>
  <c r="G210" i="2"/>
  <c r="D210" i="2"/>
  <c r="C210" i="2"/>
  <c r="K209" i="2"/>
  <c r="H209" i="2"/>
  <c r="G209" i="2"/>
  <c r="D209" i="2"/>
  <c r="C209" i="2"/>
  <c r="K208" i="2"/>
  <c r="H208" i="2"/>
  <c r="G208" i="2"/>
  <c r="D208" i="2"/>
  <c r="C208" i="2"/>
  <c r="K207" i="2"/>
  <c r="H207" i="2"/>
  <c r="G207" i="2"/>
  <c r="D207" i="2"/>
  <c r="C207" i="2"/>
  <c r="K206" i="2"/>
  <c r="H206" i="2"/>
  <c r="G206" i="2"/>
  <c r="D206" i="2"/>
  <c r="C206" i="2"/>
  <c r="K205" i="2"/>
  <c r="H205" i="2"/>
  <c r="G205" i="2"/>
  <c r="D205" i="2"/>
  <c r="C205" i="2"/>
  <c r="K204" i="2"/>
  <c r="H204" i="2"/>
  <c r="G204" i="2"/>
  <c r="D204" i="2"/>
  <c r="C204" i="2"/>
  <c r="K203" i="2"/>
  <c r="H203" i="2"/>
  <c r="G203" i="2"/>
  <c r="D203" i="2"/>
  <c r="C203" i="2"/>
  <c r="K202" i="2"/>
  <c r="H202" i="2"/>
  <c r="G202" i="2"/>
  <c r="D202" i="2"/>
  <c r="C202" i="2"/>
  <c r="K201" i="2"/>
  <c r="H201" i="2"/>
  <c r="G201" i="2"/>
  <c r="D201" i="2"/>
  <c r="C201" i="2"/>
  <c r="K200" i="2"/>
  <c r="H200" i="2"/>
  <c r="G200" i="2"/>
  <c r="D200" i="2"/>
  <c r="C200" i="2"/>
  <c r="K199" i="2"/>
  <c r="H199" i="2"/>
  <c r="G199" i="2"/>
  <c r="D199" i="2"/>
  <c r="C199" i="2"/>
  <c r="K198" i="2"/>
  <c r="H198" i="2"/>
  <c r="G198" i="2"/>
  <c r="D198" i="2"/>
  <c r="C198" i="2"/>
  <c r="K197" i="2"/>
  <c r="H197" i="2"/>
  <c r="G197" i="2"/>
  <c r="D197" i="2"/>
  <c r="C197" i="2"/>
  <c r="K196" i="2"/>
  <c r="H196" i="2"/>
  <c r="G196" i="2"/>
  <c r="D196" i="2"/>
  <c r="C196" i="2"/>
  <c r="K195" i="2"/>
  <c r="H195" i="2"/>
  <c r="G195" i="2"/>
  <c r="D195" i="2"/>
  <c r="C195" i="2"/>
  <c r="K194" i="2"/>
  <c r="H194" i="2"/>
  <c r="G194" i="2"/>
  <c r="D194" i="2"/>
  <c r="C194" i="2"/>
  <c r="K193" i="2"/>
  <c r="H193" i="2"/>
  <c r="G193" i="2"/>
  <c r="D193" i="2"/>
  <c r="C193" i="2"/>
  <c r="K192" i="2"/>
  <c r="H192" i="2"/>
  <c r="G192" i="2"/>
  <c r="D192" i="2"/>
  <c r="C192" i="2"/>
  <c r="K191" i="2"/>
  <c r="H191" i="2"/>
  <c r="G191" i="2"/>
  <c r="D191" i="2"/>
  <c r="C191" i="2"/>
  <c r="K190" i="2"/>
  <c r="H190" i="2"/>
  <c r="G190" i="2"/>
  <c r="D190" i="2"/>
  <c r="C190" i="2"/>
  <c r="K189" i="2"/>
  <c r="H189" i="2"/>
  <c r="G189" i="2"/>
  <c r="D189" i="2"/>
  <c r="C189" i="2"/>
  <c r="K188" i="2"/>
  <c r="H188" i="2"/>
  <c r="G188" i="2"/>
  <c r="D188" i="2"/>
  <c r="C188" i="2"/>
  <c r="K187" i="2"/>
  <c r="H187" i="2"/>
  <c r="G187" i="2"/>
  <c r="D187" i="2"/>
  <c r="C187" i="2"/>
  <c r="K186" i="2"/>
  <c r="H186" i="2"/>
  <c r="G186" i="2"/>
  <c r="D186" i="2"/>
  <c r="C186" i="2"/>
  <c r="K185" i="2"/>
  <c r="H185" i="2"/>
  <c r="G185" i="2"/>
  <c r="D185" i="2"/>
  <c r="C185" i="2"/>
  <c r="K184" i="2"/>
  <c r="H184" i="2"/>
  <c r="G184" i="2"/>
  <c r="D184" i="2"/>
  <c r="C184" i="2"/>
  <c r="K183" i="2"/>
  <c r="H183" i="2"/>
  <c r="G183" i="2"/>
  <c r="D183" i="2"/>
  <c r="C183" i="2"/>
  <c r="K182" i="2"/>
  <c r="H182" i="2"/>
  <c r="G182" i="2"/>
  <c r="D182" i="2"/>
  <c r="C182" i="2"/>
  <c r="K181" i="2"/>
  <c r="H181" i="2"/>
  <c r="G181" i="2"/>
  <c r="D181" i="2"/>
  <c r="C181" i="2"/>
  <c r="K180" i="2"/>
  <c r="H180" i="2"/>
  <c r="G180" i="2"/>
  <c r="D180" i="2"/>
  <c r="C180" i="2"/>
  <c r="K179" i="2"/>
  <c r="H179" i="2"/>
  <c r="G179" i="2"/>
  <c r="D179" i="2"/>
  <c r="C179" i="2"/>
  <c r="K178" i="2"/>
  <c r="H178" i="2"/>
  <c r="G178" i="2"/>
  <c r="D178" i="2"/>
  <c r="C178" i="2"/>
  <c r="K177" i="2"/>
  <c r="H177" i="2"/>
  <c r="G177" i="2"/>
  <c r="D177" i="2"/>
  <c r="C177" i="2"/>
  <c r="K176" i="2"/>
  <c r="H176" i="2"/>
  <c r="G176" i="2"/>
  <c r="D176" i="2"/>
  <c r="C176" i="2"/>
  <c r="K175" i="2"/>
  <c r="H175" i="2"/>
  <c r="G175" i="2"/>
  <c r="D175" i="2"/>
  <c r="C175" i="2"/>
  <c r="K174" i="2"/>
  <c r="H174" i="2"/>
  <c r="G174" i="2"/>
  <c r="D174" i="2"/>
  <c r="C174" i="2"/>
  <c r="K173" i="2"/>
  <c r="H173" i="2"/>
  <c r="G173" i="2"/>
  <c r="D173" i="2"/>
  <c r="C173" i="2"/>
  <c r="K172" i="2"/>
  <c r="H172" i="2"/>
  <c r="G172" i="2"/>
  <c r="D172" i="2"/>
  <c r="C172" i="2"/>
  <c r="K171" i="2"/>
  <c r="H171" i="2"/>
  <c r="G171" i="2"/>
  <c r="D171" i="2"/>
  <c r="C171" i="2"/>
  <c r="K170" i="2"/>
  <c r="H170" i="2"/>
  <c r="G170" i="2"/>
  <c r="D170" i="2"/>
  <c r="C170" i="2"/>
  <c r="K169" i="2"/>
  <c r="H169" i="2"/>
  <c r="G169" i="2"/>
  <c r="D169" i="2"/>
  <c r="C169" i="2"/>
  <c r="K168" i="2"/>
  <c r="H168" i="2"/>
  <c r="G168" i="2"/>
  <c r="D168" i="2"/>
  <c r="C168" i="2"/>
  <c r="K167" i="2"/>
  <c r="H167" i="2"/>
  <c r="G167" i="2"/>
  <c r="D167" i="2"/>
  <c r="C167" i="2"/>
  <c r="K166" i="2"/>
  <c r="H166" i="2"/>
  <c r="G166" i="2"/>
  <c r="D166" i="2"/>
  <c r="C166" i="2"/>
  <c r="K165" i="2"/>
  <c r="H165" i="2"/>
  <c r="G165" i="2"/>
  <c r="D165" i="2"/>
  <c r="C165" i="2"/>
  <c r="K164" i="2"/>
  <c r="H164" i="2"/>
  <c r="G164" i="2"/>
  <c r="D164" i="2"/>
  <c r="C164" i="2"/>
  <c r="K163" i="2"/>
  <c r="H163" i="2"/>
  <c r="G163" i="2"/>
  <c r="D163" i="2"/>
  <c r="C163" i="2"/>
  <c r="K162" i="2"/>
  <c r="H162" i="2"/>
  <c r="G162" i="2"/>
  <c r="D162" i="2"/>
  <c r="C162" i="2"/>
  <c r="K161" i="2"/>
  <c r="H161" i="2"/>
  <c r="G161" i="2"/>
  <c r="D161" i="2"/>
  <c r="C161" i="2"/>
  <c r="K160" i="2"/>
  <c r="H160" i="2"/>
  <c r="G160" i="2"/>
  <c r="D160" i="2"/>
  <c r="C160" i="2"/>
  <c r="K159" i="2"/>
  <c r="H159" i="2"/>
  <c r="G159" i="2"/>
  <c r="D159" i="2"/>
  <c r="C159" i="2"/>
  <c r="K158" i="2"/>
  <c r="H158" i="2"/>
  <c r="G158" i="2"/>
  <c r="D158" i="2"/>
  <c r="C158" i="2"/>
  <c r="K157" i="2"/>
  <c r="H157" i="2"/>
  <c r="G157" i="2"/>
  <c r="D157" i="2"/>
  <c r="C157" i="2"/>
  <c r="K156" i="2"/>
  <c r="H156" i="2"/>
  <c r="G156" i="2"/>
  <c r="D156" i="2"/>
  <c r="C156" i="2"/>
  <c r="K155" i="2"/>
  <c r="H155" i="2"/>
  <c r="G155" i="2"/>
  <c r="D155" i="2"/>
  <c r="C155" i="2"/>
  <c r="K154" i="2"/>
  <c r="H154" i="2"/>
  <c r="G154" i="2"/>
  <c r="D154" i="2"/>
  <c r="C154" i="2"/>
  <c r="K153" i="2"/>
  <c r="H153" i="2"/>
  <c r="G153" i="2"/>
  <c r="D153" i="2"/>
  <c r="C153" i="2"/>
  <c r="K152" i="2"/>
  <c r="H152" i="2"/>
  <c r="G152" i="2"/>
  <c r="D152" i="2"/>
  <c r="C152" i="2"/>
  <c r="K151" i="2"/>
  <c r="H151" i="2"/>
  <c r="G151" i="2"/>
  <c r="D151" i="2"/>
  <c r="C151" i="2"/>
  <c r="K150" i="2"/>
  <c r="H150" i="2"/>
  <c r="G150" i="2"/>
  <c r="D150" i="2"/>
  <c r="C150" i="2"/>
  <c r="K149" i="2"/>
  <c r="H149" i="2"/>
  <c r="G149" i="2"/>
  <c r="D149" i="2"/>
  <c r="C149" i="2"/>
  <c r="K148" i="2"/>
  <c r="H148" i="2"/>
  <c r="G148" i="2"/>
  <c r="D148" i="2"/>
  <c r="C148" i="2"/>
  <c r="K147" i="2"/>
  <c r="H147" i="2"/>
  <c r="G147" i="2"/>
  <c r="D147" i="2"/>
  <c r="C147" i="2"/>
  <c r="K146" i="2"/>
  <c r="H146" i="2"/>
  <c r="G146" i="2"/>
  <c r="D146" i="2"/>
  <c r="C146" i="2"/>
  <c r="K145" i="2"/>
  <c r="H145" i="2"/>
  <c r="G145" i="2"/>
  <c r="D145" i="2"/>
  <c r="C145" i="2"/>
  <c r="K144" i="2"/>
  <c r="H144" i="2"/>
  <c r="G144" i="2"/>
  <c r="D144" i="2"/>
  <c r="C144" i="2"/>
  <c r="K143" i="2"/>
  <c r="H143" i="2"/>
  <c r="G143" i="2"/>
  <c r="D143" i="2"/>
  <c r="C143" i="2"/>
  <c r="K142" i="2"/>
  <c r="H142" i="2"/>
  <c r="G142" i="2"/>
  <c r="D142" i="2"/>
  <c r="C142" i="2"/>
  <c r="K141" i="2"/>
  <c r="H141" i="2"/>
  <c r="G141" i="2"/>
  <c r="D141" i="2"/>
  <c r="C141" i="2"/>
  <c r="K140" i="2"/>
  <c r="H140" i="2"/>
  <c r="G140" i="2"/>
  <c r="D140" i="2"/>
  <c r="C140" i="2"/>
  <c r="K139" i="2"/>
  <c r="H139" i="2"/>
  <c r="G139" i="2"/>
  <c r="D139" i="2"/>
  <c r="C139" i="2"/>
  <c r="K138" i="2"/>
  <c r="H138" i="2"/>
  <c r="G138" i="2"/>
  <c r="D138" i="2"/>
  <c r="C138" i="2"/>
  <c r="K137" i="2"/>
  <c r="H137" i="2"/>
  <c r="G137" i="2"/>
  <c r="D137" i="2"/>
  <c r="C137" i="2"/>
  <c r="K136" i="2"/>
  <c r="H136" i="2"/>
  <c r="G136" i="2"/>
  <c r="D136" i="2"/>
  <c r="C136" i="2"/>
  <c r="K135" i="2"/>
  <c r="H135" i="2"/>
  <c r="G135" i="2"/>
  <c r="D135" i="2"/>
  <c r="C135" i="2"/>
  <c r="K134" i="2"/>
  <c r="H134" i="2"/>
  <c r="G134" i="2"/>
  <c r="D134" i="2"/>
  <c r="C134" i="2"/>
  <c r="K133" i="2"/>
  <c r="H133" i="2"/>
  <c r="G133" i="2"/>
  <c r="D133" i="2"/>
  <c r="C133" i="2"/>
  <c r="K132" i="2"/>
  <c r="H132" i="2"/>
  <c r="G132" i="2"/>
  <c r="D132" i="2"/>
  <c r="C132" i="2"/>
  <c r="K131" i="2"/>
  <c r="H131" i="2"/>
  <c r="G131" i="2"/>
  <c r="D131" i="2"/>
  <c r="C131" i="2"/>
  <c r="K130" i="2"/>
  <c r="H130" i="2"/>
  <c r="G130" i="2"/>
  <c r="D130" i="2"/>
  <c r="C130" i="2"/>
  <c r="K129" i="2"/>
  <c r="H129" i="2"/>
  <c r="G129" i="2"/>
  <c r="D129" i="2"/>
  <c r="C129" i="2"/>
  <c r="K128" i="2"/>
  <c r="H128" i="2"/>
  <c r="G128" i="2"/>
  <c r="D128" i="2"/>
  <c r="C128" i="2"/>
  <c r="K127" i="2"/>
  <c r="H127" i="2"/>
  <c r="G127" i="2"/>
  <c r="D127" i="2"/>
  <c r="C127" i="2"/>
  <c r="K126" i="2"/>
  <c r="H126" i="2"/>
  <c r="G126" i="2"/>
  <c r="D126" i="2"/>
  <c r="C126" i="2"/>
  <c r="K125" i="2"/>
  <c r="H125" i="2"/>
  <c r="G125" i="2"/>
  <c r="D125" i="2"/>
  <c r="C125" i="2"/>
  <c r="K124" i="2"/>
  <c r="H124" i="2"/>
  <c r="G124" i="2"/>
  <c r="D124" i="2"/>
  <c r="C124" i="2"/>
  <c r="K123" i="2"/>
  <c r="H123" i="2"/>
  <c r="G123" i="2"/>
  <c r="D123" i="2"/>
  <c r="C123" i="2"/>
  <c r="K122" i="2"/>
  <c r="H122" i="2"/>
  <c r="G122" i="2"/>
  <c r="D122" i="2"/>
  <c r="C122" i="2"/>
  <c r="K121" i="2"/>
  <c r="H121" i="2"/>
  <c r="G121" i="2"/>
  <c r="D121" i="2"/>
  <c r="C121" i="2"/>
  <c r="K120" i="2"/>
  <c r="H120" i="2"/>
  <c r="G120" i="2"/>
  <c r="D120" i="2"/>
  <c r="C120" i="2"/>
  <c r="K119" i="2"/>
  <c r="H119" i="2"/>
  <c r="G119" i="2"/>
  <c r="D119" i="2"/>
  <c r="C119" i="2"/>
  <c r="K118" i="2"/>
  <c r="H118" i="2"/>
  <c r="G118" i="2"/>
  <c r="D118" i="2"/>
  <c r="C118" i="2"/>
  <c r="K117" i="2"/>
  <c r="H117" i="2"/>
  <c r="G117" i="2"/>
  <c r="D117" i="2"/>
  <c r="C117" i="2"/>
  <c r="K116" i="2"/>
  <c r="H116" i="2"/>
  <c r="G116" i="2"/>
  <c r="D116" i="2"/>
  <c r="C116" i="2"/>
  <c r="K115" i="2"/>
  <c r="H115" i="2"/>
  <c r="G115" i="2"/>
  <c r="D115" i="2"/>
  <c r="C115" i="2"/>
  <c r="K114" i="2"/>
  <c r="H114" i="2"/>
  <c r="G114" i="2"/>
  <c r="D114" i="2"/>
  <c r="C114" i="2"/>
  <c r="K113" i="2"/>
  <c r="H113" i="2"/>
  <c r="G113" i="2"/>
  <c r="D113" i="2"/>
  <c r="C113" i="2"/>
  <c r="K112" i="2"/>
  <c r="H112" i="2"/>
  <c r="G112" i="2"/>
  <c r="D112" i="2"/>
  <c r="C112" i="2"/>
  <c r="K111" i="2"/>
  <c r="H111" i="2"/>
  <c r="G111" i="2"/>
  <c r="D111" i="2"/>
  <c r="C111" i="2"/>
  <c r="K110" i="2"/>
  <c r="H110" i="2"/>
  <c r="G110" i="2"/>
  <c r="D110" i="2"/>
  <c r="C110" i="2"/>
  <c r="K109" i="2"/>
  <c r="H109" i="2"/>
  <c r="G109" i="2"/>
  <c r="D109" i="2"/>
  <c r="C109" i="2"/>
  <c r="K108" i="2"/>
  <c r="H108" i="2"/>
  <c r="G108" i="2"/>
  <c r="D108" i="2"/>
  <c r="C108" i="2"/>
  <c r="K107" i="2"/>
  <c r="H107" i="2"/>
  <c r="G107" i="2"/>
  <c r="D107" i="2"/>
  <c r="C107" i="2"/>
  <c r="K106" i="2"/>
  <c r="H106" i="2"/>
  <c r="G106" i="2"/>
  <c r="D106" i="2"/>
  <c r="C106" i="2"/>
  <c r="K105" i="2"/>
  <c r="H105" i="2"/>
  <c r="G105" i="2"/>
  <c r="D105" i="2"/>
  <c r="C105" i="2"/>
  <c r="K104" i="2"/>
  <c r="H104" i="2"/>
  <c r="G104" i="2"/>
  <c r="D104" i="2"/>
  <c r="C104" i="2"/>
  <c r="K103" i="2"/>
  <c r="H103" i="2"/>
  <c r="G103" i="2"/>
  <c r="D103" i="2"/>
  <c r="C103" i="2"/>
  <c r="K102" i="2"/>
  <c r="H102" i="2"/>
  <c r="G102" i="2"/>
  <c r="D102" i="2"/>
  <c r="C102" i="2"/>
  <c r="K101" i="2"/>
  <c r="H101" i="2"/>
  <c r="G101" i="2"/>
  <c r="D101" i="2"/>
  <c r="C101" i="2"/>
  <c r="K100" i="2"/>
  <c r="H100" i="2"/>
  <c r="G100" i="2"/>
  <c r="D100" i="2"/>
  <c r="C100" i="2"/>
  <c r="K99" i="2"/>
  <c r="H99" i="2"/>
  <c r="G99" i="2"/>
  <c r="D99" i="2"/>
  <c r="C99" i="2"/>
  <c r="K98" i="2"/>
  <c r="H98" i="2"/>
  <c r="G98" i="2"/>
  <c r="D98" i="2"/>
  <c r="C98" i="2"/>
  <c r="K97" i="2"/>
  <c r="H97" i="2"/>
  <c r="G97" i="2"/>
  <c r="D97" i="2"/>
  <c r="C97" i="2"/>
  <c r="K96" i="2"/>
  <c r="H96" i="2"/>
  <c r="G96" i="2"/>
  <c r="D96" i="2"/>
  <c r="C96" i="2"/>
  <c r="K95" i="2"/>
  <c r="H95" i="2"/>
  <c r="G95" i="2"/>
  <c r="D95" i="2"/>
  <c r="C95" i="2"/>
  <c r="K94" i="2"/>
  <c r="H94" i="2"/>
  <c r="G94" i="2"/>
  <c r="D94" i="2"/>
  <c r="C94" i="2"/>
  <c r="K93" i="2"/>
  <c r="H93" i="2"/>
  <c r="G93" i="2"/>
  <c r="D93" i="2"/>
  <c r="C93" i="2"/>
  <c r="K92" i="2"/>
  <c r="H92" i="2"/>
  <c r="G92" i="2"/>
  <c r="D92" i="2"/>
  <c r="C92" i="2"/>
  <c r="K91" i="2"/>
  <c r="H91" i="2"/>
  <c r="G91" i="2"/>
  <c r="D91" i="2"/>
  <c r="C91" i="2"/>
  <c r="K90" i="2"/>
  <c r="H90" i="2"/>
  <c r="G90" i="2"/>
  <c r="D90" i="2"/>
  <c r="C90" i="2"/>
  <c r="K89" i="2"/>
  <c r="H89" i="2"/>
  <c r="G89" i="2"/>
  <c r="D89" i="2"/>
  <c r="C89" i="2"/>
  <c r="K88" i="2"/>
  <c r="H88" i="2"/>
  <c r="G88" i="2"/>
  <c r="D88" i="2"/>
  <c r="C88" i="2"/>
  <c r="K87" i="2"/>
  <c r="H87" i="2"/>
  <c r="G87" i="2"/>
  <c r="D87" i="2"/>
  <c r="C87" i="2"/>
  <c r="K86" i="2"/>
  <c r="H86" i="2"/>
  <c r="G86" i="2"/>
  <c r="D86" i="2"/>
  <c r="C86" i="2"/>
  <c r="K85" i="2"/>
  <c r="H85" i="2"/>
  <c r="G85" i="2"/>
  <c r="D85" i="2"/>
  <c r="C85" i="2"/>
  <c r="K84" i="2"/>
  <c r="H84" i="2"/>
  <c r="G84" i="2"/>
  <c r="D84" i="2"/>
  <c r="C84" i="2"/>
  <c r="K83" i="2"/>
  <c r="H83" i="2"/>
  <c r="G83" i="2"/>
  <c r="D83" i="2"/>
  <c r="C83" i="2"/>
  <c r="K82" i="2"/>
  <c r="H82" i="2"/>
  <c r="G82" i="2"/>
  <c r="D82" i="2"/>
  <c r="C82" i="2"/>
  <c r="K81" i="2"/>
  <c r="H81" i="2"/>
  <c r="G81" i="2"/>
  <c r="D81" i="2"/>
  <c r="C81" i="2"/>
  <c r="K80" i="2"/>
  <c r="H80" i="2"/>
  <c r="G80" i="2"/>
  <c r="D80" i="2"/>
  <c r="C80" i="2"/>
  <c r="K79" i="2"/>
  <c r="H79" i="2"/>
  <c r="G79" i="2"/>
  <c r="D79" i="2"/>
  <c r="C79" i="2"/>
  <c r="K78" i="2"/>
  <c r="H78" i="2"/>
  <c r="G78" i="2"/>
  <c r="D78" i="2"/>
  <c r="C78" i="2"/>
  <c r="K77" i="2"/>
  <c r="H77" i="2"/>
  <c r="G77" i="2"/>
  <c r="D77" i="2"/>
  <c r="C77" i="2"/>
  <c r="K76" i="2"/>
  <c r="H76" i="2"/>
  <c r="G76" i="2"/>
  <c r="D76" i="2"/>
  <c r="C76" i="2"/>
  <c r="K75" i="2"/>
  <c r="H75" i="2"/>
  <c r="G75" i="2"/>
  <c r="D75" i="2"/>
  <c r="C75" i="2"/>
  <c r="K74" i="2"/>
  <c r="H74" i="2"/>
  <c r="G74" i="2"/>
  <c r="D74" i="2"/>
  <c r="C74" i="2"/>
  <c r="K73" i="2"/>
  <c r="H73" i="2"/>
  <c r="G73" i="2"/>
  <c r="D73" i="2"/>
  <c r="C73" i="2"/>
  <c r="K72" i="2"/>
  <c r="H72" i="2"/>
  <c r="G72" i="2"/>
  <c r="D72" i="2"/>
  <c r="C72" i="2"/>
  <c r="K71" i="2"/>
  <c r="H71" i="2"/>
  <c r="G71" i="2"/>
  <c r="D71" i="2"/>
  <c r="C71" i="2"/>
  <c r="K70" i="2"/>
  <c r="H70" i="2"/>
  <c r="G70" i="2"/>
  <c r="D70" i="2"/>
  <c r="C70" i="2"/>
  <c r="K69" i="2"/>
  <c r="H69" i="2"/>
  <c r="G69" i="2"/>
  <c r="D69" i="2"/>
  <c r="C69" i="2"/>
  <c r="K68" i="2"/>
  <c r="H68" i="2"/>
  <c r="G68" i="2"/>
  <c r="D68" i="2"/>
  <c r="C68" i="2"/>
  <c r="K67" i="2"/>
  <c r="H67" i="2"/>
  <c r="G67" i="2"/>
  <c r="D67" i="2"/>
  <c r="C67" i="2"/>
  <c r="K66" i="2"/>
  <c r="H66" i="2"/>
  <c r="G66" i="2"/>
  <c r="D66" i="2"/>
  <c r="C66" i="2"/>
  <c r="K65" i="2"/>
  <c r="H65" i="2"/>
  <c r="G65" i="2"/>
  <c r="D65" i="2"/>
  <c r="C65" i="2"/>
  <c r="K64" i="2"/>
  <c r="H64" i="2"/>
  <c r="G64" i="2"/>
  <c r="D64" i="2"/>
  <c r="C64" i="2"/>
  <c r="K63" i="2"/>
  <c r="H63" i="2"/>
  <c r="G63" i="2"/>
  <c r="D63" i="2"/>
  <c r="C63" i="2"/>
  <c r="K62" i="2"/>
  <c r="H62" i="2"/>
  <c r="G62" i="2"/>
  <c r="D62" i="2"/>
  <c r="C62" i="2"/>
  <c r="K61" i="2"/>
  <c r="H61" i="2"/>
  <c r="G61" i="2"/>
  <c r="D61" i="2"/>
  <c r="C61" i="2"/>
  <c r="K60" i="2"/>
  <c r="H60" i="2"/>
  <c r="G60" i="2"/>
  <c r="D60" i="2"/>
  <c r="C60" i="2"/>
  <c r="K59" i="2"/>
  <c r="H59" i="2"/>
  <c r="G59" i="2"/>
  <c r="D59" i="2"/>
  <c r="C59" i="2"/>
  <c r="K58" i="2"/>
  <c r="H58" i="2"/>
  <c r="G58" i="2"/>
  <c r="D58" i="2"/>
  <c r="C58" i="2"/>
  <c r="K57" i="2"/>
  <c r="H57" i="2"/>
  <c r="G57" i="2"/>
  <c r="D57" i="2"/>
  <c r="C57" i="2"/>
  <c r="K56" i="2"/>
  <c r="H56" i="2"/>
  <c r="G56" i="2"/>
  <c r="D56" i="2"/>
  <c r="C56" i="2"/>
  <c r="K55" i="2"/>
  <c r="H55" i="2"/>
  <c r="G55" i="2"/>
  <c r="D55" i="2"/>
  <c r="C55" i="2"/>
  <c r="K54" i="2"/>
  <c r="H54" i="2"/>
  <c r="G54" i="2"/>
  <c r="D54" i="2"/>
  <c r="C54" i="2"/>
  <c r="K53" i="2"/>
  <c r="H53" i="2"/>
  <c r="G53" i="2"/>
  <c r="D53" i="2"/>
  <c r="C53" i="2"/>
  <c r="K52" i="2"/>
  <c r="H52" i="2"/>
  <c r="G52" i="2"/>
  <c r="D52" i="2"/>
  <c r="C52" i="2"/>
  <c r="K51" i="2"/>
  <c r="H51" i="2"/>
  <c r="G51" i="2"/>
  <c r="D51" i="2"/>
  <c r="C51" i="2"/>
  <c r="K50" i="2"/>
  <c r="H50" i="2"/>
  <c r="G50" i="2"/>
  <c r="D50" i="2"/>
  <c r="C50" i="2"/>
  <c r="K49" i="2"/>
  <c r="H49" i="2"/>
  <c r="G49" i="2"/>
  <c r="D49" i="2"/>
  <c r="C49" i="2"/>
  <c r="K48" i="2"/>
  <c r="H48" i="2"/>
  <c r="G48" i="2"/>
  <c r="D48" i="2"/>
  <c r="C48" i="2"/>
  <c r="K47" i="2"/>
  <c r="H47" i="2"/>
  <c r="G47" i="2"/>
  <c r="D47" i="2"/>
  <c r="C47" i="2"/>
  <c r="K46" i="2"/>
  <c r="H46" i="2"/>
  <c r="G46" i="2"/>
  <c r="D46" i="2"/>
  <c r="C46" i="2"/>
  <c r="K45" i="2"/>
  <c r="H45" i="2"/>
  <c r="G45" i="2"/>
  <c r="D45" i="2"/>
  <c r="C45" i="2"/>
  <c r="K44" i="2"/>
  <c r="H44" i="2"/>
  <c r="G44" i="2"/>
  <c r="D44" i="2"/>
  <c r="C44" i="2"/>
  <c r="K43" i="2"/>
  <c r="H43" i="2"/>
  <c r="G43" i="2"/>
  <c r="D43" i="2"/>
  <c r="C43" i="2"/>
  <c r="K42" i="2"/>
  <c r="H42" i="2"/>
  <c r="G42" i="2"/>
  <c r="D42" i="2"/>
  <c r="C42" i="2"/>
  <c r="K41" i="2"/>
  <c r="H41" i="2"/>
  <c r="G41" i="2"/>
  <c r="D41" i="2"/>
  <c r="C41" i="2"/>
  <c r="K40" i="2"/>
  <c r="H40" i="2"/>
  <c r="G40" i="2"/>
  <c r="D40" i="2"/>
  <c r="C40" i="2"/>
  <c r="K39" i="2"/>
  <c r="H39" i="2"/>
  <c r="G39" i="2"/>
  <c r="D39" i="2"/>
  <c r="C39" i="2"/>
  <c r="K38" i="2"/>
  <c r="H38" i="2"/>
  <c r="G38" i="2"/>
  <c r="D38" i="2"/>
  <c r="C38" i="2"/>
  <c r="K37" i="2"/>
  <c r="H37" i="2"/>
  <c r="G37" i="2"/>
  <c r="D37" i="2"/>
  <c r="C37" i="2"/>
  <c r="K36" i="2"/>
  <c r="H36" i="2"/>
  <c r="G36" i="2"/>
  <c r="D36" i="2"/>
  <c r="C36" i="2"/>
  <c r="K35" i="2"/>
  <c r="H35" i="2"/>
  <c r="G35" i="2"/>
  <c r="D35" i="2"/>
  <c r="C35" i="2"/>
  <c r="K34" i="2"/>
  <c r="H34" i="2"/>
  <c r="G34" i="2"/>
  <c r="D34" i="2"/>
  <c r="C34" i="2"/>
  <c r="K33" i="2"/>
  <c r="H33" i="2"/>
  <c r="G33" i="2"/>
  <c r="D33" i="2"/>
  <c r="C33" i="2"/>
  <c r="K32" i="2"/>
  <c r="H32" i="2"/>
  <c r="G32" i="2"/>
  <c r="D32" i="2"/>
  <c r="C32" i="2"/>
  <c r="K31" i="2"/>
  <c r="H31" i="2"/>
  <c r="G31" i="2"/>
  <c r="D31" i="2"/>
  <c r="C31" i="2"/>
  <c r="K30" i="2"/>
  <c r="H30" i="2"/>
  <c r="G30" i="2"/>
  <c r="D30" i="2"/>
  <c r="C30" i="2"/>
  <c r="K29" i="2"/>
  <c r="H29" i="2"/>
  <c r="G29" i="2"/>
  <c r="D29" i="2"/>
  <c r="C29" i="2"/>
  <c r="K28" i="2"/>
  <c r="H28" i="2"/>
  <c r="G28" i="2"/>
  <c r="D28" i="2"/>
  <c r="C28" i="2"/>
  <c r="K27" i="2"/>
  <c r="H27" i="2"/>
  <c r="G27" i="2"/>
  <c r="D27" i="2"/>
  <c r="C27" i="2"/>
  <c r="K26" i="2"/>
  <c r="H26" i="2"/>
  <c r="G26" i="2"/>
  <c r="D26" i="2"/>
  <c r="C26" i="2"/>
  <c r="K25" i="2"/>
  <c r="H25" i="2"/>
  <c r="G25" i="2"/>
  <c r="D25" i="2"/>
  <c r="C25" i="2"/>
  <c r="K24" i="2"/>
  <c r="H24" i="2"/>
  <c r="G24" i="2"/>
  <c r="D24" i="2"/>
  <c r="C24" i="2"/>
  <c r="K23" i="2"/>
  <c r="H23" i="2"/>
  <c r="G23" i="2"/>
  <c r="D23" i="2"/>
  <c r="C23" i="2"/>
  <c r="K22" i="2"/>
  <c r="H22" i="2"/>
  <c r="G22" i="2"/>
  <c r="D22" i="2"/>
  <c r="C22" i="2"/>
  <c r="K21" i="2"/>
  <c r="H21" i="2"/>
  <c r="G21" i="2"/>
  <c r="D21" i="2"/>
  <c r="C21" i="2"/>
  <c r="K20" i="2"/>
  <c r="H20" i="2"/>
  <c r="G20" i="2"/>
  <c r="D20" i="2"/>
  <c r="C20" i="2"/>
  <c r="K19" i="2"/>
  <c r="H19" i="2"/>
  <c r="G19" i="2"/>
  <c r="D19" i="2"/>
  <c r="C19" i="2"/>
  <c r="K18" i="2"/>
  <c r="H18" i="2"/>
  <c r="G18" i="2"/>
  <c r="D18" i="2"/>
  <c r="C18" i="2"/>
  <c r="K17" i="2"/>
  <c r="H17" i="2"/>
  <c r="G17" i="2"/>
  <c r="D17" i="2"/>
  <c r="C17" i="2"/>
  <c r="K16" i="2"/>
  <c r="H16" i="2"/>
  <c r="G16" i="2"/>
  <c r="D16" i="2"/>
  <c r="C16" i="2"/>
  <c r="K15" i="2"/>
  <c r="H15" i="2"/>
  <c r="G15" i="2"/>
  <c r="D15" i="2"/>
  <c r="C15" i="2"/>
  <c r="K14" i="2"/>
  <c r="H14" i="2"/>
  <c r="G14" i="2"/>
  <c r="D14" i="2"/>
  <c r="C14" i="2"/>
  <c r="K13" i="2"/>
  <c r="H13" i="2"/>
  <c r="G13" i="2"/>
  <c r="D13" i="2"/>
  <c r="C13" i="2"/>
  <c r="K12" i="2"/>
  <c r="H12" i="2"/>
  <c r="G12" i="2"/>
  <c r="D12" i="2"/>
  <c r="C12" i="2"/>
  <c r="K11" i="2"/>
  <c r="H11" i="2"/>
  <c r="G11" i="2"/>
  <c r="D11" i="2"/>
  <c r="C11" i="2"/>
  <c r="K10" i="2"/>
  <c r="H10" i="2"/>
  <c r="G10" i="2"/>
  <c r="D10" i="2"/>
  <c r="C10" i="2"/>
  <c r="K9" i="2"/>
  <c r="H9" i="2"/>
  <c r="G9" i="2"/>
  <c r="D9" i="2"/>
  <c r="C9" i="2"/>
  <c r="K8" i="2"/>
  <c r="H8" i="2"/>
  <c r="G8" i="2"/>
  <c r="D8" i="2"/>
  <c r="C8" i="2"/>
  <c r="K7" i="2"/>
  <c r="H7" i="2"/>
  <c r="G7" i="2"/>
  <c r="D7" i="2"/>
  <c r="C7" i="2"/>
  <c r="K6" i="2"/>
  <c r="H6" i="2"/>
  <c r="G6" i="2"/>
  <c r="D6" i="2"/>
  <c r="C6" i="2"/>
  <c r="K5" i="2"/>
  <c r="H5" i="2"/>
  <c r="G5" i="2"/>
  <c r="D5" i="2"/>
  <c r="C5" i="2"/>
  <c r="K4" i="2"/>
  <c r="H4" i="2"/>
  <c r="G4" i="2"/>
  <c r="D4" i="2"/>
  <c r="C4" i="2"/>
  <c r="K3" i="2"/>
  <c r="H3" i="2"/>
  <c r="G3" i="2"/>
  <c r="D3" i="2"/>
  <c r="C3" i="2"/>
  <c r="K2" i="2"/>
  <c r="H2" i="2"/>
  <c r="G2" i="2"/>
  <c r="D2" i="2"/>
  <c r="C2" i="2"/>
  <c r="B7" i="3" l="1"/>
</calcChain>
</file>

<file path=xl/sharedStrings.xml><?xml version="1.0" encoding="utf-8"?>
<sst xmlns="http://schemas.openxmlformats.org/spreadsheetml/2006/main" count="19414" uniqueCount="776">
  <si>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</si>
  <si>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</si>
  <si>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</si>
  <si>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</si>
  <si>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</si>
  <si>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</si>
  <si>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</si>
  <si>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</si>
  <si>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</si>
  <si>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</si>
  <si>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</si>
  <si>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</si>
  <si>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</si>
  <si>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</si>
  <si>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</si>
  <si>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</si>
  <si>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</si>
  <si>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</si>
  <si>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</si>
  <si>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</si>
  <si>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</si>
  <si>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</si>
  <si>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</si>
  <si>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</si>
  <si>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5/15/2023</t>
  </si>
  <si>
    <t>12/13/2024</t>
  </si>
  <si>
    <t>Action</t>
  </si>
  <si>
    <t>USA</t>
  </si>
  <si>
    <t>PayPal</t>
  </si>
  <si>
    <t>Hindi</t>
  </si>
  <si>
    <t>Active</t>
  </si>
  <si>
    <t>Smartphone</t>
  </si>
  <si>
    <t>35-44</t>
  </si>
  <si>
    <t>Late Night</t>
  </si>
  <si>
    <t>Patrick</t>
  </si>
  <si>
    <t>12/15/2024</t>
  </si>
  <si>
    <t>Drama</t>
  </si>
  <si>
    <t>German</t>
  </si>
  <si>
    <t>Desktop</t>
  </si>
  <si>
    <t>25-34</t>
  </si>
  <si>
    <t>Evening</t>
  </si>
  <si>
    <t>Robert</t>
  </si>
  <si>
    <t>12/14/2024</t>
  </si>
  <si>
    <t>Canada</t>
  </si>
  <si>
    <t>Debit Card</t>
  </si>
  <si>
    <t>Mandarin</t>
  </si>
  <si>
    <t>Cole</t>
  </si>
  <si>
    <t>1/31/2023</t>
  </si>
  <si>
    <t>Sci-Fi</t>
  </si>
  <si>
    <t>UK</t>
  </si>
  <si>
    <t>Jamie</t>
  </si>
  <si>
    <t>Documentary</t>
  </si>
  <si>
    <t>Mary</t>
  </si>
  <si>
    <t>9/17/2023</t>
  </si>
  <si>
    <t>11/19/2024</t>
  </si>
  <si>
    <t>India</t>
  </si>
  <si>
    <t>Credit Card</t>
  </si>
  <si>
    <t>Spanish</t>
  </si>
  <si>
    <t>Smart TV</t>
  </si>
  <si>
    <t>18-24</t>
  </si>
  <si>
    <t>Morning</t>
  </si>
  <si>
    <t>Theodore</t>
  </si>
  <si>
    <t>8/25/2024</t>
  </si>
  <si>
    <t>Horror</t>
  </si>
  <si>
    <t>English</t>
  </si>
  <si>
    <t>Laptop</t>
  </si>
  <si>
    <t>Olivia</t>
  </si>
  <si>
    <t>5/31/2024</t>
  </si>
  <si>
    <t>Australia</t>
  </si>
  <si>
    <t>45-54</t>
  </si>
  <si>
    <t>Patricia</t>
  </si>
  <si>
    <t>6/17/2023</t>
  </si>
  <si>
    <t>12/17/2024</t>
  </si>
  <si>
    <t>Comedy</t>
  </si>
  <si>
    <t>Germany</t>
  </si>
  <si>
    <t>Cryptocurrency</t>
  </si>
  <si>
    <t>Tablet</t>
  </si>
  <si>
    <t>Linda</t>
  </si>
  <si>
    <t>French</t>
  </si>
  <si>
    <t>55+</t>
  </si>
  <si>
    <t>Nichole</t>
  </si>
  <si>
    <t>3/28/2023</t>
  </si>
  <si>
    <t>11/22/2024</t>
  </si>
  <si>
    <t>Frances</t>
  </si>
  <si>
    <t>11/20/2024</t>
  </si>
  <si>
    <t>Maurice</t>
  </si>
  <si>
    <t>3/27/2023</t>
  </si>
  <si>
    <t>11/25/2024</t>
  </si>
  <si>
    <t>Jennifer</t>
  </si>
  <si>
    <t>9/15/2024</t>
  </si>
  <si>
    <t>11/30/2024</t>
  </si>
  <si>
    <t>Cheryl</t>
  </si>
  <si>
    <t>France</t>
  </si>
  <si>
    <t>Afternoon</t>
  </si>
  <si>
    <t>Kathy</t>
  </si>
  <si>
    <t>5/18/2024</t>
  </si>
  <si>
    <t>Cassie</t>
  </si>
  <si>
    <t>2/14/2023</t>
  </si>
  <si>
    <t>Charles</t>
  </si>
  <si>
    <t>11/27/2024</t>
  </si>
  <si>
    <t>Romance</t>
  </si>
  <si>
    <t>William</t>
  </si>
  <si>
    <t>9/20/2023</t>
  </si>
  <si>
    <t>12/18/2024</t>
  </si>
  <si>
    <t>Tiffany</t>
  </si>
  <si>
    <t>11/28/2024</t>
  </si>
  <si>
    <t>Mark</t>
  </si>
  <si>
    <t>7/15/2023</t>
  </si>
  <si>
    <t>6/13/2024</t>
  </si>
  <si>
    <t>11/23/2024</t>
  </si>
  <si>
    <t>Anne</t>
  </si>
  <si>
    <t>11/19/2023</t>
  </si>
  <si>
    <t>Carol</t>
  </si>
  <si>
    <t>9/22/2023</t>
  </si>
  <si>
    <t>Cynthia</t>
  </si>
  <si>
    <t>5/15/2024</t>
  </si>
  <si>
    <t>Destiny</t>
  </si>
  <si>
    <t>6/19/2023</t>
  </si>
  <si>
    <t>Brittany</t>
  </si>
  <si>
    <t>5/22/2024</t>
  </si>
  <si>
    <t>Amy</t>
  </si>
  <si>
    <t>1/30/2024</t>
  </si>
  <si>
    <t>Kimberly</t>
  </si>
  <si>
    <t>3/28/2024</t>
  </si>
  <si>
    <t>Ariel</t>
  </si>
  <si>
    <t>Lauren</t>
  </si>
  <si>
    <t>Joshua</t>
  </si>
  <si>
    <t>6/22/2023</t>
  </si>
  <si>
    <t>Megan</t>
  </si>
  <si>
    <t>12/16/2024</t>
  </si>
  <si>
    <t>Stephanie</t>
  </si>
  <si>
    <t>11/28/2023</t>
  </si>
  <si>
    <t>Terrence</t>
  </si>
  <si>
    <t>Julia</t>
  </si>
  <si>
    <t>11/21/2024</t>
  </si>
  <si>
    <t>Derrick</t>
  </si>
  <si>
    <t>9/15/2023</t>
  </si>
  <si>
    <t>Nathan</t>
  </si>
  <si>
    <t>Matthew</t>
  </si>
  <si>
    <t>8/18/2023</t>
  </si>
  <si>
    <t>Ashley</t>
  </si>
  <si>
    <t>2/16/2024</t>
  </si>
  <si>
    <t>Kerri</t>
  </si>
  <si>
    <t>Jessica</t>
  </si>
  <si>
    <t>9/17/2024</t>
  </si>
  <si>
    <t>7/18/2023</t>
  </si>
  <si>
    <t>Phillip</t>
  </si>
  <si>
    <t>Elizabeth</t>
  </si>
  <si>
    <t>Lisa</t>
  </si>
  <si>
    <t>4/26/2023</t>
  </si>
  <si>
    <t>Natalie</t>
  </si>
  <si>
    <t>3/25/2023</t>
  </si>
  <si>
    <t>Autumn</t>
  </si>
  <si>
    <t>James</t>
  </si>
  <si>
    <t>3/26/2023</t>
  </si>
  <si>
    <t>6/18/2024</t>
  </si>
  <si>
    <t>11/24/2024</t>
  </si>
  <si>
    <t>Michael</t>
  </si>
  <si>
    <t>7/27/2023</t>
  </si>
  <si>
    <t>10/31/2024</t>
  </si>
  <si>
    <t>Molly</t>
  </si>
  <si>
    <t>12/26/2022</t>
  </si>
  <si>
    <t>Lance</t>
  </si>
  <si>
    <t>12/31/2022</t>
  </si>
  <si>
    <t>Lori</t>
  </si>
  <si>
    <t>12/24/2022</t>
  </si>
  <si>
    <t>Jeremy</t>
  </si>
  <si>
    <t>12/19/2023</t>
  </si>
  <si>
    <t>11/29/2024</t>
  </si>
  <si>
    <t>Scott</t>
  </si>
  <si>
    <t>Sabrina</t>
  </si>
  <si>
    <t>Zachary</t>
  </si>
  <si>
    <t>Levi</t>
  </si>
  <si>
    <t>6/24/2023</t>
  </si>
  <si>
    <t>Christine</t>
  </si>
  <si>
    <t>12/29/2023</t>
  </si>
  <si>
    <t>Emily</t>
  </si>
  <si>
    <t>Jonathan</t>
  </si>
  <si>
    <t>3/15/2024</t>
  </si>
  <si>
    <t>David</t>
  </si>
  <si>
    <t>4/13/2023</t>
  </si>
  <si>
    <t>Gina</t>
  </si>
  <si>
    <t>2/19/2023</t>
  </si>
  <si>
    <t>Kristin</t>
  </si>
  <si>
    <t>Douglas</t>
  </si>
  <si>
    <t>11/26/2023</t>
  </si>
  <si>
    <t>Nicole</t>
  </si>
  <si>
    <t>10/13/2023</t>
  </si>
  <si>
    <t>Chloe</t>
  </si>
  <si>
    <t>7/31/2023</t>
  </si>
  <si>
    <t>Kevin</t>
  </si>
  <si>
    <t>Nicholas</t>
  </si>
  <si>
    <t>7/20/2024</t>
  </si>
  <si>
    <t>Terry</t>
  </si>
  <si>
    <t>Garrett</t>
  </si>
  <si>
    <t>10/25/2023</t>
  </si>
  <si>
    <t>Jose</t>
  </si>
  <si>
    <t>Courtney</t>
  </si>
  <si>
    <t>12/31/2023</t>
  </si>
  <si>
    <t>Kim</t>
  </si>
  <si>
    <t>8/20/2023</t>
  </si>
  <si>
    <t>Katherine</t>
  </si>
  <si>
    <t>Lynn</t>
  </si>
  <si>
    <t>10/20/2024</t>
  </si>
  <si>
    <t>Leah</t>
  </si>
  <si>
    <t>7/22/2024</t>
  </si>
  <si>
    <t>8/21/2024</t>
  </si>
  <si>
    <t>Kayla</t>
  </si>
  <si>
    <t>8/31/2024</t>
  </si>
  <si>
    <t>Katelyn</t>
  </si>
  <si>
    <t>4/30/2023</t>
  </si>
  <si>
    <t>Maria</t>
  </si>
  <si>
    <t>Justin</t>
  </si>
  <si>
    <t>12/18/2023</t>
  </si>
  <si>
    <t>11/26/2024</t>
  </si>
  <si>
    <t>Susan</t>
  </si>
  <si>
    <t>10/22/2023</t>
  </si>
  <si>
    <t>2/29/2024</t>
  </si>
  <si>
    <t>Sue</t>
  </si>
  <si>
    <t>Jean</t>
  </si>
  <si>
    <t>6/24/2024</t>
  </si>
  <si>
    <t>10/21/2023</t>
  </si>
  <si>
    <t>Ebony</t>
  </si>
  <si>
    <t>Derek</t>
  </si>
  <si>
    <t>John</t>
  </si>
  <si>
    <t>10/28/2023</t>
  </si>
  <si>
    <t>Rebecca</t>
  </si>
  <si>
    <t>4/15/2023</t>
  </si>
  <si>
    <t>Juan</t>
  </si>
  <si>
    <t>12/19/2022</t>
  </si>
  <si>
    <t>Gabrielle</t>
  </si>
  <si>
    <t>2/14/2024</t>
  </si>
  <si>
    <t>Samantha</t>
  </si>
  <si>
    <t>7/23/2023</t>
  </si>
  <si>
    <t>Jesse</t>
  </si>
  <si>
    <t>10/30/2024</t>
  </si>
  <si>
    <t>Aaron</t>
  </si>
  <si>
    <t>6/20/2023</t>
  </si>
  <si>
    <t>Melissa</t>
  </si>
  <si>
    <t>3/19/2024</t>
  </si>
  <si>
    <t>Erin</t>
  </si>
  <si>
    <t>Dale</t>
  </si>
  <si>
    <t>Gregory</t>
  </si>
  <si>
    <t>2/17/2023</t>
  </si>
  <si>
    <t>Sarah</t>
  </si>
  <si>
    <t>Carmen</t>
  </si>
  <si>
    <t>12/21/2022</t>
  </si>
  <si>
    <t>April</t>
  </si>
  <si>
    <t>Anthony</t>
  </si>
  <si>
    <t>Brett</t>
  </si>
  <si>
    <t>9/26/2024</t>
  </si>
  <si>
    <t>Carly</t>
  </si>
  <si>
    <t>Dennis</t>
  </si>
  <si>
    <t>Alexandra</t>
  </si>
  <si>
    <t>Ryan</t>
  </si>
  <si>
    <t>Tony</t>
  </si>
  <si>
    <t>1/20/2024</t>
  </si>
  <si>
    <t>Daniel</t>
  </si>
  <si>
    <t>11/18/2024</t>
  </si>
  <si>
    <t>Jacob</t>
  </si>
  <si>
    <t>Carolyn</t>
  </si>
  <si>
    <t>11/14/2024</t>
  </si>
  <si>
    <t>Denise</t>
  </si>
  <si>
    <t>Cassandra</t>
  </si>
  <si>
    <t>10/15/2024</t>
  </si>
  <si>
    <t>5/30/2024</t>
  </si>
  <si>
    <t>Dustin</t>
  </si>
  <si>
    <t>1/23/2023</t>
  </si>
  <si>
    <t>Crystal</t>
  </si>
  <si>
    <t>11/24/2023</t>
  </si>
  <si>
    <t>Barbara</t>
  </si>
  <si>
    <t>Kathryn</t>
  </si>
  <si>
    <t>Christopher</t>
  </si>
  <si>
    <t>3/19/2023</t>
  </si>
  <si>
    <t>Martin</t>
  </si>
  <si>
    <t>Taylor</t>
  </si>
  <si>
    <t>Vickie</t>
  </si>
  <si>
    <t>Betty</t>
  </si>
  <si>
    <t>12/25/2022</t>
  </si>
  <si>
    <t>2/20/2023</t>
  </si>
  <si>
    <t>Amanda</t>
  </si>
  <si>
    <t>Stephen</t>
  </si>
  <si>
    <t>2/23/2023</t>
  </si>
  <si>
    <t>Dawn</t>
  </si>
  <si>
    <t>Paul</t>
  </si>
  <si>
    <t>10/17/2024</t>
  </si>
  <si>
    <t>Kenneth</t>
  </si>
  <si>
    <t>9/30/2024</t>
  </si>
  <si>
    <t>Bruce</t>
  </si>
  <si>
    <t>12/30/2022</t>
  </si>
  <si>
    <t>Andrew</t>
  </si>
  <si>
    <t>Brandon</t>
  </si>
  <si>
    <t>10/18/2023</t>
  </si>
  <si>
    <t>6/17/2024</t>
  </si>
  <si>
    <t>Steven</t>
  </si>
  <si>
    <t>1/14/2024</t>
  </si>
  <si>
    <t>Hunter</t>
  </si>
  <si>
    <t>Catherine</t>
  </si>
  <si>
    <t>4/28/2024</t>
  </si>
  <si>
    <t>Jeff</t>
  </si>
  <si>
    <t>9/21/2024</t>
  </si>
  <si>
    <t>Cathy</t>
  </si>
  <si>
    <t>Sylvia</t>
  </si>
  <si>
    <t>5/19/2024</t>
  </si>
  <si>
    <t>Joseph</t>
  </si>
  <si>
    <t>2/20/2024</t>
  </si>
  <si>
    <t>3/13/2023</t>
  </si>
  <si>
    <t>Laurie</t>
  </si>
  <si>
    <t>2/25/2023</t>
  </si>
  <si>
    <t>10/17/2023</t>
  </si>
  <si>
    <t>4/19/2023</t>
  </si>
  <si>
    <t>Danielle</t>
  </si>
  <si>
    <t>2/23/2024</t>
  </si>
  <si>
    <t>Alexander</t>
  </si>
  <si>
    <t>6/18/2023</t>
  </si>
  <si>
    <t>3/26/2024</t>
  </si>
  <si>
    <t>Randy</t>
  </si>
  <si>
    <t>11/16/2024</t>
  </si>
  <si>
    <t>Michelle</t>
  </si>
  <si>
    <t>10/21/2024</t>
  </si>
  <si>
    <t>1/26/2024</t>
  </si>
  <si>
    <t>9/24/2023</t>
  </si>
  <si>
    <t>Chris</t>
  </si>
  <si>
    <t>Sherri</t>
  </si>
  <si>
    <t>7/17/2024</t>
  </si>
  <si>
    <t>Angela</t>
  </si>
  <si>
    <t>10/27/2024</t>
  </si>
  <si>
    <t>8/13/2024</t>
  </si>
  <si>
    <t>Francis</t>
  </si>
  <si>
    <t>Katie</t>
  </si>
  <si>
    <t>Natasha</t>
  </si>
  <si>
    <t>2/22/2024</t>
  </si>
  <si>
    <t>Julie</t>
  </si>
  <si>
    <t>5/14/2023</t>
  </si>
  <si>
    <t>Jaime</t>
  </si>
  <si>
    <t>Emma</t>
  </si>
  <si>
    <t>1/19/2023</t>
  </si>
  <si>
    <t>Briana</t>
  </si>
  <si>
    <t>3/25/2024</t>
  </si>
  <si>
    <t>5/22/2023</t>
  </si>
  <si>
    <t>Bradley</t>
  </si>
  <si>
    <t>6/14/2024</t>
  </si>
  <si>
    <t>Devin</t>
  </si>
  <si>
    <t>8/17/2023</t>
  </si>
  <si>
    <t>Eric</t>
  </si>
  <si>
    <t>Brian</t>
  </si>
  <si>
    <t>2/27/2024</t>
  </si>
  <si>
    <t>Ann</t>
  </si>
  <si>
    <t>8/16/2024</t>
  </si>
  <si>
    <t>Valerie</t>
  </si>
  <si>
    <t>5/16/2023</t>
  </si>
  <si>
    <t>Carrie</t>
  </si>
  <si>
    <t>9/19/2024</t>
  </si>
  <si>
    <t>Randall</t>
  </si>
  <si>
    <t>5/23/2023</t>
  </si>
  <si>
    <t>Victor</t>
  </si>
  <si>
    <t>11/18/2023</t>
  </si>
  <si>
    <t>Richard</t>
  </si>
  <si>
    <t>2/26/2024</t>
  </si>
  <si>
    <t>Tyler</t>
  </si>
  <si>
    <t>Johnny</t>
  </si>
  <si>
    <t>Jesus</t>
  </si>
  <si>
    <t>3/23/2024</t>
  </si>
  <si>
    <t>Jill</t>
  </si>
  <si>
    <t>Andrea</t>
  </si>
  <si>
    <t>Sara</t>
  </si>
  <si>
    <t>9/23/2024</t>
  </si>
  <si>
    <t>Tammy</t>
  </si>
  <si>
    <t>8/29/2023</t>
  </si>
  <si>
    <t>Sandra</t>
  </si>
  <si>
    <t>12/26/2023</t>
  </si>
  <si>
    <t>4/25/2024</t>
  </si>
  <si>
    <t>4/24/2023</t>
  </si>
  <si>
    <t>Alicia</t>
  </si>
  <si>
    <t>Margaret</t>
  </si>
  <si>
    <t>8/30/2023</t>
  </si>
  <si>
    <t>Renee</t>
  </si>
  <si>
    <t>1/29/2024</t>
  </si>
  <si>
    <t>Wayne</t>
  </si>
  <si>
    <t>Rhonda</t>
  </si>
  <si>
    <t>Darrell</t>
  </si>
  <si>
    <t>2/24/2023</t>
  </si>
  <si>
    <t>Diana</t>
  </si>
  <si>
    <t>Christina</t>
  </si>
  <si>
    <t>6/26/2023</t>
  </si>
  <si>
    <t>Darlene</t>
  </si>
  <si>
    <t>1/18/2023</t>
  </si>
  <si>
    <t>Janet</t>
  </si>
  <si>
    <t>10/15/2023</t>
  </si>
  <si>
    <t>Ethan</t>
  </si>
  <si>
    <t>11/17/2024</t>
  </si>
  <si>
    <t>Phyllis</t>
  </si>
  <si>
    <t>6/21/2024</t>
  </si>
  <si>
    <t>Joel</t>
  </si>
  <si>
    <t>9/24/2024</t>
  </si>
  <si>
    <t>Craig</t>
  </si>
  <si>
    <t>7/26/2023</t>
  </si>
  <si>
    <t>5/29/2023</t>
  </si>
  <si>
    <t>10/23/2023</t>
  </si>
  <si>
    <t>Jordan</t>
  </si>
  <si>
    <t>4/22/2023</t>
  </si>
  <si>
    <t>Victoria</t>
  </si>
  <si>
    <t>2/21/2023</t>
  </si>
  <si>
    <t>10/28/2024</t>
  </si>
  <si>
    <t>Rachel</t>
  </si>
  <si>
    <t>Tina</t>
  </si>
  <si>
    <t>Vincent</t>
  </si>
  <si>
    <t>7/28/2024</t>
  </si>
  <si>
    <t>Cindy</t>
  </si>
  <si>
    <t>Gary</t>
  </si>
  <si>
    <t>7/28/2023</t>
  </si>
  <si>
    <t>Lindsey</t>
  </si>
  <si>
    <t>4/17/2023</t>
  </si>
  <si>
    <t>2/15/2023</t>
  </si>
  <si>
    <t>Gabriel</t>
  </si>
  <si>
    <t>1/19/2024</t>
  </si>
  <si>
    <t>7/21/2023</t>
  </si>
  <si>
    <t>Heidi</t>
  </si>
  <si>
    <t>10/29/2024</t>
  </si>
  <si>
    <t>1/13/2024</t>
  </si>
  <si>
    <t>9/27/2024</t>
  </si>
  <si>
    <t>Darren</t>
  </si>
  <si>
    <t>Bethany</t>
  </si>
  <si>
    <t>1/28/2023</t>
  </si>
  <si>
    <t>Beth</t>
  </si>
  <si>
    <t>3/14/2024</t>
  </si>
  <si>
    <t>5/17/2024</t>
  </si>
  <si>
    <t>1/24/2023</t>
  </si>
  <si>
    <t>Allen</t>
  </si>
  <si>
    <t>5/31/2023</t>
  </si>
  <si>
    <t>9/25/2024</t>
  </si>
  <si>
    <t>Veronica</t>
  </si>
  <si>
    <t>12/22/2023</t>
  </si>
  <si>
    <t>12/28/2023</t>
  </si>
  <si>
    <t>Larry</t>
  </si>
  <si>
    <t>Makayla</t>
  </si>
  <si>
    <t>3/18/2023</t>
  </si>
  <si>
    <t>5/26/2023</t>
  </si>
  <si>
    <t>10/14/2024</t>
  </si>
  <si>
    <t>Angelica</t>
  </si>
  <si>
    <t>8/19/2024</t>
  </si>
  <si>
    <t>Timothy</t>
  </si>
  <si>
    <t>3/20/2023</t>
  </si>
  <si>
    <t>1/25/2023</t>
  </si>
  <si>
    <t>Karen</t>
  </si>
  <si>
    <t>Anna</t>
  </si>
  <si>
    <t>9/29/2023</t>
  </si>
  <si>
    <t>4/13/2024</t>
  </si>
  <si>
    <t>Felicia</t>
  </si>
  <si>
    <t>12/27/2022</t>
  </si>
  <si>
    <t>Stacey</t>
  </si>
  <si>
    <t>7/21/2024</t>
  </si>
  <si>
    <t>Alison</t>
  </si>
  <si>
    <t>Harold</t>
  </si>
  <si>
    <t>9/16/2024</t>
  </si>
  <si>
    <t>1/16/2024</t>
  </si>
  <si>
    <t>Rick</t>
  </si>
  <si>
    <t>1/26/2023</t>
  </si>
  <si>
    <t>Troy</t>
  </si>
  <si>
    <t>5/21/2023</t>
  </si>
  <si>
    <t>4/21/2024</t>
  </si>
  <si>
    <t>8/29/2024</t>
  </si>
  <si>
    <t>11/30/2023</t>
  </si>
  <si>
    <t>Judy</t>
  </si>
  <si>
    <t>1/18/2024</t>
  </si>
  <si>
    <t>7/27/2024</t>
  </si>
  <si>
    <t>4/17/2024</t>
  </si>
  <si>
    <t>7/23/2024</t>
  </si>
  <si>
    <t>4/19/2024</t>
  </si>
  <si>
    <t>9/19/2023</t>
  </si>
  <si>
    <t>7/30/2024</t>
  </si>
  <si>
    <t>8/28/2023</t>
  </si>
  <si>
    <t>6/30/2024</t>
  </si>
  <si>
    <t>Jeffrey</t>
  </si>
  <si>
    <t>6/20/2024</t>
  </si>
  <si>
    <t>4/22/2024</t>
  </si>
  <si>
    <t>8/28/2024</t>
  </si>
  <si>
    <t>12/20/2022</t>
  </si>
  <si>
    <t>Meghan</t>
  </si>
  <si>
    <t>1/25/2024</t>
  </si>
  <si>
    <t>Calvin</t>
  </si>
  <si>
    <t>8/22/2024</t>
  </si>
  <si>
    <t>10/27/2023</t>
  </si>
  <si>
    <t>4/21/2023</t>
  </si>
  <si>
    <t>12/30/2023</t>
  </si>
  <si>
    <t>Sheri</t>
  </si>
  <si>
    <t>Tommy</t>
  </si>
  <si>
    <t>2/19/2024</t>
  </si>
  <si>
    <t>Trevor</t>
  </si>
  <si>
    <t>Dana</t>
  </si>
  <si>
    <t>10/13/2024</t>
  </si>
  <si>
    <t>Jasmine</t>
  </si>
  <si>
    <t>Chelsea</t>
  </si>
  <si>
    <t>9/18/2024</t>
  </si>
  <si>
    <t>Kristy</t>
  </si>
  <si>
    <t>Terri</t>
  </si>
  <si>
    <t>5/17/2023</t>
  </si>
  <si>
    <t>9/13/2024</t>
  </si>
  <si>
    <t>Madison</t>
  </si>
  <si>
    <t>Alyssa</t>
  </si>
  <si>
    <t>Carlos</t>
  </si>
  <si>
    <t>1/21/2024</t>
  </si>
  <si>
    <t>Debra</t>
  </si>
  <si>
    <t>5/25/2023</t>
  </si>
  <si>
    <t>Bianca</t>
  </si>
  <si>
    <t>Joann</t>
  </si>
  <si>
    <t>12/13/2023</t>
  </si>
  <si>
    <t>Gail</t>
  </si>
  <si>
    <t>Travis</t>
  </si>
  <si>
    <t>7/13/2024</t>
  </si>
  <si>
    <t>Reginald</t>
  </si>
  <si>
    <t>Ian</t>
  </si>
  <si>
    <t>3/21/2024</t>
  </si>
  <si>
    <t>Claudia</t>
  </si>
  <si>
    <t>8/26/2023</t>
  </si>
  <si>
    <t>Kristina</t>
  </si>
  <si>
    <t>9/28/2023</t>
  </si>
  <si>
    <t>Desiree</t>
  </si>
  <si>
    <t>Audrey</t>
  </si>
  <si>
    <t>1/15/2023</t>
  </si>
  <si>
    <t>8/25/2023</t>
  </si>
  <si>
    <t>Pamela</t>
  </si>
  <si>
    <t>4/20/2023</t>
  </si>
  <si>
    <t>6/22/2024</t>
  </si>
  <si>
    <t>6/15/2023</t>
  </si>
  <si>
    <t>Jane</t>
  </si>
  <si>
    <t>10/31/2023</t>
  </si>
  <si>
    <t>Norma</t>
  </si>
  <si>
    <t>12/14/2023</t>
  </si>
  <si>
    <t>4/23/2024</t>
  </si>
  <si>
    <t>1/29/2023</t>
  </si>
  <si>
    <t>Wendy</t>
  </si>
  <si>
    <t>Marie</t>
  </si>
  <si>
    <t>Cory</t>
  </si>
  <si>
    <t>11/13/2023</t>
  </si>
  <si>
    <t>2/24/2024</t>
  </si>
  <si>
    <t>Cameron</t>
  </si>
  <si>
    <t>5/29/2024</t>
  </si>
  <si>
    <t>3/21/2023</t>
  </si>
  <si>
    <t>Jerry</t>
  </si>
  <si>
    <t>3/20/2024</t>
  </si>
  <si>
    <t>Brittney</t>
  </si>
  <si>
    <t>Thomas</t>
  </si>
  <si>
    <t>3/22/2024</t>
  </si>
  <si>
    <t>Bryan</t>
  </si>
  <si>
    <t>Walter</t>
  </si>
  <si>
    <t>Samuel</t>
  </si>
  <si>
    <t>Dylan</t>
  </si>
  <si>
    <t>10/22/2024</t>
  </si>
  <si>
    <t>Heather</t>
  </si>
  <si>
    <t>3/29/2023</t>
  </si>
  <si>
    <t>Marisa</t>
  </si>
  <si>
    <t>6/16/2024</t>
  </si>
  <si>
    <t>Tracy</t>
  </si>
  <si>
    <t>5/18/2023</t>
  </si>
  <si>
    <t>Angel</t>
  </si>
  <si>
    <t>1/17/2023</t>
  </si>
  <si>
    <t>5/27/2023</t>
  </si>
  <si>
    <t>Caitlin</t>
  </si>
  <si>
    <t>4/14/2024</t>
  </si>
  <si>
    <t>Johnathan</t>
  </si>
  <si>
    <t>2/26/2023</t>
  </si>
  <si>
    <t>Mariah</t>
  </si>
  <si>
    <t>Jerome</t>
  </si>
  <si>
    <t>Devon</t>
  </si>
  <si>
    <t>12/15/2023</t>
  </si>
  <si>
    <t>Antonio</t>
  </si>
  <si>
    <t>3/17/2023</t>
  </si>
  <si>
    <t>3/31/2024</t>
  </si>
  <si>
    <t>9/18/2023</t>
  </si>
  <si>
    <t>9/13/2023</t>
  </si>
  <si>
    <t>4/24/2024</t>
  </si>
  <si>
    <t>Billy</t>
  </si>
  <si>
    <t>10/24/2024</t>
  </si>
  <si>
    <t>Kelsey</t>
  </si>
  <si>
    <t>2/28/2024</t>
  </si>
  <si>
    <t>11/20/2023</t>
  </si>
  <si>
    <t>7/15/2024</t>
  </si>
  <si>
    <t>10/18/2024</t>
  </si>
  <si>
    <t>Erica</t>
  </si>
  <si>
    <t>Donna</t>
  </si>
  <si>
    <t>6/23/2023</t>
  </si>
  <si>
    <t>5/19/2023</t>
  </si>
  <si>
    <t>Paige</t>
  </si>
  <si>
    <t>Todd</t>
  </si>
  <si>
    <t>1/17/2024</t>
  </si>
  <si>
    <t>7/29/2023</t>
  </si>
  <si>
    <t>5/14/2024</t>
  </si>
  <si>
    <t>8/23/2023</t>
  </si>
  <si>
    <t>Sherry</t>
  </si>
  <si>
    <t>8/31/2023</t>
  </si>
  <si>
    <t>4/29/2024</t>
  </si>
  <si>
    <t>Erika</t>
  </si>
  <si>
    <t>Keith</t>
  </si>
  <si>
    <t>7/19/2024</t>
  </si>
  <si>
    <t>Jimmy</t>
  </si>
  <si>
    <t>6/14/2023</t>
  </si>
  <si>
    <t>12/21/2023</t>
  </si>
  <si>
    <t>Adam</t>
  </si>
  <si>
    <t>Miranda</t>
  </si>
  <si>
    <t>4/14/2023</t>
  </si>
  <si>
    <t>6/26/2024</t>
  </si>
  <si>
    <t>Sierra</t>
  </si>
  <si>
    <t>Andre</t>
  </si>
  <si>
    <t>Jocelyn</t>
  </si>
  <si>
    <t>4/25/2023</t>
  </si>
  <si>
    <t>Kara</t>
  </si>
  <si>
    <t>9/22/2024</t>
  </si>
  <si>
    <t>Krista</t>
  </si>
  <si>
    <t>12/20/2023</t>
  </si>
  <si>
    <t>Eugene</t>
  </si>
  <si>
    <t>2/15/2024</t>
  </si>
  <si>
    <t>Abigail</t>
  </si>
  <si>
    <t>Hayden</t>
  </si>
  <si>
    <t>9/26/2023</t>
  </si>
  <si>
    <t>12/23/2022</t>
  </si>
  <si>
    <t>9/23/2023</t>
  </si>
  <si>
    <t>Carla</t>
  </si>
  <si>
    <t>Shane</t>
  </si>
  <si>
    <t>Brooke</t>
  </si>
  <si>
    <t>Stefanie</t>
  </si>
  <si>
    <t>Jeffery</t>
  </si>
  <si>
    <t>10/30/2023</t>
  </si>
  <si>
    <t>Xavier</t>
  </si>
  <si>
    <t>Kelly</t>
  </si>
  <si>
    <t>Anita</t>
  </si>
  <si>
    <t>Nicolas</t>
  </si>
  <si>
    <t>6/27/2023</t>
  </si>
  <si>
    <t>Hector</t>
  </si>
  <si>
    <t>Jack</t>
  </si>
  <si>
    <t>Julian</t>
  </si>
  <si>
    <t>Jason</t>
  </si>
  <si>
    <t>2/17/2024</t>
  </si>
  <si>
    <t>2/13/2023</t>
  </si>
  <si>
    <t>9/16/2023</t>
  </si>
  <si>
    <t>Jonathon</t>
  </si>
  <si>
    <t>7/24/2024</t>
  </si>
  <si>
    <t>Grace</t>
  </si>
  <si>
    <t>10/19/2024</t>
  </si>
  <si>
    <t>11/13/2024</t>
  </si>
  <si>
    <t>Melvin</t>
  </si>
  <si>
    <t>12/16/2023</t>
  </si>
  <si>
    <t>3/22/2023</t>
  </si>
  <si>
    <t>Kurt</t>
  </si>
  <si>
    <t>6/30/2023</t>
  </si>
  <si>
    <t>Glenda</t>
  </si>
  <si>
    <t>7/25/2024</t>
  </si>
  <si>
    <t>Duane</t>
  </si>
  <si>
    <t>Cody</t>
  </si>
  <si>
    <t>5/25/2024</t>
  </si>
  <si>
    <t>Tanya</t>
  </si>
  <si>
    <t>10/25/2024</t>
  </si>
  <si>
    <t>5/28/2023</t>
  </si>
  <si>
    <t>Claire</t>
  </si>
  <si>
    <t>11/15/2023</t>
  </si>
  <si>
    <t>1/16/2023</t>
  </si>
  <si>
    <t>Caroline</t>
  </si>
  <si>
    <t>Benjamin</t>
  </si>
  <si>
    <t>Yolanda</t>
  </si>
  <si>
    <t>Peter</t>
  </si>
  <si>
    <t>5/23/2024</t>
  </si>
  <si>
    <t>7/14/2024</t>
  </si>
  <si>
    <t>9/21/2023</t>
  </si>
  <si>
    <t>7/25/2023</t>
  </si>
  <si>
    <t>Norman</t>
  </si>
  <si>
    <t>2/16/2023</t>
  </si>
  <si>
    <t>Katrina</t>
  </si>
  <si>
    <t>Shannon</t>
  </si>
  <si>
    <t>2/21/2024</t>
  </si>
  <si>
    <t>8/23/2024</t>
  </si>
  <si>
    <t>7/19/2023</t>
  </si>
  <si>
    <t>Suzanne</t>
  </si>
  <si>
    <t>6/25/2024</t>
  </si>
  <si>
    <t>8/24/2023</t>
  </si>
  <si>
    <t>8/20/2024</t>
  </si>
  <si>
    <t>Jaclyn</t>
  </si>
  <si>
    <t>Deborah</t>
  </si>
  <si>
    <t>Allison</t>
  </si>
  <si>
    <t>Christian</t>
  </si>
  <si>
    <t>6/28/2024</t>
  </si>
  <si>
    <t>1/27/2024</t>
  </si>
  <si>
    <t>5/28/2024</t>
  </si>
  <si>
    <t>Lindsay</t>
  </si>
  <si>
    <t>4/28/2023</t>
  </si>
  <si>
    <t>Breanna</t>
  </si>
  <si>
    <t>8/14/2024</t>
  </si>
  <si>
    <t>Marvin</t>
  </si>
  <si>
    <t>4/29/2023</t>
  </si>
  <si>
    <t>10/16/2024</t>
  </si>
  <si>
    <t>Michele</t>
  </si>
  <si>
    <t>1/30/2023</t>
  </si>
  <si>
    <t>Edward</t>
  </si>
  <si>
    <t>Leslie</t>
  </si>
  <si>
    <t>Donald</t>
  </si>
  <si>
    <t>6/19/2024</t>
  </si>
  <si>
    <t>Grant</t>
  </si>
  <si>
    <t>Sydney</t>
  </si>
  <si>
    <t>10/26/2023</t>
  </si>
  <si>
    <t>Shawna</t>
  </si>
  <si>
    <t>4/16/2023</t>
  </si>
  <si>
    <t>6/25/2023</t>
  </si>
  <si>
    <t>Chad</t>
  </si>
  <si>
    <t>2/18/2023</t>
  </si>
  <si>
    <t>Marissa</t>
  </si>
  <si>
    <t>6/16/2023</t>
  </si>
  <si>
    <t>Mason</t>
  </si>
  <si>
    <t>Alvin</t>
  </si>
  <si>
    <t>7/22/2023</t>
  </si>
  <si>
    <t>8/27/2023</t>
  </si>
  <si>
    <t>Yvonne</t>
  </si>
  <si>
    <t>Gene</t>
  </si>
  <si>
    <t>1/13/2023</t>
  </si>
  <si>
    <t>Nina</t>
  </si>
  <si>
    <t>Stacy</t>
  </si>
  <si>
    <t>8/13/2023</t>
  </si>
  <si>
    <t>9/28/2024</t>
  </si>
  <si>
    <t>Kristen</t>
  </si>
  <si>
    <t>11/29/2023</t>
  </si>
  <si>
    <t>Laura</t>
  </si>
  <si>
    <t>6/21/2023</t>
  </si>
  <si>
    <t>Jeremiah</t>
  </si>
  <si>
    <t>Leon</t>
  </si>
  <si>
    <t>5/27/2024</t>
  </si>
  <si>
    <t>Tracey</t>
  </si>
  <si>
    <t>12/23/2023</t>
  </si>
  <si>
    <t>4/30/2024</t>
  </si>
  <si>
    <t>Helen</t>
  </si>
  <si>
    <t>4/16/2024</t>
  </si>
  <si>
    <t>12/17/2023</t>
  </si>
  <si>
    <t>Kyle</t>
  </si>
  <si>
    <t>Alexandria</t>
  </si>
  <si>
    <t>Spencer</t>
  </si>
  <si>
    <t>5/30/2023</t>
  </si>
  <si>
    <t>Gregg</t>
  </si>
  <si>
    <t>11/22/2023</t>
  </si>
  <si>
    <t>4/26/2024</t>
  </si>
  <si>
    <t>11/25/2023</t>
  </si>
  <si>
    <t>Subscription Type</t>
  </si>
  <si>
    <t>Row Labels</t>
  </si>
  <si>
    <t>Basic</t>
  </si>
  <si>
    <t>Premium</t>
  </si>
  <si>
    <t>Super</t>
  </si>
  <si>
    <t>Grand Total</t>
  </si>
  <si>
    <t>Sum of Monthly_Price</t>
  </si>
  <si>
    <t>Monthly Revenue based on different subscription plans</t>
  </si>
  <si>
    <t>(All)</t>
  </si>
  <si>
    <t>Joining Month</t>
  </si>
  <si>
    <t>Joining Day</t>
  </si>
  <si>
    <t>Last Login Month</t>
  </si>
  <si>
    <t>Last Login Day</t>
  </si>
  <si>
    <t>Average Watch Hours</t>
  </si>
  <si>
    <t>Preferred Genre By Age Group</t>
  </si>
  <si>
    <t>Count of Favorite_Genre</t>
  </si>
  <si>
    <t>Count of Subscription Type</t>
  </si>
  <si>
    <t>Distribution of Users across different price tiers</t>
  </si>
  <si>
    <t>TRUE</t>
  </si>
  <si>
    <t>Sum of Total_Movies_Watched</t>
  </si>
  <si>
    <t>Sum of Total_Series_Watched</t>
  </si>
  <si>
    <t>Sum of Active_Devices</t>
  </si>
  <si>
    <t>Device Usage Trends</t>
  </si>
  <si>
    <t>Count of Age_Group</t>
  </si>
  <si>
    <t>Membership Status</t>
  </si>
  <si>
    <t>Active Users</t>
  </si>
  <si>
    <t>Loyalty Points distribution</t>
  </si>
  <si>
    <t>Average of Loyalty_Points</t>
  </si>
  <si>
    <t>Count of Payment_Method</t>
  </si>
  <si>
    <t>Count of Has_Downloaded_Content</t>
  </si>
  <si>
    <t>STREAMING SERVICE USER ANALYSIS</t>
  </si>
  <si>
    <t>Average of Average_Rating_Given</t>
  </si>
  <si>
    <t>Average of Watch_Hours</t>
  </si>
  <si>
    <t>Average of Total_Series_Watched</t>
  </si>
  <si>
    <t>Average of Total_Movies_Watched</t>
  </si>
  <si>
    <t>Average of Recommended_Content_Count</t>
  </si>
  <si>
    <t>Year</t>
  </si>
  <si>
    <t>FALSE</t>
  </si>
  <si>
    <t>Sum of Profile_Count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</si>
</sst>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rgb="FFFF0000"/>
      <name val="Cambria"/>
      <family val="1"/>
    </font>
    <font>
      <sz val="20"/>
      <color rgb="FFFF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4" fontId="0" fillId="0" borderId="0" xfId="0" applyNumberFormat="1" applyAlignment="1">
      <alignment horizontal="center" vertical="top"/>
    </xf>
    <xf numFmtId="16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alignment horizontal="left"/>
    </xf>
    <xf numFmtId="0" fontId="0" fillId="34" borderId="0" xfId="0" applyFill="1"/>
    <xf numFmtId="0" fontId="18" fillId="34" borderId="0" xfId="0" applyFont="1" applyFill="1" applyAlignment="1">
      <alignment vertical="center"/>
    </xf>
    <xf numFmtId="0" fontId="19" fillId="34" borderId="0" xfId="0" applyFont="1" applyFill="1" applyAlignment="1">
      <alignment vertical="center"/>
    </xf>
    <xf numFmtId="0" fontId="0" fillId="34" borderId="0" xfId="0" applyFill="1" applyAlignment="1">
      <alignment horizontal="center"/>
    </xf>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center" textRotation="0" wrapText="0" indent="0" justifyLastLine="0" shrinkToFit="0" readingOrder="0"/>
    </dxf>
    <dxf>
      <numFmt numFmtId="2" formatCode="0.00"/>
      <alignment horizontal="center" textRotation="0" wrapText="0" indent="0" justifyLastLine="0" shrinkToFit="0" readingOrder="0"/>
    </dxf>
    <dxf>
      <alignment horizontal="center" textRotation="0" wrapText="0" indent="0" justifyLastLine="0" shrinkToFit="0" readingOrder="0"/>
    </dxf>
    <dxf>
      <numFmt numFmtId="1" formatCode="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5" formatCode="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 formatCode="0"/>
      <alignment horizontal="center" textRotation="0" wrapText="0" indent="0" justifyLastLine="0" shrinkToFit="0" readingOrder="0"/>
    </dxf>
    <dxf>
      <numFmt numFmtId="1" formatCode="0"/>
      <alignment horizontal="center" textRotation="0" wrapText="0" indent="0" justifyLastLine="0" shrinkToFit="0" readingOrder="0"/>
    </dxf>
    <dxf>
      <alignment horizontal="center" textRotation="0" wrapText="0" indent="0" justifyLastLine="0" shrinkToFit="0" readingOrder="0"/>
    </dxf>
    <dxf>
      <numFmt numFmtId="1" formatCode="0"/>
      <alignment horizontal="center" textRotation="0" wrapText="0" indent="0" justifyLastLine="0" shrinkToFit="0" readingOrder="0"/>
    </dxf>
    <dxf>
      <numFmt numFmtId="1" formatCode="0"/>
      <alignment horizontal="center" textRotation="0" wrapText="0" indent="0" justifyLastLine="0" shrinkToFit="0" readingOrder="0"/>
    </dxf>
    <dxf>
      <alignment horizontal="center" textRotation="0" wrapText="0" indent="0" justifyLastLine="0" shrinkToFit="0" readingOrder="0"/>
    </dxf>
    <dxf>
      <numFmt numFmtId="1" formatCode="0"/>
      <alignment horizontal="center" textRotation="0" wrapText="0" indent="0" justifyLastLine="0" shrinkToFit="0" readingOrder="0"/>
    </dxf>
    <dxf>
      <numFmt numFmtId="164" formatCode="[$$-409]#,##0.00"/>
      <alignment horizontal="center" textRotation="0" wrapText="0" indent="0" justifyLastLine="0" shrinkToFit="0" readingOrder="0"/>
    </dxf>
    <dxf>
      <numFmt numFmtId="164" formatCode="[$$-409]#,##0.00"/>
      <alignment horizontal="center" textRotation="0" wrapText="0" indent="0" justifyLastLine="0" shrinkToFit="0" readingOrder="0"/>
    </dxf>
    <dxf>
      <numFmt numFmtId="19" formatCode="dd/mm/yyyy"/>
      <alignment horizontal="center" textRotation="0" wrapText="0" indent="0" justifyLastLine="0" shrinkToFit="0" readingOrder="0"/>
    </dxf>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strike val="0"/>
        <color rgb="FFFF0000"/>
        <name val="Cambria"/>
        <family val="1"/>
      </font>
      <fill>
        <patternFill>
          <bgColor theme="0"/>
        </patternFill>
      </fill>
    </dxf>
    <dxf>
      <fill>
        <gradientFill degree="90">
          <stop position="0">
            <color theme="0"/>
          </stop>
          <stop position="1">
            <color rgb="FFFF0000"/>
          </stop>
        </gradientFill>
      </fill>
    </dxf>
  </dxfs>
  <tableStyles count="2" defaultTableStyle="TableStyleMedium2" defaultPivotStyle="PivotStyleLight16">
    <tableStyle name="Slicer Style 1" pivot="0" table="0" count="1" xr9:uid="{0C2532BE-089A-4A05-B753-831971D7D6E2}">
      <tableStyleElement type="wholeTable" dxfId="32"/>
    </tableStyle>
    <tableStyle name="Slicer Style 2" pivot="0" table="0" count="2" xr9:uid="{D2FAAD15-688E-4A7A-89A4-661FF576C16E}">
      <tableStyleElement type="wholeTable" dxfId="31"/>
    </tableStyle>
  </tableStyles>
  <extLst>
    <ext xmlns:x14="http://schemas.microsoft.com/office/spreadsheetml/2009/9/main" uri="{46F421CA-312F-682f-3DD2-61675219B42D}">
      <x14:dxfs count="1">
        <dxf>
          <font>
            <color theme="0"/>
            <name val="Cambria"/>
            <family val="1"/>
            <scheme val="none"/>
          </font>
          <fill>
            <gradientFill degree="90">
              <stop position="0">
                <color theme="0"/>
              </stop>
              <stop position="1">
                <color rgb="FFFF0000"/>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11/relationships/timelineCache" Target="timelineCaches/timelineCache2.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1/relationships/timelineCache" Target="timelineCaches/timelineCache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(Recovered).xlsx]Subscription and Revenue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Revenue Based on Different Subscription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 and Revenue '!$C$3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and Revenue '!$B$4:$B$7</c:f>
              <c:strCache>
                <c:ptCount val="3"/>
                <c:pt idx="0">
                  <c:v>$7.99</c:v>
                </c:pt>
                <c:pt idx="1">
                  <c:v>$11.99</c:v>
                </c:pt>
                <c:pt idx="2">
                  <c:v>$15.99</c:v>
                </c:pt>
              </c:strCache>
            </c:strRef>
          </c:cat>
          <c:val>
            <c:numRef>
              <c:f>'Subscription and Revenue '!$C$4:$C$7</c:f>
              <c:numCache>
                <c:formatCode>[$$-409]#,##0.00</c:formatCode>
                <c:ptCount val="3"/>
                <c:pt idx="0">
                  <c:v>2580.7699999999877</c:v>
                </c:pt>
                <c:pt idx="1">
                  <c:v>4136.5499999999638</c:v>
                </c:pt>
                <c:pt idx="2">
                  <c:v>5308.6799999999566</c:v>
                </c:pt>
              </c:numCache>
            </c:numRef>
          </c:val>
          <c:extLst>
            <c:ext xmlns:c16="http://schemas.microsoft.com/office/drawing/2014/chart" uri="{C3380CC4-5D6E-409C-BE32-E72D297353CC}">
              <c16:uniqueId val="{00000000-83D6-4C11-9F09-704BA131B676}"/>
            </c:ext>
          </c:extLst>
        </c:ser>
        <c:dLbls>
          <c:dLblPos val="outEnd"/>
          <c:showLegendKey val="0"/>
          <c:showVal val="1"/>
          <c:showCatName val="0"/>
          <c:showSerName val="0"/>
          <c:showPercent val="0"/>
          <c:showBubbleSize val="0"/>
        </c:dLbls>
        <c:gapWidth val="219"/>
        <c:overlap val="-27"/>
        <c:axId val="677588928"/>
        <c:axId val="677589408"/>
      </c:barChart>
      <c:catAx>
        <c:axId val="67758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Subscription</a:t>
                </a:r>
                <a:r>
                  <a:rPr lang="en-IN" baseline="0"/>
                  <a:t> Type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89408"/>
        <c:crosses val="autoZero"/>
        <c:auto val="1"/>
        <c:lblAlgn val="ctr"/>
        <c:lblOffset val="100"/>
        <c:noMultiLvlLbl val="0"/>
      </c:catAx>
      <c:valAx>
        <c:axId val="67758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8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(Recovered).xlsx]Payment Preferences And Region!PivotTable7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Preferences And Region'!$N$10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Region'!$M$11:$M$14</c:f>
              <c:strCache>
                <c:ptCount val="3"/>
                <c:pt idx="0">
                  <c:v>Basic</c:v>
                </c:pt>
                <c:pt idx="1">
                  <c:v>Premium</c:v>
                </c:pt>
                <c:pt idx="2">
                  <c:v>Super</c:v>
                </c:pt>
              </c:strCache>
            </c:strRef>
          </c:cat>
          <c:val>
            <c:numRef>
              <c:f>'Payment Preferences And Region'!$N$11:$N$14</c:f>
              <c:numCache>
                <c:formatCode>General</c:formatCode>
                <c:ptCount val="3"/>
                <c:pt idx="0">
                  <c:v>323</c:v>
                </c:pt>
                <c:pt idx="1">
                  <c:v>332</c:v>
                </c:pt>
                <c:pt idx="2">
                  <c:v>345</c:v>
                </c:pt>
              </c:numCache>
            </c:numRef>
          </c:val>
          <c:extLst>
            <c:ext xmlns:c16="http://schemas.microsoft.com/office/drawing/2014/chart" uri="{C3380CC4-5D6E-409C-BE32-E72D297353CC}">
              <c16:uniqueId val="{00000000-7334-47FD-B383-F63EAA9ABBBB}"/>
            </c:ext>
          </c:extLst>
        </c:ser>
        <c:dLbls>
          <c:dLblPos val="outEnd"/>
          <c:showLegendKey val="0"/>
          <c:showVal val="1"/>
          <c:showCatName val="0"/>
          <c:showSerName val="0"/>
          <c:showPercent val="0"/>
          <c:showBubbleSize val="0"/>
        </c:dLbls>
        <c:gapWidth val="219"/>
        <c:overlap val="-27"/>
        <c:axId val="1682008832"/>
        <c:axId val="1682009312"/>
      </c:barChart>
      <c:catAx>
        <c:axId val="168200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a:t>
                </a:r>
                <a:r>
                  <a:rPr lang="en-IN" baseline="0"/>
                  <a:t> of Subscription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9312"/>
        <c:crosses val="autoZero"/>
        <c:auto val="1"/>
        <c:lblAlgn val="ctr"/>
        <c:lblOffset val="100"/>
        <c:noMultiLvlLbl val="0"/>
      </c:catAx>
      <c:valAx>
        <c:axId val="16820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(Recovered).xlsx]Payment Preferences And Region!PivotTable8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Language</a:t>
            </a:r>
            <a:r>
              <a:rPr lang="en-IN" baseline="0"/>
              <a:t> Preference vs Engagement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Preferences And Region'!$B$32</c:f>
              <c:strCache>
                <c:ptCount val="1"/>
                <c:pt idx="0">
                  <c:v>Average of Total_Movies_Watched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Region'!$B$33</c:f>
              <c:strCache>
                <c:ptCount val="1"/>
                <c:pt idx="0">
                  <c:v>Total</c:v>
                </c:pt>
              </c:strCache>
            </c:strRef>
          </c:cat>
          <c:val>
            <c:numRef>
              <c:f>'Payment Preferences And Region'!$B$33</c:f>
              <c:numCache>
                <c:formatCode>0</c:formatCode>
                <c:ptCount val="1"/>
                <c:pt idx="0">
                  <c:v>519.62745098039215</c:v>
                </c:pt>
              </c:numCache>
            </c:numRef>
          </c:val>
          <c:extLst>
            <c:ext xmlns:c16="http://schemas.microsoft.com/office/drawing/2014/chart" uri="{C3380CC4-5D6E-409C-BE32-E72D297353CC}">
              <c16:uniqueId val="{00000000-F2F0-48CF-B936-E3042B7659C3}"/>
            </c:ext>
          </c:extLst>
        </c:ser>
        <c:ser>
          <c:idx val="1"/>
          <c:order val="1"/>
          <c:tx>
            <c:strRef>
              <c:f>'Payment Preferences And Region'!$C$32</c:f>
              <c:strCache>
                <c:ptCount val="1"/>
                <c:pt idx="0">
                  <c:v>Average of Loyalty_Points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Region'!$B$33</c:f>
              <c:strCache>
                <c:ptCount val="1"/>
                <c:pt idx="0">
                  <c:v>Total</c:v>
                </c:pt>
              </c:strCache>
            </c:strRef>
          </c:cat>
          <c:val>
            <c:numRef>
              <c:f>'Payment Preferences And Region'!$C$33</c:f>
              <c:numCache>
                <c:formatCode>0</c:formatCode>
                <c:ptCount val="1"/>
                <c:pt idx="0">
                  <c:v>2527.2156862745096</c:v>
                </c:pt>
              </c:numCache>
            </c:numRef>
          </c:val>
          <c:extLst>
            <c:ext xmlns:c16="http://schemas.microsoft.com/office/drawing/2014/chart" uri="{C3380CC4-5D6E-409C-BE32-E72D297353CC}">
              <c16:uniqueId val="{00000001-F2F0-48CF-B936-E3042B7659C3}"/>
            </c:ext>
          </c:extLst>
        </c:ser>
        <c:ser>
          <c:idx val="2"/>
          <c:order val="2"/>
          <c:tx>
            <c:strRef>
              <c:f>'Payment Preferences And Region'!$D$32</c:f>
              <c:strCache>
                <c:ptCount val="1"/>
                <c:pt idx="0">
                  <c:v>Average of Total_Series_Watched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Region'!$B$33</c:f>
              <c:strCache>
                <c:ptCount val="1"/>
                <c:pt idx="0">
                  <c:v>Total</c:v>
                </c:pt>
              </c:strCache>
            </c:strRef>
          </c:cat>
          <c:val>
            <c:numRef>
              <c:f>'Payment Preferences And Region'!$D$33</c:f>
              <c:numCache>
                <c:formatCode>0</c:formatCode>
                <c:ptCount val="1"/>
                <c:pt idx="0">
                  <c:v>96.882352941176464</c:v>
                </c:pt>
              </c:numCache>
            </c:numRef>
          </c:val>
          <c:extLst>
            <c:ext xmlns:c16="http://schemas.microsoft.com/office/drawing/2014/chart" uri="{C3380CC4-5D6E-409C-BE32-E72D297353CC}">
              <c16:uniqueId val="{00000002-F2F0-48CF-B936-E3042B7659C3}"/>
            </c:ext>
          </c:extLst>
        </c:ser>
        <c:ser>
          <c:idx val="3"/>
          <c:order val="3"/>
          <c:tx>
            <c:strRef>
              <c:f>'Payment Preferences And Region'!$E$32</c:f>
              <c:strCache>
                <c:ptCount val="1"/>
                <c:pt idx="0">
                  <c:v>Average of Watch_Hours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Region'!$B$33</c:f>
              <c:strCache>
                <c:ptCount val="1"/>
                <c:pt idx="0">
                  <c:v>Total</c:v>
                </c:pt>
              </c:strCache>
            </c:strRef>
          </c:cat>
          <c:val>
            <c:numRef>
              <c:f>'Payment Preferences And Region'!$E$33</c:f>
              <c:numCache>
                <c:formatCode>0</c:formatCode>
                <c:ptCount val="1"/>
                <c:pt idx="0">
                  <c:v>264.99346405228761</c:v>
                </c:pt>
              </c:numCache>
            </c:numRef>
          </c:val>
          <c:extLst>
            <c:ext xmlns:c16="http://schemas.microsoft.com/office/drawing/2014/chart" uri="{C3380CC4-5D6E-409C-BE32-E72D297353CC}">
              <c16:uniqueId val="{00000003-F2F0-48CF-B936-E3042B7659C3}"/>
            </c:ext>
          </c:extLst>
        </c:ser>
        <c:dLbls>
          <c:dLblPos val="outEnd"/>
          <c:showLegendKey val="0"/>
          <c:showVal val="1"/>
          <c:showCatName val="0"/>
          <c:showSerName val="0"/>
          <c:showPercent val="0"/>
          <c:showBubbleSize val="0"/>
        </c:dLbls>
        <c:gapWidth val="219"/>
        <c:overlap val="-27"/>
        <c:axId val="1682025152"/>
        <c:axId val="1682024192"/>
      </c:barChart>
      <c:catAx>
        <c:axId val="168202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Engagement Factors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24192"/>
        <c:crosses val="autoZero"/>
        <c:auto val="1"/>
        <c:lblAlgn val="ctr"/>
        <c:lblOffset val="100"/>
        <c:noMultiLvlLbl val="0"/>
      </c:catAx>
      <c:valAx>
        <c:axId val="168202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Engagement</a:t>
                </a:r>
                <a:r>
                  <a:rPr lang="en-IN" baseline="0"/>
                  <a:t> Valur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(Recovered).xlsx]Subscription and Revenue !PivotTable6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 and Revenue '!$L$4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'Subscription and Revenue '!$K$5:$K$11</c:f>
              <c:multiLvlStrCache>
                <c:ptCount val="3"/>
                <c:lvl>
                  <c:pt idx="0">
                    <c:v>Basic</c:v>
                  </c:pt>
                  <c:pt idx="1">
                    <c:v>Super</c:v>
                  </c:pt>
                  <c:pt idx="2">
                    <c:v>Premium</c:v>
                  </c:pt>
                </c:lvl>
                <c:lvl>
                  <c:pt idx="0">
                    <c:v>$7.99</c:v>
                  </c:pt>
                  <c:pt idx="1">
                    <c:v>$11.99</c:v>
                  </c:pt>
                  <c:pt idx="2">
                    <c:v>$15.99</c:v>
                  </c:pt>
                </c:lvl>
              </c:multiLvlStrCache>
            </c:multiLvlStrRef>
          </c:cat>
          <c:val>
            <c:numRef>
              <c:f>'Subscription and Revenue '!$L$5:$L$11</c:f>
              <c:numCache>
                <c:formatCode>General</c:formatCode>
                <c:ptCount val="3"/>
                <c:pt idx="0">
                  <c:v>323</c:v>
                </c:pt>
                <c:pt idx="1">
                  <c:v>345</c:v>
                </c:pt>
                <c:pt idx="2">
                  <c:v>332</c:v>
                </c:pt>
              </c:numCache>
            </c:numRef>
          </c:val>
          <c:extLst>
            <c:ext xmlns:c16="http://schemas.microsoft.com/office/drawing/2014/chart" uri="{C3380CC4-5D6E-409C-BE32-E72D297353CC}">
              <c16:uniqueId val="{00000000-C07F-4300-8E95-812D3344D11B}"/>
            </c:ext>
          </c:extLst>
        </c:ser>
        <c:dLbls>
          <c:dLblPos val="outEnd"/>
          <c:showLegendKey val="0"/>
          <c:showVal val="1"/>
          <c:showCatName val="0"/>
          <c:showSerName val="0"/>
          <c:showPercent val="0"/>
          <c:showBubbleSize val="0"/>
        </c:dLbls>
        <c:gapWidth val="219"/>
        <c:overlap val="-27"/>
        <c:axId val="839914160"/>
        <c:axId val="839916560"/>
      </c:barChart>
      <c:catAx>
        <c:axId val="83991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Subscription</a:t>
                </a:r>
                <a:r>
                  <a:rPr lang="en-IN" baseline="0"/>
                  <a:t> Type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16560"/>
        <c:crosses val="autoZero"/>
        <c:auto val="1"/>
        <c:lblAlgn val="ctr"/>
        <c:lblOffset val="100"/>
        <c:noMultiLvlLbl val="0"/>
      </c:catAx>
      <c:valAx>
        <c:axId val="83991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Subscription</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1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(Recovered).xlsx]User Engagement Metrics!PivotTable8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 Engagement Metrics'!$B$4</c:f>
              <c:strCache>
                <c:ptCount val="1"/>
                <c:pt idx="0">
                  <c:v>Average of Recommended_Content_Count</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Metrics'!$B$5</c:f>
              <c:numCache>
                <c:formatCode>General</c:formatCode>
                <c:ptCount val="1"/>
                <c:pt idx="0">
                  <c:v>49.917721518987342</c:v>
                </c:pt>
              </c:numCache>
            </c:numRef>
          </c:val>
          <c:extLst>
            <c:ext xmlns:c16="http://schemas.microsoft.com/office/drawing/2014/chart" uri="{C3380CC4-5D6E-409C-BE32-E72D297353CC}">
              <c16:uniqueId val="{00000000-DBBF-4916-A120-77D2DA6FE509}"/>
            </c:ext>
          </c:extLst>
        </c:ser>
        <c:ser>
          <c:idx val="1"/>
          <c:order val="1"/>
          <c:tx>
            <c:strRef>
              <c:f>'User Engagement Metrics'!$C$4</c:f>
              <c:strCache>
                <c:ptCount val="1"/>
                <c:pt idx="0">
                  <c:v>Average of Average_Rating_Given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Metrics'!$C$5</c:f>
              <c:numCache>
                <c:formatCode>0.0</c:formatCode>
                <c:ptCount val="1"/>
                <c:pt idx="0">
                  <c:v>3.9829113924050636</c:v>
                </c:pt>
              </c:numCache>
            </c:numRef>
          </c:val>
          <c:extLst>
            <c:ext xmlns:c16="http://schemas.microsoft.com/office/drawing/2014/chart" uri="{C3380CC4-5D6E-409C-BE32-E72D297353CC}">
              <c16:uniqueId val="{00000001-DBBF-4916-A120-77D2DA6FE509}"/>
            </c:ext>
          </c:extLst>
        </c:ser>
        <c:ser>
          <c:idx val="2"/>
          <c:order val="2"/>
          <c:tx>
            <c:strRef>
              <c:f>'User Engagement Metrics'!$D$4</c:f>
              <c:strCache>
                <c:ptCount val="1"/>
                <c:pt idx="0">
                  <c:v>Average of Loyalty_Points</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Metrics'!$D$5</c:f>
              <c:numCache>
                <c:formatCode>0</c:formatCode>
                <c:ptCount val="1"/>
                <c:pt idx="0">
                  <c:v>2376.5126582278481</c:v>
                </c:pt>
              </c:numCache>
            </c:numRef>
          </c:val>
          <c:extLst>
            <c:ext xmlns:c16="http://schemas.microsoft.com/office/drawing/2014/chart" uri="{C3380CC4-5D6E-409C-BE32-E72D297353CC}">
              <c16:uniqueId val="{00000002-DBBF-4916-A120-77D2DA6FE509}"/>
            </c:ext>
          </c:extLst>
        </c:ser>
        <c:ser>
          <c:idx val="3"/>
          <c:order val="3"/>
          <c:tx>
            <c:strRef>
              <c:f>'User Engagement Metrics'!$E$4</c:f>
              <c:strCache>
                <c:ptCount val="1"/>
                <c:pt idx="0">
                  <c:v>Average of Watch_Hours</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Metrics'!$E$5</c:f>
              <c:numCache>
                <c:formatCode>0</c:formatCode>
                <c:ptCount val="1"/>
                <c:pt idx="0">
                  <c:v>251.34177215189874</c:v>
                </c:pt>
              </c:numCache>
            </c:numRef>
          </c:val>
          <c:extLst>
            <c:ext xmlns:c16="http://schemas.microsoft.com/office/drawing/2014/chart" uri="{C3380CC4-5D6E-409C-BE32-E72D297353CC}">
              <c16:uniqueId val="{00000003-DBBF-4916-A120-77D2DA6FE509}"/>
            </c:ext>
          </c:extLst>
        </c:ser>
        <c:ser>
          <c:idx val="4"/>
          <c:order val="4"/>
          <c:tx>
            <c:strRef>
              <c:f>'User Engagement Metrics'!$F$4</c:f>
              <c:strCache>
                <c:ptCount val="1"/>
                <c:pt idx="0">
                  <c:v>Average of Total_Movies_Watched</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Metrics'!$F$5</c:f>
              <c:numCache>
                <c:formatCode>0</c:formatCode>
                <c:ptCount val="1"/>
                <c:pt idx="0">
                  <c:v>534.91772151898738</c:v>
                </c:pt>
              </c:numCache>
            </c:numRef>
          </c:val>
          <c:extLst>
            <c:ext xmlns:c16="http://schemas.microsoft.com/office/drawing/2014/chart" uri="{C3380CC4-5D6E-409C-BE32-E72D297353CC}">
              <c16:uniqueId val="{00000004-DBBF-4916-A120-77D2DA6FE509}"/>
            </c:ext>
          </c:extLst>
        </c:ser>
        <c:ser>
          <c:idx val="5"/>
          <c:order val="5"/>
          <c:tx>
            <c:strRef>
              <c:f>'User Engagement Metrics'!$G$4</c:f>
              <c:strCache>
                <c:ptCount val="1"/>
                <c:pt idx="0">
                  <c:v>Average of Total_Series_Watched</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 Engagement Metrics'!$B$5</c:f>
              <c:strCache>
                <c:ptCount val="1"/>
                <c:pt idx="0">
                  <c:v>Total</c:v>
                </c:pt>
              </c:strCache>
            </c:strRef>
          </c:cat>
          <c:val>
            <c:numRef>
              <c:f>'User Engagement Metrics'!$G$5</c:f>
              <c:numCache>
                <c:formatCode>0</c:formatCode>
                <c:ptCount val="1"/>
                <c:pt idx="0">
                  <c:v>105.94303797468355</c:v>
                </c:pt>
              </c:numCache>
            </c:numRef>
          </c:val>
          <c:extLst>
            <c:ext xmlns:c16="http://schemas.microsoft.com/office/drawing/2014/chart" uri="{C3380CC4-5D6E-409C-BE32-E72D297353CC}">
              <c16:uniqueId val="{00000005-DBBF-4916-A120-77D2DA6FE509}"/>
            </c:ext>
          </c:extLst>
        </c:ser>
        <c:dLbls>
          <c:dLblPos val="outEnd"/>
          <c:showLegendKey val="0"/>
          <c:showVal val="1"/>
          <c:showCatName val="0"/>
          <c:showSerName val="0"/>
          <c:showPercent val="0"/>
          <c:showBubbleSize val="0"/>
        </c:dLbls>
        <c:gapWidth val="219"/>
        <c:overlap val="-27"/>
        <c:axId val="985527792"/>
        <c:axId val="985539312"/>
      </c:barChart>
      <c:catAx>
        <c:axId val="9855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Engagement</a:t>
                </a:r>
                <a:r>
                  <a:rPr lang="en-IN" baseline="0"/>
                  <a:t> Criterion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39312"/>
        <c:crosses val="autoZero"/>
        <c:auto val="1"/>
        <c:lblAlgn val="ctr"/>
        <c:lblOffset val="100"/>
        <c:noMultiLvlLbl val="0"/>
      </c:catAx>
      <c:valAx>
        <c:axId val="98553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Engagement 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(Recovered).xlsx]Demographic and behavioural!PivotTable5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and behavioural'!$C$3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and behavioural'!$B$4:$B$11</c:f>
              <c:strCache>
                <c:ptCount val="7"/>
                <c:pt idx="0">
                  <c:v>Action</c:v>
                </c:pt>
                <c:pt idx="1">
                  <c:v>Comedy</c:v>
                </c:pt>
                <c:pt idx="2">
                  <c:v>Documentary</c:v>
                </c:pt>
                <c:pt idx="3">
                  <c:v>Drama</c:v>
                </c:pt>
                <c:pt idx="4">
                  <c:v>Horror</c:v>
                </c:pt>
                <c:pt idx="5">
                  <c:v>Romance</c:v>
                </c:pt>
                <c:pt idx="6">
                  <c:v>Sci-Fi</c:v>
                </c:pt>
              </c:strCache>
            </c:strRef>
          </c:cat>
          <c:val>
            <c:numRef>
              <c:f>'Demographic and behavioural'!$C$4:$C$11</c:f>
              <c:numCache>
                <c:formatCode>General</c:formatCode>
                <c:ptCount val="7"/>
                <c:pt idx="0">
                  <c:v>150</c:v>
                </c:pt>
                <c:pt idx="1">
                  <c:v>146</c:v>
                </c:pt>
                <c:pt idx="2">
                  <c:v>130</c:v>
                </c:pt>
                <c:pt idx="3">
                  <c:v>142</c:v>
                </c:pt>
                <c:pt idx="4">
                  <c:v>157</c:v>
                </c:pt>
                <c:pt idx="5">
                  <c:v>146</c:v>
                </c:pt>
                <c:pt idx="6">
                  <c:v>129</c:v>
                </c:pt>
              </c:numCache>
            </c:numRef>
          </c:val>
          <c:extLst>
            <c:ext xmlns:c16="http://schemas.microsoft.com/office/drawing/2014/chart" uri="{C3380CC4-5D6E-409C-BE32-E72D297353CC}">
              <c16:uniqueId val="{00000000-C997-4B93-BE98-17A98FC81B36}"/>
            </c:ext>
          </c:extLst>
        </c:ser>
        <c:dLbls>
          <c:dLblPos val="outEnd"/>
          <c:showLegendKey val="0"/>
          <c:showVal val="1"/>
          <c:showCatName val="0"/>
          <c:showSerName val="0"/>
          <c:showPercent val="0"/>
          <c:showBubbleSize val="0"/>
        </c:dLbls>
        <c:gapWidth val="219"/>
        <c:overlap val="-27"/>
        <c:axId val="31816096"/>
        <c:axId val="31830496"/>
      </c:barChart>
      <c:catAx>
        <c:axId val="318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Preferred</a:t>
                </a:r>
                <a:r>
                  <a:rPr lang="en-IN" baseline="0"/>
                  <a:t> Genre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0496"/>
        <c:crosses val="autoZero"/>
        <c:auto val="1"/>
        <c:lblAlgn val="ctr"/>
        <c:lblOffset val="100"/>
        <c:noMultiLvlLbl val="0"/>
      </c:catAx>
      <c:valAx>
        <c:axId val="3183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(Recovered).xlsx]Demographic and behavioural!PivotTable2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and behavioural'!$C$17</c:f>
              <c:strCache>
                <c:ptCount val="1"/>
                <c:pt idx="0">
                  <c:v>Sum of Active_Devices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and behavioural'!$B$18:$B$25</c:f>
              <c:strCache>
                <c:ptCount val="7"/>
                <c:pt idx="0">
                  <c:v>Australia</c:v>
                </c:pt>
                <c:pt idx="1">
                  <c:v>Canada</c:v>
                </c:pt>
                <c:pt idx="2">
                  <c:v>France</c:v>
                </c:pt>
                <c:pt idx="3">
                  <c:v>Germany</c:v>
                </c:pt>
                <c:pt idx="4">
                  <c:v>India</c:v>
                </c:pt>
                <c:pt idx="5">
                  <c:v>UK</c:v>
                </c:pt>
                <c:pt idx="6">
                  <c:v>USA</c:v>
                </c:pt>
              </c:strCache>
            </c:strRef>
          </c:cat>
          <c:val>
            <c:numRef>
              <c:f>'Demographic and behavioural'!$C$18:$C$25</c:f>
              <c:numCache>
                <c:formatCode>0</c:formatCode>
                <c:ptCount val="7"/>
                <c:pt idx="0">
                  <c:v>419</c:v>
                </c:pt>
                <c:pt idx="1">
                  <c:v>420</c:v>
                </c:pt>
                <c:pt idx="2">
                  <c:v>477</c:v>
                </c:pt>
                <c:pt idx="3">
                  <c:v>428</c:v>
                </c:pt>
                <c:pt idx="4">
                  <c:v>349</c:v>
                </c:pt>
                <c:pt idx="5">
                  <c:v>482</c:v>
                </c:pt>
                <c:pt idx="6">
                  <c:v>471</c:v>
                </c:pt>
              </c:numCache>
            </c:numRef>
          </c:val>
          <c:extLst>
            <c:ext xmlns:c16="http://schemas.microsoft.com/office/drawing/2014/chart" uri="{C3380CC4-5D6E-409C-BE32-E72D297353CC}">
              <c16:uniqueId val="{00000000-1EFF-472A-854B-45B8B8CB0663}"/>
            </c:ext>
          </c:extLst>
        </c:ser>
        <c:ser>
          <c:idx val="1"/>
          <c:order val="1"/>
          <c:tx>
            <c:strRef>
              <c:f>'Demographic and behavioural'!$D$17</c:f>
              <c:strCache>
                <c:ptCount val="1"/>
                <c:pt idx="0">
                  <c:v>Sum of Profile_Count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and behavioural'!$B$18:$B$25</c:f>
              <c:strCache>
                <c:ptCount val="7"/>
                <c:pt idx="0">
                  <c:v>Australia</c:v>
                </c:pt>
                <c:pt idx="1">
                  <c:v>Canada</c:v>
                </c:pt>
                <c:pt idx="2">
                  <c:v>France</c:v>
                </c:pt>
                <c:pt idx="3">
                  <c:v>Germany</c:v>
                </c:pt>
                <c:pt idx="4">
                  <c:v>India</c:v>
                </c:pt>
                <c:pt idx="5">
                  <c:v>UK</c:v>
                </c:pt>
                <c:pt idx="6">
                  <c:v>USA</c:v>
                </c:pt>
              </c:strCache>
            </c:strRef>
          </c:cat>
          <c:val>
            <c:numRef>
              <c:f>'Demographic and behavioural'!$D$18:$D$25</c:f>
              <c:numCache>
                <c:formatCode>0</c:formatCode>
                <c:ptCount val="7"/>
                <c:pt idx="0">
                  <c:v>495</c:v>
                </c:pt>
                <c:pt idx="1">
                  <c:v>485</c:v>
                </c:pt>
                <c:pt idx="2">
                  <c:v>490</c:v>
                </c:pt>
                <c:pt idx="3">
                  <c:v>520</c:v>
                </c:pt>
                <c:pt idx="4">
                  <c:v>408</c:v>
                </c:pt>
                <c:pt idx="5">
                  <c:v>507</c:v>
                </c:pt>
                <c:pt idx="6">
                  <c:v>555</c:v>
                </c:pt>
              </c:numCache>
            </c:numRef>
          </c:val>
          <c:extLst>
            <c:ext xmlns:c16="http://schemas.microsoft.com/office/drawing/2014/chart" uri="{C3380CC4-5D6E-409C-BE32-E72D297353CC}">
              <c16:uniqueId val="{00000000-DBDF-417B-9111-EB2D1A38AD17}"/>
            </c:ext>
          </c:extLst>
        </c:ser>
        <c:dLbls>
          <c:dLblPos val="outEnd"/>
          <c:showLegendKey val="0"/>
          <c:showVal val="1"/>
          <c:showCatName val="0"/>
          <c:showSerName val="0"/>
          <c:showPercent val="0"/>
          <c:showBubbleSize val="0"/>
        </c:dLbls>
        <c:gapWidth val="219"/>
        <c:overlap val="-27"/>
        <c:axId val="2119695968"/>
        <c:axId val="2119697888"/>
      </c:barChart>
      <c:catAx>
        <c:axId val="211969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97888"/>
        <c:crosses val="autoZero"/>
        <c:auto val="1"/>
        <c:lblAlgn val="ctr"/>
        <c:lblOffset val="100"/>
        <c:noMultiLvlLbl val="0"/>
      </c:catAx>
      <c:valAx>
        <c:axId val="211969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Active</a:t>
                </a:r>
                <a:r>
                  <a:rPr lang="en-IN" baseline="0"/>
                  <a:t> Devices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9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(Recovered).xlsx]Demographic and behavioural!PivotTable3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Watch Time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and behavioural'!$M$4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and behavioural'!$L$5:$L$9</c:f>
              <c:strCache>
                <c:ptCount val="4"/>
                <c:pt idx="0">
                  <c:v>Afternoon</c:v>
                </c:pt>
                <c:pt idx="1">
                  <c:v>Evening</c:v>
                </c:pt>
                <c:pt idx="2">
                  <c:v>Late Night</c:v>
                </c:pt>
                <c:pt idx="3">
                  <c:v>Morning</c:v>
                </c:pt>
              </c:strCache>
            </c:strRef>
          </c:cat>
          <c:val>
            <c:numRef>
              <c:f>'Demographic and behavioural'!$M$5:$M$9</c:f>
              <c:numCache>
                <c:formatCode>General</c:formatCode>
                <c:ptCount val="4"/>
                <c:pt idx="0">
                  <c:v>251</c:v>
                </c:pt>
                <c:pt idx="1">
                  <c:v>256</c:v>
                </c:pt>
                <c:pt idx="2">
                  <c:v>271</c:v>
                </c:pt>
                <c:pt idx="3">
                  <c:v>222</c:v>
                </c:pt>
              </c:numCache>
            </c:numRef>
          </c:val>
          <c:extLst>
            <c:ext xmlns:c16="http://schemas.microsoft.com/office/drawing/2014/chart" uri="{C3380CC4-5D6E-409C-BE32-E72D297353CC}">
              <c16:uniqueId val="{00000000-F718-4080-910B-57EFC5587965}"/>
            </c:ext>
          </c:extLst>
        </c:ser>
        <c:dLbls>
          <c:dLblPos val="outEnd"/>
          <c:showLegendKey val="0"/>
          <c:showVal val="1"/>
          <c:showCatName val="0"/>
          <c:showSerName val="0"/>
          <c:showPercent val="0"/>
          <c:showBubbleSize val="0"/>
        </c:dLbls>
        <c:gapWidth val="219"/>
        <c:overlap val="-27"/>
        <c:axId val="311804000"/>
        <c:axId val="311812640"/>
      </c:barChart>
      <c:catAx>
        <c:axId val="31180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Watch</a:t>
                </a:r>
                <a:r>
                  <a:rPr lang="en-IN" baseline="0"/>
                  <a:t> Times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12640"/>
        <c:crosses val="autoZero"/>
        <c:auto val="1"/>
        <c:lblAlgn val="ctr"/>
        <c:lblOffset val="100"/>
        <c:noMultiLvlLbl val="0"/>
      </c:catAx>
      <c:valAx>
        <c:axId val="31181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(Recovered).xlsx]Retention And Loyalty!PivotTable5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Point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'Retention And Loyalty'!$C$15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And Loyalty'!$B$16:$B$23</c:f>
              <c:strCache>
                <c:ptCount val="7"/>
                <c:pt idx="0">
                  <c:v>Australia</c:v>
                </c:pt>
                <c:pt idx="1">
                  <c:v>Canada</c:v>
                </c:pt>
                <c:pt idx="2">
                  <c:v>France</c:v>
                </c:pt>
                <c:pt idx="3">
                  <c:v>Germany</c:v>
                </c:pt>
                <c:pt idx="4">
                  <c:v>India</c:v>
                </c:pt>
                <c:pt idx="5">
                  <c:v>UK</c:v>
                </c:pt>
                <c:pt idx="6">
                  <c:v>USA</c:v>
                </c:pt>
              </c:strCache>
            </c:strRef>
          </c:cat>
          <c:val>
            <c:numRef>
              <c:f>'Retention And Loyalty'!$C$16:$C$23</c:f>
              <c:numCache>
                <c:formatCode>0</c:formatCode>
                <c:ptCount val="7"/>
                <c:pt idx="0">
                  <c:v>2103.4736842105262</c:v>
                </c:pt>
                <c:pt idx="1">
                  <c:v>2349.4285714285716</c:v>
                </c:pt>
                <c:pt idx="2">
                  <c:v>2744.7916666666665</c:v>
                </c:pt>
                <c:pt idx="3">
                  <c:v>2361.0555555555557</c:v>
                </c:pt>
                <c:pt idx="4">
                  <c:v>2360.3333333333335</c:v>
                </c:pt>
                <c:pt idx="5">
                  <c:v>2650.2631578947367</c:v>
                </c:pt>
                <c:pt idx="6">
                  <c:v>2455.8571428571427</c:v>
                </c:pt>
              </c:numCache>
            </c:numRef>
          </c:val>
          <c:extLst>
            <c:ext xmlns:c16="http://schemas.microsoft.com/office/drawing/2014/chart" uri="{C3380CC4-5D6E-409C-BE32-E72D297353CC}">
              <c16:uniqueId val="{00000000-8A91-4C54-B3F4-1A3830FF6CED}"/>
            </c:ext>
          </c:extLst>
        </c:ser>
        <c:dLbls>
          <c:dLblPos val="outEnd"/>
          <c:showLegendKey val="0"/>
          <c:showVal val="1"/>
          <c:showCatName val="0"/>
          <c:showSerName val="0"/>
          <c:showPercent val="0"/>
          <c:showBubbleSize val="0"/>
        </c:dLbls>
        <c:gapWidth val="219"/>
        <c:overlap val="-27"/>
        <c:axId val="1618586864"/>
        <c:axId val="1618587344"/>
      </c:barChart>
      <c:catAx>
        <c:axId val="161858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87344"/>
        <c:crosses val="autoZero"/>
        <c:auto val="1"/>
        <c:lblAlgn val="ctr"/>
        <c:lblOffset val="100"/>
        <c:noMultiLvlLbl val="0"/>
      </c:catAx>
      <c:valAx>
        <c:axId val="161858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Loyalty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(Recovered).xlsx]Retention And Loyalty!PivotTable3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Frequency</a:t>
            </a:r>
            <a:r>
              <a:rPr lang="en-IN" baseline="0"/>
              <a:t> Of Logins and Content Downloads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'Retention And Loyalty'!$J$8</c:f>
              <c:strCache>
                <c:ptCount val="1"/>
                <c:pt idx="0">
                  <c:v>Count of Has_Downloaded_Content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And Loyalty'!$I$9:$I$11</c:f>
              <c:strCache>
                <c:ptCount val="2"/>
                <c:pt idx="0">
                  <c:v>FALSE</c:v>
                </c:pt>
                <c:pt idx="1">
                  <c:v>TRUE</c:v>
                </c:pt>
              </c:strCache>
            </c:strRef>
          </c:cat>
          <c:val>
            <c:numRef>
              <c:f>'Retention And Loyalty'!$J$9:$J$11</c:f>
              <c:numCache>
                <c:formatCode>General</c:formatCode>
                <c:ptCount val="2"/>
                <c:pt idx="0">
                  <c:v>501</c:v>
                </c:pt>
                <c:pt idx="1">
                  <c:v>499</c:v>
                </c:pt>
              </c:numCache>
            </c:numRef>
          </c:val>
          <c:extLst>
            <c:ext xmlns:c16="http://schemas.microsoft.com/office/drawing/2014/chart" uri="{C3380CC4-5D6E-409C-BE32-E72D297353CC}">
              <c16:uniqueId val="{00000000-2F01-4E21-B7AC-0A5E0FAE675A}"/>
            </c:ext>
          </c:extLst>
        </c:ser>
        <c:ser>
          <c:idx val="1"/>
          <c:order val="1"/>
          <c:tx>
            <c:strRef>
              <c:f>'Retention And Loyalty'!$K$8</c:f>
              <c:strCache>
                <c:ptCount val="1"/>
                <c:pt idx="0">
                  <c:v>Average of Total_Movies_Watched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And Loyalty'!$I$9:$I$11</c:f>
              <c:strCache>
                <c:ptCount val="2"/>
                <c:pt idx="0">
                  <c:v>FALSE</c:v>
                </c:pt>
                <c:pt idx="1">
                  <c:v>TRUE</c:v>
                </c:pt>
              </c:strCache>
            </c:strRef>
          </c:cat>
          <c:val>
            <c:numRef>
              <c:f>'Retention And Loyalty'!$K$9:$K$11</c:f>
              <c:numCache>
                <c:formatCode>0</c:formatCode>
                <c:ptCount val="2"/>
                <c:pt idx="0">
                  <c:v>511.063872255489</c:v>
                </c:pt>
                <c:pt idx="1">
                  <c:v>520.74949899799594</c:v>
                </c:pt>
              </c:numCache>
            </c:numRef>
          </c:val>
          <c:extLst>
            <c:ext xmlns:c16="http://schemas.microsoft.com/office/drawing/2014/chart" uri="{C3380CC4-5D6E-409C-BE32-E72D297353CC}">
              <c16:uniqueId val="{00000003-2F01-4E21-B7AC-0A5E0FAE675A}"/>
            </c:ext>
          </c:extLst>
        </c:ser>
        <c:ser>
          <c:idx val="2"/>
          <c:order val="2"/>
          <c:tx>
            <c:strRef>
              <c:f>'Retention And Loyalty'!$L$8</c:f>
              <c:strCache>
                <c:ptCount val="1"/>
                <c:pt idx="0">
                  <c:v>Average of Total_Series_Watched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And Loyalty'!$I$9:$I$11</c:f>
              <c:strCache>
                <c:ptCount val="2"/>
                <c:pt idx="0">
                  <c:v>FALSE</c:v>
                </c:pt>
                <c:pt idx="1">
                  <c:v>TRUE</c:v>
                </c:pt>
              </c:strCache>
            </c:strRef>
          </c:cat>
          <c:val>
            <c:numRef>
              <c:f>'Retention And Loyalty'!$L$9:$L$11</c:f>
              <c:numCache>
                <c:formatCode>0</c:formatCode>
                <c:ptCount val="2"/>
                <c:pt idx="0">
                  <c:v>99.67465069860279</c:v>
                </c:pt>
                <c:pt idx="1">
                  <c:v>99.817635270541089</c:v>
                </c:pt>
              </c:numCache>
            </c:numRef>
          </c:val>
          <c:extLst>
            <c:ext xmlns:c16="http://schemas.microsoft.com/office/drawing/2014/chart" uri="{C3380CC4-5D6E-409C-BE32-E72D297353CC}">
              <c16:uniqueId val="{00000004-2F01-4E21-B7AC-0A5E0FAE675A}"/>
            </c:ext>
          </c:extLst>
        </c:ser>
        <c:dLbls>
          <c:dLblPos val="outEnd"/>
          <c:showLegendKey val="0"/>
          <c:showVal val="1"/>
          <c:showCatName val="0"/>
          <c:showSerName val="0"/>
          <c:showPercent val="0"/>
          <c:showBubbleSize val="0"/>
        </c:dLbls>
        <c:gapWidth val="219"/>
        <c:overlap val="-27"/>
        <c:axId val="1618568144"/>
        <c:axId val="1618570544"/>
      </c:barChart>
      <c:catAx>
        <c:axId val="16185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Downloads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70544"/>
        <c:crosses val="autoZero"/>
        <c:auto val="1"/>
        <c:lblAlgn val="ctr"/>
        <c:lblOffset val="100"/>
        <c:noMultiLvlLbl val="0"/>
      </c:catAx>
      <c:valAx>
        <c:axId val="161857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 (Recovered).xlsx]Payment Preferences And Region!PivotTable6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Preferences And Region'!$C$4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Preferences And Region'!$B$5:$B$9</c:f>
              <c:strCache>
                <c:ptCount val="4"/>
                <c:pt idx="0">
                  <c:v>Credit Card</c:v>
                </c:pt>
                <c:pt idx="1">
                  <c:v>Cryptocurrency</c:v>
                </c:pt>
                <c:pt idx="2">
                  <c:v>Debit Card</c:v>
                </c:pt>
                <c:pt idx="3">
                  <c:v>PayPal</c:v>
                </c:pt>
              </c:strCache>
            </c:strRef>
          </c:cat>
          <c:val>
            <c:numRef>
              <c:f>'Payment Preferences And Region'!$C$5:$C$9</c:f>
              <c:numCache>
                <c:formatCode>General</c:formatCode>
                <c:ptCount val="4"/>
                <c:pt idx="0">
                  <c:v>228</c:v>
                </c:pt>
                <c:pt idx="1">
                  <c:v>254</c:v>
                </c:pt>
                <c:pt idx="2">
                  <c:v>249</c:v>
                </c:pt>
                <c:pt idx="3">
                  <c:v>269</c:v>
                </c:pt>
              </c:numCache>
            </c:numRef>
          </c:val>
          <c:extLst>
            <c:ext xmlns:c16="http://schemas.microsoft.com/office/drawing/2014/chart" uri="{C3380CC4-5D6E-409C-BE32-E72D297353CC}">
              <c16:uniqueId val="{00000000-7473-44EE-9F52-52C3D4218225}"/>
            </c:ext>
          </c:extLst>
        </c:ser>
        <c:dLbls>
          <c:dLblPos val="outEnd"/>
          <c:showLegendKey val="0"/>
          <c:showVal val="1"/>
          <c:showCatName val="0"/>
          <c:showSerName val="0"/>
          <c:showPercent val="0"/>
          <c:showBubbleSize val="0"/>
        </c:dLbls>
        <c:gapWidth val="219"/>
        <c:overlap val="-27"/>
        <c:axId val="1681998752"/>
        <c:axId val="1681982432"/>
      </c:barChart>
      <c:catAx>
        <c:axId val="16819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r>
                  <a:rPr lang="en-IN" baseline="0"/>
                  <a:t> Methods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82432"/>
        <c:crosses val="autoZero"/>
        <c:auto val="1"/>
        <c:lblAlgn val="ctr"/>
        <c:lblOffset val="100"/>
        <c:noMultiLvlLbl val="0"/>
      </c:catAx>
      <c:valAx>
        <c:axId val="168198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571500</xdr:colOff>
      <xdr:row>5</xdr:row>
      <xdr:rowOff>0</xdr:rowOff>
    </xdr:from>
    <xdr:ext cx="2910840" cy="302840"/>
    <xdr:sp macro="" textlink="">
      <xdr:nvSpPr>
        <xdr:cNvPr id="2" name="TextBox 1">
          <a:extLst>
            <a:ext uri="{FF2B5EF4-FFF2-40B4-BE49-F238E27FC236}">
              <a16:creationId xmlns:a16="http://schemas.microsoft.com/office/drawing/2014/main" id="{B5463336-EBC3-A954-821E-A5E15360380E}"/>
            </a:ext>
          </a:extLst>
        </xdr:cNvPr>
        <xdr:cNvSpPr txBox="1"/>
      </xdr:nvSpPr>
      <xdr:spPr>
        <a:xfrm>
          <a:off x="3619500" y="914400"/>
          <a:ext cx="2910840" cy="3028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0000"/>
              </a:solidFill>
              <a:latin typeface="Cambria" panose="02040503050406030204" pitchFamily="18" charset="0"/>
              <a:ea typeface="Cambria" panose="02040503050406030204" pitchFamily="18" charset="0"/>
            </a:rPr>
            <a:t>Subscription And Revenue Analysis</a:t>
          </a:r>
        </a:p>
      </xdr:txBody>
    </xdr:sp>
    <xdr:clientData/>
  </xdr:oneCellAnchor>
  <xdr:twoCellAnchor>
    <xdr:from>
      <xdr:col>0</xdr:col>
      <xdr:colOff>182880</xdr:colOff>
      <xdr:row>7</xdr:row>
      <xdr:rowOff>121920</xdr:rowOff>
    </xdr:from>
    <xdr:to>
      <xdr:col>7</xdr:col>
      <xdr:colOff>487680</xdr:colOff>
      <xdr:row>22</xdr:row>
      <xdr:rowOff>121920</xdr:rowOff>
    </xdr:to>
    <xdr:graphicFrame macro="">
      <xdr:nvGraphicFramePr>
        <xdr:cNvPr id="3" name="Chart 2">
          <a:extLst>
            <a:ext uri="{FF2B5EF4-FFF2-40B4-BE49-F238E27FC236}">
              <a16:creationId xmlns:a16="http://schemas.microsoft.com/office/drawing/2014/main" id="{E046F81E-B17E-4D56-90FA-D3FC7DED4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7</xdr:row>
      <xdr:rowOff>121920</xdr:rowOff>
    </xdr:from>
    <xdr:to>
      <xdr:col>15</xdr:col>
      <xdr:colOff>299013</xdr:colOff>
      <xdr:row>22</xdr:row>
      <xdr:rowOff>121920</xdr:rowOff>
    </xdr:to>
    <xdr:graphicFrame macro="">
      <xdr:nvGraphicFramePr>
        <xdr:cNvPr id="4" name="Chart 3">
          <a:extLst>
            <a:ext uri="{FF2B5EF4-FFF2-40B4-BE49-F238E27FC236}">
              <a16:creationId xmlns:a16="http://schemas.microsoft.com/office/drawing/2014/main" id="{B256166F-1DEC-4B53-94B0-AC1A4E5A6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179792</xdr:colOff>
      <xdr:row>21</xdr:row>
      <xdr:rowOff>91441</xdr:rowOff>
    </xdr:from>
    <xdr:to>
      <xdr:col>18</xdr:col>
      <xdr:colOff>532481</xdr:colOff>
      <xdr:row>28</xdr:row>
      <xdr:rowOff>0</xdr:rowOff>
    </xdr:to>
    <mc:AlternateContent xmlns:mc="http://schemas.openxmlformats.org/markup-compatibility/2006" xmlns:a14="http://schemas.microsoft.com/office/drawing/2010/main">
      <mc:Choice Requires="a14">
        <xdr:graphicFrame macro="">
          <xdr:nvGraphicFramePr>
            <xdr:cNvPr id="6" name="Monthly_Price">
              <a:extLst>
                <a:ext uri="{FF2B5EF4-FFF2-40B4-BE49-F238E27FC236}">
                  <a16:creationId xmlns:a16="http://schemas.microsoft.com/office/drawing/2014/main" id="{BFA1D7CF-1170-9E4F-8B42-5168EC137BBA}"/>
                </a:ext>
              </a:extLst>
            </xdr:cNvPr>
            <xdr:cNvGraphicFramePr/>
          </xdr:nvGraphicFramePr>
          <xdr:xfrm>
            <a:off x="0" y="0"/>
            <a:ext cx="0" cy="0"/>
          </xdr:xfrm>
          <a:graphic>
            <a:graphicData uri="http://schemas.microsoft.com/office/drawing/2010/slicer">
              <sle:slicer xmlns:sle="http://schemas.microsoft.com/office/drawing/2010/slicer" name="Monthly_Price"/>
            </a:graphicData>
          </a:graphic>
        </xdr:graphicFrame>
      </mc:Choice>
      <mc:Fallback xmlns="">
        <xdr:sp macro="" textlink="">
          <xdr:nvSpPr>
            <xdr:cNvPr id="0" name=""/>
            <xdr:cNvSpPr>
              <a:spLocks noTextEdit="1"/>
            </xdr:cNvSpPr>
          </xdr:nvSpPr>
          <xdr:spPr>
            <a:xfrm>
              <a:off x="9902527" y="3940023"/>
              <a:ext cx="1504902" cy="1191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168123</xdr:colOff>
      <xdr:row>14</xdr:row>
      <xdr:rowOff>38101</xdr:rowOff>
    </xdr:from>
    <xdr:to>
      <xdr:col>18</xdr:col>
      <xdr:colOff>526263</xdr:colOff>
      <xdr:row>20</xdr:row>
      <xdr:rowOff>129540</xdr:rowOff>
    </xdr:to>
    <mc:AlternateContent xmlns:mc="http://schemas.openxmlformats.org/markup-compatibility/2006" xmlns:a14="http://schemas.microsoft.com/office/drawing/2010/main">
      <mc:Choice Requires="a14">
        <xdr:graphicFrame macro="">
          <xdr:nvGraphicFramePr>
            <xdr:cNvPr id="7" name="Subscription Type">
              <a:extLst>
                <a:ext uri="{FF2B5EF4-FFF2-40B4-BE49-F238E27FC236}">
                  <a16:creationId xmlns:a16="http://schemas.microsoft.com/office/drawing/2014/main" id="{FDF63353-F168-3465-AAB2-EBF5E3288185}"/>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9890857" y="2603823"/>
              <a:ext cx="1573482" cy="1191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583364</xdr:colOff>
      <xdr:row>5</xdr:row>
      <xdr:rowOff>24886</xdr:rowOff>
    </xdr:from>
    <xdr:to>
      <xdr:col>16</xdr:col>
      <xdr:colOff>28605</xdr:colOff>
      <xdr:row>30</xdr:row>
      <xdr:rowOff>162046</xdr:rowOff>
    </xdr:to>
    <xdr:cxnSp macro="">
      <xdr:nvCxnSpPr>
        <xdr:cNvPr id="18" name="Straight Connector 17">
          <a:extLst>
            <a:ext uri="{FF2B5EF4-FFF2-40B4-BE49-F238E27FC236}">
              <a16:creationId xmlns:a16="http://schemas.microsoft.com/office/drawing/2014/main" id="{3A8D3360-45CC-3252-9A5F-7278967C70CB}"/>
            </a:ext>
          </a:extLst>
        </xdr:cNvPr>
        <xdr:cNvCxnSpPr/>
      </xdr:nvCxnSpPr>
      <xdr:spPr>
        <a:xfrm>
          <a:off x="9698427" y="941215"/>
          <a:ext cx="52912" cy="47188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27008</xdr:colOff>
      <xdr:row>33</xdr:row>
      <xdr:rowOff>22378</xdr:rowOff>
    </xdr:from>
    <xdr:to>
      <xdr:col>16</xdr:col>
      <xdr:colOff>79920</xdr:colOff>
      <xdr:row>58</xdr:row>
      <xdr:rowOff>159924</xdr:rowOff>
    </xdr:to>
    <xdr:cxnSp macro="">
      <xdr:nvCxnSpPr>
        <xdr:cNvPr id="26" name="Straight Connector 25">
          <a:extLst>
            <a:ext uri="{FF2B5EF4-FFF2-40B4-BE49-F238E27FC236}">
              <a16:creationId xmlns:a16="http://schemas.microsoft.com/office/drawing/2014/main" id="{941B2310-88E2-4B11-A5C0-3A32F6C2BAFA}"/>
            </a:ext>
          </a:extLst>
        </xdr:cNvPr>
        <xdr:cNvCxnSpPr/>
      </xdr:nvCxnSpPr>
      <xdr:spPr>
        <a:xfrm>
          <a:off x="9749742" y="6070150"/>
          <a:ext cx="52912" cy="471919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15240</xdr:colOff>
      <xdr:row>35</xdr:row>
      <xdr:rowOff>67518</xdr:rowOff>
    </xdr:from>
    <xdr:to>
      <xdr:col>14</xdr:col>
      <xdr:colOff>598026</xdr:colOff>
      <xdr:row>58</xdr:row>
      <xdr:rowOff>45719</xdr:rowOff>
    </xdr:to>
    <xdr:graphicFrame macro="">
      <xdr:nvGraphicFramePr>
        <xdr:cNvPr id="27" name="Chart 26">
          <a:extLst>
            <a:ext uri="{FF2B5EF4-FFF2-40B4-BE49-F238E27FC236}">
              <a16:creationId xmlns:a16="http://schemas.microsoft.com/office/drawing/2014/main" id="{93E9BA03-7264-42FC-8A8E-6000086DE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251943</xdr:colOff>
      <xdr:row>32</xdr:row>
      <xdr:rowOff>181241</xdr:rowOff>
    </xdr:from>
    <xdr:to>
      <xdr:col>18</xdr:col>
      <xdr:colOff>385823</xdr:colOff>
      <xdr:row>41</xdr:row>
      <xdr:rowOff>119895</xdr:rowOff>
    </xdr:to>
    <mc:AlternateContent xmlns:mc="http://schemas.openxmlformats.org/markup-compatibility/2006" xmlns:a14="http://schemas.microsoft.com/office/drawing/2010/main">
      <mc:Choice Requires="a14">
        <xdr:graphicFrame macro="">
          <xdr:nvGraphicFramePr>
            <xdr:cNvPr id="28" name="User_ID">
              <a:extLst>
                <a:ext uri="{FF2B5EF4-FFF2-40B4-BE49-F238E27FC236}">
                  <a16:creationId xmlns:a16="http://schemas.microsoft.com/office/drawing/2014/main" id="{4A7550AF-FAFA-B670-212C-1B7A8EFA4BBA}"/>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mlns="">
        <xdr:sp macro="" textlink="">
          <xdr:nvSpPr>
            <xdr:cNvPr id="0" name=""/>
            <xdr:cNvSpPr>
              <a:spLocks noTextEdit="1"/>
            </xdr:cNvSpPr>
          </xdr:nvSpPr>
          <xdr:spPr>
            <a:xfrm>
              <a:off x="9974677" y="6045747"/>
              <a:ext cx="1349222" cy="1588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250785</xdr:colOff>
      <xdr:row>42</xdr:row>
      <xdr:rowOff>66557</xdr:rowOff>
    </xdr:from>
    <xdr:to>
      <xdr:col>18</xdr:col>
      <xdr:colOff>376177</xdr:colOff>
      <xdr:row>48</xdr:row>
      <xdr:rowOff>163977</xdr:rowOff>
    </xdr:to>
    <mc:AlternateContent xmlns:mc="http://schemas.openxmlformats.org/markup-compatibility/2006" xmlns:a14="http://schemas.microsoft.com/office/drawing/2010/main">
      <mc:Choice Requires="a14">
        <xdr:graphicFrame macro="">
          <xdr:nvGraphicFramePr>
            <xdr:cNvPr id="29" name="Subscription Type 1">
              <a:extLst>
                <a:ext uri="{FF2B5EF4-FFF2-40B4-BE49-F238E27FC236}">
                  <a16:creationId xmlns:a16="http://schemas.microsoft.com/office/drawing/2014/main" id="{E2113D6E-F7B0-625B-4DC1-E83455F497EB}"/>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9973519" y="7763722"/>
              <a:ext cx="1340734" cy="1197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261106</xdr:colOff>
      <xdr:row>49</xdr:row>
      <xdr:rowOff>83822</xdr:rowOff>
    </xdr:from>
    <xdr:to>
      <xdr:col>18</xdr:col>
      <xdr:colOff>356886</xdr:colOff>
      <xdr:row>57</xdr:row>
      <xdr:rowOff>173621</xdr:rowOff>
    </xdr:to>
    <mc:AlternateContent xmlns:mc="http://schemas.openxmlformats.org/markup-compatibility/2006" xmlns:a14="http://schemas.microsoft.com/office/drawing/2010/main">
      <mc:Choice Requires="a14">
        <xdr:graphicFrame macro="">
          <xdr:nvGraphicFramePr>
            <xdr:cNvPr id="30" name="Country">
              <a:extLst>
                <a:ext uri="{FF2B5EF4-FFF2-40B4-BE49-F238E27FC236}">
                  <a16:creationId xmlns:a16="http://schemas.microsoft.com/office/drawing/2014/main" id="{498D386F-A81C-6D5D-AC09-49EF4EA55C5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83840" y="9063847"/>
              <a:ext cx="1311122" cy="1555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266700</xdr:colOff>
      <xdr:row>33</xdr:row>
      <xdr:rowOff>0</xdr:rowOff>
    </xdr:from>
    <xdr:ext cx="2538195" cy="302840"/>
    <xdr:sp macro="" textlink="">
      <xdr:nvSpPr>
        <xdr:cNvPr id="31" name="TextBox 30">
          <a:extLst>
            <a:ext uri="{FF2B5EF4-FFF2-40B4-BE49-F238E27FC236}">
              <a16:creationId xmlns:a16="http://schemas.microsoft.com/office/drawing/2014/main" id="{9A3D5CAE-A9AD-12CA-59C1-BB541B097D80}"/>
            </a:ext>
          </a:extLst>
        </xdr:cNvPr>
        <xdr:cNvSpPr txBox="1"/>
      </xdr:nvSpPr>
      <xdr:spPr>
        <a:xfrm>
          <a:off x="3924300" y="6035040"/>
          <a:ext cx="2538195" cy="3028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rgbClr val="FF0000"/>
              </a:solidFill>
              <a:latin typeface="Cambria" panose="02040503050406030204" pitchFamily="18" charset="0"/>
              <a:ea typeface="Cambria" panose="02040503050406030204" pitchFamily="18" charset="0"/>
            </a:rPr>
            <a:t>USER ENGAGEMENT</a:t>
          </a:r>
          <a:r>
            <a:rPr lang="en-IN" sz="1400" baseline="0">
              <a:solidFill>
                <a:srgbClr val="FF0000"/>
              </a:solidFill>
              <a:latin typeface="Cambria" panose="02040503050406030204" pitchFamily="18" charset="0"/>
              <a:ea typeface="Cambria" panose="02040503050406030204" pitchFamily="18" charset="0"/>
            </a:rPr>
            <a:t> METRICS</a:t>
          </a:r>
          <a:endParaRPr lang="en-IN" sz="1400">
            <a:solidFill>
              <a:srgbClr val="FF0000"/>
            </a:solidFill>
            <a:latin typeface="Cambria" panose="02040503050406030204" pitchFamily="18" charset="0"/>
            <a:ea typeface="Cambria" panose="02040503050406030204" pitchFamily="18" charset="0"/>
          </a:endParaRPr>
        </a:p>
      </xdr:txBody>
    </xdr:sp>
    <xdr:clientData/>
  </xdr:oneCellAnchor>
  <xdr:twoCellAnchor>
    <xdr:from>
      <xdr:col>16</xdr:col>
      <xdr:colOff>72727</xdr:colOff>
      <xdr:row>61</xdr:row>
      <xdr:rowOff>19291</xdr:rowOff>
    </xdr:from>
    <xdr:to>
      <xdr:col>16</xdr:col>
      <xdr:colOff>142506</xdr:colOff>
      <xdr:row>95</xdr:row>
      <xdr:rowOff>11285</xdr:rowOff>
    </xdr:to>
    <xdr:cxnSp macro="">
      <xdr:nvCxnSpPr>
        <xdr:cNvPr id="5" name="Straight Connector 4">
          <a:extLst>
            <a:ext uri="{FF2B5EF4-FFF2-40B4-BE49-F238E27FC236}">
              <a16:creationId xmlns:a16="http://schemas.microsoft.com/office/drawing/2014/main" id="{21DD7621-ACDA-441F-A6DA-EE91F13BA302}"/>
            </a:ext>
          </a:extLst>
        </xdr:cNvPr>
        <xdr:cNvCxnSpPr/>
      </xdr:nvCxnSpPr>
      <xdr:spPr>
        <a:xfrm>
          <a:off x="9795461" y="11198506"/>
          <a:ext cx="69779" cy="622303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137160</xdr:colOff>
      <xdr:row>61</xdr:row>
      <xdr:rowOff>160020</xdr:rowOff>
    </xdr:from>
    <xdr:ext cx="3770519" cy="302840"/>
    <xdr:sp macro="" textlink="">
      <xdr:nvSpPr>
        <xdr:cNvPr id="9" name="TextBox 8">
          <a:extLst>
            <a:ext uri="{FF2B5EF4-FFF2-40B4-BE49-F238E27FC236}">
              <a16:creationId xmlns:a16="http://schemas.microsoft.com/office/drawing/2014/main" id="{1502BAB8-A060-3F93-EEDB-A7D730781B7E}"/>
            </a:ext>
          </a:extLst>
        </xdr:cNvPr>
        <xdr:cNvSpPr txBox="1"/>
      </xdr:nvSpPr>
      <xdr:spPr>
        <a:xfrm>
          <a:off x="3185160" y="11315700"/>
          <a:ext cx="3770519" cy="3028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rgbClr val="FF0000"/>
              </a:solidFill>
              <a:latin typeface="Cambria" panose="02040503050406030204" pitchFamily="18" charset="0"/>
              <a:ea typeface="Cambria" panose="02040503050406030204" pitchFamily="18" charset="0"/>
              <a:cs typeface="+mn-cs"/>
            </a:rPr>
            <a:t>DEMOGRAPHIC</a:t>
          </a:r>
          <a:r>
            <a:rPr lang="en-IN" sz="1100"/>
            <a:t> </a:t>
          </a:r>
          <a:r>
            <a:rPr lang="en-IN" sz="1400">
              <a:solidFill>
                <a:srgbClr val="FF0000"/>
              </a:solidFill>
              <a:latin typeface="Cambria" panose="02040503050406030204" pitchFamily="18" charset="0"/>
              <a:ea typeface="Cambria" panose="02040503050406030204" pitchFamily="18" charset="0"/>
              <a:cs typeface="+mn-cs"/>
            </a:rPr>
            <a:t>AND BEHAVIOURAL INSIGHTS</a:t>
          </a:r>
        </a:p>
      </xdr:txBody>
    </xdr:sp>
    <xdr:clientData/>
  </xdr:oneCellAnchor>
  <xdr:twoCellAnchor>
    <xdr:from>
      <xdr:col>0</xdr:col>
      <xdr:colOff>281940</xdr:colOff>
      <xdr:row>64</xdr:row>
      <xdr:rowOff>83820</xdr:rowOff>
    </xdr:from>
    <xdr:to>
      <xdr:col>7</xdr:col>
      <xdr:colOff>586740</xdr:colOff>
      <xdr:row>79</xdr:row>
      <xdr:rowOff>83820</xdr:rowOff>
    </xdr:to>
    <xdr:graphicFrame macro="">
      <xdr:nvGraphicFramePr>
        <xdr:cNvPr id="10" name="Chart 9">
          <a:extLst>
            <a:ext uri="{FF2B5EF4-FFF2-40B4-BE49-F238E27FC236}">
              <a16:creationId xmlns:a16="http://schemas.microsoft.com/office/drawing/2014/main" id="{86C521DD-D93E-4728-8F54-27B5662CA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274320</xdr:colOff>
      <xdr:row>64</xdr:row>
      <xdr:rowOff>68580</xdr:rowOff>
    </xdr:from>
    <xdr:to>
      <xdr:col>15</xdr:col>
      <xdr:colOff>579120</xdr:colOff>
      <xdr:row>79</xdr:row>
      <xdr:rowOff>68580</xdr:rowOff>
    </xdr:to>
    <xdr:graphicFrame macro="">
      <xdr:nvGraphicFramePr>
        <xdr:cNvPr id="11" name="Chart 10">
          <a:extLst>
            <a:ext uri="{FF2B5EF4-FFF2-40B4-BE49-F238E27FC236}">
              <a16:creationId xmlns:a16="http://schemas.microsoft.com/office/drawing/2014/main" id="{1E03D66A-C9D6-45E0-B821-DCB2E6D83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xdr:colOff>
      <xdr:row>80</xdr:row>
      <xdr:rowOff>0</xdr:rowOff>
    </xdr:from>
    <xdr:to>
      <xdr:col>11</xdr:col>
      <xdr:colOff>335280</xdr:colOff>
      <xdr:row>94</xdr:row>
      <xdr:rowOff>57874</xdr:rowOff>
    </xdr:to>
    <xdr:graphicFrame macro="">
      <xdr:nvGraphicFramePr>
        <xdr:cNvPr id="14" name="Chart 13">
          <a:extLst>
            <a:ext uri="{FF2B5EF4-FFF2-40B4-BE49-F238E27FC236}">
              <a16:creationId xmlns:a16="http://schemas.microsoft.com/office/drawing/2014/main" id="{D21527ED-C649-4ABA-9D51-ECCD5BE7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289560</xdr:colOff>
      <xdr:row>72</xdr:row>
      <xdr:rowOff>22861</xdr:rowOff>
    </xdr:from>
    <xdr:to>
      <xdr:col>18</xdr:col>
      <xdr:colOff>260430</xdr:colOff>
      <xdr:row>84</xdr:row>
      <xdr:rowOff>30481</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97A50D3E-814E-3E1A-6E05-70A9A8D2D88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043160" y="13190221"/>
              <a:ext cx="151638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303740</xdr:colOff>
      <xdr:row>61</xdr:row>
      <xdr:rowOff>56910</xdr:rowOff>
    </xdr:from>
    <xdr:to>
      <xdr:col>18</xdr:col>
      <xdr:colOff>356887</xdr:colOff>
      <xdr:row>71</xdr:row>
      <xdr:rowOff>34049</xdr:rowOff>
    </xdr:to>
    <mc:AlternateContent xmlns:mc="http://schemas.openxmlformats.org/markup-compatibility/2006" xmlns:a14="http://schemas.microsoft.com/office/drawing/2010/main">
      <mc:Choice Requires="a14">
        <xdr:graphicFrame macro="">
          <xdr:nvGraphicFramePr>
            <xdr:cNvPr id="16" name="Age_Group">
              <a:extLst>
                <a:ext uri="{FF2B5EF4-FFF2-40B4-BE49-F238E27FC236}">
                  <a16:creationId xmlns:a16="http://schemas.microsoft.com/office/drawing/2014/main" id="{DE665890-F262-0A15-8F70-00DDF6F3A194}"/>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0026474" y="11236125"/>
              <a:ext cx="1268489" cy="1809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572658</xdr:colOff>
      <xdr:row>5</xdr:row>
      <xdr:rowOff>60960</xdr:rowOff>
    </xdr:from>
    <xdr:to>
      <xdr:col>38</xdr:col>
      <xdr:colOff>17899</xdr:colOff>
      <xdr:row>31</xdr:row>
      <xdr:rowOff>15240</xdr:rowOff>
    </xdr:to>
    <xdr:cxnSp macro="">
      <xdr:nvCxnSpPr>
        <xdr:cNvPr id="12" name="Straight Connector 11">
          <a:extLst>
            <a:ext uri="{FF2B5EF4-FFF2-40B4-BE49-F238E27FC236}">
              <a16:creationId xmlns:a16="http://schemas.microsoft.com/office/drawing/2014/main" id="{89E94174-66D8-4436-9FB5-E4E1A6AF6442}"/>
            </a:ext>
          </a:extLst>
        </xdr:cNvPr>
        <xdr:cNvCxnSpPr/>
      </xdr:nvCxnSpPr>
      <xdr:spPr>
        <a:xfrm>
          <a:off x="23056481" y="977289"/>
          <a:ext cx="52912" cy="471919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28</xdr:col>
      <xdr:colOff>471715</xdr:colOff>
      <xdr:row>5</xdr:row>
      <xdr:rowOff>169333</xdr:rowOff>
    </xdr:from>
    <xdr:ext cx="2300758" cy="302840"/>
    <xdr:sp macro="" textlink="">
      <xdr:nvSpPr>
        <xdr:cNvPr id="13" name="TextBox 12">
          <a:extLst>
            <a:ext uri="{FF2B5EF4-FFF2-40B4-BE49-F238E27FC236}">
              <a16:creationId xmlns:a16="http://schemas.microsoft.com/office/drawing/2014/main" id="{E26F89BB-0368-5C96-11AC-089CE4B01DC8}"/>
            </a:ext>
          </a:extLst>
        </xdr:cNvPr>
        <xdr:cNvSpPr txBox="1"/>
      </xdr:nvSpPr>
      <xdr:spPr>
        <a:xfrm>
          <a:off x="17405048" y="1076476"/>
          <a:ext cx="2300758" cy="3028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rgbClr val="FF0000"/>
              </a:solidFill>
              <a:latin typeface="Cambria" panose="02040503050406030204" pitchFamily="18" charset="0"/>
              <a:ea typeface="Cambria" panose="02040503050406030204" pitchFamily="18" charset="0"/>
            </a:rPr>
            <a:t>RETENTION AND LOYALTY</a:t>
          </a:r>
        </a:p>
      </xdr:txBody>
    </xdr:sp>
    <xdr:clientData/>
  </xdr:oneCellAnchor>
  <xdr:twoCellAnchor>
    <xdr:from>
      <xdr:col>22</xdr:col>
      <xdr:colOff>326571</xdr:colOff>
      <xdr:row>8</xdr:row>
      <xdr:rowOff>12095</xdr:rowOff>
    </xdr:from>
    <xdr:to>
      <xdr:col>30</xdr:col>
      <xdr:colOff>60476</xdr:colOff>
      <xdr:row>23</xdr:row>
      <xdr:rowOff>33867</xdr:rowOff>
    </xdr:to>
    <xdr:graphicFrame macro="">
      <xdr:nvGraphicFramePr>
        <xdr:cNvPr id="17" name="Chart 16">
          <a:extLst>
            <a:ext uri="{FF2B5EF4-FFF2-40B4-BE49-F238E27FC236}">
              <a16:creationId xmlns:a16="http://schemas.microsoft.com/office/drawing/2014/main" id="{4B87D64E-F6FB-4510-ACCF-1EDB9977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125391</xdr:colOff>
      <xdr:row>8</xdr:row>
      <xdr:rowOff>19290</xdr:rowOff>
    </xdr:from>
    <xdr:to>
      <xdr:col>37</xdr:col>
      <xdr:colOff>443695</xdr:colOff>
      <xdr:row>23</xdr:row>
      <xdr:rowOff>13503</xdr:rowOff>
    </xdr:to>
    <xdr:graphicFrame macro="">
      <xdr:nvGraphicFramePr>
        <xdr:cNvPr id="19" name="Chart 18">
          <a:extLst>
            <a:ext uri="{FF2B5EF4-FFF2-40B4-BE49-F238E27FC236}">
              <a16:creationId xmlns:a16="http://schemas.microsoft.com/office/drawing/2014/main" id="{6AD5B42A-44AA-4B04-BC46-4DC1A03CF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34</xdr:col>
      <xdr:colOff>250592</xdr:colOff>
      <xdr:row>23</xdr:row>
      <xdr:rowOff>121632</xdr:rowOff>
    </xdr:from>
    <xdr:to>
      <xdr:col>37</xdr:col>
      <xdr:colOff>256379</xdr:colOff>
      <xdr:row>30</xdr:row>
      <xdr:rowOff>86811</xdr:rowOff>
    </xdr:to>
    <mc:AlternateContent xmlns:mc="http://schemas.openxmlformats.org/markup-compatibility/2006" xmlns:a14="http://schemas.microsoft.com/office/drawing/2010/main">
      <mc:Choice Requires="a14">
        <xdr:graphicFrame macro="">
          <xdr:nvGraphicFramePr>
            <xdr:cNvPr id="22" name="Subscription Type 2">
              <a:extLst>
                <a:ext uri="{FF2B5EF4-FFF2-40B4-BE49-F238E27FC236}">
                  <a16:creationId xmlns:a16="http://schemas.microsoft.com/office/drawing/2014/main" id="{CD543F26-D932-CF6A-A0B0-BA48E427AAA1}"/>
                </a:ext>
              </a:extLst>
            </xdr:cNvPr>
            <xdr:cNvGraphicFramePr/>
          </xdr:nvGraphicFramePr>
          <xdr:xfrm>
            <a:off x="0" y="0"/>
            <a:ext cx="0" cy="0"/>
          </xdr:xfrm>
          <a:graphic>
            <a:graphicData uri="http://schemas.microsoft.com/office/drawing/2010/slicer">
              <sle:slicer xmlns:sle="http://schemas.microsoft.com/office/drawing/2010/slicer" name="Subscription Type 2"/>
            </a:graphicData>
          </a:graphic>
        </xdr:graphicFrame>
      </mc:Choice>
      <mc:Fallback xmlns="">
        <xdr:sp macro="" textlink="">
          <xdr:nvSpPr>
            <xdr:cNvPr id="0" name=""/>
            <xdr:cNvSpPr>
              <a:spLocks noTextEdit="1"/>
            </xdr:cNvSpPr>
          </xdr:nvSpPr>
          <xdr:spPr>
            <a:xfrm>
              <a:off x="20911402" y="4336746"/>
              <a:ext cx="1828800" cy="124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142272</xdr:colOff>
      <xdr:row>16</xdr:row>
      <xdr:rowOff>167641</xdr:rowOff>
    </xdr:from>
    <xdr:to>
      <xdr:col>40</xdr:col>
      <xdr:colOff>511217</xdr:colOff>
      <xdr:row>26</xdr:row>
      <xdr:rowOff>48229</xdr:rowOff>
    </xdr:to>
    <mc:AlternateContent xmlns:mc="http://schemas.openxmlformats.org/markup-compatibility/2006" xmlns:a14="http://schemas.microsoft.com/office/drawing/2010/main">
      <mc:Choice Requires="a14">
        <xdr:graphicFrame macro="">
          <xdr:nvGraphicFramePr>
            <xdr:cNvPr id="23" name="Country 2">
              <a:extLst>
                <a:ext uri="{FF2B5EF4-FFF2-40B4-BE49-F238E27FC236}">
                  <a16:creationId xmlns:a16="http://schemas.microsoft.com/office/drawing/2014/main" id="{AB54A8A7-3FF4-AF3B-AFC9-E2D8E3F933D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3233766" y="3099894"/>
              <a:ext cx="1584286" cy="1713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120762</xdr:colOff>
      <xdr:row>5</xdr:row>
      <xdr:rowOff>78612</xdr:rowOff>
    </xdr:from>
    <xdr:to>
      <xdr:col>40</xdr:col>
      <xdr:colOff>511216</xdr:colOff>
      <xdr:row>15</xdr:row>
      <xdr:rowOff>154330</xdr:rowOff>
    </xdr:to>
    <mc:AlternateContent xmlns:mc="http://schemas.openxmlformats.org/markup-compatibility/2006" xmlns:a14="http://schemas.microsoft.com/office/drawing/2010/main">
      <mc:Choice Requires="a14">
        <xdr:graphicFrame macro="">
          <xdr:nvGraphicFramePr>
            <xdr:cNvPr id="24" name="Age_Group 1">
              <a:extLst>
                <a:ext uri="{FF2B5EF4-FFF2-40B4-BE49-F238E27FC236}">
                  <a16:creationId xmlns:a16="http://schemas.microsoft.com/office/drawing/2014/main" id="{58F33E9F-87C3-F827-EB85-B2867F2A264F}"/>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23212256" y="994941"/>
              <a:ext cx="1605795" cy="1908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19291</xdr:colOff>
      <xdr:row>32</xdr:row>
      <xdr:rowOff>154330</xdr:rowOff>
    </xdr:from>
    <xdr:to>
      <xdr:col>38</xdr:col>
      <xdr:colOff>102023</xdr:colOff>
      <xdr:row>73</xdr:row>
      <xdr:rowOff>19291</xdr:rowOff>
    </xdr:to>
    <xdr:cxnSp macro="">
      <xdr:nvCxnSpPr>
        <xdr:cNvPr id="25" name="Straight Connector 24">
          <a:extLst>
            <a:ext uri="{FF2B5EF4-FFF2-40B4-BE49-F238E27FC236}">
              <a16:creationId xmlns:a16="http://schemas.microsoft.com/office/drawing/2014/main" id="{D85C9A73-139B-48D0-88C6-F61C56F080AE}"/>
            </a:ext>
          </a:extLst>
        </xdr:cNvPr>
        <xdr:cNvCxnSpPr/>
      </xdr:nvCxnSpPr>
      <xdr:spPr>
        <a:xfrm>
          <a:off x="23110785" y="6018836"/>
          <a:ext cx="82732" cy="737886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366532</xdr:colOff>
      <xdr:row>36</xdr:row>
      <xdr:rowOff>125391</xdr:rowOff>
    </xdr:from>
    <xdr:to>
      <xdr:col>30</xdr:col>
      <xdr:colOff>77164</xdr:colOff>
      <xdr:row>51</xdr:row>
      <xdr:rowOff>119604</xdr:rowOff>
    </xdr:to>
    <xdr:graphicFrame macro="">
      <xdr:nvGraphicFramePr>
        <xdr:cNvPr id="32" name="Chart 31">
          <a:extLst>
            <a:ext uri="{FF2B5EF4-FFF2-40B4-BE49-F238E27FC236}">
              <a16:creationId xmlns:a16="http://schemas.microsoft.com/office/drawing/2014/main" id="{B881368C-BD9F-4ED2-A0C0-D6A8763F3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27</xdr:col>
      <xdr:colOff>86810</xdr:colOff>
      <xdr:row>33</xdr:row>
      <xdr:rowOff>86811</xdr:rowOff>
    </xdr:from>
    <xdr:ext cx="4248727" cy="302840"/>
    <xdr:sp macro="" textlink="">
      <xdr:nvSpPr>
        <xdr:cNvPr id="33" name="TextBox 32">
          <a:extLst>
            <a:ext uri="{FF2B5EF4-FFF2-40B4-BE49-F238E27FC236}">
              <a16:creationId xmlns:a16="http://schemas.microsoft.com/office/drawing/2014/main" id="{43AE6ED8-A25A-10DB-7B3F-C68BC1E479A6}"/>
            </a:ext>
          </a:extLst>
        </xdr:cNvPr>
        <xdr:cNvSpPr txBox="1"/>
      </xdr:nvSpPr>
      <xdr:spPr>
        <a:xfrm>
          <a:off x="16493924" y="6134583"/>
          <a:ext cx="4248727" cy="3028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rgbClr val="FF0000"/>
              </a:solidFill>
              <a:latin typeface="Cambria" panose="02040503050406030204" pitchFamily="18" charset="0"/>
              <a:ea typeface="Cambria" panose="02040503050406030204" pitchFamily="18" charset="0"/>
            </a:rPr>
            <a:t>PAYMENT PREFERENCES AND</a:t>
          </a:r>
          <a:r>
            <a:rPr lang="en-IN" sz="1400" baseline="0">
              <a:solidFill>
                <a:srgbClr val="FF0000"/>
              </a:solidFill>
              <a:latin typeface="Cambria" panose="02040503050406030204" pitchFamily="18" charset="0"/>
              <a:ea typeface="Cambria" panose="02040503050406030204" pitchFamily="18" charset="0"/>
            </a:rPr>
            <a:t> REGIONAL ANALYSIS</a:t>
          </a:r>
          <a:endParaRPr lang="en-IN" sz="1400">
            <a:solidFill>
              <a:srgbClr val="FF0000"/>
            </a:solidFill>
            <a:latin typeface="Cambria" panose="02040503050406030204" pitchFamily="18" charset="0"/>
            <a:ea typeface="Cambria" panose="02040503050406030204" pitchFamily="18" charset="0"/>
          </a:endParaRPr>
        </a:p>
      </xdr:txBody>
    </xdr:sp>
    <xdr:clientData/>
  </xdr:oneCellAnchor>
  <xdr:twoCellAnchor>
    <xdr:from>
      <xdr:col>30</xdr:col>
      <xdr:colOff>192910</xdr:colOff>
      <xdr:row>36</xdr:row>
      <xdr:rowOff>106100</xdr:rowOff>
    </xdr:from>
    <xdr:to>
      <xdr:col>37</xdr:col>
      <xdr:colOff>511214</xdr:colOff>
      <xdr:row>51</xdr:row>
      <xdr:rowOff>100313</xdr:rowOff>
    </xdr:to>
    <xdr:graphicFrame macro="">
      <xdr:nvGraphicFramePr>
        <xdr:cNvPr id="34" name="Chart 33">
          <a:extLst>
            <a:ext uri="{FF2B5EF4-FFF2-40B4-BE49-F238E27FC236}">
              <a16:creationId xmlns:a16="http://schemas.microsoft.com/office/drawing/2014/main" id="{E72CC369-30A0-45D6-9F62-C8334242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115746</xdr:colOff>
      <xdr:row>53</xdr:row>
      <xdr:rowOff>19291</xdr:rowOff>
    </xdr:from>
    <xdr:to>
      <xdr:col>33</xdr:col>
      <xdr:colOff>434050</xdr:colOff>
      <xdr:row>68</xdr:row>
      <xdr:rowOff>13504</xdr:rowOff>
    </xdr:to>
    <xdr:graphicFrame macro="">
      <xdr:nvGraphicFramePr>
        <xdr:cNvPr id="35" name="Chart 34">
          <a:extLst>
            <a:ext uri="{FF2B5EF4-FFF2-40B4-BE49-F238E27FC236}">
              <a16:creationId xmlns:a16="http://schemas.microsoft.com/office/drawing/2014/main" id="{77F8AC25-A82B-4667-AA55-593F4293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38</xdr:col>
      <xdr:colOff>172656</xdr:colOff>
      <xdr:row>33</xdr:row>
      <xdr:rowOff>98867</xdr:rowOff>
    </xdr:from>
    <xdr:to>
      <xdr:col>40</xdr:col>
      <xdr:colOff>520862</xdr:colOff>
      <xdr:row>47</xdr:row>
      <xdr:rowOff>114420</xdr:rowOff>
    </xdr:to>
    <mc:AlternateContent xmlns:mc="http://schemas.openxmlformats.org/markup-compatibility/2006" xmlns:a14="http://schemas.microsoft.com/office/drawing/2010/main">
      <mc:Choice Requires="a14">
        <xdr:graphicFrame macro="">
          <xdr:nvGraphicFramePr>
            <xdr:cNvPr id="38" name="Country 3">
              <a:extLst>
                <a:ext uri="{FF2B5EF4-FFF2-40B4-BE49-F238E27FC236}">
                  <a16:creationId xmlns:a16="http://schemas.microsoft.com/office/drawing/2014/main" id="{FB1B75EC-DF03-2BB6-E3F0-96F43E0DE012}"/>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23264150" y="6146639"/>
              <a:ext cx="1563547"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168797</xdr:colOff>
      <xdr:row>49</xdr:row>
      <xdr:rowOff>87197</xdr:rowOff>
    </xdr:from>
    <xdr:to>
      <xdr:col>40</xdr:col>
      <xdr:colOff>462988</xdr:colOff>
      <xdr:row>63</xdr:row>
      <xdr:rowOff>102750</xdr:rowOff>
    </xdr:to>
    <mc:AlternateContent xmlns:mc="http://schemas.openxmlformats.org/markup-compatibility/2006" xmlns:a14="http://schemas.microsoft.com/office/drawing/2010/main">
      <mc:Choice Requires="a14">
        <xdr:graphicFrame macro="">
          <xdr:nvGraphicFramePr>
            <xdr:cNvPr id="39" name="Language_Preference">
              <a:extLst>
                <a:ext uri="{FF2B5EF4-FFF2-40B4-BE49-F238E27FC236}">
                  <a16:creationId xmlns:a16="http://schemas.microsoft.com/office/drawing/2014/main" id="{5E166A9A-4BE4-34CC-D3AD-0799235EC8A0}"/>
                </a:ext>
              </a:extLst>
            </xdr:cNvPr>
            <xdr:cNvGraphicFramePr/>
          </xdr:nvGraphicFramePr>
          <xdr:xfrm>
            <a:off x="0" y="0"/>
            <a:ext cx="0" cy="0"/>
          </xdr:xfrm>
          <a:graphic>
            <a:graphicData uri="http://schemas.microsoft.com/office/drawing/2010/slicer">
              <sle:slicer xmlns:sle="http://schemas.microsoft.com/office/drawing/2010/slicer" name="Language_Preference"/>
            </a:graphicData>
          </a:graphic>
        </xdr:graphicFrame>
      </mc:Choice>
      <mc:Fallback xmlns="">
        <xdr:sp macro="" textlink="">
          <xdr:nvSpPr>
            <xdr:cNvPr id="0" name=""/>
            <xdr:cNvSpPr>
              <a:spLocks noTextEdit="1"/>
            </xdr:cNvSpPr>
          </xdr:nvSpPr>
          <xdr:spPr>
            <a:xfrm>
              <a:off x="23260291" y="9067222"/>
              <a:ext cx="1509532"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174433</xdr:colOff>
      <xdr:row>6</xdr:row>
      <xdr:rowOff>49301</xdr:rowOff>
    </xdr:from>
    <xdr:to>
      <xdr:col>18</xdr:col>
      <xdr:colOff>523301</xdr:colOff>
      <xdr:row>13</xdr:row>
      <xdr:rowOff>36724</xdr:rowOff>
    </xdr:to>
    <mc:AlternateContent xmlns:mc="http://schemas.openxmlformats.org/markup-compatibility/2006" xmlns:a14="http://schemas.microsoft.com/office/drawing/2010/main">
      <mc:Choice Requires="a14">
        <xdr:graphicFrame macro="">
          <xdr:nvGraphicFramePr>
            <xdr:cNvPr id="40" name="Joining Month">
              <a:extLst>
                <a:ext uri="{FF2B5EF4-FFF2-40B4-BE49-F238E27FC236}">
                  <a16:creationId xmlns:a16="http://schemas.microsoft.com/office/drawing/2014/main" id="{0484F691-2FBB-1174-54BE-FCA214FEAEC8}"/>
                </a:ext>
              </a:extLst>
            </xdr:cNvPr>
            <xdr:cNvGraphicFramePr/>
          </xdr:nvGraphicFramePr>
          <xdr:xfrm>
            <a:off x="0" y="0"/>
            <a:ext cx="0" cy="0"/>
          </xdr:xfrm>
          <a:graphic>
            <a:graphicData uri="http://schemas.microsoft.com/office/drawing/2010/slicer">
              <sle:slicer xmlns:sle="http://schemas.microsoft.com/office/drawing/2010/slicer" name="Joining Month"/>
            </a:graphicData>
          </a:graphic>
        </xdr:graphicFrame>
      </mc:Choice>
      <mc:Fallback xmlns="">
        <xdr:sp macro="" textlink="">
          <xdr:nvSpPr>
            <xdr:cNvPr id="0" name=""/>
            <xdr:cNvSpPr>
              <a:spLocks noTextEdit="1"/>
            </xdr:cNvSpPr>
          </xdr:nvSpPr>
          <xdr:spPr>
            <a:xfrm>
              <a:off x="9902093" y="1167982"/>
              <a:ext cx="1564825" cy="129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336258</xdr:colOff>
      <xdr:row>78</xdr:row>
      <xdr:rowOff>157448</xdr:rowOff>
    </xdr:from>
    <xdr:to>
      <xdr:col>33</xdr:col>
      <xdr:colOff>183608</xdr:colOff>
      <xdr:row>89</xdr:row>
      <xdr:rowOff>92743</xdr:rowOff>
    </xdr:to>
    <mc:AlternateContent xmlns:mc="http://schemas.openxmlformats.org/markup-compatibility/2006" xmlns:tsle="http://schemas.microsoft.com/office/drawing/2012/timeslicer">
      <mc:Choice Requires="tsle">
        <xdr:graphicFrame macro="">
          <xdr:nvGraphicFramePr>
            <xdr:cNvPr id="41" name="Join_Date">
              <a:extLst>
                <a:ext uri="{FF2B5EF4-FFF2-40B4-BE49-F238E27FC236}">
                  <a16:creationId xmlns:a16="http://schemas.microsoft.com/office/drawing/2014/main" id="{F7AE53F1-92A2-2374-24E0-64CFB3809213}"/>
                </a:ext>
              </a:extLst>
            </xdr:cNvPr>
            <xdr:cNvGraphicFramePr/>
          </xdr:nvGraphicFramePr>
          <xdr:xfrm>
            <a:off x="0" y="0"/>
            <a:ext cx="0" cy="0"/>
          </xdr:xfrm>
          <a:graphic>
            <a:graphicData uri="http://schemas.microsoft.com/office/drawing/2012/timeslicer">
              <tsle:timeslicer name="Join_Date"/>
            </a:graphicData>
          </a:graphic>
        </xdr:graphicFrame>
      </mc:Choice>
      <mc:Fallback xmlns="">
        <xdr:sp macro="" textlink="">
          <xdr:nvSpPr>
            <xdr:cNvPr id="0" name=""/>
            <xdr:cNvSpPr>
              <a:spLocks noTextEdit="1"/>
            </xdr:cNvSpPr>
          </xdr:nvSpPr>
          <xdr:spPr>
            <a:xfrm>
              <a:off x="14909508" y="14087761"/>
              <a:ext cx="5312319" cy="18998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392906</xdr:colOff>
      <xdr:row>23</xdr:row>
      <xdr:rowOff>119063</xdr:rowOff>
    </xdr:from>
    <xdr:to>
      <xdr:col>34</xdr:col>
      <xdr:colOff>98107</xdr:colOff>
      <xdr:row>30</xdr:row>
      <xdr:rowOff>107156</xdr:rowOff>
    </xdr:to>
    <mc:AlternateContent xmlns:mc="http://schemas.openxmlformats.org/markup-compatibility/2006" xmlns:tsle="http://schemas.microsoft.com/office/drawing/2012/timeslicer">
      <mc:Choice Requires="tsle">
        <xdr:graphicFrame macro="">
          <xdr:nvGraphicFramePr>
            <xdr:cNvPr id="20" name="Last_Login">
              <a:extLst>
                <a:ext uri="{FF2B5EF4-FFF2-40B4-BE49-F238E27FC236}">
                  <a16:creationId xmlns:a16="http://schemas.microsoft.com/office/drawing/2014/main" id="{685DA63C-3818-8003-3D03-5391F7DBCC94}"/>
                </a:ext>
              </a:extLst>
            </xdr:cNvPr>
            <xdr:cNvGraphicFramePr/>
          </xdr:nvGraphicFramePr>
          <xdr:xfrm>
            <a:off x="0" y="0"/>
            <a:ext cx="0" cy="0"/>
          </xdr:xfrm>
          <a:graphic>
            <a:graphicData uri="http://schemas.microsoft.com/office/drawing/2012/timeslicer">
              <tsle:timeslicer name="Last_Login"/>
            </a:graphicData>
          </a:graphic>
        </xdr:graphicFrame>
      </mc:Choice>
      <mc:Fallback xmlns="">
        <xdr:sp macro="" textlink="">
          <xdr:nvSpPr>
            <xdr:cNvPr id="0" name=""/>
            <xdr:cNvSpPr>
              <a:spLocks noTextEdit="1"/>
            </xdr:cNvSpPr>
          </xdr:nvSpPr>
          <xdr:spPr>
            <a:xfrm>
              <a:off x="17395031" y="4226719"/>
              <a:ext cx="3348514" cy="1238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 Menon" refreshedDate="45955.535501273145" createdVersion="8" refreshedVersion="8" minRefreshableVersion="3" recordCount="1000" xr:uid="{0BE84B63-8561-4CD3-B229-B1B41BF22959}">
  <cacheSource type="worksheet">
    <worksheetSource name="Table1"/>
  </cacheSource>
  <cacheFields count="29">
    <cacheField name="User_ID" numFmtId="0">
      <sharedItems containsSemiMixedTypes="0" containsString="0" containsNumber="1" containsInteger="1" minValue="1003" maxValue="9996" count="1000">
        <n v="2518"/>
        <n v="6430"/>
        <n v="1798"/>
        <n v="5255"/>
        <n v="2854"/>
        <n v="6735"/>
        <n v="2995"/>
        <n v="5120"/>
        <n v="6063"/>
        <n v="6896"/>
        <n v="8447"/>
        <n v="1433"/>
        <n v="4511"/>
        <n v="9966"/>
        <n v="7093"/>
        <n v="4351"/>
        <n v="6007"/>
        <n v="9710"/>
        <n v="9034"/>
        <n v="6197"/>
        <n v="2820"/>
        <n v="1101"/>
        <n v="1650"/>
        <n v="4884"/>
        <n v="8321"/>
        <n v="2381"/>
        <n v="9507"/>
        <n v="2851"/>
        <n v="4083"/>
        <n v="4608"/>
        <n v="4815"/>
        <n v="9597"/>
        <n v="6566"/>
        <n v="1419"/>
        <n v="9470"/>
        <n v="4989"/>
        <n v="9389"/>
        <n v="7728"/>
        <n v="7943"/>
        <n v="2490"/>
        <n v="5042"/>
        <n v="3620"/>
        <n v="8976"/>
        <n v="1570"/>
        <n v="7709"/>
        <n v="9503"/>
        <n v="9564"/>
        <n v="8934"/>
        <n v="1222"/>
        <n v="5762"/>
        <n v="4066"/>
        <n v="6469"/>
        <n v="1364"/>
        <n v="4197"/>
        <n v="9700"/>
        <n v="5644"/>
        <n v="5420"/>
        <n v="7560"/>
        <n v="9644"/>
        <n v="7239"/>
        <n v="6415"/>
        <n v="9020"/>
        <n v="2324"/>
        <n v="1354"/>
        <n v="4019"/>
        <n v="6178"/>
        <n v="8673"/>
        <n v="8250"/>
        <n v="1609"/>
        <n v="3806"/>
        <n v="7973"/>
        <n v="7948"/>
        <n v="3195"/>
        <n v="6285"/>
        <n v="4303"/>
        <n v="7751"/>
        <n v="7813"/>
        <n v="9028"/>
        <n v="6109"/>
        <n v="2565"/>
        <n v="7551"/>
        <n v="6398"/>
        <n v="4982"/>
        <n v="8108"/>
        <n v="6779"/>
        <n v="1169"/>
        <n v="5067"/>
        <n v="5299"/>
        <n v="3978"/>
        <n v="8634"/>
        <n v="9635"/>
        <n v="1776"/>
        <n v="9703"/>
        <n v="3498"/>
        <n v="4260"/>
        <n v="7152"/>
        <n v="2457"/>
        <n v="8530"/>
        <n v="9131"/>
        <n v="9770"/>
        <n v="8095"/>
        <n v="3763"/>
        <n v="4346"/>
        <n v="5866"/>
        <n v="5865"/>
        <n v="9398"/>
        <n v="9695"/>
        <n v="8805"/>
        <n v="8353"/>
        <n v="3178"/>
        <n v="4917"/>
        <n v="8878"/>
        <n v="3810"/>
        <n v="9353"/>
        <n v="1672"/>
        <n v="6650"/>
        <n v="2581"/>
        <n v="6860"/>
        <n v="4584"/>
        <n v="3354"/>
        <n v="4668"/>
        <n v="6684"/>
        <n v="8058"/>
        <n v="3035"/>
        <n v="2146"/>
        <n v="5761"/>
        <n v="5256"/>
        <n v="5995"/>
        <n v="4155"/>
        <n v="1851"/>
        <n v="8068"/>
        <n v="8425"/>
        <n v="4706"/>
        <n v="7544"/>
        <n v="4029"/>
        <n v="6117"/>
        <n v="1408"/>
        <n v="8396"/>
        <n v="6806"/>
        <n v="3496"/>
        <n v="7840"/>
        <n v="2099"/>
        <n v="6518"/>
        <n v="1976"/>
        <n v="8777"/>
        <n v="1576"/>
        <n v="7979"/>
        <n v="6300"/>
        <n v="1003"/>
        <n v="8238"/>
        <n v="8261"/>
        <n v="7729"/>
        <n v="8616"/>
        <n v="9734"/>
        <n v="2086"/>
        <n v="8721"/>
        <n v="1075"/>
        <n v="2690"/>
        <n v="7654"/>
        <n v="7577"/>
        <n v="9814"/>
        <n v="5423"/>
        <n v="2660"/>
        <n v="4206"/>
        <n v="5269"/>
        <n v="7922"/>
        <n v="7829"/>
        <n v="1715"/>
        <n v="2639"/>
        <n v="1801"/>
        <n v="9163"/>
        <n v="1284"/>
        <n v="8774"/>
        <n v="3866"/>
        <n v="4477"/>
        <n v="4829"/>
        <n v="1257"/>
        <n v="1897"/>
        <n v="3603"/>
        <n v="9256"/>
        <n v="9469"/>
        <n v="7136"/>
        <n v="2321"/>
        <n v="4243"/>
        <n v="8015"/>
        <n v="3440"/>
        <n v="9914"/>
        <n v="5045"/>
        <n v="1379"/>
        <n v="6099"/>
        <n v="4696"/>
        <n v="4808"/>
        <n v="3633"/>
        <n v="4979"/>
        <n v="2214"/>
        <n v="6606"/>
        <n v="4246"/>
        <n v="2836"/>
        <n v="6963"/>
        <n v="2243"/>
        <n v="5081"/>
        <n v="4171"/>
        <n v="7399"/>
        <n v="1110"/>
        <n v="5630"/>
        <n v="9430"/>
        <n v="7436"/>
        <n v="2147"/>
        <n v="3264"/>
        <n v="1214"/>
        <n v="6050"/>
        <n v="7395"/>
        <n v="3904"/>
        <n v="6545"/>
        <n v="3131"/>
        <n v="8589"/>
        <n v="2908"/>
        <n v="5209"/>
        <n v="2319"/>
        <n v="9026"/>
        <n v="2723"/>
        <n v="5487"/>
        <n v="4656"/>
        <n v="5718"/>
        <n v="1215"/>
        <n v="3427"/>
        <n v="2428"/>
        <n v="1947"/>
        <n v="5036"/>
        <n v="5857"/>
        <n v="8770"/>
        <n v="4118"/>
        <n v="7162"/>
        <n v="9278"/>
        <n v="5406"/>
        <n v="4641"/>
        <n v="3969"/>
        <n v="3078"/>
        <n v="2808"/>
        <n v="7484"/>
        <n v="2396"/>
        <n v="2472"/>
        <n v="7939"/>
        <n v="8269"/>
        <n v="9073"/>
        <n v="9879"/>
        <n v="3822"/>
        <n v="9183"/>
        <n v="8674"/>
        <n v="2481"/>
        <n v="8729"/>
        <n v="5534"/>
        <n v="9785"/>
        <n v="9609"/>
        <n v="2829"/>
        <n v="1714"/>
        <n v="4475"/>
        <n v="9820"/>
        <n v="3261"/>
        <n v="6130"/>
        <n v="9399"/>
        <n v="6047"/>
        <n v="7789"/>
        <n v="6111"/>
        <n v="4968"/>
        <n v="2739"/>
        <n v="6974"/>
        <n v="1784"/>
        <n v="8077"/>
        <n v="2727"/>
        <n v="7661"/>
        <n v="5083"/>
        <n v="7275"/>
        <n v="7316"/>
        <n v="4497"/>
        <n v="8685"/>
        <n v="8583"/>
        <n v="1062"/>
        <n v="2593"/>
        <n v="3951"/>
        <n v="8580"/>
        <n v="4372"/>
        <n v="4463"/>
        <n v="7498"/>
        <n v="9618"/>
        <n v="1813"/>
        <n v="3009"/>
        <n v="8210"/>
        <n v="8439"/>
        <n v="8310"/>
        <n v="6369"/>
        <n v="5721"/>
        <n v="4204"/>
        <n v="5666"/>
        <n v="5943"/>
        <n v="3202"/>
        <n v="4512"/>
        <n v="2075"/>
        <n v="4057"/>
        <n v="5537"/>
        <n v="9520"/>
        <n v="1081"/>
        <n v="7621"/>
        <n v="4558"/>
        <n v="6628"/>
        <n v="7643"/>
        <n v="4709"/>
        <n v="8408"/>
        <n v="3530"/>
        <n v="3779"/>
        <n v="8564"/>
        <n v="8731"/>
        <n v="5000"/>
        <n v="3882"/>
        <n v="4551"/>
        <n v="7970"/>
        <n v="2466"/>
        <n v="1303"/>
        <n v="9832"/>
        <n v="3618"/>
        <n v="7424"/>
        <n v="8414"/>
        <n v="5688"/>
        <n v="2062"/>
        <n v="5031"/>
        <n v="1162"/>
        <n v="6564"/>
        <n v="9298"/>
        <n v="4216"/>
        <n v="3677"/>
        <n v="8453"/>
        <n v="6231"/>
        <n v="1481"/>
        <n v="7400"/>
        <n v="7447"/>
        <n v="4597"/>
        <n v="3173"/>
        <n v="9514"/>
        <n v="4985"/>
        <n v="4486"/>
        <n v="8756"/>
        <n v="9121"/>
        <n v="6471"/>
        <n v="6601"/>
        <n v="4340"/>
        <n v="5112"/>
        <n v="5700"/>
        <n v="8617"/>
        <n v="9149"/>
        <n v="8651"/>
        <n v="1495"/>
        <n v="7359"/>
        <n v="6525"/>
        <n v="7207"/>
        <n v="2361"/>
        <n v="8766"/>
        <n v="7236"/>
        <n v="8605"/>
        <n v="1055"/>
        <n v="7986"/>
        <n v="6170"/>
        <n v="7172"/>
        <n v="7408"/>
        <n v="7274"/>
        <n v="6001"/>
        <n v="9418"/>
        <n v="9354"/>
        <n v="8122"/>
        <n v="1765"/>
        <n v="5352"/>
        <n v="7578"/>
        <n v="8912"/>
        <n v="6641"/>
        <n v="9664"/>
        <n v="9134"/>
        <n v="6663"/>
        <n v="9800"/>
        <n v="2363"/>
        <n v="4875"/>
        <n v="8961"/>
        <n v="1539"/>
        <n v="4037"/>
        <n v="4239"/>
        <n v="4364"/>
        <n v="8946"/>
        <n v="5911"/>
        <n v="8033"/>
        <n v="6603"/>
        <n v="9630"/>
        <n v="1691"/>
        <n v="5590"/>
        <n v="8645"/>
        <n v="7663"/>
        <n v="2647"/>
        <n v="6539"/>
        <n v="3472"/>
        <n v="4314"/>
        <n v="6739"/>
        <n v="6368"/>
        <n v="7309"/>
        <n v="3976"/>
        <n v="7230"/>
        <n v="8888"/>
        <n v="1194"/>
        <n v="6983"/>
        <n v="1413"/>
        <n v="9509"/>
        <n v="6330"/>
        <n v="2504"/>
        <n v="6593"/>
        <n v="9537"/>
        <n v="9628"/>
        <n v="4024"/>
        <n v="5321"/>
        <n v="3926"/>
        <n v="8738"/>
        <n v="2701"/>
        <n v="5339"/>
        <n v="1612"/>
        <n v="5407"/>
        <n v="8225"/>
        <n v="4714"/>
        <n v="3826"/>
        <n v="3781"/>
        <n v="5635"/>
        <n v="2291"/>
        <n v="3119"/>
        <n v="5280"/>
        <n v="2546"/>
        <n v="5975"/>
        <n v="9113"/>
        <n v="6250"/>
        <n v="6190"/>
        <n v="5713"/>
        <n v="1932"/>
        <n v="6527"/>
        <n v="9363"/>
        <n v="5019"/>
        <n v="9258"/>
        <n v="7512"/>
        <n v="8195"/>
        <n v="8242"/>
        <n v="2220"/>
        <n v="9308"/>
        <n v="3437"/>
        <n v="8305"/>
        <n v="6773"/>
        <n v="3010"/>
        <n v="3622"/>
        <n v="6006"/>
        <n v="1338"/>
        <n v="6722"/>
        <n v="5871"/>
        <n v="9290"/>
        <n v="8567"/>
        <n v="5253"/>
        <n v="8172"/>
        <n v="2154"/>
        <n v="5013"/>
        <n v="4211"/>
        <n v="4408"/>
        <n v="8473"/>
        <n v="7510"/>
        <n v="5376"/>
        <n v="8005"/>
        <n v="7439"/>
        <n v="3699"/>
        <n v="3162"/>
        <n v="8798"/>
        <n v="6400"/>
        <n v="9404"/>
        <n v="8151"/>
        <n v="7742"/>
        <n v="4553"/>
        <n v="6919"/>
        <n v="7168"/>
        <n v="6474"/>
        <n v="4242"/>
        <n v="3395"/>
        <n v="8694"/>
        <n v="7150"/>
        <n v="4111"/>
        <n v="3532"/>
        <n v="5375"/>
        <n v="8881"/>
        <n v="1235"/>
        <n v="2533"/>
        <n v="2734"/>
        <n v="4129"/>
        <n v="3762"/>
        <n v="4341"/>
        <n v="6638"/>
        <n v="5861"/>
        <n v="8815"/>
        <n v="8793"/>
        <n v="3469"/>
        <n v="3654"/>
        <n v="9555"/>
        <n v="4028"/>
        <n v="9499"/>
        <n v="8628"/>
        <n v="9942"/>
        <n v="4044"/>
        <n v="8143"/>
        <n v="3984"/>
        <n v="9294"/>
        <n v="4769"/>
        <n v="8864"/>
        <n v="1857"/>
        <n v="5566"/>
        <n v="1373"/>
        <n v="6345"/>
        <n v="3234"/>
        <n v="6998"/>
        <n v="5809"/>
        <n v="6522"/>
        <n v="3892"/>
        <n v="4427"/>
        <n v="8145"/>
        <n v="1150"/>
        <n v="7366"/>
        <n v="3004"/>
        <n v="9934"/>
        <n v="1228"/>
        <n v="5806"/>
        <n v="7538"/>
        <n v="1035"/>
        <n v="8399"/>
        <n v="1912"/>
        <n v="6604"/>
        <n v="8952"/>
        <n v="2549"/>
        <n v="8954"/>
        <n v="1922"/>
        <n v="9861"/>
        <n v="4383"/>
        <n v="4328"/>
        <n v="4622"/>
        <n v="7828"/>
        <n v="1393"/>
        <n v="9239"/>
        <n v="1636"/>
        <n v="4401"/>
        <n v="7135"/>
        <n v="8923"/>
        <n v="9748"/>
        <n v="7046"/>
        <n v="9688"/>
        <n v="6720"/>
        <n v="2766"/>
        <n v="3847"/>
        <n v="8554"/>
        <n v="6569"/>
        <n v="6391"/>
        <n v="4883"/>
        <n v="4530"/>
        <n v="6531"/>
        <n v="9701"/>
        <n v="4702"/>
        <n v="3163"/>
        <n v="8719"/>
        <n v="1282"/>
        <n v="4538"/>
        <n v="9538"/>
        <n v="5109"/>
        <n v="7947"/>
        <n v="7546"/>
        <n v="4213"/>
        <n v="3135"/>
        <n v="9916"/>
        <n v="2784"/>
        <n v="5916"/>
        <n v="1674"/>
        <n v="2095"/>
        <n v="9594"/>
        <n v="6750"/>
        <n v="7235"/>
        <n v="3910"/>
        <n v="8190"/>
        <n v="5315"/>
        <n v="7503"/>
        <n v="5788"/>
        <n v="7030"/>
        <n v="6619"/>
        <n v="6319"/>
        <n v="6268"/>
        <n v="5016"/>
        <n v="3888"/>
        <n v="9918"/>
        <n v="7305"/>
        <n v="5719"/>
        <n v="2334"/>
        <n v="1006"/>
        <n v="6719"/>
        <n v="6138"/>
        <n v="1255"/>
        <n v="5528"/>
        <n v="2517"/>
        <n v="9593"/>
        <n v="7507"/>
        <n v="2884"/>
        <n v="6374"/>
        <n v="6888"/>
        <n v="2788"/>
        <n v="7892"/>
        <n v="4576"/>
        <n v="8901"/>
        <n v="5147"/>
        <n v="8646"/>
        <n v="8343"/>
        <n v="9332"/>
        <n v="7398"/>
        <n v="3572"/>
        <n v="4590"/>
        <n v="1831"/>
        <n v="6899"/>
        <n v="1148"/>
        <n v="3745"/>
        <n v="5084"/>
        <n v="7179"/>
        <n v="1005"/>
        <n v="6405"/>
        <n v="5215"/>
        <n v="7525"/>
        <n v="9115"/>
        <n v="6454"/>
        <n v="4781"/>
        <n v="5040"/>
        <n v="3209"/>
        <n v="8703"/>
        <n v="2536"/>
        <n v="2057"/>
        <n v="5627"/>
        <n v="4763"/>
        <n v="4577"/>
        <n v="5216"/>
        <n v="3941"/>
        <n v="4396"/>
        <n v="4865"/>
        <n v="2497"/>
        <n v="4945"/>
        <n v="5227"/>
        <n v="2150"/>
        <n v="7145"/>
        <n v="2040"/>
        <n v="4191"/>
        <n v="4336"/>
        <n v="5438"/>
        <n v="9857"/>
        <n v="4767"/>
        <n v="9374"/>
        <n v="3918"/>
        <n v="9866"/>
        <n v="6389"/>
        <n v="8733"/>
        <n v="8105"/>
        <n v="3443"/>
        <n v="2664"/>
        <n v="1782"/>
        <n v="1337"/>
        <n v="5901"/>
        <n v="2731"/>
        <n v="8307"/>
        <n v="8019"/>
        <n v="4847"/>
        <n v="9822"/>
        <n v="9141"/>
        <n v="7539"/>
        <n v="1390"/>
        <n v="9505"/>
        <n v="6741"/>
        <n v="1790"/>
        <n v="6491"/>
        <n v="3102"/>
        <n v="1300"/>
        <n v="5410"/>
        <n v="2714"/>
        <n v="4700"/>
        <n v="7589"/>
        <n v="6866"/>
        <n v="6960"/>
        <n v="5808"/>
        <n v="5525"/>
        <n v="1272"/>
        <n v="8063"/>
        <n v="1856"/>
        <n v="2830"/>
        <n v="3287"/>
        <n v="5679"/>
        <n v="6399"/>
        <n v="8753"/>
        <n v="9267"/>
        <n v="9846"/>
        <n v="2382"/>
        <n v="3593"/>
        <n v="4097"/>
        <n v="2886"/>
        <n v="3255"/>
        <n v="6752"/>
        <n v="7945"/>
        <n v="6658"/>
        <n v="5468"/>
        <n v="7451"/>
        <n v="1253"/>
        <n v="6746"/>
        <n v="8089"/>
        <n v="8045"/>
        <n v="9417"/>
        <n v="3217"/>
        <n v="4234"/>
        <n v="1118"/>
        <n v="4027"/>
        <n v="8451"/>
        <n v="6647"/>
        <n v="4002"/>
        <n v="6910"/>
        <n v="3164"/>
        <n v="2400"/>
        <n v="5499"/>
        <n v="7221"/>
        <n v="4556"/>
        <n v="7175"/>
        <n v="7072"/>
        <n v="4320"/>
        <n v="3558"/>
        <n v="8581"/>
        <n v="5827"/>
        <n v="6929"/>
        <n v="9179"/>
        <n v="7580"/>
        <n v="3858"/>
        <n v="8627"/>
        <n v="7552"/>
        <n v="6020"/>
        <n v="9408"/>
        <n v="9990"/>
        <n v="3687"/>
        <n v="4540"/>
        <n v="8264"/>
        <n v="7448"/>
        <n v="1123"/>
        <n v="4103"/>
        <n v="2904"/>
        <n v="5634"/>
        <n v="5360"/>
        <n v="8571"/>
        <n v="9439"/>
        <n v="8356"/>
        <n v="2039"/>
        <n v="2613"/>
        <n v="8226"/>
        <n v="1425"/>
        <n v="4479"/>
        <n v="3393"/>
        <n v="8528"/>
        <n v="9372"/>
        <n v="5469"/>
        <n v="2603"/>
        <n v="5306"/>
        <n v="7869"/>
        <n v="1699"/>
        <n v="3214"/>
        <n v="1050"/>
        <n v="3325"/>
        <n v="1970"/>
        <n v="6272"/>
        <n v="4745"/>
        <n v="8867"/>
        <n v="4901"/>
        <n v="9575"/>
        <n v="4471"/>
        <n v="1385"/>
        <n v="4302"/>
        <n v="4738"/>
        <n v="2441"/>
        <n v="6546"/>
        <n v="5459"/>
        <n v="7051"/>
        <n v="6671"/>
        <n v="6013"/>
        <n v="9996"/>
        <n v="4851"/>
        <n v="2498"/>
        <n v="6208"/>
        <n v="7171"/>
        <n v="7667"/>
        <n v="4912"/>
        <n v="7975"/>
        <n v="6804"/>
        <n v="3877"/>
        <n v="8768"/>
        <n v="1420"/>
        <n v="2306"/>
        <n v="2079"/>
        <n v="3554"/>
        <n v="7616"/>
        <n v="5650"/>
        <n v="9385"/>
        <n v="2482"/>
        <n v="9017"/>
        <n v="7001"/>
        <n v="2942"/>
        <n v="8833"/>
        <n v="8079"/>
        <n v="3797"/>
        <n v="7268"/>
        <n v="9803"/>
        <n v="2165"/>
        <n v="1528"/>
        <n v="5978"/>
        <n v="5967"/>
        <n v="4254"/>
        <n v="2186"/>
        <n v="7644"/>
        <n v="5897"/>
        <n v="7465"/>
        <n v="3724"/>
        <n v="2914"/>
        <n v="4110"/>
        <n v="6944"/>
        <n v="3639"/>
        <n v="8416"/>
        <n v="7753"/>
        <n v="9528"/>
        <n v="2960"/>
        <n v="1090"/>
        <n v="2410"/>
        <n v="1575"/>
        <n v="9259"/>
        <n v="2170"/>
        <n v="2237"/>
        <n v="2697"/>
        <n v="4488"/>
        <n v="5291"/>
        <n v="6287"/>
        <n v="1953"/>
        <n v="3457"/>
        <n v="6504"/>
        <n v="7463"/>
        <n v="3898"/>
        <n v="8481"/>
        <n v="7810"/>
        <n v="6534"/>
        <n v="6025"/>
        <n v="5825"/>
        <n v="1185"/>
        <n v="4392"/>
        <n v="5785"/>
        <n v="4718"/>
        <n v="3992"/>
        <n v="6100"/>
        <n v="8495"/>
        <n v="3083"/>
        <n v="9936"/>
        <n v="2418"/>
        <n v="4089"/>
        <n v="8876"/>
        <n v="3959"/>
        <n v="2011"/>
        <n v="7896"/>
        <n v="5495"/>
        <n v="6219"/>
        <n v="4458"/>
        <n v="4115"/>
        <n v="6586"/>
        <n v="3985"/>
        <n v="8501"/>
        <n v="4048"/>
        <n v="4466"/>
        <n v="5479"/>
        <n v="2480"/>
        <n v="6288"/>
        <n v="9973"/>
        <n v="6078"/>
        <n v="5362"/>
        <n v="1687"/>
        <n v="8986"/>
        <n v="5994"/>
        <n v="6293"/>
        <n v="7558"/>
        <n v="1805"/>
        <n v="1661"/>
        <n v="8960"/>
        <n v="6131"/>
        <n v="4114"/>
        <n v="4833"/>
        <n v="2401"/>
        <n v="1037"/>
        <n v="2675"/>
        <n v="1665"/>
        <n v="5671"/>
        <n v="5153"/>
        <n v="1114"/>
        <n v="6180"/>
        <n v="8237"/>
        <n v="9500"/>
        <n v="7476"/>
        <n v="9908"/>
        <n v="1534"/>
        <n v="4613"/>
        <n v="5063"/>
        <n v="4548"/>
        <n v="7556"/>
        <n v="1846"/>
        <n v="7088"/>
        <n v="1179"/>
        <n v="2190"/>
        <n v="2847"/>
        <n v="6570"/>
        <n v="1149"/>
        <n v="1336"/>
        <n v="6956"/>
        <n v="7015"/>
        <n v="4104"/>
        <n v="9413"/>
        <n v="8300"/>
        <n v="5126"/>
        <n v="1754"/>
        <n v="7089"/>
        <n v="1697"/>
        <n v="4768"/>
        <n v="4205"/>
        <n v="8844"/>
        <n v="1103"/>
        <n v="2180"/>
        <n v="6607"/>
        <n v="7949"/>
        <n v="5337"/>
        <n v="8477"/>
        <n v="7673"/>
        <n v="6113"/>
        <n v="7457"/>
        <n v="6639"/>
        <n v="5220"/>
        <n v="6970"/>
        <n v="6705"/>
        <n v="2477"/>
        <n v="6236"/>
        <n v="4079"/>
        <n v="7927"/>
        <n v="5059"/>
        <n v="4210"/>
        <n v="5054"/>
        <n v="5836"/>
        <n v="8612"/>
        <n v="7445"/>
        <n v="6135"/>
        <n v="3168"/>
        <n v="2981"/>
        <n v="7739"/>
        <n v="5905"/>
        <n v="1443"/>
        <n v="6181"/>
        <n v="8406"/>
        <n v="5389"/>
        <n v="4586"/>
        <n v="4020"/>
        <n v="1635"/>
        <n v="9257"/>
        <n v="6380"/>
        <n v="6385"/>
        <n v="6858"/>
        <n v="8875"/>
        <n v="3334"/>
        <n v="5850"/>
        <n v="8593"/>
        <n v="6278"/>
        <n v="1388"/>
        <n v="2521"/>
        <n v="1269"/>
        <n v="9959"/>
        <n v="7549"/>
        <n v="4747"/>
        <n v="8320"/>
        <n v="1333"/>
        <n v="5254"/>
        <n v="6842"/>
        <n v="9333"/>
        <n v="9122"/>
        <n v="6221"/>
        <n v="9957"/>
        <n v="4680"/>
        <n v="5974"/>
        <n v="6938"/>
        <n v="1175"/>
        <n v="1260"/>
        <n v="4645"/>
        <n v="1637"/>
        <n v="7960"/>
        <n v="9693"/>
        <n v="8743"/>
        <n v="3379"/>
        <n v="7696"/>
        <n v="8552"/>
        <n v="5065"/>
        <n v="6878"/>
        <n v="5681"/>
        <n v="4448"/>
        <n v="5795"/>
        <n v="5320"/>
      </sharedItems>
    </cacheField>
    <cacheField name="User_Name" numFmtId="0">
      <sharedItems/>
    </cacheField>
    <cacheField name="Joining Month" numFmtId="0">
      <sharedItems count="12">
        <s v="May"/>
        <s v="Apr"/>
        <s v="Aug"/>
        <s v="Jan"/>
        <s v="Jun"/>
        <s v="Sep"/>
        <s v="Dec"/>
        <s v="Mar"/>
        <s v="Feb"/>
        <s v="Jul"/>
        <s v="Nov"/>
        <s v="Oct"/>
      </sharedItems>
    </cacheField>
    <cacheField name="Joining Day" numFmtId="0">
      <sharedItems/>
    </cacheField>
    <cacheField name="Year" numFmtId="0">
      <sharedItems/>
    </cacheField>
    <cacheField name="Join_Date" numFmtId="14">
      <sharedItems containsSemiMixedTypes="0" containsNonDate="0" containsDate="1" containsString="0" minDate="2022-12-19T00:00:00" maxDate="2024-12-19T00:00:00" count="540">
        <d v="2023-05-15T00:00:00"/>
        <d v="2023-04-03T00:00:00"/>
        <d v="2023-08-02T00:00:00"/>
        <d v="2023-01-31T00:00:00"/>
        <d v="2023-06-06T00:00:00"/>
        <d v="2023-09-17T00:00:00"/>
        <d v="2024-08-25T00:00:00"/>
        <d v="2024-05-31T00:00:00"/>
        <d v="2023-06-17T00:00:00"/>
        <d v="2023-12-02T00:00:00"/>
        <d v="2023-03-28T00:00:00"/>
        <d v="2024-03-02T00:00:00"/>
        <d v="2023-03-27T00:00:00"/>
        <d v="2024-09-15T00:00:00"/>
        <d v="2023-06-07T00:00:00"/>
        <d v="2024-05-18T00:00:00"/>
        <d v="2023-02-14T00:00:00"/>
        <d v="2023-06-02T00:00:00"/>
        <d v="2023-09-20T00:00:00"/>
        <d v="2023-07-03T00:00:00"/>
        <d v="2023-07-15T00:00:00"/>
        <d v="2024-06-13T00:00:00"/>
        <d v="2023-11-19T00:00:00"/>
        <d v="2023-09-22T00:00:00"/>
        <d v="2024-05-15T00:00:00"/>
        <d v="2023-06-19T00:00:00"/>
        <d v="2024-05-22T00:00:00"/>
        <d v="2024-01-30T00:00:00"/>
        <d v="2024-03-28T00:00:00"/>
        <d v="2024-07-02T00:00:00"/>
        <d v="2024-12-06T00:00:00"/>
        <d v="2023-06-22T00:00:00"/>
        <d v="2023-11-28T00:00:00"/>
        <d v="2024-01-10T00:00:00"/>
        <d v="2024-10-03T00:00:00"/>
        <d v="2023-09-15T00:00:00"/>
        <d v="2024-10-01T00:00:00"/>
        <d v="2023-08-18T00:00:00"/>
        <d v="2024-02-16T00:00:00"/>
        <d v="2024-08-07T00:00:00"/>
        <d v="2024-09-17T00:00:00"/>
        <d v="2023-07-18T00:00:00"/>
        <d v="2023-04-04T00:00:00"/>
        <d v="2024-04-11T00:00:00"/>
        <d v="2023-04-26T00:00:00"/>
        <d v="2023-03-25T00:00:00"/>
        <d v="2023-09-01T00:00:00"/>
        <d v="2023-03-26T00:00:00"/>
        <d v="2024-06-18T00:00:00"/>
        <d v="2023-07-27T00:00:00"/>
        <d v="2024-10-31T00:00:00"/>
        <d v="2022-12-26T00:00:00"/>
        <d v="2024-04-06T00:00:00"/>
        <d v="2022-12-31T00:00:00"/>
        <d v="2022-12-24T00:00:00"/>
        <d v="2024-09-08T00:00:00"/>
        <d v="2023-12-19T00:00:00"/>
        <d v="2023-10-12T00:00:00"/>
        <d v="2023-02-03T00:00:00"/>
        <d v="2024-11-24T00:00:00"/>
        <d v="2023-06-24T00:00:00"/>
        <d v="2023-12-29T00:00:00"/>
        <d v="2023-03-01T00:00:00"/>
        <d v="2024-03-15T00:00:00"/>
        <d v="2023-04-13T00:00:00"/>
        <d v="2023-02-19T00:00:00"/>
        <d v="2023-11-26T00:00:00"/>
        <d v="2023-10-13T00:00:00"/>
        <d v="2023-07-31T00:00:00"/>
        <d v="2023-09-06T00:00:00"/>
        <d v="2024-07-08T00:00:00"/>
        <d v="2024-07-20T00:00:00"/>
        <d v="2023-12-06T00:00:00"/>
        <d v="2023-10-25T00:00:00"/>
        <d v="2023-12-31T00:00:00"/>
        <d v="2023-08-20T00:00:00"/>
        <d v="2024-10-20T00:00:00"/>
        <d v="2024-07-22T00:00:00"/>
        <d v="2024-08-21T00:00:00"/>
        <d v="2024-08-31T00:00:00"/>
        <d v="2023-04-30T00:00:00"/>
        <d v="2023-12-18T00:00:00"/>
        <d v="2023-10-22T00:00:00"/>
        <d v="2024-02-29T00:00:00"/>
        <d v="2023-09-11T00:00:00"/>
        <d v="2024-06-24T00:00:00"/>
        <d v="2023-02-05T00:00:00"/>
        <d v="2023-10-21T00:00:00"/>
        <d v="2023-08-03T00:00:00"/>
        <d v="2023-10-28T00:00:00"/>
        <d v="2023-04-15T00:00:00"/>
        <d v="2022-12-19T00:00:00"/>
        <d v="2024-02-14T00:00:00"/>
        <d v="2024-06-01T00:00:00"/>
        <d v="2023-07-23T00:00:00"/>
        <d v="2024-10-30T00:00:00"/>
        <d v="2023-12-08T00:00:00"/>
        <d v="2024-07-06T00:00:00"/>
        <d v="2023-06-20T00:00:00"/>
        <d v="2024-03-19T00:00:00"/>
        <d v="2023-02-17T00:00:00"/>
        <d v="2023-08-06T00:00:00"/>
        <d v="2022-12-21T00:00:00"/>
        <d v="2024-03-03T00:00:00"/>
        <d v="2024-02-11T00:00:00"/>
        <d v="2024-09-26T00:00:00"/>
        <d v="2023-10-01T00:00:00"/>
        <d v="2024-12-17T00:00:00"/>
        <d v="2023-04-02T00:00:00"/>
        <d v="2024-07-11T00:00:00"/>
        <d v="2024-01-20T00:00:00"/>
        <d v="2024-11-18T00:00:00"/>
        <d v="2023-03-07T00:00:00"/>
        <d v="2023-10-03T00:00:00"/>
        <d v="2024-12-14T00:00:00"/>
        <d v="2024-11-14T00:00:00"/>
        <d v="2023-02-08T00:00:00"/>
        <d v="2024-10-15T00:00:00"/>
        <d v="2024-05-30T00:00:00"/>
        <d v="2023-01-23T00:00:00"/>
        <d v="2023-11-24T00:00:00"/>
        <d v="2024-02-02T00:00:00"/>
        <d v="2024-11-21T00:00:00"/>
        <d v="2023-03-19T00:00:00"/>
        <d v="2023-05-03T00:00:00"/>
        <d v="2024-12-12T00:00:00"/>
        <d v="2024-01-12T00:00:00"/>
        <d v="2022-12-25T00:00:00"/>
        <d v="2023-02-20T00:00:00"/>
        <d v="2024-12-01T00:00:00"/>
        <d v="2023-05-12T00:00:00"/>
        <d v="2023-02-23T00:00:00"/>
        <d v="2023-05-05T00:00:00"/>
        <d v="2023-09-05T00:00:00"/>
        <d v="2024-10-17T00:00:00"/>
        <d v="2024-08-11T00:00:00"/>
        <d v="2024-09-30T00:00:00"/>
        <d v="2022-12-30T00:00:00"/>
        <d v="2024-04-04T00:00:00"/>
        <d v="2023-03-06T00:00:00"/>
        <d v="2023-10-18T00:00:00"/>
        <d v="2024-06-17T00:00:00"/>
        <d v="2024-01-14T00:00:00"/>
        <d v="2024-12-04T00:00:00"/>
        <d v="2023-11-03T00:00:00"/>
        <d v="2024-02-01T00:00:00"/>
        <d v="2024-04-28T00:00:00"/>
        <d v="2024-09-21T00:00:00"/>
        <d v="2023-02-07T00:00:00"/>
        <d v="2023-06-10T00:00:00"/>
        <d v="2024-05-19T00:00:00"/>
        <d v="2024-02-20T00:00:00"/>
        <d v="2023-03-13T00:00:00"/>
        <d v="2023-02-25T00:00:00"/>
        <d v="2023-10-17T00:00:00"/>
        <d v="2023-04-19T00:00:00"/>
        <d v="2024-02-23T00:00:00"/>
        <d v="2023-06-18T00:00:00"/>
        <d v="2024-03-26T00:00:00"/>
        <d v="2024-12-18T00:00:00"/>
        <d v="2024-11-16T00:00:00"/>
        <d v="2024-10-21T00:00:00"/>
        <d v="2024-01-26T00:00:00"/>
        <d v="2023-09-24T00:00:00"/>
        <d v="2024-02-07T00:00:00"/>
        <d v="2023-07-06T00:00:00"/>
        <d v="2024-07-17T00:00:00"/>
        <d v="2024-10-27T00:00:00"/>
        <d v="2024-07-04T00:00:00"/>
        <d v="2024-08-13T00:00:00"/>
        <d v="2024-05-05T00:00:00"/>
        <d v="2023-12-04T00:00:00"/>
        <d v="2024-02-22T00:00:00"/>
        <d v="2023-05-14T00:00:00"/>
        <d v="2023-06-08T00:00:00"/>
        <d v="2024-08-08T00:00:00"/>
        <d v="2023-06-11T00:00:00"/>
        <d v="2023-01-19T00:00:00"/>
        <d v="2023-05-10T00:00:00"/>
        <d v="2023-06-01T00:00:00"/>
        <d v="2024-05-03T00:00:00"/>
        <d v="2024-03-25T00:00:00"/>
        <d v="2023-05-22T00:00:00"/>
        <d v="2024-06-14T00:00:00"/>
        <d v="2023-08-17T00:00:00"/>
        <d v="2023-12-10T00:00:00"/>
        <d v="2024-02-27T00:00:00"/>
        <d v="2024-09-01T00:00:00"/>
        <d v="2024-08-16T00:00:00"/>
        <d v="2024-12-05T00:00:00"/>
        <d v="2023-08-12T00:00:00"/>
        <d v="2023-05-16T00:00:00"/>
        <d v="2024-09-19T00:00:00"/>
        <d v="2024-10-12T00:00:00"/>
        <d v="2024-09-12T00:00:00"/>
        <d v="2023-05-23T00:00:00"/>
        <d v="2023-11-12T00:00:00"/>
        <d v="2024-12-08T00:00:00"/>
        <d v="2023-11-18T00:00:00"/>
        <d v="2023-09-08T00:00:00"/>
        <d v="2024-02-26T00:00:00"/>
        <d v="2023-07-11T00:00:00"/>
        <d v="2023-02-02T00:00:00"/>
        <d v="2023-01-01T00:00:00"/>
        <d v="2024-03-23T00:00:00"/>
        <d v="2024-01-09T00:00:00"/>
        <d v="2023-03-04T00:00:00"/>
        <d v="2024-01-04T00:00:00"/>
        <d v="2023-09-03T00:00:00"/>
        <d v="2024-09-23T00:00:00"/>
        <d v="2023-08-29T00:00:00"/>
        <d v="2023-12-26T00:00:00"/>
        <d v="2024-04-25T00:00:00"/>
        <d v="2023-04-24T00:00:00"/>
        <d v="2024-11-23T00:00:00"/>
        <d v="2023-11-11T00:00:00"/>
        <d v="2023-08-30T00:00:00"/>
        <d v="2024-06-03T00:00:00"/>
        <d v="2024-01-29T00:00:00"/>
        <d v="2024-09-05T00:00:00"/>
        <d v="2023-02-24T00:00:00"/>
        <d v="2023-01-03T00:00:00"/>
        <d v="2024-03-09T00:00:00"/>
        <d v="2023-06-26T00:00:00"/>
        <d v="2024-06-02T00:00:00"/>
        <d v="2023-01-18T00:00:00"/>
        <d v="2023-10-15T00:00:00"/>
        <d v="2023-02-09T00:00:00"/>
        <d v="2024-11-17T00:00:00"/>
        <d v="2024-06-21T00:00:00"/>
        <d v="2024-09-24T00:00:00"/>
        <d v="2023-01-05T00:00:00"/>
        <d v="2023-07-26T00:00:00"/>
        <d v="2023-05-29T00:00:00"/>
        <d v="2023-10-23T00:00:00"/>
        <d v="2023-04-22T00:00:00"/>
        <d v="2023-02-21T00:00:00"/>
        <d v="2024-10-28T00:00:00"/>
        <d v="2024-05-10T00:00:00"/>
        <d v="2023-08-05T00:00:00"/>
        <d v="2024-07-28T00:00:00"/>
        <d v="2024-07-10T00:00:00"/>
        <d v="2023-07-28T00:00:00"/>
        <d v="2024-10-10T00:00:00"/>
        <d v="2023-04-17T00:00:00"/>
        <d v="2023-02-15T00:00:00"/>
        <d v="2024-01-19T00:00:00"/>
        <d v="2023-07-21T00:00:00"/>
        <d v="2024-10-29T00:00:00"/>
        <d v="2024-02-03T00:00:00"/>
        <d v="2023-08-08T00:00:00"/>
        <d v="2024-01-13T00:00:00"/>
        <d v="2024-09-27T00:00:00"/>
        <d v="2023-08-04T00:00:00"/>
        <d v="2023-01-28T00:00:00"/>
        <d v="2024-03-14T00:00:00"/>
        <d v="2023-03-08T00:00:00"/>
        <d v="2024-05-17T00:00:00"/>
        <d v="2023-01-24T00:00:00"/>
        <d v="2024-05-09T00:00:00"/>
        <d v="2023-05-31T00:00:00"/>
        <d v="2024-08-10T00:00:00"/>
        <d v="2024-09-25T00:00:00"/>
        <d v="2023-08-11T00:00:00"/>
        <d v="2024-01-05T00:00:00"/>
        <d v="2023-12-22T00:00:00"/>
        <d v="2023-12-28T00:00:00"/>
        <d v="2023-03-18T00:00:00"/>
        <d v="2024-11-05T00:00:00"/>
        <d v="2023-05-26T00:00:00"/>
        <d v="2024-10-14T00:00:00"/>
        <d v="2024-08-19T00:00:00"/>
        <d v="2023-03-20T00:00:00"/>
        <d v="2023-01-25T00:00:00"/>
        <d v="2023-09-29T00:00:00"/>
        <d v="2024-04-13T00:00:00"/>
        <d v="2023-07-09T00:00:00"/>
        <d v="2022-12-27T00:00:00"/>
        <d v="2023-04-12T00:00:00"/>
        <d v="2024-09-02T00:00:00"/>
        <d v="2024-07-21T00:00:00"/>
        <d v="2024-09-11T00:00:00"/>
        <d v="2024-09-16T00:00:00"/>
        <d v="2024-01-16T00:00:00"/>
        <d v="2023-01-26T00:00:00"/>
        <d v="2023-05-21T00:00:00"/>
        <d v="2024-04-21T00:00:00"/>
        <d v="2024-08-29T00:00:00"/>
        <d v="2023-11-30T00:00:00"/>
        <d v="2024-01-02T00:00:00"/>
        <d v="2024-01-18T00:00:00"/>
        <d v="2023-09-04T00:00:00"/>
        <d v="2024-07-27T00:00:00"/>
        <d v="2024-04-17T00:00:00"/>
        <d v="2024-07-23T00:00:00"/>
        <d v="2024-04-19T00:00:00"/>
        <d v="2023-09-19T00:00:00"/>
        <d v="2023-07-10T00:00:00"/>
        <d v="2024-07-30T00:00:00"/>
        <d v="2023-08-28T00:00:00"/>
        <d v="2024-06-30T00:00:00"/>
        <d v="2023-11-07T00:00:00"/>
        <d v="2024-06-20T00:00:00"/>
        <d v="2024-04-22T00:00:00"/>
        <d v="2024-08-28T00:00:00"/>
        <d v="2022-12-20T00:00:00"/>
        <d v="2024-01-25T00:00:00"/>
        <d v="2024-08-22T00:00:00"/>
        <d v="2023-10-27T00:00:00"/>
        <d v="2023-04-21T00:00:00"/>
        <d v="2023-12-30T00:00:00"/>
        <d v="2024-11-20T00:00:00"/>
        <d v="2024-02-19T00:00:00"/>
        <d v="2024-05-08T00:00:00"/>
        <d v="2024-10-13T00:00:00"/>
        <d v="2024-10-02T00:00:00"/>
        <d v="2024-09-18T00:00:00"/>
        <d v="2023-05-17T00:00:00"/>
        <d v="2024-09-13T00:00:00"/>
        <d v="2024-01-21T00:00:00"/>
        <d v="2023-05-25T00:00:00"/>
        <d v="2024-10-05T00:00:00"/>
        <d v="2023-12-13T00:00:00"/>
        <d v="2024-02-06T00:00:00"/>
        <d v="2024-11-03T00:00:00"/>
        <d v="2024-09-07T00:00:00"/>
        <d v="2023-05-08T00:00:00"/>
        <d v="2024-07-13T00:00:00"/>
        <d v="2023-11-09T00:00:00"/>
        <d v="2023-12-07T00:00:00"/>
        <d v="2024-03-21T00:00:00"/>
        <d v="2023-12-11T00:00:00"/>
        <d v="2023-08-26T00:00:00"/>
        <d v="2024-10-07T00:00:00"/>
        <d v="2023-09-28T00:00:00"/>
        <d v="2023-01-15T00:00:00"/>
        <d v="2023-04-07T00:00:00"/>
        <d v="2023-08-25T00:00:00"/>
        <d v="2023-04-20T00:00:00"/>
        <d v="2023-09-10T00:00:00"/>
        <d v="2024-06-22T00:00:00"/>
        <d v="2023-06-15T00:00:00"/>
        <d v="2023-10-31T00:00:00"/>
        <d v="2023-11-06T00:00:00"/>
        <d v="2023-12-14T00:00:00"/>
        <d v="2024-04-23T00:00:00"/>
        <d v="2023-01-29T00:00:00"/>
        <d v="2024-06-06T00:00:00"/>
        <d v="2023-10-02T00:00:00"/>
        <d v="2023-11-13T00:00:00"/>
        <d v="2024-02-24T00:00:00"/>
        <d v="2024-08-02T00:00:00"/>
        <d v="2024-05-04T00:00:00"/>
        <d v="2023-06-04T00:00:00"/>
        <d v="2024-05-29T00:00:00"/>
        <d v="2023-03-21T00:00:00"/>
        <d v="2024-03-06T00:00:00"/>
        <d v="2024-03-20T00:00:00"/>
        <d v="2024-06-04T00:00:00"/>
        <d v="2024-01-01T00:00:00"/>
        <d v="2024-03-22T00:00:00"/>
        <d v="2023-02-10T00:00:00"/>
        <d v="2024-10-22T00:00:00"/>
        <d v="2023-03-29T00:00:00"/>
        <d v="2024-08-01T00:00:00"/>
        <d v="2024-05-12T00:00:00"/>
        <d v="2023-03-05T00:00:00"/>
        <d v="2024-06-16T00:00:00"/>
        <d v="2023-05-18T00:00:00"/>
        <d v="2023-04-08T00:00:00"/>
        <d v="2023-01-17T00:00:00"/>
        <d v="2024-11-25T00:00:00"/>
        <d v="2023-05-27T00:00:00"/>
        <d v="2024-04-14T00:00:00"/>
        <d v="2023-12-12T00:00:00"/>
        <d v="2024-12-11T00:00:00"/>
        <d v="2023-02-26T00:00:00"/>
        <d v="2023-07-08T00:00:00"/>
        <d v="2023-01-08T00:00:00"/>
        <d v="2024-03-05T00:00:00"/>
        <d v="2024-05-11T00:00:00"/>
        <d v="2023-12-15T00:00:00"/>
        <d v="2023-03-17T00:00:00"/>
        <d v="2024-03-31T00:00:00"/>
        <d v="2024-07-12T00:00:00"/>
        <d v="2023-09-18T00:00:00"/>
        <d v="2024-12-10T00:00:00"/>
        <d v="2023-09-13T00:00:00"/>
        <d v="2024-04-24T00:00:00"/>
        <d v="2024-10-24T00:00:00"/>
        <d v="2024-06-07T00:00:00"/>
        <d v="2024-02-28T00:00:00"/>
        <d v="2023-11-20T00:00:00"/>
        <d v="2024-07-15T00:00:00"/>
        <d v="2024-10-18T00:00:00"/>
        <d v="2023-06-23T00:00:00"/>
        <d v="2023-05-19T00:00:00"/>
        <d v="2023-03-03T00:00:00"/>
        <d v="2024-01-17T00:00:00"/>
        <d v="2023-07-29T00:00:00"/>
        <d v="2024-05-14T00:00:00"/>
        <d v="2023-03-02T00:00:00"/>
        <d v="2023-08-23T00:00:00"/>
        <d v="2023-08-31T00:00:00"/>
        <d v="2023-05-07T00:00:00"/>
        <d v="2024-04-29T00:00:00"/>
        <d v="2023-07-07T00:00:00"/>
        <d v="2024-05-02T00:00:00"/>
        <d v="2024-07-19T00:00:00"/>
        <d v="2023-06-14T00:00:00"/>
        <d v="2023-12-21T00:00:00"/>
        <d v="2024-11-02T00:00:00"/>
        <d v="2023-04-05T00:00:00"/>
        <d v="2023-09-09T00:00:00"/>
        <d v="2023-04-14T00:00:00"/>
        <d v="2024-06-26T00:00:00"/>
        <d v="2024-04-08T00:00:00"/>
        <d v="2023-04-25T00:00:00"/>
        <d v="2024-01-07T00:00:00"/>
        <d v="2024-02-12T00:00:00"/>
        <d v="2024-09-22T00:00:00"/>
        <d v="2023-01-02T00:00:00"/>
        <d v="2023-12-20T00:00:00"/>
        <d v="2024-02-15T00:00:00"/>
        <d v="2024-04-12T00:00:00"/>
        <d v="2024-10-11T00:00:00"/>
        <d v="2023-10-06T00:00:00"/>
        <d v="2023-09-26T00:00:00"/>
        <d v="2022-12-23T00:00:00"/>
        <d v="2023-09-23T00:00:00"/>
        <d v="2024-03-01T00:00:00"/>
        <d v="2023-05-01T00:00:00"/>
        <d v="2023-04-06T00:00:00"/>
        <d v="2024-06-11T00:00:00"/>
        <d v="2023-10-30T00:00:00"/>
        <d v="2024-03-11T00:00:00"/>
        <d v="2024-09-03T00:00:00"/>
        <d v="2023-06-27T00:00:00"/>
        <d v="2024-12-09T00:00:00"/>
        <d v="2023-08-07T00:00:00"/>
        <d v="2023-10-05T00:00:00"/>
        <d v="2024-02-17T00:00:00"/>
        <d v="2024-05-07T00:00:00"/>
        <d v="2023-02-13T00:00:00"/>
        <d v="2024-06-10T00:00:00"/>
        <d v="2023-09-16T00:00:00"/>
        <d v="2024-01-06T00:00:00"/>
        <d v="2024-04-01T00:00:00"/>
        <d v="2024-04-02T00:00:00"/>
        <d v="2024-07-24T00:00:00"/>
        <d v="2024-07-09T00:00:00"/>
        <d v="2024-06-08T00:00:00"/>
        <d v="2024-10-19T00:00:00"/>
        <d v="2024-04-07T00:00:00"/>
        <d v="2024-11-13T00:00:00"/>
        <d v="2023-12-16T00:00:00"/>
        <d v="2023-03-22T00:00:00"/>
        <d v="2023-06-30T00:00:00"/>
        <d v="2024-07-25T00:00:00"/>
        <d v="2023-11-04T00:00:00"/>
        <d v="2023-09-07T00:00:00"/>
        <d v="2024-05-25T00:00:00"/>
        <d v="2023-04-10T00:00:00"/>
        <d v="2024-10-25T00:00:00"/>
        <d v="2023-05-28T00:00:00"/>
        <d v="2023-11-15T00:00:00"/>
        <d v="2023-01-16T00:00:00"/>
        <d v="2024-11-06T00:00:00"/>
        <d v="2024-05-23T00:00:00"/>
        <d v="2024-07-14T00:00:00"/>
        <d v="2023-09-21T00:00:00"/>
        <d v="2023-07-25T00:00:00"/>
        <d v="2023-06-03T00:00:00"/>
        <d v="2023-01-12T00:00:00"/>
        <d v="2023-02-16T00:00:00"/>
        <d v="2023-11-05T00:00:00"/>
        <d v="2024-02-21T00:00:00"/>
        <d v="2024-08-23T00:00:00"/>
        <d v="2023-03-10T00:00:00"/>
        <d v="2023-07-19T00:00:00"/>
        <d v="2023-10-04T00:00:00"/>
        <d v="2023-02-11T00:00:00"/>
        <d v="2024-11-09T00:00:00"/>
        <d v="2023-05-11T00:00:00"/>
        <d v="2024-06-25T00:00:00"/>
        <d v="2023-08-24T00:00:00"/>
        <d v="2024-08-20T00:00:00"/>
        <d v="2023-01-10T00:00:00"/>
        <d v="2024-11-27T00:00:00"/>
        <d v="2023-09-12T00:00:00"/>
        <d v="2024-11-11T00:00:00"/>
        <d v="2024-06-28T00:00:00"/>
        <d v="2024-01-27T00:00:00"/>
        <d v="2024-05-28T00:00:00"/>
        <d v="2023-04-28T00:00:00"/>
        <d v="2023-12-03T00:00:00"/>
        <d v="2024-08-14T00:00:00"/>
        <d v="2023-04-29T00:00:00"/>
        <d v="2024-03-07T00:00:00"/>
        <d v="2024-10-16T00:00:00"/>
        <d v="2023-01-30T00:00:00"/>
        <d v="2024-03-10T00:00:00"/>
        <d v="2024-09-04T00:00:00"/>
        <d v="2024-06-19T00:00:00"/>
        <d v="2023-10-26T00:00:00"/>
        <d v="2024-06-12T00:00:00"/>
        <d v="2024-10-06T00:00:00"/>
        <d v="2023-02-04T00:00:00"/>
        <d v="2023-04-16T00:00:00"/>
        <d v="2023-06-25T00:00:00"/>
        <d v="2023-02-18T00:00:00"/>
        <d v="2024-08-09T00:00:00"/>
        <d v="2023-06-16T00:00:00"/>
        <d v="2023-07-22T00:00:00"/>
        <d v="2023-08-27T00:00:00"/>
        <d v="2024-05-06T00:00:00"/>
        <d v="2023-01-13T00:00:00"/>
        <d v="2023-01-11T00:00:00"/>
        <d v="2023-08-13T00:00:00"/>
        <d v="2024-09-28T00:00:00"/>
        <d v="2023-11-29T00:00:00"/>
        <d v="2023-03-12T00:00:00"/>
        <d v="2023-06-21T00:00:00"/>
        <d v="2024-05-27T00:00:00"/>
        <d v="2024-06-05T00:00:00"/>
        <d v="2023-12-23T00:00:00"/>
        <d v="2024-04-30T00:00:00"/>
        <d v="2023-01-09T00:00:00"/>
        <d v="2024-02-10T00:00:00"/>
        <d v="2024-04-16T00:00:00"/>
        <d v="2023-12-17T00:00:00"/>
        <d v="2024-08-03T00:00:00"/>
        <d v="2023-11-08T00:00:00"/>
        <d v="2024-12-16T00:00:00"/>
        <d v="2024-03-12T00:00:00"/>
        <d v="2023-05-30T00:00:00"/>
        <d v="2024-04-05T00:00:00"/>
        <d v="2023-11-22T00:00:00"/>
        <d v="2024-04-26T00:00:00"/>
        <d v="2023-11-25T00:00:00"/>
      </sharedItems>
    </cacheField>
    <cacheField name="Last Login Month" numFmtId="14">
      <sharedItems/>
    </cacheField>
    <cacheField name="Last Login Day" numFmtId="14">
      <sharedItems/>
    </cacheField>
    <cacheField name="Last_Login" numFmtId="14">
      <sharedItems containsSemiMixedTypes="0" containsNonDate="0" containsDate="1" containsString="0" minDate="2024-11-19T00:00:00" maxDate="2024-12-19T00:00:00" count="30">
        <d v="2024-12-13T00:00:00"/>
        <d v="2024-12-15T00:00:00"/>
        <d v="2024-12-14T00:00:00"/>
        <d v="2024-12-02T00:00:00"/>
        <d v="2024-11-19T00:00:00"/>
        <d v="2024-12-10T00:00:00"/>
        <d v="2024-12-17T00:00:00"/>
        <d v="2024-11-22T00:00:00"/>
        <d v="2024-11-20T00:00:00"/>
        <d v="2024-11-25T00:00:00"/>
        <d v="2024-11-30T00:00:00"/>
        <d v="2024-12-11T00:00:00"/>
        <d v="2024-11-27T00:00:00"/>
        <d v="2024-12-18T00:00:00"/>
        <d v="2024-11-28T00:00:00"/>
        <d v="2024-12-01T00:00:00"/>
        <d v="2024-11-23T00:00:00"/>
        <d v="2024-12-16T00:00:00"/>
        <d v="2024-11-21T00:00:00"/>
        <d v="2024-12-07T00:00:00"/>
        <d v="2024-12-12T00:00:00"/>
        <d v="2024-12-05T00:00:00"/>
        <d v="2024-12-04T00:00:00"/>
        <d v="2024-12-08T00:00:00"/>
        <d v="2024-11-24T00:00:00"/>
        <d v="2024-12-03T00:00:00"/>
        <d v="2024-11-29T00:00:00"/>
        <d v="2024-12-06T00:00:00"/>
        <d v="2024-12-09T00:00:00"/>
        <d v="2024-11-26T00:00:00"/>
      </sharedItems>
    </cacheField>
    <cacheField name="Monthly_Price" numFmtId="164">
      <sharedItems containsSemiMixedTypes="0" containsString="0" containsNumber="1" minValue="7.99" maxValue="15.99" count="3">
        <n v="7.99"/>
        <n v="11.99"/>
        <n v="15.99"/>
      </sharedItems>
    </cacheField>
    <cacheField name="Subscription Type" numFmtId="164">
      <sharedItems count="3">
        <s v="Basic"/>
        <s v="Super"/>
        <s v="Premium"/>
      </sharedItems>
    </cacheField>
    <cacheField name="Watch_Hours" numFmtId="1">
      <sharedItems containsSemiMixedTypes="0" containsString="0" containsNumber="1" containsInteger="1" minValue="10" maxValue="500"/>
    </cacheField>
    <cacheField name="Favorite_Genre" numFmtId="0">
      <sharedItems count="7">
        <s v="Action"/>
        <s v="Drama"/>
        <s v="Sci-Fi"/>
        <s v="Documentary"/>
        <s v="Horror"/>
        <s v="Comedy"/>
        <s v="Romance"/>
      </sharedItems>
    </cacheField>
    <cacheField name="Active_Devices" numFmtId="1">
      <sharedItems containsSemiMixedTypes="0" containsString="0" containsNumber="1" containsInteger="1" minValue="1" maxValue="5"/>
    </cacheField>
    <cacheField name="Profile_Count" numFmtId="1">
      <sharedItems containsSemiMixedTypes="0" containsString="0" containsNumber="1" containsInteger="1" minValue="1" maxValue="6" count="6">
        <n v="6"/>
        <n v="2"/>
        <n v="5"/>
        <n v="4"/>
        <n v="1"/>
        <n v="3"/>
      </sharedItems>
    </cacheField>
    <cacheField name="Parental_Controls" numFmtId="0">
      <sharedItems/>
    </cacheField>
    <cacheField name="Total_Movies_Watched" numFmtId="1">
      <sharedItems containsSemiMixedTypes="0" containsString="0" containsNumber="1" containsInteger="1" minValue="12" maxValue="1000"/>
    </cacheField>
    <cacheField name="Total_Series_Watched" numFmtId="1">
      <sharedItems containsSemiMixedTypes="0" containsString="0" containsNumber="1" containsInteger="1" minValue="1" maxValue="200"/>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acheField>
    <cacheField name="Average_Rating_Given" numFmtId="165">
      <sharedItems containsSemiMixedTypes="0" containsString="0" containsNumber="1" minValue="3" maxValue="5"/>
    </cacheField>
    <cacheField name="Has_Downloaded_Content" numFmtId="0">
      <sharedItems count="2">
        <b v="0"/>
        <b v="1"/>
      </sharedItems>
    </cacheField>
    <cacheField name="Membership_Status" numFmtId="0">
      <sharedItems/>
    </cacheField>
    <cacheField name="Loyalty_Points" numFmtId="1">
      <sharedItems containsSemiMixedTypes="0" containsString="0" containsNumber="1" containsInteger="1" minValue="3" maxValue="4990"/>
    </cacheField>
    <cacheField name="First_Device_Used" numFmtId="0">
      <sharedItems count="5">
        <s v="Smartphone"/>
        <s v="Desktop"/>
        <s v="Smart TV"/>
        <s v="Laptop"/>
        <s v="Tablet"/>
      </sharedItems>
    </cacheField>
    <cacheField name="Age_Group" numFmtId="2">
      <sharedItems count="5">
        <s v="35-44"/>
        <s v="25-34"/>
        <s v="18-24"/>
        <s v="45-54"/>
        <s v="55+"/>
      </sharedItems>
    </cacheField>
    <cacheField name="Primary_Watch_Time" numFmtId="0">
      <sharedItems count="4">
        <s v="Late Night"/>
        <s v="Evening"/>
        <s v="Morning"/>
        <s v="Afternoon"/>
      </sharedItems>
    </cacheField>
  </cacheFields>
  <extLst>
    <ext xmlns:x14="http://schemas.microsoft.com/office/spreadsheetml/2009/9/main" uri="{725AE2AE-9491-48be-B2B4-4EB974FC3084}">
      <x14:pivotCacheDefinition pivotCacheId="2017609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mber"/>
    <x v="0"/>
    <s v="Mon"/>
    <s v="2023"/>
    <x v="0"/>
    <s v="Dec"/>
    <s v="Fri"/>
    <x v="0"/>
    <x v="0"/>
    <x v="0"/>
    <n v="49"/>
    <x v="0"/>
    <n v="3"/>
    <x v="0"/>
    <b v="1"/>
    <n v="641"/>
    <n v="117"/>
    <x v="0"/>
    <x v="0"/>
    <x v="0"/>
    <n v="84"/>
    <n v="3.3"/>
    <x v="0"/>
    <s v="Active"/>
    <n v="2878"/>
    <x v="0"/>
    <x v="0"/>
    <x v="0"/>
  </r>
  <r>
    <x v="1"/>
    <s v="Patrick"/>
    <x v="1"/>
    <s v="Mon"/>
    <s v="2023"/>
    <x v="1"/>
    <s v="Dec"/>
    <s v="Sun"/>
    <x v="1"/>
    <x v="0"/>
    <x v="0"/>
    <n v="161"/>
    <x v="1"/>
    <n v="1"/>
    <x v="1"/>
    <b v="1"/>
    <n v="192"/>
    <n v="65"/>
    <x v="0"/>
    <x v="0"/>
    <x v="1"/>
    <n v="69"/>
    <n v="4"/>
    <x v="0"/>
    <s v="Active"/>
    <n v="2291"/>
    <x v="1"/>
    <x v="1"/>
    <x v="1"/>
  </r>
  <r>
    <x v="2"/>
    <s v="Robert"/>
    <x v="2"/>
    <s v="Wed"/>
    <s v="2023"/>
    <x v="2"/>
    <s v="Dec"/>
    <s v="Sat"/>
    <x v="2"/>
    <x v="1"/>
    <x v="1"/>
    <n v="87"/>
    <x v="0"/>
    <n v="2"/>
    <x v="2"/>
    <b v="0"/>
    <n v="260"/>
    <n v="127"/>
    <x v="1"/>
    <x v="1"/>
    <x v="2"/>
    <n v="56"/>
    <n v="3.1"/>
    <x v="0"/>
    <s v="Active"/>
    <n v="1692"/>
    <x v="1"/>
    <x v="0"/>
    <x v="0"/>
  </r>
  <r>
    <x v="3"/>
    <s v="Cole"/>
    <x v="3"/>
    <s v="Tue"/>
    <s v="2023"/>
    <x v="3"/>
    <s v="Dec"/>
    <s v="Mon"/>
    <x v="3"/>
    <x v="2"/>
    <x v="2"/>
    <n v="321"/>
    <x v="2"/>
    <n v="1"/>
    <x v="2"/>
    <b v="0"/>
    <n v="61"/>
    <n v="192"/>
    <x v="2"/>
    <x v="1"/>
    <x v="2"/>
    <n v="47"/>
    <n v="4.5999999999999996"/>
    <x v="0"/>
    <s v="Active"/>
    <n v="952"/>
    <x v="1"/>
    <x v="1"/>
    <x v="1"/>
  </r>
  <r>
    <x v="4"/>
    <s v="Jamie"/>
    <x v="4"/>
    <s v="Tue"/>
    <s v="2023"/>
    <x v="4"/>
    <s v="Dec"/>
    <s v="Sun"/>
    <x v="1"/>
    <x v="1"/>
    <x v="1"/>
    <n v="386"/>
    <x v="3"/>
    <n v="1"/>
    <x v="3"/>
    <b v="1"/>
    <n v="230"/>
    <n v="2"/>
    <x v="0"/>
    <x v="0"/>
    <x v="2"/>
    <n v="39"/>
    <n v="3.7"/>
    <x v="0"/>
    <s v="Active"/>
    <n v="1823"/>
    <x v="1"/>
    <x v="1"/>
    <x v="0"/>
  </r>
  <r>
    <x v="5"/>
    <s v="Mary"/>
    <x v="5"/>
    <s v="Sun"/>
    <s v="2023"/>
    <x v="5"/>
    <s v="Nov"/>
    <s v="Tue"/>
    <x v="4"/>
    <x v="2"/>
    <x v="2"/>
    <n v="408"/>
    <x v="3"/>
    <n v="2"/>
    <x v="0"/>
    <b v="1"/>
    <n v="837"/>
    <n v="105"/>
    <x v="3"/>
    <x v="2"/>
    <x v="3"/>
    <n v="71"/>
    <n v="4.3"/>
    <x v="1"/>
    <s v="Active"/>
    <n v="33"/>
    <x v="2"/>
    <x v="2"/>
    <x v="2"/>
  </r>
  <r>
    <x v="6"/>
    <s v="Theodore"/>
    <x v="2"/>
    <s v="Sun"/>
    <s v="2024"/>
    <x v="6"/>
    <s v="Dec"/>
    <s v="Tue"/>
    <x v="5"/>
    <x v="0"/>
    <x v="0"/>
    <n v="475"/>
    <x v="4"/>
    <n v="5"/>
    <x v="3"/>
    <b v="1"/>
    <n v="510"/>
    <n v="143"/>
    <x v="0"/>
    <x v="2"/>
    <x v="4"/>
    <n v="1"/>
    <n v="4.5"/>
    <x v="0"/>
    <s v="Active"/>
    <n v="755"/>
    <x v="3"/>
    <x v="0"/>
    <x v="0"/>
  </r>
  <r>
    <x v="7"/>
    <s v="Olivia"/>
    <x v="0"/>
    <s v="Fri"/>
    <s v="2024"/>
    <x v="7"/>
    <s v="Dec"/>
    <s v="Sat"/>
    <x v="2"/>
    <x v="2"/>
    <x v="2"/>
    <n v="258"/>
    <x v="0"/>
    <n v="4"/>
    <x v="4"/>
    <b v="1"/>
    <n v="907"/>
    <n v="47"/>
    <x v="4"/>
    <x v="1"/>
    <x v="0"/>
    <n v="32"/>
    <n v="3.7"/>
    <x v="1"/>
    <s v="Active"/>
    <n v="2866"/>
    <x v="0"/>
    <x v="3"/>
    <x v="0"/>
  </r>
  <r>
    <x v="8"/>
    <s v="Patricia"/>
    <x v="4"/>
    <s v="Sat"/>
    <s v="2023"/>
    <x v="8"/>
    <s v="Dec"/>
    <s v="Tue"/>
    <x v="6"/>
    <x v="2"/>
    <x v="2"/>
    <n v="183"/>
    <x v="5"/>
    <n v="5"/>
    <x v="1"/>
    <b v="1"/>
    <n v="676"/>
    <n v="61"/>
    <x v="5"/>
    <x v="3"/>
    <x v="2"/>
    <n v="26"/>
    <n v="3.3"/>
    <x v="1"/>
    <s v="Active"/>
    <n v="336"/>
    <x v="4"/>
    <x v="1"/>
    <x v="0"/>
  </r>
  <r>
    <x v="9"/>
    <s v="Linda"/>
    <x v="6"/>
    <s v="Sat"/>
    <s v="2023"/>
    <x v="9"/>
    <s v="Dec"/>
    <s v="Sat"/>
    <x v="2"/>
    <x v="0"/>
    <x v="0"/>
    <n v="164"/>
    <x v="3"/>
    <n v="5"/>
    <x v="3"/>
    <b v="1"/>
    <n v="406"/>
    <n v="79"/>
    <x v="0"/>
    <x v="2"/>
    <x v="5"/>
    <n v="90"/>
    <n v="3.2"/>
    <x v="0"/>
    <s v="Active"/>
    <n v="3898"/>
    <x v="3"/>
    <x v="4"/>
    <x v="0"/>
  </r>
  <r>
    <x v="10"/>
    <s v="Nichole"/>
    <x v="7"/>
    <s v="Tue"/>
    <s v="2023"/>
    <x v="10"/>
    <s v="Nov"/>
    <s v="Fri"/>
    <x v="7"/>
    <x v="1"/>
    <x v="1"/>
    <n v="411"/>
    <x v="5"/>
    <n v="5"/>
    <x v="3"/>
    <b v="1"/>
    <n v="352"/>
    <n v="78"/>
    <x v="2"/>
    <x v="2"/>
    <x v="4"/>
    <n v="47"/>
    <n v="3.7"/>
    <x v="0"/>
    <s v="Active"/>
    <n v="650"/>
    <x v="4"/>
    <x v="4"/>
    <x v="0"/>
  </r>
  <r>
    <x v="11"/>
    <s v="Frances"/>
    <x v="7"/>
    <s v="Sat"/>
    <s v="2024"/>
    <x v="11"/>
    <s v="Nov"/>
    <s v="Wed"/>
    <x v="8"/>
    <x v="2"/>
    <x v="2"/>
    <n v="160"/>
    <x v="1"/>
    <n v="5"/>
    <x v="0"/>
    <b v="1"/>
    <n v="391"/>
    <n v="132"/>
    <x v="1"/>
    <x v="1"/>
    <x v="1"/>
    <n v="57"/>
    <n v="3"/>
    <x v="0"/>
    <s v="Active"/>
    <n v="185"/>
    <x v="3"/>
    <x v="0"/>
    <x v="0"/>
  </r>
  <r>
    <x v="12"/>
    <s v="Maurice"/>
    <x v="7"/>
    <s v="Mon"/>
    <s v="2023"/>
    <x v="12"/>
    <s v="Nov"/>
    <s v="Mon"/>
    <x v="9"/>
    <x v="0"/>
    <x v="0"/>
    <n v="348"/>
    <x v="1"/>
    <n v="2"/>
    <x v="2"/>
    <b v="0"/>
    <n v="501"/>
    <n v="71"/>
    <x v="5"/>
    <x v="1"/>
    <x v="5"/>
    <n v="38"/>
    <n v="4.3"/>
    <x v="0"/>
    <s v="Active"/>
    <n v="1547"/>
    <x v="0"/>
    <x v="3"/>
    <x v="0"/>
  </r>
  <r>
    <x v="13"/>
    <s v="Jennifer"/>
    <x v="5"/>
    <s v="Sun"/>
    <s v="2024"/>
    <x v="13"/>
    <s v="Nov"/>
    <s v="Sat"/>
    <x v="10"/>
    <x v="0"/>
    <x v="0"/>
    <n v="451"/>
    <x v="3"/>
    <n v="3"/>
    <x v="4"/>
    <b v="0"/>
    <n v="995"/>
    <n v="164"/>
    <x v="2"/>
    <x v="3"/>
    <x v="4"/>
    <n v="62"/>
    <n v="3"/>
    <x v="1"/>
    <s v="Active"/>
    <n v="3788"/>
    <x v="0"/>
    <x v="2"/>
    <x v="0"/>
  </r>
  <r>
    <x v="14"/>
    <s v="Cheryl"/>
    <x v="4"/>
    <s v="Wed"/>
    <s v="2023"/>
    <x v="14"/>
    <s v="Dec"/>
    <s v="Wed"/>
    <x v="11"/>
    <x v="0"/>
    <x v="0"/>
    <n v="69"/>
    <x v="3"/>
    <n v="2"/>
    <x v="2"/>
    <b v="0"/>
    <n v="222"/>
    <n v="13"/>
    <x v="6"/>
    <x v="0"/>
    <x v="1"/>
    <n v="0"/>
    <n v="4.7"/>
    <x v="1"/>
    <s v="Active"/>
    <n v="1051"/>
    <x v="1"/>
    <x v="2"/>
    <x v="3"/>
  </r>
  <r>
    <x v="15"/>
    <s v="Kathy"/>
    <x v="0"/>
    <s v="Sat"/>
    <s v="2024"/>
    <x v="15"/>
    <s v="Nov"/>
    <s v="Sat"/>
    <x v="10"/>
    <x v="1"/>
    <x v="1"/>
    <n v="166"/>
    <x v="4"/>
    <n v="1"/>
    <x v="0"/>
    <b v="1"/>
    <n v="788"/>
    <n v="31"/>
    <x v="0"/>
    <x v="0"/>
    <x v="1"/>
    <n v="25"/>
    <n v="4.3"/>
    <x v="1"/>
    <s v="Active"/>
    <n v="633"/>
    <x v="2"/>
    <x v="0"/>
    <x v="3"/>
  </r>
  <r>
    <x v="16"/>
    <s v="Cassie"/>
    <x v="8"/>
    <s v="Tue"/>
    <s v="2023"/>
    <x v="16"/>
    <s v="Dec"/>
    <s v="Tue"/>
    <x v="6"/>
    <x v="0"/>
    <x v="0"/>
    <n v="449"/>
    <x v="4"/>
    <n v="2"/>
    <x v="3"/>
    <b v="1"/>
    <n v="369"/>
    <n v="25"/>
    <x v="5"/>
    <x v="1"/>
    <x v="3"/>
    <n v="65"/>
    <n v="4.5999999999999996"/>
    <x v="0"/>
    <s v="Active"/>
    <n v="4133"/>
    <x v="0"/>
    <x v="1"/>
    <x v="1"/>
  </r>
  <r>
    <x v="17"/>
    <s v="Charles"/>
    <x v="4"/>
    <s v="Fri"/>
    <s v="2023"/>
    <x v="17"/>
    <s v="Nov"/>
    <s v="Wed"/>
    <x v="12"/>
    <x v="0"/>
    <x v="0"/>
    <n v="441"/>
    <x v="6"/>
    <n v="1"/>
    <x v="2"/>
    <b v="0"/>
    <n v="228"/>
    <n v="39"/>
    <x v="5"/>
    <x v="0"/>
    <x v="2"/>
    <n v="50"/>
    <n v="3.1"/>
    <x v="1"/>
    <s v="Active"/>
    <n v="1159"/>
    <x v="1"/>
    <x v="0"/>
    <x v="2"/>
  </r>
  <r>
    <x v="18"/>
    <s v="William"/>
    <x v="5"/>
    <s v="Wed"/>
    <s v="2023"/>
    <x v="18"/>
    <s v="Dec"/>
    <s v="Wed"/>
    <x v="13"/>
    <x v="2"/>
    <x v="2"/>
    <n v="224"/>
    <x v="5"/>
    <n v="1"/>
    <x v="2"/>
    <b v="1"/>
    <n v="827"/>
    <n v="138"/>
    <x v="1"/>
    <x v="1"/>
    <x v="2"/>
    <n v="11"/>
    <n v="4.5"/>
    <x v="1"/>
    <s v="Active"/>
    <n v="4673"/>
    <x v="4"/>
    <x v="2"/>
    <x v="3"/>
  </r>
  <r>
    <x v="19"/>
    <s v="Tiffany"/>
    <x v="9"/>
    <s v="Mon"/>
    <s v="2023"/>
    <x v="19"/>
    <s v="Nov"/>
    <s v="Thu"/>
    <x v="14"/>
    <x v="2"/>
    <x v="2"/>
    <n v="44"/>
    <x v="0"/>
    <n v="2"/>
    <x v="3"/>
    <b v="0"/>
    <n v="983"/>
    <n v="145"/>
    <x v="3"/>
    <x v="0"/>
    <x v="5"/>
    <n v="78"/>
    <n v="3"/>
    <x v="0"/>
    <s v="Active"/>
    <n v="4200"/>
    <x v="3"/>
    <x v="3"/>
    <x v="1"/>
  </r>
  <r>
    <x v="20"/>
    <s v="Mark"/>
    <x v="9"/>
    <s v="Sat"/>
    <s v="2023"/>
    <x v="20"/>
    <s v="Dec"/>
    <s v="Sun"/>
    <x v="15"/>
    <x v="0"/>
    <x v="0"/>
    <n v="202"/>
    <x v="1"/>
    <n v="1"/>
    <x v="2"/>
    <b v="1"/>
    <n v="109"/>
    <n v="41"/>
    <x v="0"/>
    <x v="3"/>
    <x v="3"/>
    <n v="42"/>
    <n v="4.5999999999999996"/>
    <x v="0"/>
    <s v="Active"/>
    <n v="3607"/>
    <x v="1"/>
    <x v="0"/>
    <x v="0"/>
  </r>
  <r>
    <x v="21"/>
    <s v="Mary"/>
    <x v="4"/>
    <s v="Thu"/>
    <s v="2024"/>
    <x v="21"/>
    <s v="Nov"/>
    <s v="Sat"/>
    <x v="16"/>
    <x v="2"/>
    <x v="2"/>
    <n v="39"/>
    <x v="4"/>
    <n v="2"/>
    <x v="5"/>
    <b v="1"/>
    <n v="181"/>
    <n v="128"/>
    <x v="4"/>
    <x v="0"/>
    <x v="2"/>
    <n v="3"/>
    <n v="4.5"/>
    <x v="1"/>
    <s v="Active"/>
    <n v="4602"/>
    <x v="2"/>
    <x v="4"/>
    <x v="1"/>
  </r>
  <r>
    <x v="22"/>
    <s v="Charles"/>
    <x v="2"/>
    <s v="Sun"/>
    <s v="2024"/>
    <x v="6"/>
    <s v="Nov"/>
    <s v="Sat"/>
    <x v="16"/>
    <x v="2"/>
    <x v="2"/>
    <n v="319"/>
    <x v="6"/>
    <n v="2"/>
    <x v="1"/>
    <b v="0"/>
    <n v="842"/>
    <n v="145"/>
    <x v="6"/>
    <x v="3"/>
    <x v="2"/>
    <n v="27"/>
    <n v="3.6"/>
    <x v="1"/>
    <s v="Active"/>
    <n v="256"/>
    <x v="2"/>
    <x v="0"/>
    <x v="3"/>
  </r>
  <r>
    <x v="23"/>
    <s v="Anne"/>
    <x v="10"/>
    <s v="Sun"/>
    <s v="2023"/>
    <x v="22"/>
    <s v="Nov"/>
    <s v="Mon"/>
    <x v="9"/>
    <x v="2"/>
    <x v="2"/>
    <n v="150"/>
    <x v="2"/>
    <n v="3"/>
    <x v="5"/>
    <b v="1"/>
    <n v="40"/>
    <n v="196"/>
    <x v="1"/>
    <x v="1"/>
    <x v="1"/>
    <n v="60"/>
    <n v="3.7"/>
    <x v="0"/>
    <s v="Active"/>
    <n v="2406"/>
    <x v="3"/>
    <x v="4"/>
    <x v="1"/>
  </r>
  <r>
    <x v="24"/>
    <s v="Carol"/>
    <x v="5"/>
    <s v="Fri"/>
    <s v="2023"/>
    <x v="23"/>
    <s v="Nov"/>
    <s v="Sat"/>
    <x v="16"/>
    <x v="1"/>
    <x v="1"/>
    <n v="496"/>
    <x v="6"/>
    <n v="3"/>
    <x v="4"/>
    <b v="1"/>
    <n v="431"/>
    <n v="41"/>
    <x v="3"/>
    <x v="2"/>
    <x v="4"/>
    <n v="91"/>
    <n v="4"/>
    <x v="1"/>
    <s v="Active"/>
    <n v="1394"/>
    <x v="2"/>
    <x v="4"/>
    <x v="3"/>
  </r>
  <r>
    <x v="25"/>
    <s v="Cynthia"/>
    <x v="0"/>
    <s v="Wed"/>
    <s v="2024"/>
    <x v="24"/>
    <s v="Dec"/>
    <s v="Sun"/>
    <x v="1"/>
    <x v="0"/>
    <x v="0"/>
    <n v="347"/>
    <x v="4"/>
    <n v="2"/>
    <x v="2"/>
    <b v="0"/>
    <n v="415"/>
    <n v="194"/>
    <x v="0"/>
    <x v="2"/>
    <x v="1"/>
    <n v="76"/>
    <n v="4.3"/>
    <x v="1"/>
    <s v="Active"/>
    <n v="1856"/>
    <x v="1"/>
    <x v="2"/>
    <x v="3"/>
  </r>
  <r>
    <x v="26"/>
    <s v="Destiny"/>
    <x v="4"/>
    <s v="Mon"/>
    <s v="2023"/>
    <x v="25"/>
    <s v="Nov"/>
    <s v="Tue"/>
    <x v="4"/>
    <x v="1"/>
    <x v="1"/>
    <n v="201"/>
    <x v="0"/>
    <n v="1"/>
    <x v="0"/>
    <b v="1"/>
    <n v="902"/>
    <n v="86"/>
    <x v="0"/>
    <x v="3"/>
    <x v="5"/>
    <n v="69"/>
    <n v="4.9000000000000004"/>
    <x v="1"/>
    <s v="Active"/>
    <n v="1665"/>
    <x v="2"/>
    <x v="2"/>
    <x v="3"/>
  </r>
  <r>
    <x v="27"/>
    <s v="Brittany"/>
    <x v="0"/>
    <s v="Wed"/>
    <s v="2024"/>
    <x v="26"/>
    <s v="Nov"/>
    <s v="Sat"/>
    <x v="16"/>
    <x v="2"/>
    <x v="2"/>
    <n v="415"/>
    <x v="6"/>
    <n v="3"/>
    <x v="2"/>
    <b v="1"/>
    <n v="769"/>
    <n v="144"/>
    <x v="4"/>
    <x v="3"/>
    <x v="3"/>
    <n v="98"/>
    <n v="3.9"/>
    <x v="0"/>
    <s v="Active"/>
    <n v="2759"/>
    <x v="4"/>
    <x v="0"/>
    <x v="1"/>
  </r>
  <r>
    <x v="28"/>
    <s v="Amy"/>
    <x v="3"/>
    <s v="Tue"/>
    <s v="2024"/>
    <x v="27"/>
    <s v="Dec"/>
    <s v="Tue"/>
    <x v="5"/>
    <x v="1"/>
    <x v="1"/>
    <n v="32"/>
    <x v="4"/>
    <n v="1"/>
    <x v="3"/>
    <b v="1"/>
    <n v="588"/>
    <n v="137"/>
    <x v="6"/>
    <x v="2"/>
    <x v="4"/>
    <n v="85"/>
    <n v="3.7"/>
    <x v="1"/>
    <s v="Active"/>
    <n v="3433"/>
    <x v="3"/>
    <x v="0"/>
    <x v="3"/>
  </r>
  <r>
    <x v="29"/>
    <s v="Kimberly"/>
    <x v="7"/>
    <s v="Thu"/>
    <s v="2024"/>
    <x v="28"/>
    <s v="Nov"/>
    <s v="Thu"/>
    <x v="14"/>
    <x v="1"/>
    <x v="1"/>
    <n v="338"/>
    <x v="5"/>
    <n v="3"/>
    <x v="1"/>
    <b v="1"/>
    <n v="528"/>
    <n v="184"/>
    <x v="2"/>
    <x v="3"/>
    <x v="3"/>
    <n v="58"/>
    <n v="3.7"/>
    <x v="1"/>
    <s v="Active"/>
    <n v="3966"/>
    <x v="1"/>
    <x v="4"/>
    <x v="0"/>
  </r>
  <r>
    <x v="30"/>
    <s v="Ariel"/>
    <x v="9"/>
    <s v="Tue"/>
    <s v="2024"/>
    <x v="29"/>
    <s v="Nov"/>
    <s v="Wed"/>
    <x v="8"/>
    <x v="0"/>
    <x v="0"/>
    <n v="52"/>
    <x v="3"/>
    <n v="5"/>
    <x v="2"/>
    <b v="0"/>
    <n v="467"/>
    <n v="23"/>
    <x v="0"/>
    <x v="0"/>
    <x v="3"/>
    <n v="97"/>
    <n v="3.3"/>
    <x v="1"/>
    <s v="Active"/>
    <n v="4185"/>
    <x v="1"/>
    <x v="4"/>
    <x v="1"/>
  </r>
  <r>
    <x v="31"/>
    <s v="Lauren"/>
    <x v="6"/>
    <s v="Fri"/>
    <s v="2024"/>
    <x v="30"/>
    <s v="Dec"/>
    <s v="Mon"/>
    <x v="3"/>
    <x v="1"/>
    <x v="1"/>
    <n v="447"/>
    <x v="6"/>
    <n v="5"/>
    <x v="2"/>
    <b v="0"/>
    <n v="73"/>
    <n v="138"/>
    <x v="5"/>
    <x v="1"/>
    <x v="0"/>
    <n v="84"/>
    <n v="4.0999999999999996"/>
    <x v="0"/>
    <s v="Active"/>
    <n v="784"/>
    <x v="0"/>
    <x v="1"/>
    <x v="3"/>
  </r>
  <r>
    <x v="32"/>
    <s v="Joshua"/>
    <x v="4"/>
    <s v="Thu"/>
    <s v="2023"/>
    <x v="31"/>
    <s v="Dec"/>
    <s v="Tue"/>
    <x v="6"/>
    <x v="1"/>
    <x v="1"/>
    <n v="312"/>
    <x v="4"/>
    <n v="5"/>
    <x v="4"/>
    <b v="1"/>
    <n v="895"/>
    <n v="154"/>
    <x v="5"/>
    <x v="1"/>
    <x v="3"/>
    <n v="85"/>
    <n v="4.7"/>
    <x v="1"/>
    <s v="Active"/>
    <n v="3428"/>
    <x v="3"/>
    <x v="1"/>
    <x v="1"/>
  </r>
  <r>
    <x v="33"/>
    <s v="Megan"/>
    <x v="9"/>
    <s v="Mon"/>
    <s v="2023"/>
    <x v="19"/>
    <s v="Dec"/>
    <s v="Mon"/>
    <x v="17"/>
    <x v="1"/>
    <x v="1"/>
    <n v="406"/>
    <x v="2"/>
    <n v="2"/>
    <x v="0"/>
    <b v="0"/>
    <n v="983"/>
    <n v="113"/>
    <x v="3"/>
    <x v="3"/>
    <x v="1"/>
    <n v="78"/>
    <n v="3.1"/>
    <x v="0"/>
    <s v="Active"/>
    <n v="4245"/>
    <x v="0"/>
    <x v="1"/>
    <x v="1"/>
  </r>
  <r>
    <x v="34"/>
    <s v="Stephanie"/>
    <x v="10"/>
    <s v="Tue"/>
    <s v="2023"/>
    <x v="32"/>
    <s v="Dec"/>
    <s v="Sun"/>
    <x v="1"/>
    <x v="0"/>
    <x v="0"/>
    <n v="350"/>
    <x v="4"/>
    <n v="3"/>
    <x v="0"/>
    <b v="1"/>
    <n v="801"/>
    <n v="156"/>
    <x v="6"/>
    <x v="2"/>
    <x v="2"/>
    <n v="66"/>
    <n v="4.5999999999999996"/>
    <x v="1"/>
    <s v="Active"/>
    <n v="2580"/>
    <x v="2"/>
    <x v="2"/>
    <x v="0"/>
  </r>
  <r>
    <x v="35"/>
    <s v="Terrence"/>
    <x v="3"/>
    <s v="Wed"/>
    <s v="2024"/>
    <x v="33"/>
    <s v="Dec"/>
    <s v="Tue"/>
    <x v="5"/>
    <x v="0"/>
    <x v="0"/>
    <n v="99"/>
    <x v="5"/>
    <n v="2"/>
    <x v="2"/>
    <b v="1"/>
    <n v="96"/>
    <n v="114"/>
    <x v="0"/>
    <x v="0"/>
    <x v="0"/>
    <n v="45"/>
    <n v="4.3"/>
    <x v="0"/>
    <s v="Active"/>
    <n v="2779"/>
    <x v="2"/>
    <x v="4"/>
    <x v="2"/>
  </r>
  <r>
    <x v="36"/>
    <s v="Julia"/>
    <x v="11"/>
    <s v="Thu"/>
    <s v="2024"/>
    <x v="34"/>
    <s v="Nov"/>
    <s v="Thu"/>
    <x v="18"/>
    <x v="2"/>
    <x v="2"/>
    <n v="53"/>
    <x v="2"/>
    <n v="1"/>
    <x v="1"/>
    <b v="0"/>
    <n v="849"/>
    <n v="98"/>
    <x v="3"/>
    <x v="2"/>
    <x v="2"/>
    <n v="14"/>
    <n v="3.1"/>
    <x v="0"/>
    <s v="Active"/>
    <n v="2318"/>
    <x v="0"/>
    <x v="0"/>
    <x v="1"/>
  </r>
  <r>
    <x v="37"/>
    <s v="Derrick"/>
    <x v="5"/>
    <s v="Fri"/>
    <s v="2023"/>
    <x v="35"/>
    <s v="Dec"/>
    <s v="Fri"/>
    <x v="0"/>
    <x v="1"/>
    <x v="1"/>
    <n v="484"/>
    <x v="6"/>
    <n v="3"/>
    <x v="0"/>
    <b v="0"/>
    <n v="515"/>
    <n v="174"/>
    <x v="2"/>
    <x v="0"/>
    <x v="1"/>
    <n v="12"/>
    <n v="4"/>
    <x v="1"/>
    <s v="Active"/>
    <n v="827"/>
    <x v="0"/>
    <x v="1"/>
    <x v="2"/>
  </r>
  <r>
    <x v="38"/>
    <s v="Nathan"/>
    <x v="11"/>
    <s v="Tue"/>
    <s v="2024"/>
    <x v="36"/>
    <s v="Dec"/>
    <s v="Sun"/>
    <x v="15"/>
    <x v="2"/>
    <x v="2"/>
    <n v="211"/>
    <x v="3"/>
    <n v="2"/>
    <x v="0"/>
    <b v="1"/>
    <n v="657"/>
    <n v="137"/>
    <x v="4"/>
    <x v="2"/>
    <x v="0"/>
    <n v="26"/>
    <n v="4"/>
    <x v="1"/>
    <s v="Active"/>
    <n v="2670"/>
    <x v="1"/>
    <x v="2"/>
    <x v="0"/>
  </r>
  <r>
    <x v="39"/>
    <s v="Matthew"/>
    <x v="2"/>
    <s v="Fri"/>
    <s v="2023"/>
    <x v="37"/>
    <s v="Nov"/>
    <s v="Tue"/>
    <x v="4"/>
    <x v="1"/>
    <x v="1"/>
    <n v="248"/>
    <x v="2"/>
    <n v="4"/>
    <x v="4"/>
    <b v="1"/>
    <n v="426"/>
    <n v="21"/>
    <x v="3"/>
    <x v="1"/>
    <x v="3"/>
    <n v="99"/>
    <n v="4.8"/>
    <x v="0"/>
    <s v="Active"/>
    <n v="2409"/>
    <x v="0"/>
    <x v="0"/>
    <x v="0"/>
  </r>
  <r>
    <x v="40"/>
    <s v="Ashley"/>
    <x v="8"/>
    <s v="Fri"/>
    <s v="2024"/>
    <x v="38"/>
    <s v="Nov"/>
    <s v="Sat"/>
    <x v="16"/>
    <x v="2"/>
    <x v="2"/>
    <n v="197"/>
    <x v="6"/>
    <n v="4"/>
    <x v="1"/>
    <b v="0"/>
    <n v="309"/>
    <n v="178"/>
    <x v="4"/>
    <x v="3"/>
    <x v="2"/>
    <n v="7"/>
    <n v="4.3"/>
    <x v="0"/>
    <s v="Active"/>
    <n v="1577"/>
    <x v="2"/>
    <x v="0"/>
    <x v="1"/>
  </r>
  <r>
    <x v="41"/>
    <s v="Kerri"/>
    <x v="2"/>
    <s v="Wed"/>
    <s v="2024"/>
    <x v="39"/>
    <s v="Dec"/>
    <s v="Sat"/>
    <x v="19"/>
    <x v="2"/>
    <x v="2"/>
    <n v="253"/>
    <x v="5"/>
    <n v="5"/>
    <x v="2"/>
    <b v="1"/>
    <n v="141"/>
    <n v="199"/>
    <x v="0"/>
    <x v="1"/>
    <x v="5"/>
    <n v="72"/>
    <n v="3.1"/>
    <x v="0"/>
    <s v="Active"/>
    <n v="4072"/>
    <x v="3"/>
    <x v="3"/>
    <x v="3"/>
  </r>
  <r>
    <x v="42"/>
    <s v="Jessica"/>
    <x v="5"/>
    <s v="Tue"/>
    <s v="2024"/>
    <x v="40"/>
    <s v="Dec"/>
    <s v="Thu"/>
    <x v="20"/>
    <x v="0"/>
    <x v="0"/>
    <n v="352"/>
    <x v="6"/>
    <n v="4"/>
    <x v="5"/>
    <b v="1"/>
    <n v="112"/>
    <n v="106"/>
    <x v="6"/>
    <x v="2"/>
    <x v="5"/>
    <n v="33"/>
    <n v="4.5999999999999996"/>
    <x v="1"/>
    <s v="Active"/>
    <n v="3432"/>
    <x v="4"/>
    <x v="3"/>
    <x v="3"/>
  </r>
  <r>
    <x v="43"/>
    <s v="Matthew"/>
    <x v="9"/>
    <s v="Tue"/>
    <s v="2023"/>
    <x v="41"/>
    <s v="Nov"/>
    <s v="Fri"/>
    <x v="7"/>
    <x v="1"/>
    <x v="1"/>
    <n v="97"/>
    <x v="6"/>
    <n v="1"/>
    <x v="1"/>
    <b v="0"/>
    <n v="836"/>
    <n v="122"/>
    <x v="2"/>
    <x v="1"/>
    <x v="3"/>
    <n v="65"/>
    <n v="4.3"/>
    <x v="1"/>
    <s v="Active"/>
    <n v="4511"/>
    <x v="0"/>
    <x v="2"/>
    <x v="2"/>
  </r>
  <r>
    <x v="44"/>
    <s v="Phillip"/>
    <x v="1"/>
    <s v="Tue"/>
    <s v="2023"/>
    <x v="42"/>
    <s v="Dec"/>
    <s v="Sun"/>
    <x v="15"/>
    <x v="1"/>
    <x v="1"/>
    <n v="283"/>
    <x v="2"/>
    <n v="5"/>
    <x v="1"/>
    <b v="0"/>
    <n v="785"/>
    <n v="1"/>
    <x v="4"/>
    <x v="1"/>
    <x v="1"/>
    <n v="79"/>
    <n v="3.4"/>
    <x v="1"/>
    <s v="Active"/>
    <n v="583"/>
    <x v="4"/>
    <x v="1"/>
    <x v="1"/>
  </r>
  <r>
    <x v="45"/>
    <s v="Elizabeth"/>
    <x v="1"/>
    <s v="Thu"/>
    <s v="2024"/>
    <x v="43"/>
    <s v="Dec"/>
    <s v="Thu"/>
    <x v="21"/>
    <x v="1"/>
    <x v="1"/>
    <n v="307"/>
    <x v="3"/>
    <n v="5"/>
    <x v="0"/>
    <b v="0"/>
    <n v="857"/>
    <n v="9"/>
    <x v="6"/>
    <x v="3"/>
    <x v="0"/>
    <n v="55"/>
    <n v="3.2"/>
    <x v="1"/>
    <s v="Active"/>
    <n v="3626"/>
    <x v="3"/>
    <x v="0"/>
    <x v="0"/>
  </r>
  <r>
    <x v="46"/>
    <s v="Lisa"/>
    <x v="1"/>
    <s v="Wed"/>
    <s v="2023"/>
    <x v="44"/>
    <s v="Dec"/>
    <s v="Wed"/>
    <x v="22"/>
    <x v="2"/>
    <x v="2"/>
    <n v="203"/>
    <x v="5"/>
    <n v="5"/>
    <x v="4"/>
    <b v="0"/>
    <n v="347"/>
    <n v="18"/>
    <x v="4"/>
    <x v="3"/>
    <x v="3"/>
    <n v="8"/>
    <n v="4.4000000000000004"/>
    <x v="1"/>
    <s v="Active"/>
    <n v="476"/>
    <x v="3"/>
    <x v="3"/>
    <x v="3"/>
  </r>
  <r>
    <x v="47"/>
    <s v="Natalie"/>
    <x v="7"/>
    <s v="Sat"/>
    <s v="2023"/>
    <x v="45"/>
    <s v="Dec"/>
    <s v="Thu"/>
    <x v="21"/>
    <x v="0"/>
    <x v="0"/>
    <n v="22"/>
    <x v="1"/>
    <n v="4"/>
    <x v="5"/>
    <b v="0"/>
    <n v="707"/>
    <n v="156"/>
    <x v="1"/>
    <x v="3"/>
    <x v="3"/>
    <n v="99"/>
    <n v="3.3"/>
    <x v="0"/>
    <s v="Active"/>
    <n v="4114"/>
    <x v="1"/>
    <x v="2"/>
    <x v="1"/>
  </r>
  <r>
    <x v="48"/>
    <s v="Autumn"/>
    <x v="5"/>
    <s v="Fri"/>
    <s v="2023"/>
    <x v="46"/>
    <s v="Dec"/>
    <s v="Sun"/>
    <x v="23"/>
    <x v="2"/>
    <x v="2"/>
    <n v="382"/>
    <x v="6"/>
    <n v="2"/>
    <x v="1"/>
    <b v="0"/>
    <n v="49"/>
    <n v="45"/>
    <x v="1"/>
    <x v="0"/>
    <x v="0"/>
    <n v="63"/>
    <n v="4"/>
    <x v="1"/>
    <s v="Active"/>
    <n v="1581"/>
    <x v="2"/>
    <x v="0"/>
    <x v="2"/>
  </r>
  <r>
    <x v="49"/>
    <s v="James"/>
    <x v="7"/>
    <s v="Thu"/>
    <s v="2024"/>
    <x v="28"/>
    <s v="Dec"/>
    <s v="Mon"/>
    <x v="3"/>
    <x v="1"/>
    <x v="1"/>
    <n v="302"/>
    <x v="5"/>
    <n v="5"/>
    <x v="3"/>
    <b v="0"/>
    <n v="801"/>
    <n v="141"/>
    <x v="6"/>
    <x v="1"/>
    <x v="2"/>
    <n v="62"/>
    <n v="3.5"/>
    <x v="1"/>
    <s v="Active"/>
    <n v="1293"/>
    <x v="3"/>
    <x v="3"/>
    <x v="2"/>
  </r>
  <r>
    <x v="50"/>
    <s v="Jessica"/>
    <x v="7"/>
    <s v="Sun"/>
    <s v="2023"/>
    <x v="47"/>
    <s v="Dec"/>
    <s v="Thu"/>
    <x v="20"/>
    <x v="1"/>
    <x v="1"/>
    <n v="76"/>
    <x v="2"/>
    <n v="2"/>
    <x v="5"/>
    <b v="0"/>
    <n v="788"/>
    <n v="55"/>
    <x v="2"/>
    <x v="2"/>
    <x v="1"/>
    <n v="50"/>
    <n v="4.8"/>
    <x v="1"/>
    <s v="Active"/>
    <n v="1744"/>
    <x v="3"/>
    <x v="2"/>
    <x v="2"/>
  </r>
  <r>
    <x v="51"/>
    <s v="Charles"/>
    <x v="4"/>
    <s v="Tue"/>
    <s v="2024"/>
    <x v="48"/>
    <s v="Nov"/>
    <s v="Sun"/>
    <x v="24"/>
    <x v="1"/>
    <x v="1"/>
    <n v="125"/>
    <x v="3"/>
    <n v="3"/>
    <x v="0"/>
    <b v="1"/>
    <n v="853"/>
    <n v="16"/>
    <x v="4"/>
    <x v="0"/>
    <x v="1"/>
    <n v="65"/>
    <n v="4.8"/>
    <x v="1"/>
    <s v="Active"/>
    <n v="448"/>
    <x v="3"/>
    <x v="2"/>
    <x v="0"/>
  </r>
  <r>
    <x v="52"/>
    <s v="Michael"/>
    <x v="9"/>
    <s v="Thu"/>
    <s v="2023"/>
    <x v="49"/>
    <s v="Dec"/>
    <s v="Mon"/>
    <x v="3"/>
    <x v="1"/>
    <x v="1"/>
    <n v="113"/>
    <x v="4"/>
    <n v="1"/>
    <x v="4"/>
    <b v="0"/>
    <n v="970"/>
    <n v="159"/>
    <x v="2"/>
    <x v="2"/>
    <x v="1"/>
    <n v="96"/>
    <n v="4.9000000000000004"/>
    <x v="1"/>
    <s v="Active"/>
    <n v="3398"/>
    <x v="3"/>
    <x v="0"/>
    <x v="0"/>
  </r>
  <r>
    <x v="53"/>
    <s v="Jessica"/>
    <x v="11"/>
    <s v="Thu"/>
    <s v="2024"/>
    <x v="50"/>
    <s v="Dec"/>
    <s v="Fri"/>
    <x v="0"/>
    <x v="2"/>
    <x v="2"/>
    <n v="183"/>
    <x v="6"/>
    <n v="3"/>
    <x v="2"/>
    <b v="0"/>
    <n v="490"/>
    <n v="127"/>
    <x v="1"/>
    <x v="1"/>
    <x v="0"/>
    <n v="40"/>
    <n v="4.5999999999999996"/>
    <x v="1"/>
    <s v="Active"/>
    <n v="4691"/>
    <x v="1"/>
    <x v="3"/>
    <x v="2"/>
  </r>
  <r>
    <x v="54"/>
    <s v="Molly"/>
    <x v="6"/>
    <s v="Mon"/>
    <s v="2022"/>
    <x v="51"/>
    <s v="Nov"/>
    <s v="Sat"/>
    <x v="10"/>
    <x v="2"/>
    <x v="2"/>
    <n v="272"/>
    <x v="3"/>
    <n v="5"/>
    <x v="4"/>
    <b v="0"/>
    <n v="201"/>
    <n v="122"/>
    <x v="3"/>
    <x v="3"/>
    <x v="4"/>
    <n v="94"/>
    <n v="4.5999999999999996"/>
    <x v="1"/>
    <s v="Active"/>
    <n v="4674"/>
    <x v="3"/>
    <x v="3"/>
    <x v="3"/>
  </r>
  <r>
    <x v="55"/>
    <s v="Joshua"/>
    <x v="1"/>
    <s v="Sat"/>
    <s v="2024"/>
    <x v="52"/>
    <s v="Dec"/>
    <s v="Tue"/>
    <x v="25"/>
    <x v="1"/>
    <x v="1"/>
    <n v="19"/>
    <x v="5"/>
    <n v="4"/>
    <x v="1"/>
    <b v="1"/>
    <n v="741"/>
    <n v="36"/>
    <x v="6"/>
    <x v="0"/>
    <x v="4"/>
    <n v="13"/>
    <n v="4.4000000000000004"/>
    <x v="0"/>
    <s v="Active"/>
    <n v="3641"/>
    <x v="4"/>
    <x v="2"/>
    <x v="3"/>
  </r>
  <r>
    <x v="56"/>
    <s v="Lance"/>
    <x v="6"/>
    <s v="Sat"/>
    <s v="2022"/>
    <x v="53"/>
    <s v="Dec"/>
    <s v="Sun"/>
    <x v="15"/>
    <x v="1"/>
    <x v="1"/>
    <n v="204"/>
    <x v="1"/>
    <n v="4"/>
    <x v="0"/>
    <b v="0"/>
    <n v="928"/>
    <n v="30"/>
    <x v="3"/>
    <x v="2"/>
    <x v="2"/>
    <n v="58"/>
    <n v="4.4000000000000004"/>
    <x v="0"/>
    <s v="Active"/>
    <n v="1765"/>
    <x v="0"/>
    <x v="3"/>
    <x v="0"/>
  </r>
  <r>
    <x v="57"/>
    <s v="Lori"/>
    <x v="6"/>
    <s v="Sat"/>
    <s v="2022"/>
    <x v="54"/>
    <s v="Dec"/>
    <s v="Tue"/>
    <x v="25"/>
    <x v="0"/>
    <x v="0"/>
    <n v="345"/>
    <x v="4"/>
    <n v="3"/>
    <x v="5"/>
    <b v="0"/>
    <n v="80"/>
    <n v="100"/>
    <x v="0"/>
    <x v="2"/>
    <x v="0"/>
    <n v="40"/>
    <n v="4.9000000000000004"/>
    <x v="1"/>
    <s v="Active"/>
    <n v="3462"/>
    <x v="0"/>
    <x v="4"/>
    <x v="2"/>
  </r>
  <r>
    <x v="58"/>
    <s v="Mark"/>
    <x v="5"/>
    <s v="Sun"/>
    <s v="2024"/>
    <x v="55"/>
    <s v="Nov"/>
    <s v="Mon"/>
    <x v="9"/>
    <x v="0"/>
    <x v="0"/>
    <n v="294"/>
    <x v="5"/>
    <n v="4"/>
    <x v="4"/>
    <b v="1"/>
    <n v="453"/>
    <n v="149"/>
    <x v="6"/>
    <x v="0"/>
    <x v="0"/>
    <n v="82"/>
    <n v="3.9"/>
    <x v="1"/>
    <s v="Active"/>
    <n v="790"/>
    <x v="1"/>
    <x v="2"/>
    <x v="2"/>
  </r>
  <r>
    <x v="59"/>
    <s v="Jeremy"/>
    <x v="6"/>
    <s v="Tue"/>
    <s v="2023"/>
    <x v="56"/>
    <s v="Nov"/>
    <s v="Fri"/>
    <x v="26"/>
    <x v="2"/>
    <x v="2"/>
    <n v="318"/>
    <x v="0"/>
    <n v="3"/>
    <x v="1"/>
    <b v="1"/>
    <n v="943"/>
    <n v="116"/>
    <x v="1"/>
    <x v="0"/>
    <x v="0"/>
    <n v="22"/>
    <n v="4.0999999999999996"/>
    <x v="0"/>
    <s v="Active"/>
    <n v="4732"/>
    <x v="3"/>
    <x v="1"/>
    <x v="3"/>
  </r>
  <r>
    <x v="60"/>
    <s v="Scott"/>
    <x v="11"/>
    <s v="Thu"/>
    <s v="2023"/>
    <x v="57"/>
    <s v="Nov"/>
    <s v="Tue"/>
    <x v="4"/>
    <x v="1"/>
    <x v="1"/>
    <n v="396"/>
    <x v="0"/>
    <n v="1"/>
    <x v="1"/>
    <b v="0"/>
    <n v="348"/>
    <n v="172"/>
    <x v="2"/>
    <x v="3"/>
    <x v="0"/>
    <n v="61"/>
    <n v="3.9"/>
    <x v="0"/>
    <s v="Active"/>
    <n v="4599"/>
    <x v="0"/>
    <x v="0"/>
    <x v="3"/>
  </r>
  <r>
    <x v="61"/>
    <s v="Sabrina"/>
    <x v="8"/>
    <s v="Fri"/>
    <s v="2023"/>
    <x v="58"/>
    <s v="Dec"/>
    <s v="Tue"/>
    <x v="25"/>
    <x v="1"/>
    <x v="1"/>
    <n v="455"/>
    <x v="4"/>
    <n v="5"/>
    <x v="5"/>
    <b v="1"/>
    <n v="112"/>
    <n v="158"/>
    <x v="3"/>
    <x v="2"/>
    <x v="1"/>
    <n v="15"/>
    <n v="3.9"/>
    <x v="1"/>
    <s v="Active"/>
    <n v="965"/>
    <x v="2"/>
    <x v="1"/>
    <x v="2"/>
  </r>
  <r>
    <x v="62"/>
    <s v="Zachary"/>
    <x v="10"/>
    <s v="Sun"/>
    <s v="2024"/>
    <x v="59"/>
    <s v="Dec"/>
    <s v="Wed"/>
    <x v="11"/>
    <x v="0"/>
    <x v="0"/>
    <n v="175"/>
    <x v="5"/>
    <n v="5"/>
    <x v="0"/>
    <b v="1"/>
    <n v="606"/>
    <n v="195"/>
    <x v="0"/>
    <x v="2"/>
    <x v="4"/>
    <n v="95"/>
    <n v="4"/>
    <x v="0"/>
    <s v="Active"/>
    <n v="1155"/>
    <x v="4"/>
    <x v="0"/>
    <x v="0"/>
  </r>
  <r>
    <x v="63"/>
    <s v="Levi"/>
    <x v="4"/>
    <s v="Sat"/>
    <s v="2023"/>
    <x v="60"/>
    <s v="Dec"/>
    <s v="Sat"/>
    <x v="19"/>
    <x v="0"/>
    <x v="0"/>
    <n v="36"/>
    <x v="2"/>
    <n v="1"/>
    <x v="0"/>
    <b v="0"/>
    <n v="214"/>
    <n v="114"/>
    <x v="3"/>
    <x v="0"/>
    <x v="3"/>
    <n v="39"/>
    <n v="4.9000000000000004"/>
    <x v="0"/>
    <s v="Active"/>
    <n v="1110"/>
    <x v="4"/>
    <x v="2"/>
    <x v="3"/>
  </r>
  <r>
    <x v="64"/>
    <s v="Christine"/>
    <x v="6"/>
    <s v="Fri"/>
    <s v="2023"/>
    <x v="61"/>
    <s v="Dec"/>
    <s v="Fri"/>
    <x v="27"/>
    <x v="2"/>
    <x v="2"/>
    <n v="349"/>
    <x v="3"/>
    <n v="1"/>
    <x v="0"/>
    <b v="1"/>
    <n v="334"/>
    <n v="76"/>
    <x v="1"/>
    <x v="2"/>
    <x v="2"/>
    <n v="32"/>
    <n v="3.3"/>
    <x v="0"/>
    <s v="Active"/>
    <n v="1911"/>
    <x v="2"/>
    <x v="4"/>
    <x v="3"/>
  </r>
  <r>
    <x v="65"/>
    <s v="Emily"/>
    <x v="7"/>
    <s v="Wed"/>
    <s v="2023"/>
    <x v="62"/>
    <s v="Dec"/>
    <s v="Mon"/>
    <x v="28"/>
    <x v="1"/>
    <x v="1"/>
    <n v="262"/>
    <x v="3"/>
    <n v="5"/>
    <x v="2"/>
    <b v="1"/>
    <n v="849"/>
    <n v="68"/>
    <x v="3"/>
    <x v="2"/>
    <x v="5"/>
    <n v="24"/>
    <n v="3"/>
    <x v="0"/>
    <s v="Active"/>
    <n v="1721"/>
    <x v="0"/>
    <x v="2"/>
    <x v="2"/>
  </r>
  <r>
    <x v="66"/>
    <s v="Derrick"/>
    <x v="6"/>
    <s v="Fri"/>
    <s v="2023"/>
    <x v="61"/>
    <s v="Dec"/>
    <s v="Wed"/>
    <x v="11"/>
    <x v="0"/>
    <x v="0"/>
    <n v="378"/>
    <x v="0"/>
    <n v="2"/>
    <x v="5"/>
    <b v="0"/>
    <n v="155"/>
    <n v="69"/>
    <x v="2"/>
    <x v="1"/>
    <x v="3"/>
    <n v="11"/>
    <n v="3.3"/>
    <x v="0"/>
    <s v="Active"/>
    <n v="353"/>
    <x v="2"/>
    <x v="4"/>
    <x v="2"/>
  </r>
  <r>
    <x v="67"/>
    <s v="Jonathan"/>
    <x v="7"/>
    <s v="Fri"/>
    <s v="2024"/>
    <x v="63"/>
    <s v="Nov"/>
    <s v="Fri"/>
    <x v="26"/>
    <x v="2"/>
    <x v="2"/>
    <n v="469"/>
    <x v="3"/>
    <n v="3"/>
    <x v="2"/>
    <b v="1"/>
    <n v="406"/>
    <n v="71"/>
    <x v="4"/>
    <x v="3"/>
    <x v="5"/>
    <n v="88"/>
    <n v="4.8"/>
    <x v="1"/>
    <s v="Active"/>
    <n v="423"/>
    <x v="4"/>
    <x v="0"/>
    <x v="3"/>
  </r>
  <r>
    <x v="68"/>
    <s v="David"/>
    <x v="1"/>
    <s v="Thu"/>
    <s v="2023"/>
    <x v="64"/>
    <s v="Dec"/>
    <s v="Tue"/>
    <x v="6"/>
    <x v="0"/>
    <x v="0"/>
    <n v="87"/>
    <x v="4"/>
    <n v="4"/>
    <x v="3"/>
    <b v="0"/>
    <n v="571"/>
    <n v="54"/>
    <x v="1"/>
    <x v="2"/>
    <x v="1"/>
    <n v="57"/>
    <n v="4.2"/>
    <x v="0"/>
    <s v="Active"/>
    <n v="344"/>
    <x v="2"/>
    <x v="4"/>
    <x v="2"/>
  </r>
  <r>
    <x v="69"/>
    <s v="Gina"/>
    <x v="8"/>
    <s v="Sun"/>
    <s v="2023"/>
    <x v="65"/>
    <s v="Dec"/>
    <s v="Thu"/>
    <x v="20"/>
    <x v="2"/>
    <x v="2"/>
    <n v="471"/>
    <x v="3"/>
    <n v="3"/>
    <x v="0"/>
    <b v="1"/>
    <n v="56"/>
    <n v="69"/>
    <x v="1"/>
    <x v="0"/>
    <x v="2"/>
    <n v="44"/>
    <n v="3.6"/>
    <x v="1"/>
    <s v="Active"/>
    <n v="4117"/>
    <x v="4"/>
    <x v="4"/>
    <x v="2"/>
  </r>
  <r>
    <x v="70"/>
    <s v="Kristin"/>
    <x v="11"/>
    <s v="Tue"/>
    <s v="2024"/>
    <x v="36"/>
    <s v="Dec"/>
    <s v="Tue"/>
    <x v="25"/>
    <x v="0"/>
    <x v="0"/>
    <n v="469"/>
    <x v="6"/>
    <n v="5"/>
    <x v="1"/>
    <b v="1"/>
    <n v="748"/>
    <n v="147"/>
    <x v="6"/>
    <x v="3"/>
    <x v="0"/>
    <n v="33"/>
    <n v="4.5999999999999996"/>
    <x v="1"/>
    <s v="Active"/>
    <n v="3983"/>
    <x v="2"/>
    <x v="4"/>
    <x v="1"/>
  </r>
  <r>
    <x v="71"/>
    <s v="Douglas"/>
    <x v="10"/>
    <s v="Sun"/>
    <s v="2023"/>
    <x v="66"/>
    <s v="Nov"/>
    <s v="Sat"/>
    <x v="16"/>
    <x v="2"/>
    <x v="2"/>
    <n v="298"/>
    <x v="2"/>
    <n v="4"/>
    <x v="4"/>
    <b v="0"/>
    <n v="603"/>
    <n v="161"/>
    <x v="5"/>
    <x v="0"/>
    <x v="3"/>
    <n v="68"/>
    <n v="4.4000000000000004"/>
    <x v="0"/>
    <s v="Active"/>
    <n v="3941"/>
    <x v="3"/>
    <x v="0"/>
    <x v="3"/>
  </r>
  <r>
    <x v="72"/>
    <s v="Nicole"/>
    <x v="11"/>
    <s v="Fri"/>
    <s v="2023"/>
    <x v="67"/>
    <s v="Dec"/>
    <s v="Tue"/>
    <x v="6"/>
    <x v="1"/>
    <x v="1"/>
    <n v="331"/>
    <x v="0"/>
    <n v="5"/>
    <x v="2"/>
    <b v="0"/>
    <n v="990"/>
    <n v="72"/>
    <x v="5"/>
    <x v="1"/>
    <x v="3"/>
    <n v="80"/>
    <n v="3.7"/>
    <x v="0"/>
    <s v="Active"/>
    <n v="3085"/>
    <x v="0"/>
    <x v="0"/>
    <x v="2"/>
  </r>
  <r>
    <x v="73"/>
    <s v="Chloe"/>
    <x v="9"/>
    <s v="Mon"/>
    <s v="2023"/>
    <x v="68"/>
    <s v="Nov"/>
    <s v="Sat"/>
    <x v="10"/>
    <x v="1"/>
    <x v="1"/>
    <n v="238"/>
    <x v="3"/>
    <n v="3"/>
    <x v="0"/>
    <b v="1"/>
    <n v="831"/>
    <n v="101"/>
    <x v="0"/>
    <x v="0"/>
    <x v="1"/>
    <n v="94"/>
    <n v="4.4000000000000004"/>
    <x v="1"/>
    <s v="Active"/>
    <n v="48"/>
    <x v="2"/>
    <x v="0"/>
    <x v="1"/>
  </r>
  <r>
    <x v="74"/>
    <s v="David"/>
    <x v="5"/>
    <s v="Wed"/>
    <s v="2023"/>
    <x v="69"/>
    <s v="Dec"/>
    <s v="Tue"/>
    <x v="6"/>
    <x v="0"/>
    <x v="0"/>
    <n v="231"/>
    <x v="5"/>
    <n v="1"/>
    <x v="3"/>
    <b v="0"/>
    <n v="420"/>
    <n v="85"/>
    <x v="5"/>
    <x v="3"/>
    <x v="2"/>
    <n v="30"/>
    <n v="3.5"/>
    <x v="0"/>
    <s v="Active"/>
    <n v="1520"/>
    <x v="2"/>
    <x v="4"/>
    <x v="1"/>
  </r>
  <r>
    <x v="75"/>
    <s v="Kevin"/>
    <x v="9"/>
    <s v="Mon"/>
    <s v="2024"/>
    <x v="70"/>
    <s v="Nov"/>
    <s v="Sat"/>
    <x v="16"/>
    <x v="1"/>
    <x v="1"/>
    <n v="457"/>
    <x v="2"/>
    <n v="2"/>
    <x v="2"/>
    <b v="1"/>
    <n v="754"/>
    <n v="98"/>
    <x v="1"/>
    <x v="0"/>
    <x v="2"/>
    <n v="53"/>
    <n v="3.6"/>
    <x v="1"/>
    <s v="Active"/>
    <n v="935"/>
    <x v="0"/>
    <x v="4"/>
    <x v="1"/>
  </r>
  <r>
    <x v="76"/>
    <s v="Nicholas"/>
    <x v="9"/>
    <s v="Sat"/>
    <s v="2024"/>
    <x v="71"/>
    <s v="Nov"/>
    <s v="Thu"/>
    <x v="18"/>
    <x v="2"/>
    <x v="2"/>
    <n v="373"/>
    <x v="1"/>
    <n v="4"/>
    <x v="3"/>
    <b v="1"/>
    <n v="782"/>
    <n v="7"/>
    <x v="3"/>
    <x v="3"/>
    <x v="3"/>
    <n v="18"/>
    <n v="3.2"/>
    <x v="1"/>
    <s v="Active"/>
    <n v="4641"/>
    <x v="2"/>
    <x v="4"/>
    <x v="1"/>
  </r>
  <r>
    <x v="77"/>
    <s v="Terry"/>
    <x v="6"/>
    <s v="Wed"/>
    <s v="2023"/>
    <x v="72"/>
    <s v="Nov"/>
    <s v="Thu"/>
    <x v="14"/>
    <x v="2"/>
    <x v="2"/>
    <n v="11"/>
    <x v="0"/>
    <n v="1"/>
    <x v="3"/>
    <b v="0"/>
    <n v="557"/>
    <n v="165"/>
    <x v="0"/>
    <x v="0"/>
    <x v="5"/>
    <n v="11"/>
    <n v="4"/>
    <x v="1"/>
    <s v="Active"/>
    <n v="2941"/>
    <x v="0"/>
    <x v="1"/>
    <x v="0"/>
  </r>
  <r>
    <x v="78"/>
    <s v="Garrett"/>
    <x v="11"/>
    <s v="Wed"/>
    <s v="2023"/>
    <x v="73"/>
    <s v="Dec"/>
    <s v="Fri"/>
    <x v="27"/>
    <x v="2"/>
    <x v="2"/>
    <n v="425"/>
    <x v="6"/>
    <n v="2"/>
    <x v="1"/>
    <b v="1"/>
    <n v="552"/>
    <n v="27"/>
    <x v="5"/>
    <x v="3"/>
    <x v="4"/>
    <n v="36"/>
    <n v="4"/>
    <x v="1"/>
    <s v="Active"/>
    <n v="1325"/>
    <x v="4"/>
    <x v="2"/>
    <x v="0"/>
  </r>
  <r>
    <x v="79"/>
    <s v="Jose"/>
    <x v="5"/>
    <s v="Sun"/>
    <s v="2024"/>
    <x v="13"/>
    <s v="Dec"/>
    <s v="Wed"/>
    <x v="13"/>
    <x v="0"/>
    <x v="0"/>
    <n v="231"/>
    <x v="5"/>
    <n v="5"/>
    <x v="3"/>
    <b v="1"/>
    <n v="356"/>
    <n v="81"/>
    <x v="4"/>
    <x v="2"/>
    <x v="5"/>
    <n v="73"/>
    <n v="3.4"/>
    <x v="0"/>
    <s v="Active"/>
    <n v="4465"/>
    <x v="4"/>
    <x v="4"/>
    <x v="0"/>
  </r>
  <r>
    <x v="80"/>
    <s v="Courtney"/>
    <x v="6"/>
    <s v="Sun"/>
    <s v="2023"/>
    <x v="74"/>
    <s v="Dec"/>
    <s v="Mon"/>
    <x v="3"/>
    <x v="2"/>
    <x v="2"/>
    <n v="483"/>
    <x v="1"/>
    <n v="2"/>
    <x v="3"/>
    <b v="0"/>
    <n v="161"/>
    <n v="110"/>
    <x v="0"/>
    <x v="3"/>
    <x v="5"/>
    <n v="71"/>
    <n v="4.4000000000000004"/>
    <x v="1"/>
    <s v="Active"/>
    <n v="3517"/>
    <x v="0"/>
    <x v="1"/>
    <x v="1"/>
  </r>
  <r>
    <x v="81"/>
    <s v="Kim"/>
    <x v="2"/>
    <s v="Sun"/>
    <s v="2023"/>
    <x v="75"/>
    <s v="Dec"/>
    <s v="Sat"/>
    <x v="19"/>
    <x v="0"/>
    <x v="0"/>
    <n v="55"/>
    <x v="6"/>
    <n v="3"/>
    <x v="1"/>
    <b v="1"/>
    <n v="17"/>
    <n v="40"/>
    <x v="2"/>
    <x v="0"/>
    <x v="2"/>
    <n v="48"/>
    <n v="3.7"/>
    <x v="0"/>
    <s v="Active"/>
    <n v="1672"/>
    <x v="2"/>
    <x v="3"/>
    <x v="0"/>
  </r>
  <r>
    <x v="82"/>
    <s v="Katherine"/>
    <x v="10"/>
    <s v="Sun"/>
    <s v="2023"/>
    <x v="22"/>
    <s v="Dec"/>
    <s v="Thu"/>
    <x v="20"/>
    <x v="1"/>
    <x v="1"/>
    <n v="375"/>
    <x v="1"/>
    <n v="4"/>
    <x v="5"/>
    <b v="0"/>
    <n v="366"/>
    <n v="13"/>
    <x v="1"/>
    <x v="0"/>
    <x v="0"/>
    <n v="73"/>
    <n v="4.8"/>
    <x v="1"/>
    <s v="Active"/>
    <n v="2164"/>
    <x v="4"/>
    <x v="1"/>
    <x v="3"/>
  </r>
  <r>
    <x v="83"/>
    <s v="Lynn"/>
    <x v="11"/>
    <s v="Sun"/>
    <s v="2024"/>
    <x v="76"/>
    <s v="Nov"/>
    <s v="Sat"/>
    <x v="10"/>
    <x v="1"/>
    <x v="1"/>
    <n v="336"/>
    <x v="5"/>
    <n v="1"/>
    <x v="1"/>
    <b v="0"/>
    <n v="758"/>
    <n v="32"/>
    <x v="1"/>
    <x v="3"/>
    <x v="1"/>
    <n v="64"/>
    <n v="5"/>
    <x v="0"/>
    <s v="Active"/>
    <n v="3663"/>
    <x v="0"/>
    <x v="2"/>
    <x v="1"/>
  </r>
  <r>
    <x v="84"/>
    <s v="Leah"/>
    <x v="9"/>
    <s v="Mon"/>
    <s v="2024"/>
    <x v="77"/>
    <s v="Dec"/>
    <s v="Tue"/>
    <x v="25"/>
    <x v="0"/>
    <x v="0"/>
    <n v="196"/>
    <x v="6"/>
    <n v="1"/>
    <x v="0"/>
    <b v="1"/>
    <n v="936"/>
    <n v="152"/>
    <x v="4"/>
    <x v="0"/>
    <x v="2"/>
    <n v="3"/>
    <n v="3.1"/>
    <x v="1"/>
    <s v="Active"/>
    <n v="2845"/>
    <x v="0"/>
    <x v="3"/>
    <x v="3"/>
  </r>
  <r>
    <x v="85"/>
    <s v="Michael"/>
    <x v="2"/>
    <s v="Wed"/>
    <s v="2024"/>
    <x v="78"/>
    <s v="Dec"/>
    <s v="Tue"/>
    <x v="25"/>
    <x v="1"/>
    <x v="1"/>
    <n v="285"/>
    <x v="1"/>
    <n v="3"/>
    <x v="4"/>
    <b v="0"/>
    <n v="13"/>
    <n v="103"/>
    <x v="4"/>
    <x v="2"/>
    <x v="3"/>
    <n v="11"/>
    <n v="3.7"/>
    <x v="0"/>
    <s v="Active"/>
    <n v="2390"/>
    <x v="3"/>
    <x v="2"/>
    <x v="2"/>
  </r>
  <r>
    <x v="86"/>
    <s v="Kayla"/>
    <x v="2"/>
    <s v="Sat"/>
    <s v="2024"/>
    <x v="79"/>
    <s v="Nov"/>
    <s v="Wed"/>
    <x v="12"/>
    <x v="0"/>
    <x v="0"/>
    <n v="155"/>
    <x v="3"/>
    <n v="5"/>
    <x v="4"/>
    <b v="1"/>
    <n v="305"/>
    <n v="77"/>
    <x v="0"/>
    <x v="3"/>
    <x v="5"/>
    <n v="66"/>
    <n v="3.4"/>
    <x v="0"/>
    <s v="Active"/>
    <n v="234"/>
    <x v="0"/>
    <x v="4"/>
    <x v="3"/>
  </r>
  <r>
    <x v="87"/>
    <s v="Katelyn"/>
    <x v="1"/>
    <s v="Sun"/>
    <s v="2023"/>
    <x v="80"/>
    <s v="Dec"/>
    <s v="Mon"/>
    <x v="3"/>
    <x v="0"/>
    <x v="0"/>
    <n v="275"/>
    <x v="5"/>
    <n v="2"/>
    <x v="1"/>
    <b v="1"/>
    <n v="755"/>
    <n v="166"/>
    <x v="5"/>
    <x v="1"/>
    <x v="2"/>
    <n v="45"/>
    <n v="3.9"/>
    <x v="0"/>
    <s v="Active"/>
    <n v="3975"/>
    <x v="4"/>
    <x v="0"/>
    <x v="2"/>
  </r>
  <r>
    <x v="88"/>
    <s v="Jessica"/>
    <x v="0"/>
    <s v="Wed"/>
    <s v="2024"/>
    <x v="24"/>
    <s v="Nov"/>
    <s v="Thu"/>
    <x v="14"/>
    <x v="0"/>
    <x v="0"/>
    <n v="341"/>
    <x v="1"/>
    <n v="3"/>
    <x v="3"/>
    <b v="0"/>
    <n v="27"/>
    <n v="82"/>
    <x v="0"/>
    <x v="1"/>
    <x v="1"/>
    <n v="98"/>
    <n v="3.7"/>
    <x v="1"/>
    <s v="Active"/>
    <n v="561"/>
    <x v="4"/>
    <x v="3"/>
    <x v="3"/>
  </r>
  <r>
    <x v="89"/>
    <s v="Maria"/>
    <x v="2"/>
    <s v="Wed"/>
    <s v="2023"/>
    <x v="2"/>
    <s v="Dec"/>
    <s v="Fri"/>
    <x v="0"/>
    <x v="2"/>
    <x v="2"/>
    <n v="321"/>
    <x v="1"/>
    <n v="2"/>
    <x v="1"/>
    <b v="0"/>
    <n v="676"/>
    <n v="81"/>
    <x v="0"/>
    <x v="3"/>
    <x v="4"/>
    <n v="65"/>
    <n v="4.5999999999999996"/>
    <x v="0"/>
    <s v="Active"/>
    <n v="4647"/>
    <x v="4"/>
    <x v="4"/>
    <x v="0"/>
  </r>
  <r>
    <x v="90"/>
    <s v="Justin"/>
    <x v="6"/>
    <s v="Mon"/>
    <s v="2023"/>
    <x v="81"/>
    <s v="Nov"/>
    <s v="Tue"/>
    <x v="29"/>
    <x v="1"/>
    <x v="1"/>
    <n v="456"/>
    <x v="5"/>
    <n v="2"/>
    <x v="2"/>
    <b v="0"/>
    <n v="734"/>
    <n v="83"/>
    <x v="3"/>
    <x v="1"/>
    <x v="5"/>
    <n v="87"/>
    <n v="3.8"/>
    <x v="1"/>
    <s v="Active"/>
    <n v="581"/>
    <x v="4"/>
    <x v="0"/>
    <x v="1"/>
  </r>
  <r>
    <x v="91"/>
    <s v="Susan"/>
    <x v="11"/>
    <s v="Sun"/>
    <s v="2023"/>
    <x v="82"/>
    <s v="Nov"/>
    <s v="Wed"/>
    <x v="8"/>
    <x v="2"/>
    <x v="2"/>
    <n v="15"/>
    <x v="5"/>
    <n v="1"/>
    <x v="3"/>
    <b v="0"/>
    <n v="687"/>
    <n v="183"/>
    <x v="6"/>
    <x v="3"/>
    <x v="0"/>
    <n v="46"/>
    <n v="4.2"/>
    <x v="1"/>
    <s v="Active"/>
    <n v="1250"/>
    <x v="1"/>
    <x v="4"/>
    <x v="0"/>
  </r>
  <r>
    <x v="92"/>
    <s v="Mark"/>
    <x v="8"/>
    <s v="Thu"/>
    <s v="2024"/>
    <x v="83"/>
    <s v="Dec"/>
    <s v="Thu"/>
    <x v="20"/>
    <x v="1"/>
    <x v="1"/>
    <n v="410"/>
    <x v="2"/>
    <n v="3"/>
    <x v="2"/>
    <b v="0"/>
    <n v="826"/>
    <n v="182"/>
    <x v="2"/>
    <x v="3"/>
    <x v="4"/>
    <n v="69"/>
    <n v="4.2"/>
    <x v="0"/>
    <s v="Active"/>
    <n v="3441"/>
    <x v="0"/>
    <x v="0"/>
    <x v="1"/>
  </r>
  <r>
    <x v="93"/>
    <s v="Sue"/>
    <x v="5"/>
    <s v="Mon"/>
    <s v="2023"/>
    <x v="84"/>
    <s v="Dec"/>
    <s v="Sun"/>
    <x v="15"/>
    <x v="2"/>
    <x v="2"/>
    <n v="29"/>
    <x v="1"/>
    <n v="2"/>
    <x v="3"/>
    <b v="1"/>
    <n v="450"/>
    <n v="67"/>
    <x v="3"/>
    <x v="2"/>
    <x v="1"/>
    <n v="52"/>
    <n v="3.3"/>
    <x v="0"/>
    <s v="Active"/>
    <n v="3211"/>
    <x v="0"/>
    <x v="4"/>
    <x v="2"/>
  </r>
  <r>
    <x v="94"/>
    <s v="Jean"/>
    <x v="4"/>
    <s v="Mon"/>
    <s v="2024"/>
    <x v="85"/>
    <s v="Dec"/>
    <s v="Mon"/>
    <x v="17"/>
    <x v="0"/>
    <x v="0"/>
    <n v="427"/>
    <x v="4"/>
    <n v="1"/>
    <x v="4"/>
    <b v="0"/>
    <n v="159"/>
    <n v="98"/>
    <x v="5"/>
    <x v="2"/>
    <x v="3"/>
    <n v="66"/>
    <n v="3.3"/>
    <x v="0"/>
    <s v="Active"/>
    <n v="647"/>
    <x v="0"/>
    <x v="4"/>
    <x v="0"/>
  </r>
  <r>
    <x v="95"/>
    <s v="James"/>
    <x v="8"/>
    <s v="Sun"/>
    <s v="2023"/>
    <x v="86"/>
    <s v="Dec"/>
    <s v="Wed"/>
    <x v="22"/>
    <x v="1"/>
    <x v="1"/>
    <n v="166"/>
    <x v="0"/>
    <n v="5"/>
    <x v="5"/>
    <b v="0"/>
    <n v="367"/>
    <n v="198"/>
    <x v="3"/>
    <x v="1"/>
    <x v="0"/>
    <n v="11"/>
    <n v="4.5999999999999996"/>
    <x v="1"/>
    <s v="Active"/>
    <n v="3751"/>
    <x v="3"/>
    <x v="0"/>
    <x v="3"/>
  </r>
  <r>
    <x v="96"/>
    <s v="David"/>
    <x v="11"/>
    <s v="Sat"/>
    <s v="2023"/>
    <x v="87"/>
    <s v="Nov"/>
    <s v="Tue"/>
    <x v="29"/>
    <x v="0"/>
    <x v="0"/>
    <n v="192"/>
    <x v="5"/>
    <n v="1"/>
    <x v="4"/>
    <b v="0"/>
    <n v="786"/>
    <n v="140"/>
    <x v="1"/>
    <x v="1"/>
    <x v="5"/>
    <n v="95"/>
    <n v="3.4"/>
    <x v="0"/>
    <s v="Active"/>
    <n v="2925"/>
    <x v="4"/>
    <x v="1"/>
    <x v="0"/>
  </r>
  <r>
    <x v="97"/>
    <s v="Ebony"/>
    <x v="7"/>
    <s v="Sat"/>
    <s v="2023"/>
    <x v="45"/>
    <s v="Dec"/>
    <s v="Wed"/>
    <x v="22"/>
    <x v="1"/>
    <x v="1"/>
    <n v="88"/>
    <x v="3"/>
    <n v="1"/>
    <x v="0"/>
    <b v="1"/>
    <n v="962"/>
    <n v="183"/>
    <x v="4"/>
    <x v="1"/>
    <x v="4"/>
    <n v="90"/>
    <n v="5"/>
    <x v="0"/>
    <s v="Active"/>
    <n v="4646"/>
    <x v="2"/>
    <x v="4"/>
    <x v="0"/>
  </r>
  <r>
    <x v="98"/>
    <s v="Derek"/>
    <x v="2"/>
    <s v="Thu"/>
    <s v="2023"/>
    <x v="88"/>
    <s v="Nov"/>
    <s v="Wed"/>
    <x v="12"/>
    <x v="0"/>
    <x v="0"/>
    <n v="127"/>
    <x v="2"/>
    <n v="2"/>
    <x v="2"/>
    <b v="0"/>
    <n v="482"/>
    <n v="5"/>
    <x v="3"/>
    <x v="3"/>
    <x v="4"/>
    <n v="99"/>
    <n v="3.6"/>
    <x v="0"/>
    <s v="Active"/>
    <n v="2867"/>
    <x v="1"/>
    <x v="1"/>
    <x v="3"/>
  </r>
  <r>
    <x v="99"/>
    <s v="John"/>
    <x v="11"/>
    <s v="Sat"/>
    <s v="2023"/>
    <x v="89"/>
    <s v="Nov"/>
    <s v="Sun"/>
    <x v="24"/>
    <x v="0"/>
    <x v="0"/>
    <n v="327"/>
    <x v="6"/>
    <n v="4"/>
    <x v="5"/>
    <b v="0"/>
    <n v="451"/>
    <n v="108"/>
    <x v="2"/>
    <x v="0"/>
    <x v="3"/>
    <n v="91"/>
    <n v="3.2"/>
    <x v="1"/>
    <s v="Active"/>
    <n v="4131"/>
    <x v="2"/>
    <x v="1"/>
    <x v="1"/>
  </r>
  <r>
    <x v="100"/>
    <s v="Rebecca"/>
    <x v="1"/>
    <s v="Sat"/>
    <s v="2023"/>
    <x v="90"/>
    <s v="Dec"/>
    <s v="Wed"/>
    <x v="11"/>
    <x v="0"/>
    <x v="0"/>
    <n v="10"/>
    <x v="0"/>
    <n v="2"/>
    <x v="2"/>
    <b v="1"/>
    <n v="22"/>
    <n v="14"/>
    <x v="4"/>
    <x v="1"/>
    <x v="4"/>
    <n v="25"/>
    <n v="4.0999999999999996"/>
    <x v="1"/>
    <s v="Active"/>
    <n v="2927"/>
    <x v="2"/>
    <x v="0"/>
    <x v="1"/>
  </r>
  <r>
    <x v="101"/>
    <s v="Juan"/>
    <x v="6"/>
    <s v="Mon"/>
    <s v="2022"/>
    <x v="91"/>
    <s v="Dec"/>
    <s v="Fri"/>
    <x v="27"/>
    <x v="1"/>
    <x v="1"/>
    <n v="181"/>
    <x v="4"/>
    <n v="4"/>
    <x v="1"/>
    <b v="0"/>
    <n v="848"/>
    <n v="172"/>
    <x v="3"/>
    <x v="3"/>
    <x v="2"/>
    <n v="6"/>
    <n v="3.4"/>
    <x v="0"/>
    <s v="Active"/>
    <n v="3314"/>
    <x v="0"/>
    <x v="4"/>
    <x v="2"/>
  </r>
  <r>
    <x v="102"/>
    <s v="Gabrielle"/>
    <x v="8"/>
    <s v="Wed"/>
    <s v="2024"/>
    <x v="92"/>
    <s v="Dec"/>
    <s v="Thu"/>
    <x v="20"/>
    <x v="2"/>
    <x v="2"/>
    <n v="238"/>
    <x v="0"/>
    <n v="4"/>
    <x v="1"/>
    <b v="0"/>
    <n v="524"/>
    <n v="162"/>
    <x v="0"/>
    <x v="3"/>
    <x v="1"/>
    <n v="20"/>
    <n v="3"/>
    <x v="1"/>
    <s v="Active"/>
    <n v="1782"/>
    <x v="0"/>
    <x v="3"/>
    <x v="2"/>
  </r>
  <r>
    <x v="103"/>
    <s v="Nicholas"/>
    <x v="4"/>
    <s v="Sat"/>
    <s v="2024"/>
    <x v="93"/>
    <s v="Nov"/>
    <s v="Tue"/>
    <x v="29"/>
    <x v="0"/>
    <x v="0"/>
    <n v="380"/>
    <x v="3"/>
    <n v="2"/>
    <x v="5"/>
    <b v="0"/>
    <n v="76"/>
    <n v="25"/>
    <x v="5"/>
    <x v="0"/>
    <x v="0"/>
    <n v="95"/>
    <n v="4.2"/>
    <x v="1"/>
    <s v="Active"/>
    <n v="1938"/>
    <x v="3"/>
    <x v="4"/>
    <x v="3"/>
  </r>
  <r>
    <x v="104"/>
    <s v="Samantha"/>
    <x v="9"/>
    <s v="Sun"/>
    <s v="2023"/>
    <x v="94"/>
    <s v="Nov"/>
    <s v="Sun"/>
    <x v="24"/>
    <x v="1"/>
    <x v="1"/>
    <n v="444"/>
    <x v="2"/>
    <n v="2"/>
    <x v="5"/>
    <b v="0"/>
    <n v="959"/>
    <n v="183"/>
    <x v="5"/>
    <x v="0"/>
    <x v="0"/>
    <n v="93"/>
    <n v="3.8"/>
    <x v="0"/>
    <s v="Active"/>
    <n v="3935"/>
    <x v="2"/>
    <x v="2"/>
    <x v="3"/>
  </r>
  <r>
    <x v="105"/>
    <s v="Jesse"/>
    <x v="11"/>
    <s v="Wed"/>
    <s v="2024"/>
    <x v="95"/>
    <s v="Dec"/>
    <s v="Wed"/>
    <x v="11"/>
    <x v="0"/>
    <x v="0"/>
    <n v="83"/>
    <x v="5"/>
    <n v="3"/>
    <x v="2"/>
    <b v="1"/>
    <n v="148"/>
    <n v="154"/>
    <x v="2"/>
    <x v="2"/>
    <x v="0"/>
    <n v="21"/>
    <n v="3.1"/>
    <x v="0"/>
    <s v="Active"/>
    <n v="3206"/>
    <x v="2"/>
    <x v="3"/>
    <x v="0"/>
  </r>
  <r>
    <x v="106"/>
    <s v="Aaron"/>
    <x v="6"/>
    <s v="Fri"/>
    <s v="2023"/>
    <x v="96"/>
    <s v="Dec"/>
    <s v="Wed"/>
    <x v="13"/>
    <x v="0"/>
    <x v="0"/>
    <n v="452"/>
    <x v="3"/>
    <n v="4"/>
    <x v="3"/>
    <b v="0"/>
    <n v="338"/>
    <n v="132"/>
    <x v="4"/>
    <x v="0"/>
    <x v="3"/>
    <n v="63"/>
    <n v="3.3"/>
    <x v="0"/>
    <s v="Active"/>
    <n v="2523"/>
    <x v="0"/>
    <x v="2"/>
    <x v="0"/>
  </r>
  <r>
    <x v="107"/>
    <s v="Maurice"/>
    <x v="9"/>
    <s v="Sat"/>
    <s v="2024"/>
    <x v="97"/>
    <s v="Dec"/>
    <s v="Fri"/>
    <x v="27"/>
    <x v="2"/>
    <x v="2"/>
    <n v="53"/>
    <x v="6"/>
    <n v="4"/>
    <x v="1"/>
    <b v="1"/>
    <n v="720"/>
    <n v="37"/>
    <x v="4"/>
    <x v="0"/>
    <x v="3"/>
    <n v="8"/>
    <n v="4"/>
    <x v="1"/>
    <s v="Active"/>
    <n v="2727"/>
    <x v="3"/>
    <x v="4"/>
    <x v="1"/>
  </r>
  <r>
    <x v="108"/>
    <s v="Lisa"/>
    <x v="4"/>
    <s v="Tue"/>
    <s v="2023"/>
    <x v="98"/>
    <s v="Nov"/>
    <s v="Tue"/>
    <x v="4"/>
    <x v="2"/>
    <x v="2"/>
    <n v="89"/>
    <x v="6"/>
    <n v="5"/>
    <x v="5"/>
    <b v="0"/>
    <n v="387"/>
    <n v="81"/>
    <x v="4"/>
    <x v="0"/>
    <x v="4"/>
    <n v="87"/>
    <n v="3.8"/>
    <x v="1"/>
    <s v="Active"/>
    <n v="2864"/>
    <x v="4"/>
    <x v="3"/>
    <x v="0"/>
  </r>
  <r>
    <x v="109"/>
    <s v="Melissa"/>
    <x v="7"/>
    <s v="Tue"/>
    <s v="2024"/>
    <x v="99"/>
    <s v="Dec"/>
    <s v="Wed"/>
    <x v="11"/>
    <x v="0"/>
    <x v="0"/>
    <n v="359"/>
    <x v="4"/>
    <n v="5"/>
    <x v="3"/>
    <b v="0"/>
    <n v="624"/>
    <n v="107"/>
    <x v="3"/>
    <x v="1"/>
    <x v="3"/>
    <n v="4"/>
    <n v="3.1"/>
    <x v="1"/>
    <s v="Active"/>
    <n v="3698"/>
    <x v="4"/>
    <x v="3"/>
    <x v="3"/>
  </r>
  <r>
    <x v="110"/>
    <s v="Erin"/>
    <x v="8"/>
    <s v="Sun"/>
    <s v="2023"/>
    <x v="65"/>
    <s v="Nov"/>
    <s v="Wed"/>
    <x v="8"/>
    <x v="1"/>
    <x v="1"/>
    <n v="487"/>
    <x v="4"/>
    <n v="1"/>
    <x v="3"/>
    <b v="0"/>
    <n v="636"/>
    <n v="66"/>
    <x v="4"/>
    <x v="0"/>
    <x v="5"/>
    <n v="78"/>
    <n v="3.5"/>
    <x v="0"/>
    <s v="Active"/>
    <n v="1531"/>
    <x v="0"/>
    <x v="3"/>
    <x v="2"/>
  </r>
  <r>
    <x v="111"/>
    <s v="Dale"/>
    <x v="8"/>
    <s v="Thu"/>
    <s v="2024"/>
    <x v="83"/>
    <s v="Nov"/>
    <s v="Thu"/>
    <x v="18"/>
    <x v="0"/>
    <x v="0"/>
    <n v="337"/>
    <x v="5"/>
    <n v="5"/>
    <x v="4"/>
    <b v="1"/>
    <n v="429"/>
    <n v="190"/>
    <x v="1"/>
    <x v="2"/>
    <x v="2"/>
    <n v="88"/>
    <n v="4.8"/>
    <x v="0"/>
    <s v="Active"/>
    <n v="4884"/>
    <x v="0"/>
    <x v="0"/>
    <x v="3"/>
  </r>
  <r>
    <x v="112"/>
    <s v="Gregory"/>
    <x v="8"/>
    <s v="Fri"/>
    <s v="2023"/>
    <x v="100"/>
    <s v="Dec"/>
    <s v="Wed"/>
    <x v="22"/>
    <x v="2"/>
    <x v="2"/>
    <n v="427"/>
    <x v="4"/>
    <n v="5"/>
    <x v="5"/>
    <b v="0"/>
    <n v="832"/>
    <n v="103"/>
    <x v="4"/>
    <x v="3"/>
    <x v="2"/>
    <n v="79"/>
    <n v="3.3"/>
    <x v="0"/>
    <s v="Active"/>
    <n v="3633"/>
    <x v="0"/>
    <x v="1"/>
    <x v="1"/>
  </r>
  <r>
    <x v="113"/>
    <s v="Sarah"/>
    <x v="2"/>
    <s v="Sun"/>
    <s v="2023"/>
    <x v="101"/>
    <s v="Nov"/>
    <s v="Tue"/>
    <x v="29"/>
    <x v="0"/>
    <x v="0"/>
    <n v="397"/>
    <x v="3"/>
    <n v="4"/>
    <x v="3"/>
    <b v="1"/>
    <n v="63"/>
    <n v="126"/>
    <x v="5"/>
    <x v="1"/>
    <x v="2"/>
    <n v="77"/>
    <n v="3.9"/>
    <x v="1"/>
    <s v="Active"/>
    <n v="4719"/>
    <x v="0"/>
    <x v="1"/>
    <x v="3"/>
  </r>
  <r>
    <x v="114"/>
    <s v="Carmen"/>
    <x v="6"/>
    <s v="Wed"/>
    <s v="2022"/>
    <x v="102"/>
    <s v="Nov"/>
    <s v="Thu"/>
    <x v="14"/>
    <x v="2"/>
    <x v="2"/>
    <n v="200"/>
    <x v="4"/>
    <n v="4"/>
    <x v="4"/>
    <b v="0"/>
    <n v="52"/>
    <n v="8"/>
    <x v="6"/>
    <x v="2"/>
    <x v="5"/>
    <n v="17"/>
    <n v="3.2"/>
    <x v="1"/>
    <s v="Active"/>
    <n v="3161"/>
    <x v="2"/>
    <x v="3"/>
    <x v="2"/>
  </r>
  <r>
    <x v="115"/>
    <s v="April"/>
    <x v="7"/>
    <s v="Sun"/>
    <s v="2024"/>
    <x v="103"/>
    <s v="Nov"/>
    <s v="Tue"/>
    <x v="29"/>
    <x v="1"/>
    <x v="1"/>
    <n v="464"/>
    <x v="1"/>
    <n v="2"/>
    <x v="5"/>
    <b v="1"/>
    <n v="909"/>
    <n v="165"/>
    <x v="5"/>
    <x v="3"/>
    <x v="3"/>
    <n v="28"/>
    <n v="3.6"/>
    <x v="1"/>
    <s v="Active"/>
    <n v="3607"/>
    <x v="1"/>
    <x v="2"/>
    <x v="1"/>
  </r>
  <r>
    <x v="116"/>
    <s v="Anthony"/>
    <x v="1"/>
    <s v="Thu"/>
    <s v="2023"/>
    <x v="64"/>
    <s v="Dec"/>
    <s v="Mon"/>
    <x v="3"/>
    <x v="2"/>
    <x v="2"/>
    <n v="495"/>
    <x v="3"/>
    <n v="1"/>
    <x v="5"/>
    <b v="0"/>
    <n v="704"/>
    <n v="53"/>
    <x v="2"/>
    <x v="2"/>
    <x v="4"/>
    <n v="94"/>
    <n v="3.4"/>
    <x v="0"/>
    <s v="Active"/>
    <n v="944"/>
    <x v="4"/>
    <x v="4"/>
    <x v="1"/>
  </r>
  <r>
    <x v="117"/>
    <s v="Brett"/>
    <x v="8"/>
    <s v="Sun"/>
    <s v="2024"/>
    <x v="104"/>
    <s v="Dec"/>
    <s v="Mon"/>
    <x v="17"/>
    <x v="0"/>
    <x v="0"/>
    <n v="286"/>
    <x v="1"/>
    <n v="5"/>
    <x v="3"/>
    <b v="0"/>
    <n v="751"/>
    <n v="103"/>
    <x v="2"/>
    <x v="3"/>
    <x v="5"/>
    <n v="33"/>
    <n v="3.6"/>
    <x v="0"/>
    <s v="Active"/>
    <n v="2757"/>
    <x v="2"/>
    <x v="4"/>
    <x v="0"/>
  </r>
  <r>
    <x v="118"/>
    <s v="Matthew"/>
    <x v="5"/>
    <s v="Thu"/>
    <s v="2024"/>
    <x v="105"/>
    <s v="Dec"/>
    <s v="Sat"/>
    <x v="2"/>
    <x v="0"/>
    <x v="0"/>
    <n v="446"/>
    <x v="1"/>
    <n v="3"/>
    <x v="0"/>
    <b v="0"/>
    <n v="185"/>
    <n v="134"/>
    <x v="0"/>
    <x v="2"/>
    <x v="3"/>
    <n v="18"/>
    <n v="3.3"/>
    <x v="0"/>
    <s v="Active"/>
    <n v="727"/>
    <x v="0"/>
    <x v="3"/>
    <x v="2"/>
  </r>
  <r>
    <x v="119"/>
    <s v="Lisa"/>
    <x v="11"/>
    <s v="Sun"/>
    <s v="2023"/>
    <x v="106"/>
    <s v="Nov"/>
    <s v="Fri"/>
    <x v="7"/>
    <x v="1"/>
    <x v="1"/>
    <n v="342"/>
    <x v="5"/>
    <n v="2"/>
    <x v="1"/>
    <b v="0"/>
    <n v="503"/>
    <n v="6"/>
    <x v="6"/>
    <x v="0"/>
    <x v="5"/>
    <n v="23"/>
    <n v="3.2"/>
    <x v="1"/>
    <s v="Active"/>
    <n v="3496"/>
    <x v="3"/>
    <x v="3"/>
    <x v="3"/>
  </r>
  <r>
    <x v="120"/>
    <s v="Carly"/>
    <x v="6"/>
    <s v="Tue"/>
    <s v="2024"/>
    <x v="107"/>
    <s v="Dec"/>
    <s v="Mon"/>
    <x v="28"/>
    <x v="1"/>
    <x v="1"/>
    <n v="396"/>
    <x v="2"/>
    <n v="5"/>
    <x v="2"/>
    <b v="1"/>
    <n v="549"/>
    <n v="35"/>
    <x v="1"/>
    <x v="0"/>
    <x v="1"/>
    <n v="66"/>
    <n v="3.6"/>
    <x v="1"/>
    <s v="Active"/>
    <n v="4293"/>
    <x v="3"/>
    <x v="4"/>
    <x v="2"/>
  </r>
  <r>
    <x v="121"/>
    <s v="Dennis"/>
    <x v="5"/>
    <s v="Tue"/>
    <s v="2024"/>
    <x v="40"/>
    <s v="Dec"/>
    <s v="Wed"/>
    <x v="11"/>
    <x v="1"/>
    <x v="1"/>
    <n v="491"/>
    <x v="6"/>
    <n v="1"/>
    <x v="0"/>
    <b v="1"/>
    <n v="434"/>
    <n v="182"/>
    <x v="5"/>
    <x v="3"/>
    <x v="3"/>
    <n v="24"/>
    <n v="4.0999999999999996"/>
    <x v="0"/>
    <s v="Active"/>
    <n v="1357"/>
    <x v="4"/>
    <x v="3"/>
    <x v="0"/>
  </r>
  <r>
    <x v="122"/>
    <s v="Alexandra"/>
    <x v="1"/>
    <s v="Sun"/>
    <s v="2023"/>
    <x v="108"/>
    <s v="Dec"/>
    <s v="Sat"/>
    <x v="2"/>
    <x v="2"/>
    <x v="2"/>
    <n v="239"/>
    <x v="2"/>
    <n v="4"/>
    <x v="0"/>
    <b v="0"/>
    <n v="832"/>
    <n v="134"/>
    <x v="4"/>
    <x v="3"/>
    <x v="3"/>
    <n v="99"/>
    <n v="4.5999999999999996"/>
    <x v="1"/>
    <s v="Active"/>
    <n v="3596"/>
    <x v="1"/>
    <x v="2"/>
    <x v="2"/>
  </r>
  <r>
    <x v="123"/>
    <s v="Michael"/>
    <x v="1"/>
    <s v="Wed"/>
    <s v="2023"/>
    <x v="44"/>
    <s v="Nov"/>
    <s v="Sun"/>
    <x v="24"/>
    <x v="2"/>
    <x v="2"/>
    <n v="106"/>
    <x v="6"/>
    <n v="3"/>
    <x v="5"/>
    <b v="1"/>
    <n v="377"/>
    <n v="31"/>
    <x v="5"/>
    <x v="2"/>
    <x v="4"/>
    <n v="85"/>
    <n v="3.5"/>
    <x v="1"/>
    <s v="Active"/>
    <n v="613"/>
    <x v="1"/>
    <x v="4"/>
    <x v="0"/>
  </r>
  <r>
    <x v="124"/>
    <s v="Ryan"/>
    <x v="9"/>
    <s v="Thu"/>
    <s v="2024"/>
    <x v="109"/>
    <s v="Nov"/>
    <s v="Fri"/>
    <x v="7"/>
    <x v="1"/>
    <x v="1"/>
    <n v="388"/>
    <x v="4"/>
    <n v="5"/>
    <x v="3"/>
    <b v="1"/>
    <n v="380"/>
    <n v="125"/>
    <x v="4"/>
    <x v="0"/>
    <x v="1"/>
    <n v="14"/>
    <n v="3.2"/>
    <x v="0"/>
    <s v="Active"/>
    <n v="2381"/>
    <x v="4"/>
    <x v="1"/>
    <x v="3"/>
  </r>
  <r>
    <x v="125"/>
    <s v="Tony"/>
    <x v="3"/>
    <s v="Sat"/>
    <s v="2024"/>
    <x v="110"/>
    <s v="Dec"/>
    <s v="Sun"/>
    <x v="23"/>
    <x v="2"/>
    <x v="2"/>
    <n v="452"/>
    <x v="1"/>
    <n v="2"/>
    <x v="2"/>
    <b v="0"/>
    <n v="315"/>
    <n v="118"/>
    <x v="3"/>
    <x v="3"/>
    <x v="3"/>
    <n v="28"/>
    <n v="3"/>
    <x v="1"/>
    <s v="Active"/>
    <n v="2159"/>
    <x v="1"/>
    <x v="3"/>
    <x v="2"/>
  </r>
  <r>
    <x v="126"/>
    <s v="Daniel"/>
    <x v="10"/>
    <s v="Mon"/>
    <s v="2024"/>
    <x v="111"/>
    <s v="Dec"/>
    <s v="Mon"/>
    <x v="3"/>
    <x v="2"/>
    <x v="2"/>
    <n v="368"/>
    <x v="2"/>
    <n v="4"/>
    <x v="3"/>
    <b v="1"/>
    <n v="968"/>
    <n v="24"/>
    <x v="4"/>
    <x v="1"/>
    <x v="2"/>
    <n v="30"/>
    <n v="3"/>
    <x v="1"/>
    <s v="Active"/>
    <n v="119"/>
    <x v="4"/>
    <x v="4"/>
    <x v="0"/>
  </r>
  <r>
    <x v="127"/>
    <s v="Melissa"/>
    <x v="4"/>
    <s v="Sat"/>
    <s v="2023"/>
    <x v="8"/>
    <s v="Nov"/>
    <s v="Wed"/>
    <x v="12"/>
    <x v="2"/>
    <x v="2"/>
    <n v="325"/>
    <x v="0"/>
    <n v="2"/>
    <x v="2"/>
    <b v="1"/>
    <n v="757"/>
    <n v="35"/>
    <x v="2"/>
    <x v="2"/>
    <x v="2"/>
    <n v="81"/>
    <n v="4.5999999999999996"/>
    <x v="0"/>
    <s v="Active"/>
    <n v="2798"/>
    <x v="0"/>
    <x v="1"/>
    <x v="0"/>
  </r>
  <r>
    <x v="128"/>
    <s v="Jacob"/>
    <x v="7"/>
    <s v="Tue"/>
    <s v="2023"/>
    <x v="112"/>
    <s v="Dec"/>
    <s v="Fri"/>
    <x v="27"/>
    <x v="1"/>
    <x v="1"/>
    <n v="42"/>
    <x v="2"/>
    <n v="4"/>
    <x v="1"/>
    <b v="0"/>
    <n v="560"/>
    <n v="98"/>
    <x v="6"/>
    <x v="1"/>
    <x v="2"/>
    <n v="90"/>
    <n v="3.8"/>
    <x v="0"/>
    <s v="Active"/>
    <n v="496"/>
    <x v="3"/>
    <x v="2"/>
    <x v="3"/>
  </r>
  <r>
    <x v="129"/>
    <s v="Jennifer"/>
    <x v="11"/>
    <s v="Tue"/>
    <s v="2023"/>
    <x v="113"/>
    <s v="Dec"/>
    <s v="Wed"/>
    <x v="11"/>
    <x v="1"/>
    <x v="1"/>
    <n v="344"/>
    <x v="4"/>
    <n v="3"/>
    <x v="4"/>
    <b v="0"/>
    <n v="456"/>
    <n v="196"/>
    <x v="6"/>
    <x v="2"/>
    <x v="2"/>
    <n v="83"/>
    <n v="5"/>
    <x v="0"/>
    <s v="Active"/>
    <n v="3599"/>
    <x v="1"/>
    <x v="3"/>
    <x v="1"/>
  </r>
  <r>
    <x v="130"/>
    <s v="Carolyn"/>
    <x v="6"/>
    <s v="Sat"/>
    <s v="2024"/>
    <x v="114"/>
    <s v="Nov"/>
    <s v="Sat"/>
    <x v="16"/>
    <x v="2"/>
    <x v="2"/>
    <n v="77"/>
    <x v="1"/>
    <n v="5"/>
    <x v="5"/>
    <b v="0"/>
    <n v="780"/>
    <n v="138"/>
    <x v="3"/>
    <x v="3"/>
    <x v="5"/>
    <n v="66"/>
    <n v="3.4"/>
    <x v="0"/>
    <s v="Active"/>
    <n v="1752"/>
    <x v="4"/>
    <x v="2"/>
    <x v="3"/>
  </r>
  <r>
    <x v="131"/>
    <s v="Patrick"/>
    <x v="10"/>
    <s v="Thu"/>
    <s v="2024"/>
    <x v="115"/>
    <s v="Nov"/>
    <s v="Thu"/>
    <x v="14"/>
    <x v="0"/>
    <x v="0"/>
    <n v="237"/>
    <x v="5"/>
    <n v="5"/>
    <x v="5"/>
    <b v="1"/>
    <n v="168"/>
    <n v="18"/>
    <x v="4"/>
    <x v="3"/>
    <x v="2"/>
    <n v="32"/>
    <n v="3.5"/>
    <x v="1"/>
    <s v="Active"/>
    <n v="3633"/>
    <x v="3"/>
    <x v="1"/>
    <x v="1"/>
  </r>
  <r>
    <x v="132"/>
    <s v="Sabrina"/>
    <x v="8"/>
    <s v="Wed"/>
    <s v="2023"/>
    <x v="116"/>
    <s v="Dec"/>
    <s v="Fri"/>
    <x v="27"/>
    <x v="1"/>
    <x v="1"/>
    <n v="480"/>
    <x v="2"/>
    <n v="1"/>
    <x v="1"/>
    <b v="1"/>
    <n v="350"/>
    <n v="122"/>
    <x v="6"/>
    <x v="0"/>
    <x v="3"/>
    <n v="59"/>
    <n v="4.5999999999999996"/>
    <x v="0"/>
    <s v="Active"/>
    <n v="3568"/>
    <x v="1"/>
    <x v="0"/>
    <x v="0"/>
  </r>
  <r>
    <x v="133"/>
    <s v="Denise"/>
    <x v="5"/>
    <s v="Fri"/>
    <s v="2023"/>
    <x v="46"/>
    <s v="Nov"/>
    <s v="Mon"/>
    <x v="9"/>
    <x v="2"/>
    <x v="2"/>
    <n v="152"/>
    <x v="4"/>
    <n v="1"/>
    <x v="5"/>
    <b v="0"/>
    <n v="341"/>
    <n v="193"/>
    <x v="2"/>
    <x v="2"/>
    <x v="2"/>
    <n v="95"/>
    <n v="3.7"/>
    <x v="0"/>
    <s v="Active"/>
    <n v="4361"/>
    <x v="0"/>
    <x v="3"/>
    <x v="3"/>
  </r>
  <r>
    <x v="134"/>
    <s v="Cassandra"/>
    <x v="11"/>
    <s v="Tue"/>
    <s v="2024"/>
    <x v="117"/>
    <s v="Nov"/>
    <s v="Sun"/>
    <x v="24"/>
    <x v="1"/>
    <x v="1"/>
    <n v="308"/>
    <x v="1"/>
    <n v="2"/>
    <x v="5"/>
    <b v="0"/>
    <n v="392"/>
    <n v="151"/>
    <x v="1"/>
    <x v="1"/>
    <x v="1"/>
    <n v="27"/>
    <n v="4.2"/>
    <x v="1"/>
    <s v="Active"/>
    <n v="1176"/>
    <x v="0"/>
    <x v="2"/>
    <x v="1"/>
  </r>
  <r>
    <x v="135"/>
    <s v="Elizabeth"/>
    <x v="0"/>
    <s v="Thu"/>
    <s v="2024"/>
    <x v="118"/>
    <s v="Nov"/>
    <s v="Wed"/>
    <x v="12"/>
    <x v="0"/>
    <x v="0"/>
    <n v="14"/>
    <x v="1"/>
    <n v="5"/>
    <x v="2"/>
    <b v="1"/>
    <n v="95"/>
    <n v="158"/>
    <x v="4"/>
    <x v="2"/>
    <x v="0"/>
    <n v="49"/>
    <n v="3.9"/>
    <x v="0"/>
    <s v="Active"/>
    <n v="1849"/>
    <x v="4"/>
    <x v="2"/>
    <x v="1"/>
  </r>
  <r>
    <x v="136"/>
    <s v="Dustin"/>
    <x v="3"/>
    <s v="Mon"/>
    <s v="2023"/>
    <x v="119"/>
    <s v="Nov"/>
    <s v="Wed"/>
    <x v="8"/>
    <x v="1"/>
    <x v="1"/>
    <n v="233"/>
    <x v="1"/>
    <n v="5"/>
    <x v="0"/>
    <b v="1"/>
    <n v="186"/>
    <n v="129"/>
    <x v="3"/>
    <x v="1"/>
    <x v="0"/>
    <n v="38"/>
    <n v="4"/>
    <x v="1"/>
    <s v="Active"/>
    <n v="3953"/>
    <x v="3"/>
    <x v="0"/>
    <x v="1"/>
  </r>
  <r>
    <x v="137"/>
    <s v="Mary"/>
    <x v="8"/>
    <s v="Fri"/>
    <s v="2024"/>
    <x v="38"/>
    <s v="Dec"/>
    <s v="Wed"/>
    <x v="11"/>
    <x v="0"/>
    <x v="0"/>
    <n v="169"/>
    <x v="3"/>
    <n v="1"/>
    <x v="2"/>
    <b v="0"/>
    <n v="543"/>
    <n v="111"/>
    <x v="5"/>
    <x v="0"/>
    <x v="5"/>
    <n v="28"/>
    <n v="3.7"/>
    <x v="0"/>
    <s v="Active"/>
    <n v="3277"/>
    <x v="2"/>
    <x v="4"/>
    <x v="1"/>
  </r>
  <r>
    <x v="138"/>
    <s v="Crystal"/>
    <x v="6"/>
    <s v="Mon"/>
    <s v="2023"/>
    <x v="81"/>
    <s v="Nov"/>
    <s v="Sat"/>
    <x v="16"/>
    <x v="0"/>
    <x v="0"/>
    <n v="358"/>
    <x v="0"/>
    <n v="2"/>
    <x v="5"/>
    <b v="1"/>
    <n v="858"/>
    <n v="65"/>
    <x v="5"/>
    <x v="1"/>
    <x v="2"/>
    <n v="5"/>
    <n v="4.5999999999999996"/>
    <x v="1"/>
    <s v="Active"/>
    <n v="1572"/>
    <x v="3"/>
    <x v="3"/>
    <x v="3"/>
  </r>
  <r>
    <x v="139"/>
    <s v="Gregory"/>
    <x v="10"/>
    <s v="Fri"/>
    <s v="2023"/>
    <x v="120"/>
    <s v="Dec"/>
    <s v="Wed"/>
    <x v="11"/>
    <x v="1"/>
    <x v="1"/>
    <n v="404"/>
    <x v="1"/>
    <n v="4"/>
    <x v="0"/>
    <b v="0"/>
    <n v="906"/>
    <n v="43"/>
    <x v="3"/>
    <x v="0"/>
    <x v="1"/>
    <n v="59"/>
    <n v="4.9000000000000004"/>
    <x v="1"/>
    <s v="Active"/>
    <n v="2676"/>
    <x v="4"/>
    <x v="1"/>
    <x v="2"/>
  </r>
  <r>
    <x v="140"/>
    <s v="Barbara"/>
    <x v="8"/>
    <s v="Fri"/>
    <s v="2024"/>
    <x v="121"/>
    <s v="Dec"/>
    <s v="Wed"/>
    <x v="11"/>
    <x v="2"/>
    <x v="2"/>
    <n v="131"/>
    <x v="5"/>
    <n v="5"/>
    <x v="5"/>
    <b v="1"/>
    <n v="808"/>
    <n v="48"/>
    <x v="2"/>
    <x v="0"/>
    <x v="0"/>
    <n v="55"/>
    <n v="3.3"/>
    <x v="1"/>
    <s v="Active"/>
    <n v="3053"/>
    <x v="2"/>
    <x v="4"/>
    <x v="3"/>
  </r>
  <r>
    <x v="141"/>
    <s v="Michael"/>
    <x v="9"/>
    <s v="Sat"/>
    <s v="2024"/>
    <x v="71"/>
    <s v="Nov"/>
    <s v="Sat"/>
    <x v="16"/>
    <x v="1"/>
    <x v="1"/>
    <n v="32"/>
    <x v="1"/>
    <n v="1"/>
    <x v="0"/>
    <b v="1"/>
    <n v="84"/>
    <n v="73"/>
    <x v="5"/>
    <x v="3"/>
    <x v="0"/>
    <n v="59"/>
    <n v="3.6"/>
    <x v="1"/>
    <s v="Active"/>
    <n v="2620"/>
    <x v="1"/>
    <x v="0"/>
    <x v="2"/>
  </r>
  <r>
    <x v="142"/>
    <s v="Kathryn"/>
    <x v="10"/>
    <s v="Thu"/>
    <s v="2024"/>
    <x v="122"/>
    <s v="Dec"/>
    <s v="Sat"/>
    <x v="19"/>
    <x v="0"/>
    <x v="0"/>
    <n v="478"/>
    <x v="0"/>
    <n v="5"/>
    <x v="5"/>
    <b v="1"/>
    <n v="780"/>
    <n v="78"/>
    <x v="2"/>
    <x v="0"/>
    <x v="3"/>
    <n v="66"/>
    <n v="4"/>
    <x v="0"/>
    <s v="Active"/>
    <n v="4068"/>
    <x v="2"/>
    <x v="0"/>
    <x v="2"/>
  </r>
  <r>
    <x v="143"/>
    <s v="Brett"/>
    <x v="11"/>
    <s v="Sun"/>
    <s v="2024"/>
    <x v="76"/>
    <s v="Dec"/>
    <s v="Mon"/>
    <x v="17"/>
    <x v="1"/>
    <x v="1"/>
    <n v="88"/>
    <x v="2"/>
    <n v="3"/>
    <x v="4"/>
    <b v="0"/>
    <n v="247"/>
    <n v="30"/>
    <x v="2"/>
    <x v="1"/>
    <x v="2"/>
    <n v="46"/>
    <n v="4.7"/>
    <x v="1"/>
    <s v="Active"/>
    <n v="172"/>
    <x v="4"/>
    <x v="1"/>
    <x v="2"/>
  </r>
  <r>
    <x v="144"/>
    <s v="Christopher"/>
    <x v="8"/>
    <s v="Sun"/>
    <s v="2024"/>
    <x v="104"/>
    <s v="Nov"/>
    <s v="Wed"/>
    <x v="12"/>
    <x v="1"/>
    <x v="1"/>
    <n v="395"/>
    <x v="2"/>
    <n v="4"/>
    <x v="3"/>
    <b v="0"/>
    <n v="190"/>
    <n v="105"/>
    <x v="6"/>
    <x v="2"/>
    <x v="1"/>
    <n v="67"/>
    <n v="4.0999999999999996"/>
    <x v="0"/>
    <s v="Active"/>
    <n v="1040"/>
    <x v="0"/>
    <x v="3"/>
    <x v="1"/>
  </r>
  <r>
    <x v="145"/>
    <s v="Jeremy"/>
    <x v="7"/>
    <s v="Sun"/>
    <s v="2023"/>
    <x v="123"/>
    <s v="Nov"/>
    <s v="Wed"/>
    <x v="8"/>
    <x v="1"/>
    <x v="1"/>
    <n v="385"/>
    <x v="1"/>
    <n v="4"/>
    <x v="4"/>
    <b v="1"/>
    <n v="390"/>
    <n v="163"/>
    <x v="4"/>
    <x v="3"/>
    <x v="5"/>
    <n v="43"/>
    <n v="3.3"/>
    <x v="0"/>
    <s v="Active"/>
    <n v="3574"/>
    <x v="2"/>
    <x v="1"/>
    <x v="3"/>
  </r>
  <r>
    <x v="146"/>
    <s v="Martin"/>
    <x v="0"/>
    <s v="Wed"/>
    <s v="2023"/>
    <x v="124"/>
    <s v="Nov"/>
    <s v="Wed"/>
    <x v="12"/>
    <x v="1"/>
    <x v="1"/>
    <n v="280"/>
    <x v="2"/>
    <n v="4"/>
    <x v="2"/>
    <b v="1"/>
    <n v="203"/>
    <n v="50"/>
    <x v="6"/>
    <x v="0"/>
    <x v="3"/>
    <n v="12"/>
    <n v="3.4"/>
    <x v="1"/>
    <s v="Active"/>
    <n v="3659"/>
    <x v="0"/>
    <x v="1"/>
    <x v="2"/>
  </r>
  <r>
    <x v="147"/>
    <s v="Taylor"/>
    <x v="5"/>
    <s v="Wed"/>
    <s v="2023"/>
    <x v="18"/>
    <s v="Dec"/>
    <s v="Mon"/>
    <x v="28"/>
    <x v="2"/>
    <x v="2"/>
    <n v="164"/>
    <x v="0"/>
    <n v="3"/>
    <x v="2"/>
    <b v="0"/>
    <n v="161"/>
    <n v="77"/>
    <x v="4"/>
    <x v="3"/>
    <x v="1"/>
    <n v="97"/>
    <n v="3.7"/>
    <x v="1"/>
    <s v="Active"/>
    <n v="1991"/>
    <x v="3"/>
    <x v="3"/>
    <x v="0"/>
  </r>
  <r>
    <x v="148"/>
    <s v="Vickie"/>
    <x v="6"/>
    <s v="Thu"/>
    <s v="2024"/>
    <x v="125"/>
    <s v="Nov"/>
    <s v="Fri"/>
    <x v="7"/>
    <x v="1"/>
    <x v="1"/>
    <n v="433"/>
    <x v="4"/>
    <n v="5"/>
    <x v="3"/>
    <b v="0"/>
    <n v="350"/>
    <n v="2"/>
    <x v="5"/>
    <x v="3"/>
    <x v="3"/>
    <n v="41"/>
    <n v="3.1"/>
    <x v="1"/>
    <s v="Active"/>
    <n v="2043"/>
    <x v="0"/>
    <x v="0"/>
    <x v="0"/>
  </r>
  <r>
    <x v="149"/>
    <s v="Betty"/>
    <x v="3"/>
    <s v="Fri"/>
    <s v="2024"/>
    <x v="126"/>
    <s v="Nov"/>
    <s v="Thu"/>
    <x v="14"/>
    <x v="0"/>
    <x v="0"/>
    <n v="460"/>
    <x v="5"/>
    <n v="3"/>
    <x v="2"/>
    <b v="0"/>
    <n v="26"/>
    <n v="2"/>
    <x v="6"/>
    <x v="0"/>
    <x v="1"/>
    <n v="39"/>
    <n v="4.8"/>
    <x v="0"/>
    <s v="Active"/>
    <n v="882"/>
    <x v="0"/>
    <x v="3"/>
    <x v="0"/>
  </r>
  <r>
    <x v="150"/>
    <s v="James"/>
    <x v="6"/>
    <s v="Sun"/>
    <s v="2022"/>
    <x v="127"/>
    <s v="Dec"/>
    <s v="Wed"/>
    <x v="22"/>
    <x v="0"/>
    <x v="0"/>
    <n v="374"/>
    <x v="5"/>
    <n v="1"/>
    <x v="5"/>
    <b v="1"/>
    <n v="819"/>
    <n v="18"/>
    <x v="5"/>
    <x v="1"/>
    <x v="0"/>
    <n v="12"/>
    <n v="3.4"/>
    <x v="1"/>
    <s v="Active"/>
    <n v="4243"/>
    <x v="3"/>
    <x v="1"/>
    <x v="2"/>
  </r>
  <r>
    <x v="151"/>
    <s v="Brittany"/>
    <x v="8"/>
    <s v="Mon"/>
    <s v="2023"/>
    <x v="128"/>
    <s v="Dec"/>
    <s v="Wed"/>
    <x v="11"/>
    <x v="1"/>
    <x v="1"/>
    <n v="147"/>
    <x v="6"/>
    <n v="5"/>
    <x v="3"/>
    <b v="0"/>
    <n v="27"/>
    <n v="175"/>
    <x v="5"/>
    <x v="0"/>
    <x v="0"/>
    <n v="78"/>
    <n v="4"/>
    <x v="1"/>
    <s v="Active"/>
    <n v="2218"/>
    <x v="1"/>
    <x v="3"/>
    <x v="3"/>
  </r>
  <r>
    <x v="152"/>
    <s v="John"/>
    <x v="6"/>
    <s v="Sun"/>
    <s v="2024"/>
    <x v="129"/>
    <s v="Dec"/>
    <s v="Wed"/>
    <x v="22"/>
    <x v="1"/>
    <x v="1"/>
    <n v="129"/>
    <x v="4"/>
    <n v="4"/>
    <x v="0"/>
    <b v="0"/>
    <n v="543"/>
    <n v="126"/>
    <x v="2"/>
    <x v="1"/>
    <x v="2"/>
    <n v="95"/>
    <n v="3.4"/>
    <x v="1"/>
    <s v="Active"/>
    <n v="97"/>
    <x v="0"/>
    <x v="0"/>
    <x v="0"/>
  </r>
  <r>
    <x v="153"/>
    <s v="Destiny"/>
    <x v="10"/>
    <s v="Sun"/>
    <s v="2024"/>
    <x v="59"/>
    <s v="Dec"/>
    <s v="Sat"/>
    <x v="2"/>
    <x v="2"/>
    <x v="2"/>
    <n v="217"/>
    <x v="0"/>
    <n v="2"/>
    <x v="1"/>
    <b v="1"/>
    <n v="872"/>
    <n v="8"/>
    <x v="1"/>
    <x v="3"/>
    <x v="5"/>
    <n v="51"/>
    <n v="3.6"/>
    <x v="1"/>
    <s v="Active"/>
    <n v="4928"/>
    <x v="3"/>
    <x v="0"/>
    <x v="0"/>
  </r>
  <r>
    <x v="154"/>
    <s v="Amanda"/>
    <x v="0"/>
    <s v="Fri"/>
    <s v="2023"/>
    <x v="130"/>
    <s v="Nov"/>
    <s v="Tue"/>
    <x v="4"/>
    <x v="0"/>
    <x v="0"/>
    <n v="426"/>
    <x v="1"/>
    <n v="4"/>
    <x v="4"/>
    <b v="0"/>
    <n v="606"/>
    <n v="135"/>
    <x v="0"/>
    <x v="0"/>
    <x v="1"/>
    <n v="50"/>
    <n v="3.8"/>
    <x v="1"/>
    <s v="Active"/>
    <n v="1982"/>
    <x v="1"/>
    <x v="4"/>
    <x v="0"/>
  </r>
  <r>
    <x v="155"/>
    <s v="Stephen"/>
    <x v="8"/>
    <s v="Thu"/>
    <s v="2023"/>
    <x v="131"/>
    <s v="Dec"/>
    <s v="Sun"/>
    <x v="15"/>
    <x v="2"/>
    <x v="2"/>
    <n v="81"/>
    <x v="1"/>
    <n v="3"/>
    <x v="2"/>
    <b v="0"/>
    <n v="394"/>
    <n v="168"/>
    <x v="1"/>
    <x v="3"/>
    <x v="2"/>
    <n v="21"/>
    <n v="4.7"/>
    <x v="1"/>
    <s v="Active"/>
    <n v="510"/>
    <x v="2"/>
    <x v="2"/>
    <x v="0"/>
  </r>
  <r>
    <x v="156"/>
    <s v="Dawn"/>
    <x v="0"/>
    <s v="Fri"/>
    <s v="2023"/>
    <x v="132"/>
    <s v="Nov"/>
    <s v="Thu"/>
    <x v="14"/>
    <x v="0"/>
    <x v="0"/>
    <n v="296"/>
    <x v="6"/>
    <n v="3"/>
    <x v="1"/>
    <b v="1"/>
    <n v="411"/>
    <n v="96"/>
    <x v="0"/>
    <x v="3"/>
    <x v="4"/>
    <n v="1"/>
    <n v="3.1"/>
    <x v="0"/>
    <s v="Active"/>
    <n v="2508"/>
    <x v="4"/>
    <x v="2"/>
    <x v="1"/>
  </r>
  <r>
    <x v="157"/>
    <s v="Jonathan"/>
    <x v="5"/>
    <s v="Tue"/>
    <s v="2023"/>
    <x v="133"/>
    <s v="Nov"/>
    <s v="Fri"/>
    <x v="26"/>
    <x v="2"/>
    <x v="2"/>
    <n v="466"/>
    <x v="2"/>
    <n v="3"/>
    <x v="1"/>
    <b v="0"/>
    <n v="977"/>
    <n v="94"/>
    <x v="6"/>
    <x v="3"/>
    <x v="2"/>
    <n v="67"/>
    <n v="3.6"/>
    <x v="1"/>
    <s v="Active"/>
    <n v="4004"/>
    <x v="0"/>
    <x v="0"/>
    <x v="3"/>
  </r>
  <r>
    <x v="158"/>
    <s v="Amy"/>
    <x v="6"/>
    <s v="Tue"/>
    <s v="2023"/>
    <x v="56"/>
    <s v="Nov"/>
    <s v="Wed"/>
    <x v="12"/>
    <x v="1"/>
    <x v="1"/>
    <n v="424"/>
    <x v="4"/>
    <n v="5"/>
    <x v="1"/>
    <b v="0"/>
    <n v="406"/>
    <n v="150"/>
    <x v="1"/>
    <x v="1"/>
    <x v="3"/>
    <n v="50"/>
    <n v="3.5"/>
    <x v="0"/>
    <s v="Active"/>
    <n v="494"/>
    <x v="2"/>
    <x v="1"/>
    <x v="0"/>
  </r>
  <r>
    <x v="159"/>
    <s v="Paul"/>
    <x v="11"/>
    <s v="Thu"/>
    <s v="2024"/>
    <x v="134"/>
    <s v="Dec"/>
    <s v="Tue"/>
    <x v="25"/>
    <x v="2"/>
    <x v="2"/>
    <n v="233"/>
    <x v="2"/>
    <n v="2"/>
    <x v="2"/>
    <b v="1"/>
    <n v="781"/>
    <n v="23"/>
    <x v="6"/>
    <x v="2"/>
    <x v="0"/>
    <n v="89"/>
    <n v="3.3"/>
    <x v="0"/>
    <s v="Active"/>
    <n v="460"/>
    <x v="4"/>
    <x v="3"/>
    <x v="2"/>
  </r>
  <r>
    <x v="160"/>
    <s v="Kenneth"/>
    <x v="2"/>
    <s v="Sun"/>
    <s v="2024"/>
    <x v="135"/>
    <s v="Nov"/>
    <s v="Wed"/>
    <x v="12"/>
    <x v="1"/>
    <x v="1"/>
    <n v="413"/>
    <x v="5"/>
    <n v="1"/>
    <x v="0"/>
    <b v="1"/>
    <n v="330"/>
    <n v="63"/>
    <x v="0"/>
    <x v="0"/>
    <x v="5"/>
    <n v="50"/>
    <n v="4.0999999999999996"/>
    <x v="1"/>
    <s v="Active"/>
    <n v="1416"/>
    <x v="2"/>
    <x v="3"/>
    <x v="0"/>
  </r>
  <r>
    <x v="161"/>
    <s v="Jamie"/>
    <x v="5"/>
    <s v="Mon"/>
    <s v="2024"/>
    <x v="136"/>
    <s v="Nov"/>
    <s v="Tue"/>
    <x v="4"/>
    <x v="0"/>
    <x v="0"/>
    <n v="278"/>
    <x v="0"/>
    <n v="1"/>
    <x v="2"/>
    <b v="1"/>
    <n v="163"/>
    <n v="88"/>
    <x v="4"/>
    <x v="0"/>
    <x v="2"/>
    <n v="62"/>
    <n v="3.2"/>
    <x v="0"/>
    <s v="Active"/>
    <n v="4798"/>
    <x v="0"/>
    <x v="3"/>
    <x v="3"/>
  </r>
  <r>
    <x v="162"/>
    <s v="Bruce"/>
    <x v="6"/>
    <s v="Fri"/>
    <s v="2022"/>
    <x v="137"/>
    <s v="Dec"/>
    <s v="Wed"/>
    <x v="22"/>
    <x v="1"/>
    <x v="1"/>
    <n v="351"/>
    <x v="4"/>
    <n v="1"/>
    <x v="4"/>
    <b v="1"/>
    <n v="80"/>
    <n v="70"/>
    <x v="0"/>
    <x v="2"/>
    <x v="1"/>
    <n v="54"/>
    <n v="4.5"/>
    <x v="1"/>
    <s v="Active"/>
    <n v="732"/>
    <x v="4"/>
    <x v="0"/>
    <x v="1"/>
  </r>
  <r>
    <x v="163"/>
    <s v="Kevin"/>
    <x v="1"/>
    <s v="Thu"/>
    <s v="2024"/>
    <x v="138"/>
    <s v="Dec"/>
    <s v="Fri"/>
    <x v="27"/>
    <x v="1"/>
    <x v="1"/>
    <n v="354"/>
    <x v="6"/>
    <n v="1"/>
    <x v="5"/>
    <b v="0"/>
    <n v="885"/>
    <n v="65"/>
    <x v="2"/>
    <x v="2"/>
    <x v="4"/>
    <n v="70"/>
    <n v="4.7"/>
    <x v="0"/>
    <s v="Active"/>
    <n v="4008"/>
    <x v="2"/>
    <x v="2"/>
    <x v="3"/>
  </r>
  <r>
    <x v="164"/>
    <s v="Jamie"/>
    <x v="7"/>
    <s v="Mon"/>
    <s v="2023"/>
    <x v="139"/>
    <s v="Dec"/>
    <s v="Wed"/>
    <x v="22"/>
    <x v="1"/>
    <x v="1"/>
    <n v="192"/>
    <x v="5"/>
    <n v="5"/>
    <x v="3"/>
    <b v="0"/>
    <n v="123"/>
    <n v="34"/>
    <x v="3"/>
    <x v="3"/>
    <x v="4"/>
    <n v="73"/>
    <n v="3.8"/>
    <x v="1"/>
    <s v="Active"/>
    <n v="4868"/>
    <x v="4"/>
    <x v="3"/>
    <x v="2"/>
  </r>
  <r>
    <x v="165"/>
    <s v="Andrew"/>
    <x v="8"/>
    <s v="Sun"/>
    <s v="2023"/>
    <x v="65"/>
    <s v="Dec"/>
    <s v="Wed"/>
    <x v="13"/>
    <x v="0"/>
    <x v="0"/>
    <n v="176"/>
    <x v="3"/>
    <n v="4"/>
    <x v="0"/>
    <b v="1"/>
    <n v="830"/>
    <n v="74"/>
    <x v="2"/>
    <x v="0"/>
    <x v="1"/>
    <n v="66"/>
    <n v="3.5"/>
    <x v="1"/>
    <s v="Active"/>
    <n v="2600"/>
    <x v="4"/>
    <x v="0"/>
    <x v="1"/>
  </r>
  <r>
    <x v="166"/>
    <s v="Brandon"/>
    <x v="11"/>
    <s v="Wed"/>
    <s v="2023"/>
    <x v="140"/>
    <s v="Dec"/>
    <s v="Wed"/>
    <x v="13"/>
    <x v="0"/>
    <x v="0"/>
    <n v="482"/>
    <x v="5"/>
    <n v="1"/>
    <x v="3"/>
    <b v="1"/>
    <n v="770"/>
    <n v="129"/>
    <x v="1"/>
    <x v="0"/>
    <x v="2"/>
    <n v="0"/>
    <n v="3.7"/>
    <x v="1"/>
    <s v="Active"/>
    <n v="3247"/>
    <x v="3"/>
    <x v="1"/>
    <x v="2"/>
  </r>
  <r>
    <x v="167"/>
    <s v="Ryan"/>
    <x v="4"/>
    <s v="Mon"/>
    <s v="2024"/>
    <x v="141"/>
    <s v="Dec"/>
    <s v="Wed"/>
    <x v="22"/>
    <x v="0"/>
    <x v="0"/>
    <n v="87"/>
    <x v="1"/>
    <n v="3"/>
    <x v="2"/>
    <b v="1"/>
    <n v="753"/>
    <n v="181"/>
    <x v="2"/>
    <x v="1"/>
    <x v="0"/>
    <n v="51"/>
    <n v="3.1"/>
    <x v="1"/>
    <s v="Active"/>
    <n v="941"/>
    <x v="0"/>
    <x v="2"/>
    <x v="3"/>
  </r>
  <r>
    <x v="168"/>
    <s v="Steven"/>
    <x v="4"/>
    <s v="Tue"/>
    <s v="2024"/>
    <x v="48"/>
    <s v="Dec"/>
    <s v="Sat"/>
    <x v="19"/>
    <x v="1"/>
    <x v="1"/>
    <n v="163"/>
    <x v="1"/>
    <n v="5"/>
    <x v="4"/>
    <b v="1"/>
    <n v="38"/>
    <n v="53"/>
    <x v="4"/>
    <x v="1"/>
    <x v="4"/>
    <n v="37"/>
    <n v="4.5999999999999996"/>
    <x v="0"/>
    <s v="Active"/>
    <n v="1934"/>
    <x v="0"/>
    <x v="0"/>
    <x v="1"/>
  </r>
  <r>
    <x v="169"/>
    <s v="Christine"/>
    <x v="3"/>
    <s v="Sun"/>
    <s v="2024"/>
    <x v="142"/>
    <s v="Dec"/>
    <s v="Fri"/>
    <x v="0"/>
    <x v="1"/>
    <x v="1"/>
    <n v="419"/>
    <x v="4"/>
    <n v="4"/>
    <x v="2"/>
    <b v="0"/>
    <n v="386"/>
    <n v="122"/>
    <x v="5"/>
    <x v="2"/>
    <x v="1"/>
    <n v="9"/>
    <n v="4.5999999999999996"/>
    <x v="0"/>
    <s v="Active"/>
    <n v="4650"/>
    <x v="1"/>
    <x v="3"/>
    <x v="0"/>
  </r>
  <r>
    <x v="170"/>
    <s v="Martin"/>
    <x v="1"/>
    <s v="Tue"/>
    <s v="2023"/>
    <x v="42"/>
    <s v="Nov"/>
    <s v="Wed"/>
    <x v="12"/>
    <x v="1"/>
    <x v="1"/>
    <n v="203"/>
    <x v="2"/>
    <n v="4"/>
    <x v="3"/>
    <b v="1"/>
    <n v="874"/>
    <n v="67"/>
    <x v="3"/>
    <x v="1"/>
    <x v="5"/>
    <n v="94"/>
    <n v="3.9"/>
    <x v="1"/>
    <s v="Active"/>
    <n v="4450"/>
    <x v="0"/>
    <x v="0"/>
    <x v="3"/>
  </r>
  <r>
    <x v="171"/>
    <s v="Michael"/>
    <x v="6"/>
    <s v="Wed"/>
    <s v="2024"/>
    <x v="143"/>
    <s v="Dec"/>
    <s v="Sun"/>
    <x v="15"/>
    <x v="0"/>
    <x v="0"/>
    <n v="405"/>
    <x v="5"/>
    <n v="4"/>
    <x v="5"/>
    <b v="1"/>
    <n v="695"/>
    <n v="85"/>
    <x v="4"/>
    <x v="2"/>
    <x v="5"/>
    <n v="42"/>
    <n v="3.7"/>
    <x v="0"/>
    <s v="Active"/>
    <n v="2395"/>
    <x v="3"/>
    <x v="1"/>
    <x v="2"/>
  </r>
  <r>
    <x v="172"/>
    <s v="Hunter"/>
    <x v="10"/>
    <s v="Fri"/>
    <s v="2023"/>
    <x v="144"/>
    <s v="Dec"/>
    <s v="Sun"/>
    <x v="23"/>
    <x v="2"/>
    <x v="2"/>
    <n v="496"/>
    <x v="5"/>
    <n v="5"/>
    <x v="0"/>
    <b v="0"/>
    <n v="803"/>
    <n v="130"/>
    <x v="0"/>
    <x v="3"/>
    <x v="5"/>
    <n v="4"/>
    <n v="4.8"/>
    <x v="0"/>
    <s v="Active"/>
    <n v="4504"/>
    <x v="2"/>
    <x v="3"/>
    <x v="2"/>
  </r>
  <r>
    <x v="173"/>
    <s v="Catherine"/>
    <x v="8"/>
    <s v="Thu"/>
    <s v="2024"/>
    <x v="145"/>
    <s v="Nov"/>
    <s v="Thu"/>
    <x v="14"/>
    <x v="2"/>
    <x v="2"/>
    <n v="328"/>
    <x v="2"/>
    <n v="2"/>
    <x v="1"/>
    <b v="0"/>
    <n v="268"/>
    <n v="50"/>
    <x v="5"/>
    <x v="1"/>
    <x v="2"/>
    <n v="3"/>
    <n v="4.4000000000000004"/>
    <x v="1"/>
    <s v="Active"/>
    <n v="3015"/>
    <x v="3"/>
    <x v="2"/>
    <x v="1"/>
  </r>
  <r>
    <x v="174"/>
    <s v="Christopher"/>
    <x v="1"/>
    <s v="Sun"/>
    <s v="2024"/>
    <x v="146"/>
    <s v="Nov"/>
    <s v="Sat"/>
    <x v="16"/>
    <x v="0"/>
    <x v="0"/>
    <n v="85"/>
    <x v="1"/>
    <n v="5"/>
    <x v="4"/>
    <b v="0"/>
    <n v="429"/>
    <n v="52"/>
    <x v="2"/>
    <x v="0"/>
    <x v="1"/>
    <n v="16"/>
    <n v="3.8"/>
    <x v="0"/>
    <s v="Active"/>
    <n v="4971"/>
    <x v="0"/>
    <x v="3"/>
    <x v="1"/>
  </r>
  <r>
    <x v="175"/>
    <s v="Jeff"/>
    <x v="5"/>
    <s v="Sat"/>
    <s v="2024"/>
    <x v="147"/>
    <s v="Dec"/>
    <s v="Tue"/>
    <x v="6"/>
    <x v="1"/>
    <x v="1"/>
    <n v="386"/>
    <x v="2"/>
    <n v="3"/>
    <x v="3"/>
    <b v="0"/>
    <n v="62"/>
    <n v="50"/>
    <x v="5"/>
    <x v="2"/>
    <x v="0"/>
    <n v="44"/>
    <n v="4.7"/>
    <x v="0"/>
    <s v="Active"/>
    <n v="2377"/>
    <x v="0"/>
    <x v="0"/>
    <x v="2"/>
  </r>
  <r>
    <x v="176"/>
    <s v="Daniel"/>
    <x v="8"/>
    <s v="Wed"/>
    <s v="2023"/>
    <x v="116"/>
    <s v="Dec"/>
    <s v="Sun"/>
    <x v="23"/>
    <x v="0"/>
    <x v="0"/>
    <n v="245"/>
    <x v="0"/>
    <n v="3"/>
    <x v="3"/>
    <b v="0"/>
    <n v="831"/>
    <n v="15"/>
    <x v="1"/>
    <x v="0"/>
    <x v="1"/>
    <n v="64"/>
    <n v="4.9000000000000004"/>
    <x v="0"/>
    <s v="Active"/>
    <n v="212"/>
    <x v="4"/>
    <x v="3"/>
    <x v="3"/>
  </r>
  <r>
    <x v="177"/>
    <s v="Cathy"/>
    <x v="7"/>
    <s v="Sun"/>
    <s v="2023"/>
    <x v="123"/>
    <s v="Dec"/>
    <s v="Mon"/>
    <x v="17"/>
    <x v="1"/>
    <x v="1"/>
    <n v="97"/>
    <x v="4"/>
    <n v="5"/>
    <x v="2"/>
    <b v="1"/>
    <n v="737"/>
    <n v="85"/>
    <x v="3"/>
    <x v="0"/>
    <x v="5"/>
    <n v="80"/>
    <n v="3.6"/>
    <x v="1"/>
    <s v="Active"/>
    <n v="188"/>
    <x v="0"/>
    <x v="4"/>
    <x v="3"/>
  </r>
  <r>
    <x v="178"/>
    <s v="Sylvia"/>
    <x v="1"/>
    <s v="Tue"/>
    <s v="2023"/>
    <x v="42"/>
    <s v="Nov"/>
    <s v="Wed"/>
    <x v="8"/>
    <x v="0"/>
    <x v="0"/>
    <n v="216"/>
    <x v="3"/>
    <n v="4"/>
    <x v="5"/>
    <b v="1"/>
    <n v="923"/>
    <n v="143"/>
    <x v="0"/>
    <x v="2"/>
    <x v="2"/>
    <n v="20"/>
    <n v="3.4"/>
    <x v="0"/>
    <s v="Active"/>
    <n v="4435"/>
    <x v="1"/>
    <x v="4"/>
    <x v="0"/>
  </r>
  <r>
    <x v="179"/>
    <s v="Daniel"/>
    <x v="8"/>
    <s v="Tue"/>
    <s v="2023"/>
    <x v="148"/>
    <s v="Nov"/>
    <s v="Fri"/>
    <x v="7"/>
    <x v="0"/>
    <x v="0"/>
    <n v="331"/>
    <x v="6"/>
    <n v="5"/>
    <x v="4"/>
    <b v="0"/>
    <n v="85"/>
    <n v="117"/>
    <x v="6"/>
    <x v="2"/>
    <x v="5"/>
    <n v="21"/>
    <n v="4.8"/>
    <x v="1"/>
    <s v="Active"/>
    <n v="1454"/>
    <x v="2"/>
    <x v="1"/>
    <x v="3"/>
  </r>
  <r>
    <x v="180"/>
    <s v="William"/>
    <x v="4"/>
    <s v="Sat"/>
    <s v="2023"/>
    <x v="149"/>
    <s v="Nov"/>
    <s v="Mon"/>
    <x v="9"/>
    <x v="1"/>
    <x v="1"/>
    <n v="451"/>
    <x v="2"/>
    <n v="2"/>
    <x v="5"/>
    <b v="0"/>
    <n v="59"/>
    <n v="38"/>
    <x v="5"/>
    <x v="2"/>
    <x v="1"/>
    <n v="94"/>
    <n v="3"/>
    <x v="1"/>
    <s v="Active"/>
    <n v="2841"/>
    <x v="3"/>
    <x v="3"/>
    <x v="1"/>
  </r>
  <r>
    <x v="181"/>
    <s v="Jessica"/>
    <x v="0"/>
    <s v="Sun"/>
    <s v="2024"/>
    <x v="150"/>
    <s v="Dec"/>
    <s v="Sat"/>
    <x v="2"/>
    <x v="0"/>
    <x v="0"/>
    <n v="326"/>
    <x v="0"/>
    <n v="5"/>
    <x v="4"/>
    <b v="0"/>
    <n v="590"/>
    <n v="105"/>
    <x v="6"/>
    <x v="0"/>
    <x v="0"/>
    <n v="56"/>
    <n v="3.3"/>
    <x v="0"/>
    <s v="Active"/>
    <n v="1626"/>
    <x v="0"/>
    <x v="1"/>
    <x v="3"/>
  </r>
  <r>
    <x v="182"/>
    <s v="Joseph"/>
    <x v="8"/>
    <s v="Tue"/>
    <s v="2024"/>
    <x v="151"/>
    <s v="Dec"/>
    <s v="Sat"/>
    <x v="2"/>
    <x v="2"/>
    <x v="2"/>
    <n v="358"/>
    <x v="1"/>
    <n v="3"/>
    <x v="4"/>
    <b v="0"/>
    <n v="348"/>
    <n v="49"/>
    <x v="6"/>
    <x v="1"/>
    <x v="0"/>
    <n v="14"/>
    <n v="4.2"/>
    <x v="0"/>
    <s v="Active"/>
    <n v="111"/>
    <x v="1"/>
    <x v="0"/>
    <x v="2"/>
  </r>
  <r>
    <x v="183"/>
    <s v="Christopher"/>
    <x v="7"/>
    <s v="Mon"/>
    <s v="2023"/>
    <x v="152"/>
    <s v="Nov"/>
    <s v="Fri"/>
    <x v="26"/>
    <x v="2"/>
    <x v="2"/>
    <n v="91"/>
    <x v="0"/>
    <n v="2"/>
    <x v="4"/>
    <b v="1"/>
    <n v="561"/>
    <n v="153"/>
    <x v="1"/>
    <x v="3"/>
    <x v="4"/>
    <n v="7"/>
    <n v="4.0999999999999996"/>
    <x v="0"/>
    <s v="Active"/>
    <n v="450"/>
    <x v="4"/>
    <x v="4"/>
    <x v="2"/>
  </r>
  <r>
    <x v="184"/>
    <s v="Laurie"/>
    <x v="11"/>
    <s v="Sat"/>
    <s v="2023"/>
    <x v="89"/>
    <s v="Dec"/>
    <s v="Wed"/>
    <x v="13"/>
    <x v="0"/>
    <x v="0"/>
    <n v="478"/>
    <x v="0"/>
    <n v="2"/>
    <x v="1"/>
    <b v="1"/>
    <n v="214"/>
    <n v="191"/>
    <x v="2"/>
    <x v="1"/>
    <x v="3"/>
    <n v="44"/>
    <n v="3.6"/>
    <x v="0"/>
    <s v="Active"/>
    <n v="3325"/>
    <x v="1"/>
    <x v="0"/>
    <x v="3"/>
  </r>
  <r>
    <x v="185"/>
    <s v="William"/>
    <x v="8"/>
    <s v="Sat"/>
    <s v="2023"/>
    <x v="153"/>
    <s v="Nov"/>
    <s v="Fri"/>
    <x v="7"/>
    <x v="0"/>
    <x v="0"/>
    <n v="16"/>
    <x v="3"/>
    <n v="3"/>
    <x v="3"/>
    <b v="0"/>
    <n v="964"/>
    <n v="111"/>
    <x v="6"/>
    <x v="0"/>
    <x v="2"/>
    <n v="52"/>
    <n v="3.1"/>
    <x v="1"/>
    <s v="Active"/>
    <n v="3059"/>
    <x v="4"/>
    <x v="2"/>
    <x v="2"/>
  </r>
  <r>
    <x v="186"/>
    <s v="Courtney"/>
    <x v="11"/>
    <s v="Tue"/>
    <s v="2023"/>
    <x v="154"/>
    <s v="Dec"/>
    <s v="Sun"/>
    <x v="23"/>
    <x v="1"/>
    <x v="1"/>
    <n v="44"/>
    <x v="5"/>
    <n v="2"/>
    <x v="4"/>
    <b v="1"/>
    <n v="897"/>
    <n v="62"/>
    <x v="5"/>
    <x v="0"/>
    <x v="4"/>
    <n v="18"/>
    <n v="4.4000000000000004"/>
    <x v="0"/>
    <s v="Active"/>
    <n v="1065"/>
    <x v="0"/>
    <x v="0"/>
    <x v="3"/>
  </r>
  <r>
    <x v="187"/>
    <s v="Ashley"/>
    <x v="2"/>
    <s v="Sun"/>
    <s v="2024"/>
    <x v="6"/>
    <s v="Nov"/>
    <s v="Thu"/>
    <x v="18"/>
    <x v="1"/>
    <x v="1"/>
    <n v="100"/>
    <x v="5"/>
    <n v="4"/>
    <x v="4"/>
    <b v="1"/>
    <n v="983"/>
    <n v="191"/>
    <x v="6"/>
    <x v="0"/>
    <x v="2"/>
    <n v="53"/>
    <n v="4.5"/>
    <x v="0"/>
    <s v="Active"/>
    <n v="2575"/>
    <x v="4"/>
    <x v="2"/>
    <x v="3"/>
  </r>
  <r>
    <x v="188"/>
    <s v="Erin"/>
    <x v="1"/>
    <s v="Wed"/>
    <s v="2023"/>
    <x v="155"/>
    <s v="Dec"/>
    <s v="Thu"/>
    <x v="21"/>
    <x v="1"/>
    <x v="1"/>
    <n v="44"/>
    <x v="1"/>
    <n v="5"/>
    <x v="3"/>
    <b v="1"/>
    <n v="432"/>
    <n v="73"/>
    <x v="2"/>
    <x v="0"/>
    <x v="4"/>
    <n v="88"/>
    <n v="4.5999999999999996"/>
    <x v="0"/>
    <s v="Active"/>
    <n v="1690"/>
    <x v="3"/>
    <x v="0"/>
    <x v="1"/>
  </r>
  <r>
    <x v="189"/>
    <s v="Danielle"/>
    <x v="8"/>
    <s v="Fri"/>
    <s v="2024"/>
    <x v="156"/>
    <s v="Nov"/>
    <s v="Wed"/>
    <x v="12"/>
    <x v="1"/>
    <x v="1"/>
    <n v="37"/>
    <x v="5"/>
    <n v="3"/>
    <x v="4"/>
    <b v="1"/>
    <n v="881"/>
    <n v="189"/>
    <x v="1"/>
    <x v="1"/>
    <x v="5"/>
    <n v="32"/>
    <n v="3.9"/>
    <x v="0"/>
    <s v="Active"/>
    <n v="1382"/>
    <x v="0"/>
    <x v="0"/>
    <x v="2"/>
  </r>
  <r>
    <x v="190"/>
    <s v="Alexander"/>
    <x v="4"/>
    <s v="Sun"/>
    <s v="2023"/>
    <x v="157"/>
    <s v="Dec"/>
    <s v="Wed"/>
    <x v="22"/>
    <x v="2"/>
    <x v="2"/>
    <n v="48"/>
    <x v="0"/>
    <n v="5"/>
    <x v="1"/>
    <b v="0"/>
    <n v="331"/>
    <n v="93"/>
    <x v="0"/>
    <x v="3"/>
    <x v="5"/>
    <n v="66"/>
    <n v="3.7"/>
    <x v="0"/>
    <s v="Active"/>
    <n v="1050"/>
    <x v="3"/>
    <x v="1"/>
    <x v="0"/>
  </r>
  <r>
    <x v="191"/>
    <s v="Amanda"/>
    <x v="7"/>
    <s v="Tue"/>
    <s v="2024"/>
    <x v="158"/>
    <s v="Nov"/>
    <s v="Wed"/>
    <x v="12"/>
    <x v="0"/>
    <x v="0"/>
    <n v="371"/>
    <x v="6"/>
    <n v="1"/>
    <x v="4"/>
    <b v="1"/>
    <n v="819"/>
    <n v="71"/>
    <x v="1"/>
    <x v="0"/>
    <x v="3"/>
    <n v="36"/>
    <n v="4.0999999999999996"/>
    <x v="1"/>
    <s v="Active"/>
    <n v="2328"/>
    <x v="1"/>
    <x v="3"/>
    <x v="0"/>
  </r>
  <r>
    <x v="192"/>
    <s v="Randy"/>
    <x v="6"/>
    <s v="Wed"/>
    <s v="2024"/>
    <x v="159"/>
    <s v="Dec"/>
    <s v="Tue"/>
    <x v="5"/>
    <x v="0"/>
    <x v="0"/>
    <n v="176"/>
    <x v="0"/>
    <n v="5"/>
    <x v="4"/>
    <b v="1"/>
    <n v="936"/>
    <n v="11"/>
    <x v="6"/>
    <x v="3"/>
    <x v="4"/>
    <n v="42"/>
    <n v="3.2"/>
    <x v="0"/>
    <s v="Active"/>
    <n v="4414"/>
    <x v="0"/>
    <x v="0"/>
    <x v="0"/>
  </r>
  <r>
    <x v="193"/>
    <s v="Tony"/>
    <x v="10"/>
    <s v="Sat"/>
    <s v="2024"/>
    <x v="160"/>
    <s v="Nov"/>
    <s v="Sun"/>
    <x v="24"/>
    <x v="2"/>
    <x v="2"/>
    <n v="312"/>
    <x v="1"/>
    <n v="4"/>
    <x v="3"/>
    <b v="0"/>
    <n v="321"/>
    <n v="19"/>
    <x v="4"/>
    <x v="0"/>
    <x v="3"/>
    <n v="18"/>
    <n v="4.3"/>
    <x v="1"/>
    <s v="Active"/>
    <n v="3980"/>
    <x v="3"/>
    <x v="1"/>
    <x v="1"/>
  </r>
  <r>
    <x v="194"/>
    <s v="Michelle"/>
    <x v="11"/>
    <s v="Mon"/>
    <s v="2024"/>
    <x v="161"/>
    <s v="Nov"/>
    <s v="Sun"/>
    <x v="24"/>
    <x v="0"/>
    <x v="0"/>
    <n v="375"/>
    <x v="6"/>
    <n v="1"/>
    <x v="4"/>
    <b v="1"/>
    <n v="244"/>
    <n v="106"/>
    <x v="3"/>
    <x v="0"/>
    <x v="5"/>
    <n v="16"/>
    <n v="3.9"/>
    <x v="1"/>
    <s v="Active"/>
    <n v="3596"/>
    <x v="0"/>
    <x v="1"/>
    <x v="0"/>
  </r>
  <r>
    <x v="195"/>
    <s v="Danielle"/>
    <x v="3"/>
    <s v="Fri"/>
    <s v="2024"/>
    <x v="162"/>
    <s v="Nov"/>
    <s v="Fri"/>
    <x v="26"/>
    <x v="2"/>
    <x v="2"/>
    <n v="134"/>
    <x v="2"/>
    <n v="3"/>
    <x v="2"/>
    <b v="1"/>
    <n v="826"/>
    <n v="160"/>
    <x v="6"/>
    <x v="3"/>
    <x v="4"/>
    <n v="96"/>
    <n v="3.6"/>
    <x v="1"/>
    <s v="Active"/>
    <n v="1150"/>
    <x v="0"/>
    <x v="1"/>
    <x v="0"/>
  </r>
  <r>
    <x v="196"/>
    <s v="Jacob"/>
    <x v="5"/>
    <s v="Sun"/>
    <s v="2023"/>
    <x v="163"/>
    <s v="Dec"/>
    <s v="Sun"/>
    <x v="1"/>
    <x v="0"/>
    <x v="0"/>
    <n v="91"/>
    <x v="1"/>
    <n v="5"/>
    <x v="4"/>
    <b v="0"/>
    <n v="159"/>
    <n v="14"/>
    <x v="2"/>
    <x v="0"/>
    <x v="3"/>
    <n v="85"/>
    <n v="4.4000000000000004"/>
    <x v="0"/>
    <s v="Active"/>
    <n v="1858"/>
    <x v="2"/>
    <x v="0"/>
    <x v="0"/>
  </r>
  <r>
    <x v="197"/>
    <s v="Samantha"/>
    <x v="8"/>
    <s v="Wed"/>
    <s v="2024"/>
    <x v="164"/>
    <s v="Dec"/>
    <s v="Tue"/>
    <x v="6"/>
    <x v="0"/>
    <x v="0"/>
    <n v="359"/>
    <x v="4"/>
    <n v="2"/>
    <x v="0"/>
    <b v="0"/>
    <n v="305"/>
    <n v="81"/>
    <x v="4"/>
    <x v="3"/>
    <x v="1"/>
    <n v="28"/>
    <n v="3.3"/>
    <x v="0"/>
    <s v="Active"/>
    <n v="1926"/>
    <x v="1"/>
    <x v="4"/>
    <x v="2"/>
  </r>
  <r>
    <x v="198"/>
    <s v="Chris"/>
    <x v="9"/>
    <s v="Thu"/>
    <s v="2023"/>
    <x v="165"/>
    <s v="Nov"/>
    <s v="Fri"/>
    <x v="26"/>
    <x v="2"/>
    <x v="2"/>
    <n v="172"/>
    <x v="5"/>
    <n v="2"/>
    <x v="0"/>
    <b v="0"/>
    <n v="841"/>
    <n v="83"/>
    <x v="2"/>
    <x v="0"/>
    <x v="5"/>
    <n v="44"/>
    <n v="5"/>
    <x v="1"/>
    <s v="Active"/>
    <n v="2933"/>
    <x v="4"/>
    <x v="1"/>
    <x v="1"/>
  </r>
  <r>
    <x v="199"/>
    <s v="Sherri"/>
    <x v="9"/>
    <s v="Wed"/>
    <s v="2024"/>
    <x v="166"/>
    <s v="Dec"/>
    <s v="Mon"/>
    <x v="3"/>
    <x v="1"/>
    <x v="1"/>
    <n v="490"/>
    <x v="5"/>
    <n v="3"/>
    <x v="5"/>
    <b v="1"/>
    <n v="123"/>
    <n v="183"/>
    <x v="6"/>
    <x v="3"/>
    <x v="1"/>
    <n v="45"/>
    <n v="4.4000000000000004"/>
    <x v="0"/>
    <s v="Active"/>
    <n v="2397"/>
    <x v="1"/>
    <x v="2"/>
    <x v="1"/>
  </r>
  <r>
    <x v="200"/>
    <s v="Angela"/>
    <x v="11"/>
    <s v="Sun"/>
    <s v="2024"/>
    <x v="167"/>
    <s v="Nov"/>
    <s v="Wed"/>
    <x v="8"/>
    <x v="1"/>
    <x v="1"/>
    <n v="16"/>
    <x v="6"/>
    <n v="1"/>
    <x v="2"/>
    <b v="1"/>
    <n v="803"/>
    <n v="196"/>
    <x v="4"/>
    <x v="3"/>
    <x v="0"/>
    <n v="90"/>
    <n v="4.3"/>
    <x v="1"/>
    <s v="Active"/>
    <n v="1946"/>
    <x v="2"/>
    <x v="3"/>
    <x v="0"/>
  </r>
  <r>
    <x v="201"/>
    <s v="John"/>
    <x v="9"/>
    <s v="Thu"/>
    <s v="2024"/>
    <x v="168"/>
    <s v="Dec"/>
    <s v="Sat"/>
    <x v="2"/>
    <x v="1"/>
    <x v="1"/>
    <n v="291"/>
    <x v="2"/>
    <n v="2"/>
    <x v="4"/>
    <b v="1"/>
    <n v="380"/>
    <n v="106"/>
    <x v="1"/>
    <x v="0"/>
    <x v="3"/>
    <n v="22"/>
    <n v="4.0999999999999996"/>
    <x v="0"/>
    <s v="Active"/>
    <n v="2576"/>
    <x v="2"/>
    <x v="3"/>
    <x v="1"/>
  </r>
  <r>
    <x v="202"/>
    <s v="Katherine"/>
    <x v="2"/>
    <s v="Tue"/>
    <s v="2024"/>
    <x v="169"/>
    <s v="Dec"/>
    <s v="Mon"/>
    <x v="28"/>
    <x v="1"/>
    <x v="1"/>
    <n v="119"/>
    <x v="6"/>
    <n v="2"/>
    <x v="2"/>
    <b v="1"/>
    <n v="344"/>
    <n v="93"/>
    <x v="5"/>
    <x v="1"/>
    <x v="0"/>
    <n v="0"/>
    <n v="4.2"/>
    <x v="0"/>
    <s v="Active"/>
    <n v="2259"/>
    <x v="4"/>
    <x v="3"/>
    <x v="0"/>
  </r>
  <r>
    <x v="203"/>
    <s v="April"/>
    <x v="0"/>
    <s v="Sun"/>
    <s v="2024"/>
    <x v="170"/>
    <s v="Dec"/>
    <s v="Wed"/>
    <x v="22"/>
    <x v="1"/>
    <x v="1"/>
    <n v="35"/>
    <x v="0"/>
    <n v="2"/>
    <x v="5"/>
    <b v="1"/>
    <n v="908"/>
    <n v="128"/>
    <x v="0"/>
    <x v="0"/>
    <x v="3"/>
    <n v="86"/>
    <n v="3.2"/>
    <x v="1"/>
    <s v="Active"/>
    <n v="1068"/>
    <x v="4"/>
    <x v="0"/>
    <x v="1"/>
  </r>
  <r>
    <x v="204"/>
    <s v="Francis"/>
    <x v="6"/>
    <s v="Mon"/>
    <s v="2023"/>
    <x v="171"/>
    <s v="Nov"/>
    <s v="Sun"/>
    <x v="24"/>
    <x v="0"/>
    <x v="0"/>
    <n v="88"/>
    <x v="1"/>
    <n v="4"/>
    <x v="0"/>
    <b v="1"/>
    <n v="782"/>
    <n v="180"/>
    <x v="0"/>
    <x v="1"/>
    <x v="5"/>
    <n v="86"/>
    <n v="5"/>
    <x v="1"/>
    <s v="Active"/>
    <n v="2928"/>
    <x v="2"/>
    <x v="3"/>
    <x v="0"/>
  </r>
  <r>
    <x v="205"/>
    <s v="Katie"/>
    <x v="10"/>
    <s v="Fri"/>
    <s v="2023"/>
    <x v="144"/>
    <s v="Nov"/>
    <s v="Thu"/>
    <x v="18"/>
    <x v="0"/>
    <x v="0"/>
    <n v="312"/>
    <x v="2"/>
    <n v="4"/>
    <x v="4"/>
    <b v="0"/>
    <n v="769"/>
    <n v="140"/>
    <x v="2"/>
    <x v="1"/>
    <x v="2"/>
    <n v="94"/>
    <n v="4.8"/>
    <x v="1"/>
    <s v="Active"/>
    <n v="3674"/>
    <x v="2"/>
    <x v="3"/>
    <x v="1"/>
  </r>
  <r>
    <x v="206"/>
    <s v="Natasha"/>
    <x v="8"/>
    <s v="Thu"/>
    <s v="2024"/>
    <x v="172"/>
    <s v="Dec"/>
    <s v="Tue"/>
    <x v="6"/>
    <x v="2"/>
    <x v="2"/>
    <n v="238"/>
    <x v="2"/>
    <n v="4"/>
    <x v="4"/>
    <b v="1"/>
    <n v="233"/>
    <n v="102"/>
    <x v="1"/>
    <x v="1"/>
    <x v="0"/>
    <n v="78"/>
    <n v="3.1"/>
    <x v="0"/>
    <s v="Active"/>
    <n v="130"/>
    <x v="2"/>
    <x v="4"/>
    <x v="0"/>
  </r>
  <r>
    <x v="207"/>
    <s v="Julie"/>
    <x v="3"/>
    <s v="Fri"/>
    <s v="2024"/>
    <x v="126"/>
    <s v="Dec"/>
    <s v="Wed"/>
    <x v="11"/>
    <x v="1"/>
    <x v="1"/>
    <n v="132"/>
    <x v="0"/>
    <n v="4"/>
    <x v="0"/>
    <b v="1"/>
    <n v="170"/>
    <n v="164"/>
    <x v="6"/>
    <x v="1"/>
    <x v="4"/>
    <n v="71"/>
    <n v="3.3"/>
    <x v="1"/>
    <s v="Active"/>
    <n v="4873"/>
    <x v="3"/>
    <x v="3"/>
    <x v="2"/>
  </r>
  <r>
    <x v="208"/>
    <s v="Brittany"/>
    <x v="0"/>
    <s v="Sun"/>
    <s v="2023"/>
    <x v="173"/>
    <s v="Dec"/>
    <s v="Mon"/>
    <x v="28"/>
    <x v="1"/>
    <x v="1"/>
    <n v="456"/>
    <x v="5"/>
    <n v="1"/>
    <x v="0"/>
    <b v="1"/>
    <n v="945"/>
    <n v="114"/>
    <x v="2"/>
    <x v="2"/>
    <x v="1"/>
    <n v="44"/>
    <n v="3"/>
    <x v="0"/>
    <s v="Active"/>
    <n v="96"/>
    <x v="0"/>
    <x v="4"/>
    <x v="0"/>
  </r>
  <r>
    <x v="209"/>
    <s v="Jaime"/>
    <x v="4"/>
    <s v="Thu"/>
    <s v="2023"/>
    <x v="174"/>
    <s v="Dec"/>
    <s v="Wed"/>
    <x v="11"/>
    <x v="1"/>
    <x v="1"/>
    <n v="281"/>
    <x v="0"/>
    <n v="5"/>
    <x v="0"/>
    <b v="1"/>
    <n v="945"/>
    <n v="108"/>
    <x v="5"/>
    <x v="0"/>
    <x v="4"/>
    <n v="98"/>
    <n v="3.8"/>
    <x v="1"/>
    <s v="Active"/>
    <n v="110"/>
    <x v="3"/>
    <x v="2"/>
    <x v="3"/>
  </r>
  <r>
    <x v="210"/>
    <s v="Emma"/>
    <x v="2"/>
    <s v="Thu"/>
    <s v="2024"/>
    <x v="175"/>
    <s v="Nov"/>
    <s v="Sat"/>
    <x v="16"/>
    <x v="1"/>
    <x v="1"/>
    <n v="281"/>
    <x v="4"/>
    <n v="5"/>
    <x v="5"/>
    <b v="0"/>
    <n v="217"/>
    <n v="162"/>
    <x v="0"/>
    <x v="1"/>
    <x v="2"/>
    <n v="0"/>
    <n v="3.4"/>
    <x v="0"/>
    <s v="Active"/>
    <n v="225"/>
    <x v="0"/>
    <x v="3"/>
    <x v="0"/>
  </r>
  <r>
    <x v="211"/>
    <s v="Stephanie"/>
    <x v="10"/>
    <s v="Sun"/>
    <s v="2023"/>
    <x v="66"/>
    <s v="Dec"/>
    <s v="Thu"/>
    <x v="21"/>
    <x v="1"/>
    <x v="1"/>
    <n v="73"/>
    <x v="0"/>
    <n v="1"/>
    <x v="4"/>
    <b v="1"/>
    <n v="664"/>
    <n v="123"/>
    <x v="4"/>
    <x v="1"/>
    <x v="1"/>
    <n v="70"/>
    <n v="4.4000000000000004"/>
    <x v="1"/>
    <s v="Active"/>
    <n v="4083"/>
    <x v="2"/>
    <x v="1"/>
    <x v="0"/>
  </r>
  <r>
    <x v="212"/>
    <s v="John"/>
    <x v="4"/>
    <s v="Tue"/>
    <s v="2024"/>
    <x v="48"/>
    <s v="Dec"/>
    <s v="Mon"/>
    <x v="28"/>
    <x v="1"/>
    <x v="1"/>
    <n v="365"/>
    <x v="4"/>
    <n v="3"/>
    <x v="4"/>
    <b v="1"/>
    <n v="679"/>
    <n v="1"/>
    <x v="6"/>
    <x v="1"/>
    <x v="5"/>
    <n v="100"/>
    <n v="4.7"/>
    <x v="0"/>
    <s v="Active"/>
    <n v="2714"/>
    <x v="4"/>
    <x v="0"/>
    <x v="1"/>
  </r>
  <r>
    <x v="213"/>
    <s v="Elizabeth"/>
    <x v="4"/>
    <s v="Thu"/>
    <s v="2024"/>
    <x v="21"/>
    <s v="Dec"/>
    <s v="Sun"/>
    <x v="23"/>
    <x v="0"/>
    <x v="0"/>
    <n v="61"/>
    <x v="1"/>
    <n v="1"/>
    <x v="2"/>
    <b v="1"/>
    <n v="242"/>
    <n v="200"/>
    <x v="5"/>
    <x v="3"/>
    <x v="2"/>
    <n v="53"/>
    <n v="4.8"/>
    <x v="1"/>
    <s v="Active"/>
    <n v="674"/>
    <x v="3"/>
    <x v="0"/>
    <x v="0"/>
  </r>
  <r>
    <x v="214"/>
    <s v="James"/>
    <x v="4"/>
    <s v="Sun"/>
    <s v="2023"/>
    <x v="176"/>
    <s v="Nov"/>
    <s v="Thu"/>
    <x v="18"/>
    <x v="2"/>
    <x v="2"/>
    <n v="399"/>
    <x v="2"/>
    <n v="3"/>
    <x v="2"/>
    <b v="0"/>
    <n v="541"/>
    <n v="158"/>
    <x v="2"/>
    <x v="1"/>
    <x v="5"/>
    <n v="4"/>
    <n v="4.9000000000000004"/>
    <x v="1"/>
    <s v="Active"/>
    <n v="948"/>
    <x v="3"/>
    <x v="4"/>
    <x v="2"/>
  </r>
  <r>
    <x v="215"/>
    <s v="Kayla"/>
    <x v="3"/>
    <s v="Thu"/>
    <s v="2023"/>
    <x v="177"/>
    <s v="Nov"/>
    <s v="Wed"/>
    <x v="8"/>
    <x v="1"/>
    <x v="1"/>
    <n v="102"/>
    <x v="6"/>
    <n v="2"/>
    <x v="4"/>
    <b v="1"/>
    <n v="108"/>
    <n v="105"/>
    <x v="6"/>
    <x v="0"/>
    <x v="4"/>
    <n v="76"/>
    <n v="4.7"/>
    <x v="0"/>
    <s v="Active"/>
    <n v="933"/>
    <x v="1"/>
    <x v="0"/>
    <x v="3"/>
  </r>
  <r>
    <x v="216"/>
    <s v="Anthony"/>
    <x v="5"/>
    <s v="Thu"/>
    <s v="2024"/>
    <x v="105"/>
    <s v="Nov"/>
    <s v="Fri"/>
    <x v="7"/>
    <x v="1"/>
    <x v="1"/>
    <n v="88"/>
    <x v="2"/>
    <n v="4"/>
    <x v="1"/>
    <b v="1"/>
    <n v="343"/>
    <n v="163"/>
    <x v="6"/>
    <x v="3"/>
    <x v="1"/>
    <n v="89"/>
    <n v="5"/>
    <x v="1"/>
    <s v="Active"/>
    <n v="2914"/>
    <x v="2"/>
    <x v="4"/>
    <x v="1"/>
  </r>
  <r>
    <x v="217"/>
    <s v="Melissa"/>
    <x v="0"/>
    <s v="Wed"/>
    <s v="2023"/>
    <x v="178"/>
    <s v="Nov"/>
    <s v="Tue"/>
    <x v="4"/>
    <x v="1"/>
    <x v="1"/>
    <n v="92"/>
    <x v="6"/>
    <n v="5"/>
    <x v="5"/>
    <b v="1"/>
    <n v="477"/>
    <n v="38"/>
    <x v="6"/>
    <x v="2"/>
    <x v="4"/>
    <n v="71"/>
    <n v="3.9"/>
    <x v="1"/>
    <s v="Active"/>
    <n v="3928"/>
    <x v="0"/>
    <x v="3"/>
    <x v="1"/>
  </r>
  <r>
    <x v="218"/>
    <s v="Natalie"/>
    <x v="4"/>
    <s v="Thu"/>
    <s v="2023"/>
    <x v="179"/>
    <s v="Nov"/>
    <s v="Wed"/>
    <x v="8"/>
    <x v="2"/>
    <x v="2"/>
    <n v="295"/>
    <x v="1"/>
    <n v="5"/>
    <x v="3"/>
    <b v="0"/>
    <n v="767"/>
    <n v="190"/>
    <x v="6"/>
    <x v="2"/>
    <x v="3"/>
    <n v="7"/>
    <n v="4.0999999999999996"/>
    <x v="0"/>
    <s v="Active"/>
    <n v="2559"/>
    <x v="0"/>
    <x v="0"/>
    <x v="1"/>
  </r>
  <r>
    <x v="219"/>
    <s v="Courtney"/>
    <x v="0"/>
    <s v="Fri"/>
    <s v="2024"/>
    <x v="180"/>
    <s v="Nov"/>
    <s v="Fri"/>
    <x v="7"/>
    <x v="1"/>
    <x v="1"/>
    <n v="139"/>
    <x v="5"/>
    <n v="1"/>
    <x v="2"/>
    <b v="1"/>
    <n v="12"/>
    <n v="9"/>
    <x v="2"/>
    <x v="2"/>
    <x v="3"/>
    <n v="21"/>
    <n v="4.8"/>
    <x v="1"/>
    <s v="Active"/>
    <n v="2571"/>
    <x v="4"/>
    <x v="0"/>
    <x v="1"/>
  </r>
  <r>
    <x v="220"/>
    <s v="Briana"/>
    <x v="5"/>
    <s v="Fri"/>
    <s v="2023"/>
    <x v="46"/>
    <s v="Nov"/>
    <s v="Sun"/>
    <x v="24"/>
    <x v="2"/>
    <x v="2"/>
    <n v="416"/>
    <x v="0"/>
    <n v="1"/>
    <x v="1"/>
    <b v="1"/>
    <n v="920"/>
    <n v="79"/>
    <x v="3"/>
    <x v="1"/>
    <x v="5"/>
    <n v="20"/>
    <n v="4.4000000000000004"/>
    <x v="0"/>
    <s v="Active"/>
    <n v="3834"/>
    <x v="0"/>
    <x v="4"/>
    <x v="1"/>
  </r>
  <r>
    <x v="221"/>
    <s v="Lisa"/>
    <x v="7"/>
    <s v="Mon"/>
    <s v="2024"/>
    <x v="181"/>
    <s v="Dec"/>
    <s v="Mon"/>
    <x v="17"/>
    <x v="0"/>
    <x v="0"/>
    <n v="173"/>
    <x v="5"/>
    <n v="2"/>
    <x v="1"/>
    <b v="0"/>
    <n v="819"/>
    <n v="174"/>
    <x v="0"/>
    <x v="0"/>
    <x v="0"/>
    <n v="34"/>
    <n v="4.0999999999999996"/>
    <x v="0"/>
    <s v="Active"/>
    <n v="4714"/>
    <x v="3"/>
    <x v="1"/>
    <x v="1"/>
  </r>
  <r>
    <x v="222"/>
    <s v="Kayla"/>
    <x v="0"/>
    <s v="Mon"/>
    <s v="2023"/>
    <x v="182"/>
    <s v="Nov"/>
    <s v="Fri"/>
    <x v="26"/>
    <x v="0"/>
    <x v="0"/>
    <n v="75"/>
    <x v="0"/>
    <n v="3"/>
    <x v="2"/>
    <b v="0"/>
    <n v="607"/>
    <n v="94"/>
    <x v="1"/>
    <x v="3"/>
    <x v="1"/>
    <n v="57"/>
    <n v="3.8"/>
    <x v="1"/>
    <s v="Active"/>
    <n v="4800"/>
    <x v="2"/>
    <x v="1"/>
    <x v="3"/>
  </r>
  <r>
    <x v="223"/>
    <s v="Bradley"/>
    <x v="4"/>
    <s v="Fri"/>
    <s v="2024"/>
    <x v="183"/>
    <s v="Nov"/>
    <s v="Thu"/>
    <x v="14"/>
    <x v="2"/>
    <x v="2"/>
    <n v="173"/>
    <x v="2"/>
    <n v="1"/>
    <x v="0"/>
    <b v="1"/>
    <n v="346"/>
    <n v="76"/>
    <x v="1"/>
    <x v="0"/>
    <x v="3"/>
    <n v="28"/>
    <n v="3.3"/>
    <x v="0"/>
    <s v="Active"/>
    <n v="1610"/>
    <x v="0"/>
    <x v="3"/>
    <x v="3"/>
  </r>
  <r>
    <x v="224"/>
    <s v="Devin"/>
    <x v="2"/>
    <s v="Thu"/>
    <s v="2023"/>
    <x v="184"/>
    <s v="Nov"/>
    <s v="Wed"/>
    <x v="12"/>
    <x v="0"/>
    <x v="0"/>
    <n v="421"/>
    <x v="3"/>
    <n v="3"/>
    <x v="4"/>
    <b v="1"/>
    <n v="668"/>
    <n v="17"/>
    <x v="1"/>
    <x v="2"/>
    <x v="3"/>
    <n v="7"/>
    <n v="4"/>
    <x v="1"/>
    <s v="Active"/>
    <n v="2780"/>
    <x v="4"/>
    <x v="1"/>
    <x v="1"/>
  </r>
  <r>
    <x v="225"/>
    <s v="Eric"/>
    <x v="6"/>
    <s v="Sun"/>
    <s v="2023"/>
    <x v="185"/>
    <s v="Dec"/>
    <s v="Sat"/>
    <x v="19"/>
    <x v="2"/>
    <x v="2"/>
    <n v="29"/>
    <x v="2"/>
    <n v="5"/>
    <x v="1"/>
    <b v="1"/>
    <n v="317"/>
    <n v="116"/>
    <x v="0"/>
    <x v="2"/>
    <x v="1"/>
    <n v="78"/>
    <n v="3.8"/>
    <x v="1"/>
    <s v="Active"/>
    <n v="639"/>
    <x v="4"/>
    <x v="1"/>
    <x v="2"/>
  </r>
  <r>
    <x v="226"/>
    <s v="Brian"/>
    <x v="8"/>
    <s v="Tue"/>
    <s v="2024"/>
    <x v="186"/>
    <s v="Nov"/>
    <s v="Thu"/>
    <x v="18"/>
    <x v="0"/>
    <x v="0"/>
    <n v="180"/>
    <x v="5"/>
    <n v="2"/>
    <x v="3"/>
    <b v="1"/>
    <n v="297"/>
    <n v="19"/>
    <x v="6"/>
    <x v="2"/>
    <x v="0"/>
    <n v="84"/>
    <n v="4.9000000000000004"/>
    <x v="0"/>
    <s v="Active"/>
    <n v="1960"/>
    <x v="0"/>
    <x v="2"/>
    <x v="3"/>
  </r>
  <r>
    <x v="227"/>
    <s v="Ann"/>
    <x v="5"/>
    <s v="Sun"/>
    <s v="2024"/>
    <x v="187"/>
    <s v="Nov"/>
    <s v="Sun"/>
    <x v="24"/>
    <x v="1"/>
    <x v="1"/>
    <n v="469"/>
    <x v="0"/>
    <n v="4"/>
    <x v="0"/>
    <b v="1"/>
    <n v="866"/>
    <n v="120"/>
    <x v="1"/>
    <x v="2"/>
    <x v="4"/>
    <n v="92"/>
    <n v="3.6"/>
    <x v="1"/>
    <s v="Active"/>
    <n v="1764"/>
    <x v="2"/>
    <x v="2"/>
    <x v="0"/>
  </r>
  <r>
    <x v="228"/>
    <s v="Andrew"/>
    <x v="2"/>
    <s v="Fri"/>
    <s v="2024"/>
    <x v="188"/>
    <s v="Nov"/>
    <s v="Fri"/>
    <x v="26"/>
    <x v="2"/>
    <x v="2"/>
    <n v="381"/>
    <x v="4"/>
    <n v="5"/>
    <x v="4"/>
    <b v="1"/>
    <n v="286"/>
    <n v="121"/>
    <x v="1"/>
    <x v="3"/>
    <x v="5"/>
    <n v="57"/>
    <n v="4.0999999999999996"/>
    <x v="1"/>
    <s v="Active"/>
    <n v="967"/>
    <x v="0"/>
    <x v="2"/>
    <x v="3"/>
  </r>
  <r>
    <x v="229"/>
    <s v="Jennifer"/>
    <x v="6"/>
    <s v="Thu"/>
    <s v="2024"/>
    <x v="189"/>
    <s v="Dec"/>
    <s v="Sun"/>
    <x v="1"/>
    <x v="2"/>
    <x v="2"/>
    <n v="263"/>
    <x v="4"/>
    <n v="5"/>
    <x v="2"/>
    <b v="0"/>
    <n v="95"/>
    <n v="149"/>
    <x v="5"/>
    <x v="2"/>
    <x v="5"/>
    <n v="17"/>
    <n v="4"/>
    <x v="1"/>
    <s v="Active"/>
    <n v="2086"/>
    <x v="2"/>
    <x v="4"/>
    <x v="3"/>
  </r>
  <r>
    <x v="230"/>
    <s v="Mark"/>
    <x v="2"/>
    <s v="Sat"/>
    <s v="2023"/>
    <x v="190"/>
    <s v="Nov"/>
    <s v="Thu"/>
    <x v="18"/>
    <x v="0"/>
    <x v="0"/>
    <n v="48"/>
    <x v="1"/>
    <n v="4"/>
    <x v="1"/>
    <b v="0"/>
    <n v="938"/>
    <n v="92"/>
    <x v="1"/>
    <x v="3"/>
    <x v="5"/>
    <n v="99"/>
    <n v="4.2"/>
    <x v="1"/>
    <s v="Active"/>
    <n v="3288"/>
    <x v="2"/>
    <x v="4"/>
    <x v="0"/>
  </r>
  <r>
    <x v="231"/>
    <s v="Valerie"/>
    <x v="0"/>
    <s v="Tue"/>
    <s v="2023"/>
    <x v="191"/>
    <s v="Nov"/>
    <s v="Tue"/>
    <x v="4"/>
    <x v="1"/>
    <x v="1"/>
    <n v="447"/>
    <x v="3"/>
    <n v="3"/>
    <x v="3"/>
    <b v="0"/>
    <n v="264"/>
    <n v="55"/>
    <x v="4"/>
    <x v="0"/>
    <x v="2"/>
    <n v="58"/>
    <n v="3.6"/>
    <x v="0"/>
    <s v="Active"/>
    <n v="1486"/>
    <x v="0"/>
    <x v="4"/>
    <x v="3"/>
  </r>
  <r>
    <x v="232"/>
    <s v="Carrie"/>
    <x v="2"/>
    <s v="Wed"/>
    <s v="2024"/>
    <x v="78"/>
    <s v="Dec"/>
    <s v="Sat"/>
    <x v="2"/>
    <x v="2"/>
    <x v="2"/>
    <n v="415"/>
    <x v="2"/>
    <n v="1"/>
    <x v="5"/>
    <b v="1"/>
    <n v="44"/>
    <n v="10"/>
    <x v="6"/>
    <x v="1"/>
    <x v="5"/>
    <n v="91"/>
    <n v="3.3"/>
    <x v="0"/>
    <s v="Active"/>
    <n v="223"/>
    <x v="2"/>
    <x v="4"/>
    <x v="3"/>
  </r>
  <r>
    <x v="233"/>
    <s v="Joseph"/>
    <x v="5"/>
    <s v="Thu"/>
    <s v="2024"/>
    <x v="192"/>
    <s v="Dec"/>
    <s v="Sat"/>
    <x v="2"/>
    <x v="0"/>
    <x v="0"/>
    <n v="429"/>
    <x v="1"/>
    <n v="5"/>
    <x v="3"/>
    <b v="0"/>
    <n v="944"/>
    <n v="165"/>
    <x v="6"/>
    <x v="0"/>
    <x v="5"/>
    <n v="12"/>
    <n v="4.7"/>
    <x v="1"/>
    <s v="Active"/>
    <n v="2394"/>
    <x v="4"/>
    <x v="3"/>
    <x v="2"/>
  </r>
  <r>
    <x v="234"/>
    <s v="Randall"/>
    <x v="11"/>
    <s v="Sat"/>
    <s v="2024"/>
    <x v="193"/>
    <s v="Dec"/>
    <s v="Sat"/>
    <x v="19"/>
    <x v="0"/>
    <x v="0"/>
    <n v="26"/>
    <x v="1"/>
    <n v="5"/>
    <x v="2"/>
    <b v="0"/>
    <n v="542"/>
    <n v="152"/>
    <x v="1"/>
    <x v="2"/>
    <x v="2"/>
    <n v="6"/>
    <n v="3.1"/>
    <x v="0"/>
    <s v="Active"/>
    <n v="4329"/>
    <x v="0"/>
    <x v="2"/>
    <x v="2"/>
  </r>
  <r>
    <x v="235"/>
    <s v="Danielle"/>
    <x v="5"/>
    <s v="Thu"/>
    <s v="2024"/>
    <x v="194"/>
    <s v="Dec"/>
    <s v="Sun"/>
    <x v="23"/>
    <x v="2"/>
    <x v="2"/>
    <n v="101"/>
    <x v="6"/>
    <n v="4"/>
    <x v="0"/>
    <b v="1"/>
    <n v="350"/>
    <n v="17"/>
    <x v="4"/>
    <x v="0"/>
    <x v="2"/>
    <n v="11"/>
    <n v="3.4"/>
    <x v="1"/>
    <s v="Active"/>
    <n v="2193"/>
    <x v="4"/>
    <x v="0"/>
    <x v="3"/>
  </r>
  <r>
    <x v="236"/>
    <s v="Katie"/>
    <x v="0"/>
    <s v="Tue"/>
    <s v="2023"/>
    <x v="195"/>
    <s v="Dec"/>
    <s v="Thu"/>
    <x v="20"/>
    <x v="2"/>
    <x v="2"/>
    <n v="461"/>
    <x v="2"/>
    <n v="2"/>
    <x v="0"/>
    <b v="1"/>
    <n v="31"/>
    <n v="173"/>
    <x v="1"/>
    <x v="0"/>
    <x v="3"/>
    <n v="84"/>
    <n v="3.5"/>
    <x v="1"/>
    <s v="Active"/>
    <n v="3730"/>
    <x v="4"/>
    <x v="1"/>
    <x v="2"/>
  </r>
  <r>
    <x v="237"/>
    <s v="Victor"/>
    <x v="4"/>
    <s v="Sat"/>
    <s v="2023"/>
    <x v="60"/>
    <s v="Dec"/>
    <s v="Sat"/>
    <x v="2"/>
    <x v="0"/>
    <x v="0"/>
    <n v="246"/>
    <x v="0"/>
    <n v="3"/>
    <x v="5"/>
    <b v="0"/>
    <n v="358"/>
    <n v="158"/>
    <x v="5"/>
    <x v="2"/>
    <x v="0"/>
    <n v="18"/>
    <n v="3.8"/>
    <x v="0"/>
    <s v="Active"/>
    <n v="2234"/>
    <x v="2"/>
    <x v="2"/>
    <x v="3"/>
  </r>
  <r>
    <x v="238"/>
    <s v="Jonathan"/>
    <x v="10"/>
    <s v="Sun"/>
    <s v="2023"/>
    <x v="196"/>
    <s v="Dec"/>
    <s v="Sat"/>
    <x v="2"/>
    <x v="2"/>
    <x v="2"/>
    <n v="91"/>
    <x v="4"/>
    <n v="3"/>
    <x v="0"/>
    <b v="0"/>
    <n v="961"/>
    <n v="170"/>
    <x v="0"/>
    <x v="0"/>
    <x v="2"/>
    <n v="87"/>
    <n v="4.2"/>
    <x v="0"/>
    <s v="Active"/>
    <n v="718"/>
    <x v="2"/>
    <x v="1"/>
    <x v="3"/>
  </r>
  <r>
    <x v="239"/>
    <s v="Bradley"/>
    <x v="6"/>
    <s v="Sun"/>
    <s v="2024"/>
    <x v="197"/>
    <s v="Nov"/>
    <s v="Thu"/>
    <x v="18"/>
    <x v="1"/>
    <x v="1"/>
    <n v="152"/>
    <x v="6"/>
    <n v="5"/>
    <x v="4"/>
    <b v="0"/>
    <n v="623"/>
    <n v="180"/>
    <x v="1"/>
    <x v="3"/>
    <x v="5"/>
    <n v="89"/>
    <n v="4.5"/>
    <x v="1"/>
    <s v="Active"/>
    <n v="1594"/>
    <x v="0"/>
    <x v="1"/>
    <x v="0"/>
  </r>
  <r>
    <x v="240"/>
    <s v="Christopher"/>
    <x v="6"/>
    <s v="Sat"/>
    <s v="2023"/>
    <x v="9"/>
    <s v="Nov"/>
    <s v="Mon"/>
    <x v="9"/>
    <x v="1"/>
    <x v="1"/>
    <n v="283"/>
    <x v="0"/>
    <n v="3"/>
    <x v="2"/>
    <b v="0"/>
    <n v="466"/>
    <n v="139"/>
    <x v="2"/>
    <x v="0"/>
    <x v="0"/>
    <n v="62"/>
    <n v="4"/>
    <x v="1"/>
    <s v="Active"/>
    <n v="681"/>
    <x v="3"/>
    <x v="0"/>
    <x v="1"/>
  </r>
  <r>
    <x v="241"/>
    <s v="Angela"/>
    <x v="10"/>
    <s v="Sat"/>
    <s v="2023"/>
    <x v="198"/>
    <s v="Nov"/>
    <s v="Mon"/>
    <x v="9"/>
    <x v="0"/>
    <x v="0"/>
    <n v="61"/>
    <x v="5"/>
    <n v="3"/>
    <x v="3"/>
    <b v="0"/>
    <n v="860"/>
    <n v="145"/>
    <x v="3"/>
    <x v="1"/>
    <x v="3"/>
    <n v="82"/>
    <n v="4.7"/>
    <x v="1"/>
    <s v="Active"/>
    <n v="428"/>
    <x v="4"/>
    <x v="4"/>
    <x v="0"/>
  </r>
  <r>
    <x v="242"/>
    <s v="Richard"/>
    <x v="5"/>
    <s v="Fri"/>
    <s v="2023"/>
    <x v="199"/>
    <s v="Nov"/>
    <s v="Mon"/>
    <x v="9"/>
    <x v="1"/>
    <x v="1"/>
    <n v="410"/>
    <x v="5"/>
    <n v="5"/>
    <x v="0"/>
    <b v="0"/>
    <n v="410"/>
    <n v="125"/>
    <x v="6"/>
    <x v="0"/>
    <x v="1"/>
    <n v="68"/>
    <n v="4.7"/>
    <x v="0"/>
    <s v="Active"/>
    <n v="2542"/>
    <x v="1"/>
    <x v="1"/>
    <x v="2"/>
  </r>
  <r>
    <x v="243"/>
    <s v="Jennifer"/>
    <x v="8"/>
    <s v="Mon"/>
    <s v="2024"/>
    <x v="200"/>
    <s v="Dec"/>
    <s v="Tue"/>
    <x v="6"/>
    <x v="0"/>
    <x v="0"/>
    <n v="88"/>
    <x v="0"/>
    <n v="3"/>
    <x v="4"/>
    <b v="0"/>
    <n v="69"/>
    <n v="75"/>
    <x v="3"/>
    <x v="2"/>
    <x v="1"/>
    <n v="80"/>
    <n v="4.0999999999999996"/>
    <x v="0"/>
    <s v="Active"/>
    <n v="4763"/>
    <x v="2"/>
    <x v="4"/>
    <x v="1"/>
  </r>
  <r>
    <x v="244"/>
    <s v="Tiffany"/>
    <x v="9"/>
    <s v="Tue"/>
    <s v="2023"/>
    <x v="201"/>
    <s v="Dec"/>
    <s v="Mon"/>
    <x v="28"/>
    <x v="2"/>
    <x v="2"/>
    <n v="322"/>
    <x v="3"/>
    <n v="3"/>
    <x v="3"/>
    <b v="1"/>
    <n v="424"/>
    <n v="74"/>
    <x v="4"/>
    <x v="2"/>
    <x v="5"/>
    <n v="3"/>
    <n v="3"/>
    <x v="0"/>
    <s v="Active"/>
    <n v="486"/>
    <x v="4"/>
    <x v="3"/>
    <x v="1"/>
  </r>
  <r>
    <x v="245"/>
    <s v="Jessica"/>
    <x v="8"/>
    <s v="Thu"/>
    <s v="2023"/>
    <x v="202"/>
    <s v="Dec"/>
    <s v="Wed"/>
    <x v="22"/>
    <x v="0"/>
    <x v="0"/>
    <n v="217"/>
    <x v="4"/>
    <n v="3"/>
    <x v="5"/>
    <b v="0"/>
    <n v="377"/>
    <n v="136"/>
    <x v="1"/>
    <x v="0"/>
    <x v="2"/>
    <n v="8"/>
    <n v="4.2"/>
    <x v="1"/>
    <s v="Active"/>
    <n v="4327"/>
    <x v="4"/>
    <x v="1"/>
    <x v="0"/>
  </r>
  <r>
    <x v="246"/>
    <s v="Tyler"/>
    <x v="2"/>
    <s v="Thu"/>
    <s v="2023"/>
    <x v="88"/>
    <s v="Dec"/>
    <s v="Wed"/>
    <x v="22"/>
    <x v="2"/>
    <x v="2"/>
    <n v="180"/>
    <x v="0"/>
    <n v="3"/>
    <x v="3"/>
    <b v="0"/>
    <n v="132"/>
    <n v="127"/>
    <x v="0"/>
    <x v="2"/>
    <x v="4"/>
    <n v="79"/>
    <n v="4.8"/>
    <x v="1"/>
    <s v="Active"/>
    <n v="2938"/>
    <x v="0"/>
    <x v="0"/>
    <x v="3"/>
  </r>
  <r>
    <x v="247"/>
    <s v="William"/>
    <x v="1"/>
    <s v="Wed"/>
    <s v="2023"/>
    <x v="44"/>
    <s v="Dec"/>
    <s v="Mon"/>
    <x v="28"/>
    <x v="2"/>
    <x v="2"/>
    <n v="11"/>
    <x v="2"/>
    <n v="1"/>
    <x v="4"/>
    <b v="0"/>
    <n v="818"/>
    <n v="45"/>
    <x v="5"/>
    <x v="0"/>
    <x v="3"/>
    <n v="97"/>
    <n v="4.9000000000000004"/>
    <x v="0"/>
    <s v="Active"/>
    <n v="1429"/>
    <x v="1"/>
    <x v="2"/>
    <x v="3"/>
  </r>
  <r>
    <x v="248"/>
    <s v="Johnny"/>
    <x v="3"/>
    <s v="Sun"/>
    <s v="2023"/>
    <x v="203"/>
    <s v="Nov"/>
    <s v="Wed"/>
    <x v="8"/>
    <x v="2"/>
    <x v="2"/>
    <n v="455"/>
    <x v="5"/>
    <n v="5"/>
    <x v="0"/>
    <b v="1"/>
    <n v="813"/>
    <n v="155"/>
    <x v="1"/>
    <x v="3"/>
    <x v="5"/>
    <n v="85"/>
    <n v="3.6"/>
    <x v="1"/>
    <s v="Active"/>
    <n v="2897"/>
    <x v="2"/>
    <x v="1"/>
    <x v="2"/>
  </r>
  <r>
    <x v="249"/>
    <s v="Jesus"/>
    <x v="7"/>
    <s v="Sat"/>
    <s v="2024"/>
    <x v="204"/>
    <s v="Nov"/>
    <s v="Wed"/>
    <x v="8"/>
    <x v="0"/>
    <x v="0"/>
    <n v="487"/>
    <x v="6"/>
    <n v="2"/>
    <x v="0"/>
    <b v="0"/>
    <n v="362"/>
    <n v="130"/>
    <x v="6"/>
    <x v="3"/>
    <x v="4"/>
    <n v="36"/>
    <n v="3.3"/>
    <x v="1"/>
    <s v="Active"/>
    <n v="274"/>
    <x v="2"/>
    <x v="3"/>
    <x v="2"/>
  </r>
  <r>
    <x v="250"/>
    <s v="Jill"/>
    <x v="3"/>
    <s v="Tue"/>
    <s v="2024"/>
    <x v="205"/>
    <s v="Dec"/>
    <s v="Fri"/>
    <x v="0"/>
    <x v="0"/>
    <x v="0"/>
    <n v="459"/>
    <x v="3"/>
    <n v="2"/>
    <x v="3"/>
    <b v="0"/>
    <n v="573"/>
    <n v="190"/>
    <x v="4"/>
    <x v="0"/>
    <x v="3"/>
    <n v="81"/>
    <n v="4.3"/>
    <x v="0"/>
    <s v="Active"/>
    <n v="3910"/>
    <x v="3"/>
    <x v="3"/>
    <x v="2"/>
  </r>
  <r>
    <x v="251"/>
    <s v="Andrea"/>
    <x v="7"/>
    <s v="Sat"/>
    <s v="2023"/>
    <x v="206"/>
    <s v="Dec"/>
    <s v="Fri"/>
    <x v="0"/>
    <x v="0"/>
    <x v="0"/>
    <n v="74"/>
    <x v="1"/>
    <n v="2"/>
    <x v="4"/>
    <b v="0"/>
    <n v="657"/>
    <n v="88"/>
    <x v="1"/>
    <x v="1"/>
    <x v="2"/>
    <n v="40"/>
    <n v="3.8"/>
    <x v="0"/>
    <s v="Active"/>
    <n v="130"/>
    <x v="1"/>
    <x v="2"/>
    <x v="2"/>
  </r>
  <r>
    <x v="252"/>
    <s v="Jacob"/>
    <x v="3"/>
    <s v="Thu"/>
    <s v="2024"/>
    <x v="207"/>
    <s v="Dec"/>
    <s v="Wed"/>
    <x v="13"/>
    <x v="1"/>
    <x v="1"/>
    <n v="54"/>
    <x v="0"/>
    <n v="5"/>
    <x v="3"/>
    <b v="0"/>
    <n v="659"/>
    <n v="2"/>
    <x v="5"/>
    <x v="0"/>
    <x v="2"/>
    <n v="82"/>
    <n v="4.3"/>
    <x v="1"/>
    <s v="Active"/>
    <n v="2557"/>
    <x v="1"/>
    <x v="0"/>
    <x v="2"/>
  </r>
  <r>
    <x v="253"/>
    <s v="Eric"/>
    <x v="5"/>
    <s v="Sun"/>
    <s v="2023"/>
    <x v="208"/>
    <s v="Nov"/>
    <s v="Wed"/>
    <x v="12"/>
    <x v="1"/>
    <x v="1"/>
    <n v="292"/>
    <x v="6"/>
    <n v="3"/>
    <x v="3"/>
    <b v="1"/>
    <n v="653"/>
    <n v="173"/>
    <x v="4"/>
    <x v="1"/>
    <x v="0"/>
    <n v="8"/>
    <n v="3.5"/>
    <x v="0"/>
    <s v="Active"/>
    <n v="3823"/>
    <x v="1"/>
    <x v="3"/>
    <x v="1"/>
  </r>
  <r>
    <x v="254"/>
    <s v="Sara"/>
    <x v="5"/>
    <s v="Mon"/>
    <s v="2024"/>
    <x v="209"/>
    <s v="Dec"/>
    <s v="Mon"/>
    <x v="28"/>
    <x v="2"/>
    <x v="2"/>
    <n v="23"/>
    <x v="0"/>
    <n v="2"/>
    <x v="1"/>
    <b v="0"/>
    <n v="577"/>
    <n v="131"/>
    <x v="6"/>
    <x v="2"/>
    <x v="1"/>
    <n v="14"/>
    <n v="3.9"/>
    <x v="0"/>
    <s v="Active"/>
    <n v="4048"/>
    <x v="3"/>
    <x v="1"/>
    <x v="3"/>
  </r>
  <r>
    <x v="255"/>
    <s v="Tammy"/>
    <x v="2"/>
    <s v="Tue"/>
    <s v="2023"/>
    <x v="210"/>
    <s v="Nov"/>
    <s v="Tue"/>
    <x v="29"/>
    <x v="1"/>
    <x v="1"/>
    <n v="147"/>
    <x v="4"/>
    <n v="3"/>
    <x v="4"/>
    <b v="1"/>
    <n v="802"/>
    <n v="177"/>
    <x v="6"/>
    <x v="2"/>
    <x v="1"/>
    <n v="21"/>
    <n v="3.5"/>
    <x v="1"/>
    <s v="Active"/>
    <n v="3173"/>
    <x v="2"/>
    <x v="0"/>
    <x v="2"/>
  </r>
  <r>
    <x v="256"/>
    <s v="Sandra"/>
    <x v="6"/>
    <s v="Tue"/>
    <s v="2023"/>
    <x v="211"/>
    <s v="Dec"/>
    <s v="Thu"/>
    <x v="20"/>
    <x v="0"/>
    <x v="0"/>
    <n v="221"/>
    <x v="0"/>
    <n v="2"/>
    <x v="3"/>
    <b v="0"/>
    <n v="702"/>
    <n v="130"/>
    <x v="1"/>
    <x v="0"/>
    <x v="5"/>
    <n v="36"/>
    <n v="4.3"/>
    <x v="0"/>
    <s v="Active"/>
    <n v="3289"/>
    <x v="3"/>
    <x v="1"/>
    <x v="1"/>
  </r>
  <r>
    <x v="257"/>
    <s v="James"/>
    <x v="11"/>
    <s v="Mon"/>
    <s v="2024"/>
    <x v="161"/>
    <s v="Nov"/>
    <s v="Wed"/>
    <x v="12"/>
    <x v="0"/>
    <x v="0"/>
    <n v="40"/>
    <x v="3"/>
    <n v="2"/>
    <x v="4"/>
    <b v="1"/>
    <n v="92"/>
    <n v="184"/>
    <x v="2"/>
    <x v="2"/>
    <x v="2"/>
    <n v="66"/>
    <n v="4.0999999999999996"/>
    <x v="1"/>
    <s v="Active"/>
    <n v="4377"/>
    <x v="2"/>
    <x v="1"/>
    <x v="3"/>
  </r>
  <r>
    <x v="258"/>
    <s v="David"/>
    <x v="6"/>
    <s v="Sat"/>
    <s v="2022"/>
    <x v="53"/>
    <s v="Dec"/>
    <s v="Fri"/>
    <x v="0"/>
    <x v="1"/>
    <x v="1"/>
    <n v="365"/>
    <x v="2"/>
    <n v="1"/>
    <x v="2"/>
    <b v="1"/>
    <n v="582"/>
    <n v="162"/>
    <x v="4"/>
    <x v="3"/>
    <x v="0"/>
    <n v="8"/>
    <n v="3.3"/>
    <x v="0"/>
    <s v="Active"/>
    <n v="995"/>
    <x v="3"/>
    <x v="1"/>
    <x v="1"/>
  </r>
  <r>
    <x v="259"/>
    <s v="Michael"/>
    <x v="1"/>
    <s v="Thu"/>
    <s v="2024"/>
    <x v="212"/>
    <s v="Dec"/>
    <s v="Mon"/>
    <x v="17"/>
    <x v="1"/>
    <x v="1"/>
    <n v="360"/>
    <x v="6"/>
    <n v="1"/>
    <x v="1"/>
    <b v="1"/>
    <n v="161"/>
    <n v="93"/>
    <x v="3"/>
    <x v="1"/>
    <x v="3"/>
    <n v="30"/>
    <n v="3.3"/>
    <x v="1"/>
    <s v="Active"/>
    <n v="2299"/>
    <x v="1"/>
    <x v="4"/>
    <x v="3"/>
  </r>
  <r>
    <x v="260"/>
    <s v="Kristin"/>
    <x v="1"/>
    <s v="Mon"/>
    <s v="2023"/>
    <x v="213"/>
    <s v="Nov"/>
    <s v="Thu"/>
    <x v="14"/>
    <x v="0"/>
    <x v="0"/>
    <n v="127"/>
    <x v="0"/>
    <n v="2"/>
    <x v="1"/>
    <b v="0"/>
    <n v="842"/>
    <n v="24"/>
    <x v="1"/>
    <x v="3"/>
    <x v="3"/>
    <n v="72"/>
    <n v="3.2"/>
    <x v="1"/>
    <s v="Active"/>
    <n v="4644"/>
    <x v="0"/>
    <x v="1"/>
    <x v="0"/>
  </r>
  <r>
    <x v="261"/>
    <s v="Paul"/>
    <x v="10"/>
    <s v="Sat"/>
    <s v="2024"/>
    <x v="214"/>
    <s v="Dec"/>
    <s v="Mon"/>
    <x v="3"/>
    <x v="2"/>
    <x v="2"/>
    <n v="30"/>
    <x v="4"/>
    <n v="3"/>
    <x v="1"/>
    <b v="1"/>
    <n v="609"/>
    <n v="6"/>
    <x v="1"/>
    <x v="0"/>
    <x v="2"/>
    <n v="57"/>
    <n v="3"/>
    <x v="1"/>
    <s v="Active"/>
    <n v="746"/>
    <x v="4"/>
    <x v="4"/>
    <x v="0"/>
  </r>
  <r>
    <x v="262"/>
    <s v="Amy"/>
    <x v="9"/>
    <s v="Thu"/>
    <s v="2023"/>
    <x v="49"/>
    <s v="Nov"/>
    <s v="Sun"/>
    <x v="24"/>
    <x v="0"/>
    <x v="0"/>
    <n v="222"/>
    <x v="1"/>
    <n v="1"/>
    <x v="0"/>
    <b v="0"/>
    <n v="391"/>
    <n v="17"/>
    <x v="0"/>
    <x v="3"/>
    <x v="0"/>
    <n v="21"/>
    <n v="3.4"/>
    <x v="1"/>
    <s v="Active"/>
    <n v="2835"/>
    <x v="4"/>
    <x v="3"/>
    <x v="1"/>
  </r>
  <r>
    <x v="263"/>
    <s v="Emily"/>
    <x v="10"/>
    <s v="Sat"/>
    <s v="2023"/>
    <x v="215"/>
    <s v="Dec"/>
    <s v="Fri"/>
    <x v="0"/>
    <x v="1"/>
    <x v="1"/>
    <n v="168"/>
    <x v="6"/>
    <n v="1"/>
    <x v="1"/>
    <b v="0"/>
    <n v="247"/>
    <n v="172"/>
    <x v="6"/>
    <x v="3"/>
    <x v="5"/>
    <n v="98"/>
    <n v="3.5"/>
    <x v="0"/>
    <s v="Active"/>
    <n v="3626"/>
    <x v="2"/>
    <x v="0"/>
    <x v="1"/>
  </r>
  <r>
    <x v="264"/>
    <s v="Alicia"/>
    <x v="1"/>
    <s v="Thu"/>
    <s v="2024"/>
    <x v="43"/>
    <s v="Nov"/>
    <s v="Tue"/>
    <x v="29"/>
    <x v="0"/>
    <x v="0"/>
    <n v="317"/>
    <x v="5"/>
    <n v="5"/>
    <x v="4"/>
    <b v="0"/>
    <n v="559"/>
    <n v="113"/>
    <x v="3"/>
    <x v="2"/>
    <x v="4"/>
    <n v="92"/>
    <n v="4.5999999999999996"/>
    <x v="0"/>
    <s v="Active"/>
    <n v="1000"/>
    <x v="3"/>
    <x v="4"/>
    <x v="1"/>
  </r>
  <r>
    <x v="265"/>
    <s v="Margaret"/>
    <x v="1"/>
    <s v="Mon"/>
    <s v="2023"/>
    <x v="213"/>
    <s v="Nov"/>
    <s v="Wed"/>
    <x v="8"/>
    <x v="2"/>
    <x v="2"/>
    <n v="285"/>
    <x v="3"/>
    <n v="1"/>
    <x v="5"/>
    <b v="0"/>
    <n v="706"/>
    <n v="22"/>
    <x v="2"/>
    <x v="0"/>
    <x v="2"/>
    <n v="4"/>
    <n v="3.4"/>
    <x v="1"/>
    <s v="Active"/>
    <n v="368"/>
    <x v="1"/>
    <x v="1"/>
    <x v="0"/>
  </r>
  <r>
    <x v="266"/>
    <s v="Linda"/>
    <x v="2"/>
    <s v="Wed"/>
    <s v="2023"/>
    <x v="216"/>
    <s v="Nov"/>
    <s v="Thu"/>
    <x v="14"/>
    <x v="1"/>
    <x v="1"/>
    <n v="420"/>
    <x v="5"/>
    <n v="1"/>
    <x v="1"/>
    <b v="0"/>
    <n v="1000"/>
    <n v="159"/>
    <x v="3"/>
    <x v="3"/>
    <x v="1"/>
    <n v="22"/>
    <n v="4.8"/>
    <x v="0"/>
    <s v="Active"/>
    <n v="2229"/>
    <x v="2"/>
    <x v="1"/>
    <x v="2"/>
  </r>
  <r>
    <x v="267"/>
    <s v="Sarah"/>
    <x v="4"/>
    <s v="Sun"/>
    <s v="2023"/>
    <x v="176"/>
    <s v="Dec"/>
    <s v="Mon"/>
    <x v="17"/>
    <x v="2"/>
    <x v="2"/>
    <n v="100"/>
    <x v="1"/>
    <n v="5"/>
    <x v="4"/>
    <b v="1"/>
    <n v="586"/>
    <n v="32"/>
    <x v="6"/>
    <x v="2"/>
    <x v="0"/>
    <n v="100"/>
    <n v="3.6"/>
    <x v="1"/>
    <s v="Active"/>
    <n v="2643"/>
    <x v="1"/>
    <x v="1"/>
    <x v="3"/>
  </r>
  <r>
    <x v="268"/>
    <s v="Megan"/>
    <x v="4"/>
    <s v="Mon"/>
    <s v="2024"/>
    <x v="217"/>
    <s v="Dec"/>
    <s v="Wed"/>
    <x v="13"/>
    <x v="1"/>
    <x v="1"/>
    <n v="426"/>
    <x v="3"/>
    <n v="4"/>
    <x v="0"/>
    <b v="0"/>
    <n v="450"/>
    <n v="92"/>
    <x v="5"/>
    <x v="1"/>
    <x v="0"/>
    <n v="71"/>
    <n v="4.0999999999999996"/>
    <x v="0"/>
    <s v="Active"/>
    <n v="2647"/>
    <x v="0"/>
    <x v="1"/>
    <x v="2"/>
  </r>
  <r>
    <x v="269"/>
    <s v="Renee"/>
    <x v="3"/>
    <s v="Mon"/>
    <s v="2024"/>
    <x v="218"/>
    <s v="Dec"/>
    <s v="Sun"/>
    <x v="23"/>
    <x v="0"/>
    <x v="0"/>
    <n v="263"/>
    <x v="6"/>
    <n v="1"/>
    <x v="3"/>
    <b v="1"/>
    <n v="468"/>
    <n v="95"/>
    <x v="3"/>
    <x v="1"/>
    <x v="4"/>
    <n v="87"/>
    <n v="3.5"/>
    <x v="0"/>
    <s v="Active"/>
    <n v="4497"/>
    <x v="4"/>
    <x v="1"/>
    <x v="1"/>
  </r>
  <r>
    <x v="270"/>
    <s v="Wayne"/>
    <x v="2"/>
    <s v="Sun"/>
    <s v="2023"/>
    <x v="75"/>
    <s v="Dec"/>
    <s v="Sat"/>
    <x v="2"/>
    <x v="1"/>
    <x v="1"/>
    <n v="162"/>
    <x v="0"/>
    <n v="1"/>
    <x v="4"/>
    <b v="0"/>
    <n v="370"/>
    <n v="130"/>
    <x v="0"/>
    <x v="1"/>
    <x v="0"/>
    <n v="49"/>
    <n v="4.0999999999999996"/>
    <x v="1"/>
    <s v="Active"/>
    <n v="1121"/>
    <x v="2"/>
    <x v="3"/>
    <x v="3"/>
  </r>
  <r>
    <x v="271"/>
    <s v="Lisa"/>
    <x v="10"/>
    <s v="Sun"/>
    <s v="2024"/>
    <x v="59"/>
    <s v="Nov"/>
    <s v="Sat"/>
    <x v="16"/>
    <x v="2"/>
    <x v="2"/>
    <n v="19"/>
    <x v="6"/>
    <n v="3"/>
    <x v="1"/>
    <b v="1"/>
    <n v="781"/>
    <n v="179"/>
    <x v="1"/>
    <x v="1"/>
    <x v="1"/>
    <n v="8"/>
    <n v="4.3"/>
    <x v="0"/>
    <s v="Active"/>
    <n v="1525"/>
    <x v="3"/>
    <x v="3"/>
    <x v="1"/>
  </r>
  <r>
    <x v="272"/>
    <s v="Rhonda"/>
    <x v="5"/>
    <s v="Thu"/>
    <s v="2024"/>
    <x v="219"/>
    <s v="Dec"/>
    <s v="Sat"/>
    <x v="19"/>
    <x v="1"/>
    <x v="1"/>
    <n v="358"/>
    <x v="6"/>
    <n v="5"/>
    <x v="3"/>
    <b v="1"/>
    <n v="829"/>
    <n v="62"/>
    <x v="5"/>
    <x v="0"/>
    <x v="1"/>
    <n v="65"/>
    <n v="3.4"/>
    <x v="0"/>
    <s v="Active"/>
    <n v="3488"/>
    <x v="2"/>
    <x v="4"/>
    <x v="0"/>
  </r>
  <r>
    <x v="273"/>
    <s v="Darrell"/>
    <x v="8"/>
    <s v="Fri"/>
    <s v="2023"/>
    <x v="220"/>
    <s v="Dec"/>
    <s v="Sun"/>
    <x v="1"/>
    <x v="1"/>
    <x v="1"/>
    <n v="183"/>
    <x v="1"/>
    <n v="3"/>
    <x v="2"/>
    <b v="0"/>
    <n v="944"/>
    <n v="94"/>
    <x v="1"/>
    <x v="0"/>
    <x v="4"/>
    <n v="72"/>
    <n v="4.7"/>
    <x v="0"/>
    <s v="Active"/>
    <n v="3009"/>
    <x v="2"/>
    <x v="3"/>
    <x v="0"/>
  </r>
  <r>
    <x v="274"/>
    <s v="Diana"/>
    <x v="3"/>
    <s v="Tue"/>
    <s v="2023"/>
    <x v="221"/>
    <s v="Dec"/>
    <s v="Sun"/>
    <x v="1"/>
    <x v="2"/>
    <x v="2"/>
    <n v="63"/>
    <x v="0"/>
    <n v="4"/>
    <x v="3"/>
    <b v="0"/>
    <n v="670"/>
    <n v="72"/>
    <x v="0"/>
    <x v="0"/>
    <x v="3"/>
    <n v="27"/>
    <n v="4.8"/>
    <x v="0"/>
    <s v="Active"/>
    <n v="15"/>
    <x v="0"/>
    <x v="0"/>
    <x v="1"/>
  </r>
  <r>
    <x v="275"/>
    <s v="Matthew"/>
    <x v="7"/>
    <s v="Sat"/>
    <s v="2024"/>
    <x v="222"/>
    <s v="Nov"/>
    <s v="Wed"/>
    <x v="8"/>
    <x v="1"/>
    <x v="1"/>
    <n v="446"/>
    <x v="3"/>
    <n v="5"/>
    <x v="5"/>
    <b v="1"/>
    <n v="831"/>
    <n v="37"/>
    <x v="6"/>
    <x v="0"/>
    <x v="4"/>
    <n v="54"/>
    <n v="3.3"/>
    <x v="1"/>
    <s v="Active"/>
    <n v="3007"/>
    <x v="2"/>
    <x v="3"/>
    <x v="1"/>
  </r>
  <r>
    <x v="276"/>
    <s v="Brittany"/>
    <x v="10"/>
    <s v="Sat"/>
    <s v="2024"/>
    <x v="160"/>
    <s v="Nov"/>
    <s v="Wed"/>
    <x v="12"/>
    <x v="2"/>
    <x v="2"/>
    <n v="352"/>
    <x v="2"/>
    <n v="3"/>
    <x v="5"/>
    <b v="0"/>
    <n v="154"/>
    <n v="148"/>
    <x v="6"/>
    <x v="1"/>
    <x v="4"/>
    <n v="39"/>
    <n v="4.7"/>
    <x v="1"/>
    <s v="Active"/>
    <n v="4588"/>
    <x v="3"/>
    <x v="0"/>
    <x v="2"/>
  </r>
  <r>
    <x v="277"/>
    <s v="David"/>
    <x v="11"/>
    <s v="Thu"/>
    <s v="2024"/>
    <x v="34"/>
    <s v="Dec"/>
    <s v="Fri"/>
    <x v="0"/>
    <x v="0"/>
    <x v="0"/>
    <n v="209"/>
    <x v="2"/>
    <n v="2"/>
    <x v="0"/>
    <b v="0"/>
    <n v="707"/>
    <n v="162"/>
    <x v="0"/>
    <x v="1"/>
    <x v="1"/>
    <n v="95"/>
    <n v="3.5"/>
    <x v="1"/>
    <s v="Active"/>
    <n v="73"/>
    <x v="0"/>
    <x v="4"/>
    <x v="0"/>
  </r>
  <r>
    <x v="278"/>
    <s v="Stephanie"/>
    <x v="6"/>
    <s v="Wed"/>
    <s v="2022"/>
    <x v="102"/>
    <s v="Dec"/>
    <s v="Wed"/>
    <x v="11"/>
    <x v="0"/>
    <x v="0"/>
    <n v="311"/>
    <x v="4"/>
    <n v="5"/>
    <x v="0"/>
    <b v="0"/>
    <n v="587"/>
    <n v="140"/>
    <x v="3"/>
    <x v="0"/>
    <x v="2"/>
    <n v="43"/>
    <n v="3.6"/>
    <x v="1"/>
    <s v="Active"/>
    <n v="4635"/>
    <x v="0"/>
    <x v="2"/>
    <x v="3"/>
  </r>
  <r>
    <x v="279"/>
    <s v="Christina"/>
    <x v="4"/>
    <s v="Mon"/>
    <s v="2023"/>
    <x v="223"/>
    <s v="Dec"/>
    <s v="Fri"/>
    <x v="27"/>
    <x v="1"/>
    <x v="1"/>
    <n v="293"/>
    <x v="2"/>
    <n v="3"/>
    <x v="0"/>
    <b v="1"/>
    <n v="158"/>
    <n v="119"/>
    <x v="3"/>
    <x v="2"/>
    <x v="3"/>
    <n v="60"/>
    <n v="3.7"/>
    <x v="0"/>
    <s v="Active"/>
    <n v="1882"/>
    <x v="4"/>
    <x v="3"/>
    <x v="0"/>
  </r>
  <r>
    <x v="280"/>
    <s v="Darlene"/>
    <x v="4"/>
    <s v="Sun"/>
    <s v="2024"/>
    <x v="224"/>
    <s v="Dec"/>
    <s v="Tue"/>
    <x v="5"/>
    <x v="2"/>
    <x v="2"/>
    <n v="119"/>
    <x v="6"/>
    <n v="4"/>
    <x v="1"/>
    <b v="0"/>
    <n v="936"/>
    <n v="188"/>
    <x v="0"/>
    <x v="3"/>
    <x v="2"/>
    <n v="59"/>
    <n v="4.0999999999999996"/>
    <x v="1"/>
    <s v="Active"/>
    <n v="1690"/>
    <x v="1"/>
    <x v="1"/>
    <x v="3"/>
  </r>
  <r>
    <x v="281"/>
    <s v="Michael"/>
    <x v="3"/>
    <s v="Wed"/>
    <s v="2023"/>
    <x v="225"/>
    <s v="Dec"/>
    <s v="Thu"/>
    <x v="21"/>
    <x v="2"/>
    <x v="2"/>
    <n v="329"/>
    <x v="2"/>
    <n v="2"/>
    <x v="4"/>
    <b v="0"/>
    <n v="670"/>
    <n v="94"/>
    <x v="2"/>
    <x v="0"/>
    <x v="0"/>
    <n v="61"/>
    <n v="3"/>
    <x v="0"/>
    <s v="Active"/>
    <n v="2572"/>
    <x v="3"/>
    <x v="0"/>
    <x v="2"/>
  </r>
  <r>
    <x v="282"/>
    <s v="Janet"/>
    <x v="11"/>
    <s v="Sun"/>
    <s v="2023"/>
    <x v="226"/>
    <s v="Nov"/>
    <s v="Sun"/>
    <x v="24"/>
    <x v="2"/>
    <x v="2"/>
    <n v="141"/>
    <x v="4"/>
    <n v="5"/>
    <x v="2"/>
    <b v="1"/>
    <n v="636"/>
    <n v="186"/>
    <x v="2"/>
    <x v="2"/>
    <x v="2"/>
    <n v="95"/>
    <n v="3.6"/>
    <x v="0"/>
    <s v="Active"/>
    <n v="3865"/>
    <x v="3"/>
    <x v="2"/>
    <x v="0"/>
  </r>
  <r>
    <x v="283"/>
    <s v="Ethan"/>
    <x v="8"/>
    <s v="Thu"/>
    <s v="2023"/>
    <x v="227"/>
    <s v="Nov"/>
    <s v="Sun"/>
    <x v="24"/>
    <x v="1"/>
    <x v="1"/>
    <n v="15"/>
    <x v="3"/>
    <n v="1"/>
    <x v="5"/>
    <b v="1"/>
    <n v="700"/>
    <n v="64"/>
    <x v="4"/>
    <x v="3"/>
    <x v="3"/>
    <n v="35"/>
    <n v="4.7"/>
    <x v="0"/>
    <s v="Active"/>
    <n v="380"/>
    <x v="3"/>
    <x v="1"/>
    <x v="0"/>
  </r>
  <r>
    <x v="284"/>
    <s v="Jesse"/>
    <x v="10"/>
    <s v="Sun"/>
    <s v="2024"/>
    <x v="228"/>
    <s v="Nov"/>
    <s v="Sat"/>
    <x v="10"/>
    <x v="1"/>
    <x v="1"/>
    <n v="30"/>
    <x v="5"/>
    <n v="5"/>
    <x v="3"/>
    <b v="1"/>
    <n v="310"/>
    <n v="162"/>
    <x v="4"/>
    <x v="1"/>
    <x v="1"/>
    <n v="30"/>
    <n v="3.1"/>
    <x v="1"/>
    <s v="Active"/>
    <n v="3566"/>
    <x v="2"/>
    <x v="1"/>
    <x v="1"/>
  </r>
  <r>
    <x v="285"/>
    <s v="Phyllis"/>
    <x v="4"/>
    <s v="Fri"/>
    <s v="2024"/>
    <x v="229"/>
    <s v="Nov"/>
    <s v="Fri"/>
    <x v="26"/>
    <x v="1"/>
    <x v="1"/>
    <n v="145"/>
    <x v="4"/>
    <n v="2"/>
    <x v="3"/>
    <b v="0"/>
    <n v="237"/>
    <n v="32"/>
    <x v="4"/>
    <x v="3"/>
    <x v="5"/>
    <n v="39"/>
    <n v="4.8"/>
    <x v="0"/>
    <s v="Active"/>
    <n v="1835"/>
    <x v="1"/>
    <x v="3"/>
    <x v="2"/>
  </r>
  <r>
    <x v="286"/>
    <s v="Joel"/>
    <x v="5"/>
    <s v="Tue"/>
    <s v="2024"/>
    <x v="230"/>
    <s v="Dec"/>
    <s v="Fri"/>
    <x v="0"/>
    <x v="2"/>
    <x v="2"/>
    <n v="250"/>
    <x v="3"/>
    <n v="4"/>
    <x v="5"/>
    <b v="0"/>
    <n v="774"/>
    <n v="88"/>
    <x v="4"/>
    <x v="1"/>
    <x v="2"/>
    <n v="64"/>
    <n v="3.3"/>
    <x v="0"/>
    <s v="Active"/>
    <n v="1882"/>
    <x v="1"/>
    <x v="2"/>
    <x v="2"/>
  </r>
  <r>
    <x v="287"/>
    <s v="Cynthia"/>
    <x v="3"/>
    <s v="Thu"/>
    <s v="2023"/>
    <x v="231"/>
    <s v="Nov"/>
    <s v="Fri"/>
    <x v="7"/>
    <x v="2"/>
    <x v="2"/>
    <n v="243"/>
    <x v="4"/>
    <n v="2"/>
    <x v="0"/>
    <b v="1"/>
    <n v="532"/>
    <n v="110"/>
    <x v="5"/>
    <x v="0"/>
    <x v="3"/>
    <n v="73"/>
    <n v="4.7"/>
    <x v="0"/>
    <s v="Active"/>
    <n v="525"/>
    <x v="0"/>
    <x v="3"/>
    <x v="3"/>
  </r>
  <r>
    <x v="288"/>
    <s v="Craig"/>
    <x v="9"/>
    <s v="Wed"/>
    <s v="2023"/>
    <x v="232"/>
    <s v="Nov"/>
    <s v="Thu"/>
    <x v="18"/>
    <x v="1"/>
    <x v="1"/>
    <n v="392"/>
    <x v="4"/>
    <n v="4"/>
    <x v="4"/>
    <b v="1"/>
    <n v="813"/>
    <n v="2"/>
    <x v="2"/>
    <x v="3"/>
    <x v="4"/>
    <n v="57"/>
    <n v="3"/>
    <x v="1"/>
    <s v="Active"/>
    <n v="1025"/>
    <x v="1"/>
    <x v="2"/>
    <x v="3"/>
  </r>
  <r>
    <x v="289"/>
    <s v="Eric"/>
    <x v="0"/>
    <s v="Mon"/>
    <s v="2023"/>
    <x v="233"/>
    <s v="Dec"/>
    <s v="Wed"/>
    <x v="11"/>
    <x v="1"/>
    <x v="1"/>
    <n v="389"/>
    <x v="1"/>
    <n v="5"/>
    <x v="3"/>
    <b v="0"/>
    <n v="727"/>
    <n v="26"/>
    <x v="5"/>
    <x v="0"/>
    <x v="4"/>
    <n v="67"/>
    <n v="3.4"/>
    <x v="0"/>
    <s v="Active"/>
    <n v="2508"/>
    <x v="0"/>
    <x v="3"/>
    <x v="3"/>
  </r>
  <r>
    <x v="290"/>
    <s v="Jessica"/>
    <x v="11"/>
    <s v="Mon"/>
    <s v="2023"/>
    <x v="234"/>
    <s v="Nov"/>
    <s v="Wed"/>
    <x v="12"/>
    <x v="0"/>
    <x v="0"/>
    <n v="414"/>
    <x v="4"/>
    <n v="4"/>
    <x v="0"/>
    <b v="1"/>
    <n v="271"/>
    <n v="51"/>
    <x v="3"/>
    <x v="0"/>
    <x v="1"/>
    <n v="8"/>
    <n v="4.3"/>
    <x v="0"/>
    <s v="Active"/>
    <n v="1546"/>
    <x v="1"/>
    <x v="1"/>
    <x v="1"/>
  </r>
  <r>
    <x v="291"/>
    <s v="Jordan"/>
    <x v="4"/>
    <s v="Sun"/>
    <s v="2023"/>
    <x v="176"/>
    <s v="Dec"/>
    <s v="Thu"/>
    <x v="20"/>
    <x v="2"/>
    <x v="2"/>
    <n v="415"/>
    <x v="3"/>
    <n v="2"/>
    <x v="4"/>
    <b v="0"/>
    <n v="958"/>
    <n v="192"/>
    <x v="0"/>
    <x v="2"/>
    <x v="1"/>
    <n v="22"/>
    <n v="4.8"/>
    <x v="1"/>
    <s v="Active"/>
    <n v="1955"/>
    <x v="4"/>
    <x v="0"/>
    <x v="3"/>
  </r>
  <r>
    <x v="292"/>
    <s v="Scott"/>
    <x v="10"/>
    <s v="Sun"/>
    <s v="2023"/>
    <x v="196"/>
    <s v="Dec"/>
    <s v="Sat"/>
    <x v="2"/>
    <x v="1"/>
    <x v="1"/>
    <n v="494"/>
    <x v="4"/>
    <n v="5"/>
    <x v="0"/>
    <b v="1"/>
    <n v="202"/>
    <n v="163"/>
    <x v="2"/>
    <x v="1"/>
    <x v="3"/>
    <n v="61"/>
    <n v="4"/>
    <x v="1"/>
    <s v="Active"/>
    <n v="4889"/>
    <x v="4"/>
    <x v="0"/>
    <x v="2"/>
  </r>
  <r>
    <x v="293"/>
    <s v="Christopher"/>
    <x v="1"/>
    <s v="Sat"/>
    <s v="2023"/>
    <x v="235"/>
    <s v="Nov"/>
    <s v="Wed"/>
    <x v="8"/>
    <x v="0"/>
    <x v="0"/>
    <n v="109"/>
    <x v="1"/>
    <n v="4"/>
    <x v="3"/>
    <b v="1"/>
    <n v="899"/>
    <n v="11"/>
    <x v="2"/>
    <x v="2"/>
    <x v="1"/>
    <n v="63"/>
    <n v="4.3"/>
    <x v="0"/>
    <s v="Active"/>
    <n v="1185"/>
    <x v="3"/>
    <x v="2"/>
    <x v="0"/>
  </r>
  <r>
    <x v="294"/>
    <s v="Victoria"/>
    <x v="6"/>
    <s v="Mon"/>
    <s v="2023"/>
    <x v="81"/>
    <s v="Dec"/>
    <s v="Sat"/>
    <x v="19"/>
    <x v="0"/>
    <x v="0"/>
    <n v="200"/>
    <x v="6"/>
    <n v="1"/>
    <x v="1"/>
    <b v="0"/>
    <n v="465"/>
    <n v="35"/>
    <x v="3"/>
    <x v="3"/>
    <x v="2"/>
    <n v="29"/>
    <n v="4.7"/>
    <x v="1"/>
    <s v="Active"/>
    <n v="3040"/>
    <x v="1"/>
    <x v="4"/>
    <x v="1"/>
  </r>
  <r>
    <x v="295"/>
    <s v="Mary"/>
    <x v="8"/>
    <s v="Fri"/>
    <s v="2024"/>
    <x v="156"/>
    <s v="Dec"/>
    <s v="Wed"/>
    <x v="22"/>
    <x v="1"/>
    <x v="1"/>
    <n v="134"/>
    <x v="2"/>
    <n v="4"/>
    <x v="4"/>
    <b v="1"/>
    <n v="459"/>
    <n v="105"/>
    <x v="2"/>
    <x v="3"/>
    <x v="1"/>
    <n v="3"/>
    <n v="3.7"/>
    <x v="1"/>
    <s v="Active"/>
    <n v="4729"/>
    <x v="0"/>
    <x v="3"/>
    <x v="3"/>
  </r>
  <r>
    <x v="296"/>
    <s v="Jacob"/>
    <x v="8"/>
    <s v="Tue"/>
    <s v="2023"/>
    <x v="236"/>
    <s v="Nov"/>
    <s v="Sat"/>
    <x v="10"/>
    <x v="1"/>
    <x v="1"/>
    <n v="250"/>
    <x v="3"/>
    <n v="5"/>
    <x v="1"/>
    <b v="0"/>
    <n v="611"/>
    <n v="170"/>
    <x v="2"/>
    <x v="2"/>
    <x v="4"/>
    <n v="71"/>
    <n v="3.9"/>
    <x v="0"/>
    <s v="Active"/>
    <n v="4193"/>
    <x v="0"/>
    <x v="1"/>
    <x v="1"/>
  </r>
  <r>
    <x v="297"/>
    <s v="Ann"/>
    <x v="11"/>
    <s v="Mon"/>
    <s v="2024"/>
    <x v="237"/>
    <s v="Dec"/>
    <s v="Mon"/>
    <x v="28"/>
    <x v="0"/>
    <x v="0"/>
    <n v="305"/>
    <x v="1"/>
    <n v="2"/>
    <x v="5"/>
    <b v="1"/>
    <n v="49"/>
    <n v="146"/>
    <x v="0"/>
    <x v="1"/>
    <x v="2"/>
    <n v="48"/>
    <n v="4.5999999999999996"/>
    <x v="0"/>
    <s v="Active"/>
    <n v="4626"/>
    <x v="2"/>
    <x v="4"/>
    <x v="2"/>
  </r>
  <r>
    <x v="298"/>
    <s v="Rachel"/>
    <x v="0"/>
    <s v="Fri"/>
    <s v="2024"/>
    <x v="238"/>
    <s v="Nov"/>
    <s v="Thu"/>
    <x v="14"/>
    <x v="2"/>
    <x v="2"/>
    <n v="256"/>
    <x v="5"/>
    <n v="5"/>
    <x v="5"/>
    <b v="0"/>
    <n v="929"/>
    <n v="89"/>
    <x v="1"/>
    <x v="0"/>
    <x v="3"/>
    <n v="89"/>
    <n v="3.3"/>
    <x v="0"/>
    <s v="Active"/>
    <n v="60"/>
    <x v="0"/>
    <x v="4"/>
    <x v="2"/>
  </r>
  <r>
    <x v="299"/>
    <s v="Justin"/>
    <x v="5"/>
    <s v="Thu"/>
    <s v="2024"/>
    <x v="194"/>
    <s v="Nov"/>
    <s v="Tue"/>
    <x v="4"/>
    <x v="1"/>
    <x v="1"/>
    <n v="214"/>
    <x v="3"/>
    <n v="1"/>
    <x v="5"/>
    <b v="0"/>
    <n v="39"/>
    <n v="89"/>
    <x v="1"/>
    <x v="1"/>
    <x v="0"/>
    <n v="37"/>
    <n v="3.5"/>
    <x v="1"/>
    <s v="Active"/>
    <n v="2597"/>
    <x v="4"/>
    <x v="3"/>
    <x v="2"/>
  </r>
  <r>
    <x v="300"/>
    <s v="Tina"/>
    <x v="2"/>
    <s v="Sat"/>
    <s v="2023"/>
    <x v="239"/>
    <s v="Dec"/>
    <s v="Sun"/>
    <x v="15"/>
    <x v="1"/>
    <x v="1"/>
    <n v="272"/>
    <x v="6"/>
    <n v="1"/>
    <x v="1"/>
    <b v="0"/>
    <n v="520"/>
    <n v="170"/>
    <x v="5"/>
    <x v="0"/>
    <x v="1"/>
    <n v="100"/>
    <n v="5"/>
    <x v="0"/>
    <s v="Active"/>
    <n v="260"/>
    <x v="4"/>
    <x v="4"/>
    <x v="2"/>
  </r>
  <r>
    <x v="301"/>
    <s v="Vincent"/>
    <x v="9"/>
    <s v="Sun"/>
    <s v="2024"/>
    <x v="240"/>
    <s v="Nov"/>
    <s v="Fri"/>
    <x v="26"/>
    <x v="2"/>
    <x v="2"/>
    <n v="144"/>
    <x v="1"/>
    <n v="3"/>
    <x v="3"/>
    <b v="0"/>
    <n v="501"/>
    <n v="64"/>
    <x v="1"/>
    <x v="1"/>
    <x v="4"/>
    <n v="98"/>
    <n v="3.3"/>
    <x v="0"/>
    <s v="Active"/>
    <n v="1544"/>
    <x v="4"/>
    <x v="0"/>
    <x v="0"/>
  </r>
  <r>
    <x v="302"/>
    <s v="Tina"/>
    <x v="5"/>
    <s v="Wed"/>
    <s v="2023"/>
    <x v="69"/>
    <s v="Dec"/>
    <s v="Fri"/>
    <x v="27"/>
    <x v="0"/>
    <x v="0"/>
    <n v="381"/>
    <x v="1"/>
    <n v="5"/>
    <x v="0"/>
    <b v="0"/>
    <n v="593"/>
    <n v="46"/>
    <x v="4"/>
    <x v="1"/>
    <x v="4"/>
    <n v="10"/>
    <n v="4.5999999999999996"/>
    <x v="1"/>
    <s v="Active"/>
    <n v="4528"/>
    <x v="4"/>
    <x v="4"/>
    <x v="1"/>
  </r>
  <r>
    <x v="303"/>
    <s v="Leah"/>
    <x v="3"/>
    <s v="Wed"/>
    <s v="2023"/>
    <x v="225"/>
    <s v="Nov"/>
    <s v="Wed"/>
    <x v="8"/>
    <x v="1"/>
    <x v="1"/>
    <n v="292"/>
    <x v="1"/>
    <n v="4"/>
    <x v="1"/>
    <b v="1"/>
    <n v="109"/>
    <n v="68"/>
    <x v="5"/>
    <x v="2"/>
    <x v="4"/>
    <n v="95"/>
    <n v="4.3"/>
    <x v="0"/>
    <s v="Active"/>
    <n v="1127"/>
    <x v="3"/>
    <x v="4"/>
    <x v="1"/>
  </r>
  <r>
    <x v="304"/>
    <s v="Richard"/>
    <x v="7"/>
    <s v="Tue"/>
    <s v="2023"/>
    <x v="10"/>
    <s v="Dec"/>
    <s v="Sun"/>
    <x v="1"/>
    <x v="1"/>
    <x v="1"/>
    <n v="358"/>
    <x v="6"/>
    <n v="4"/>
    <x v="5"/>
    <b v="0"/>
    <n v="472"/>
    <n v="65"/>
    <x v="3"/>
    <x v="1"/>
    <x v="3"/>
    <n v="92"/>
    <n v="4"/>
    <x v="0"/>
    <s v="Active"/>
    <n v="4542"/>
    <x v="0"/>
    <x v="3"/>
    <x v="1"/>
  </r>
  <r>
    <x v="305"/>
    <s v="Cindy"/>
    <x v="9"/>
    <s v="Wed"/>
    <s v="2024"/>
    <x v="241"/>
    <s v="Dec"/>
    <s v="Tue"/>
    <x v="25"/>
    <x v="2"/>
    <x v="2"/>
    <n v="426"/>
    <x v="2"/>
    <n v="1"/>
    <x v="0"/>
    <b v="1"/>
    <n v="229"/>
    <n v="120"/>
    <x v="0"/>
    <x v="0"/>
    <x v="5"/>
    <n v="38"/>
    <n v="3.3"/>
    <x v="1"/>
    <s v="Active"/>
    <n v="1436"/>
    <x v="0"/>
    <x v="4"/>
    <x v="2"/>
  </r>
  <r>
    <x v="306"/>
    <s v="Gary"/>
    <x v="5"/>
    <s v="Fri"/>
    <s v="2023"/>
    <x v="23"/>
    <s v="Nov"/>
    <s v="Sun"/>
    <x v="24"/>
    <x v="1"/>
    <x v="1"/>
    <n v="474"/>
    <x v="5"/>
    <n v="5"/>
    <x v="4"/>
    <b v="0"/>
    <n v="487"/>
    <n v="107"/>
    <x v="4"/>
    <x v="1"/>
    <x v="1"/>
    <n v="66"/>
    <n v="4"/>
    <x v="0"/>
    <s v="Active"/>
    <n v="4438"/>
    <x v="1"/>
    <x v="3"/>
    <x v="0"/>
  </r>
  <r>
    <x v="307"/>
    <s v="Emily"/>
    <x v="9"/>
    <s v="Fri"/>
    <s v="2023"/>
    <x v="242"/>
    <s v="Dec"/>
    <s v="Thu"/>
    <x v="20"/>
    <x v="0"/>
    <x v="0"/>
    <n v="286"/>
    <x v="3"/>
    <n v="2"/>
    <x v="2"/>
    <b v="1"/>
    <n v="543"/>
    <n v="16"/>
    <x v="0"/>
    <x v="2"/>
    <x v="2"/>
    <n v="8"/>
    <n v="3.7"/>
    <x v="1"/>
    <s v="Active"/>
    <n v="3130"/>
    <x v="0"/>
    <x v="0"/>
    <x v="3"/>
  </r>
  <r>
    <x v="308"/>
    <s v="Lindsey"/>
    <x v="11"/>
    <s v="Thu"/>
    <s v="2024"/>
    <x v="243"/>
    <s v="Dec"/>
    <s v="Fri"/>
    <x v="27"/>
    <x v="2"/>
    <x v="2"/>
    <n v="498"/>
    <x v="1"/>
    <n v="5"/>
    <x v="0"/>
    <b v="0"/>
    <n v="105"/>
    <n v="35"/>
    <x v="3"/>
    <x v="1"/>
    <x v="4"/>
    <n v="6"/>
    <n v="3.9"/>
    <x v="1"/>
    <s v="Active"/>
    <n v="3379"/>
    <x v="1"/>
    <x v="1"/>
    <x v="0"/>
  </r>
  <r>
    <x v="309"/>
    <s v="Brandon"/>
    <x v="4"/>
    <s v="Fri"/>
    <s v="2024"/>
    <x v="229"/>
    <s v="Dec"/>
    <s v="Sun"/>
    <x v="1"/>
    <x v="1"/>
    <x v="1"/>
    <n v="32"/>
    <x v="1"/>
    <n v="2"/>
    <x v="3"/>
    <b v="0"/>
    <n v="334"/>
    <n v="151"/>
    <x v="2"/>
    <x v="3"/>
    <x v="3"/>
    <n v="88"/>
    <n v="3.4"/>
    <x v="0"/>
    <s v="Active"/>
    <n v="3696"/>
    <x v="4"/>
    <x v="1"/>
    <x v="1"/>
  </r>
  <r>
    <x v="310"/>
    <s v="Lynn"/>
    <x v="1"/>
    <s v="Mon"/>
    <s v="2023"/>
    <x v="244"/>
    <s v="Dec"/>
    <s v="Sun"/>
    <x v="15"/>
    <x v="0"/>
    <x v="0"/>
    <n v="84"/>
    <x v="6"/>
    <n v="1"/>
    <x v="1"/>
    <b v="1"/>
    <n v="871"/>
    <n v="187"/>
    <x v="0"/>
    <x v="1"/>
    <x v="2"/>
    <n v="96"/>
    <n v="4.5"/>
    <x v="1"/>
    <s v="Active"/>
    <n v="2416"/>
    <x v="0"/>
    <x v="3"/>
    <x v="0"/>
  </r>
  <r>
    <x v="311"/>
    <s v="Jonathan"/>
    <x v="6"/>
    <s v="Sun"/>
    <s v="2023"/>
    <x v="74"/>
    <s v="Dec"/>
    <s v="Mon"/>
    <x v="3"/>
    <x v="2"/>
    <x v="2"/>
    <n v="210"/>
    <x v="6"/>
    <n v="5"/>
    <x v="2"/>
    <b v="0"/>
    <n v="206"/>
    <n v="194"/>
    <x v="1"/>
    <x v="0"/>
    <x v="0"/>
    <n v="62"/>
    <n v="3.9"/>
    <x v="0"/>
    <s v="Active"/>
    <n v="2856"/>
    <x v="0"/>
    <x v="3"/>
    <x v="1"/>
  </r>
  <r>
    <x v="312"/>
    <s v="Natalie"/>
    <x v="8"/>
    <s v="Wed"/>
    <s v="2023"/>
    <x v="245"/>
    <s v="Nov"/>
    <s v="Sun"/>
    <x v="24"/>
    <x v="2"/>
    <x v="2"/>
    <n v="231"/>
    <x v="4"/>
    <n v="3"/>
    <x v="2"/>
    <b v="1"/>
    <n v="701"/>
    <n v="173"/>
    <x v="3"/>
    <x v="2"/>
    <x v="1"/>
    <n v="65"/>
    <n v="3.4"/>
    <x v="1"/>
    <s v="Active"/>
    <n v="4177"/>
    <x v="0"/>
    <x v="2"/>
    <x v="2"/>
  </r>
  <r>
    <x v="313"/>
    <s v="Michelle"/>
    <x v="6"/>
    <s v="Sun"/>
    <s v="2024"/>
    <x v="129"/>
    <s v="Dec"/>
    <s v="Sun"/>
    <x v="1"/>
    <x v="2"/>
    <x v="2"/>
    <n v="246"/>
    <x v="1"/>
    <n v="3"/>
    <x v="5"/>
    <b v="0"/>
    <n v="505"/>
    <n v="129"/>
    <x v="1"/>
    <x v="2"/>
    <x v="4"/>
    <n v="82"/>
    <n v="4.9000000000000004"/>
    <x v="0"/>
    <s v="Active"/>
    <n v="1912"/>
    <x v="3"/>
    <x v="2"/>
    <x v="1"/>
  </r>
  <r>
    <x v="314"/>
    <s v="Gabriel"/>
    <x v="3"/>
    <s v="Fri"/>
    <s v="2024"/>
    <x v="246"/>
    <s v="Nov"/>
    <s v="Tue"/>
    <x v="4"/>
    <x v="1"/>
    <x v="1"/>
    <n v="174"/>
    <x v="6"/>
    <n v="1"/>
    <x v="0"/>
    <b v="1"/>
    <n v="239"/>
    <n v="175"/>
    <x v="0"/>
    <x v="2"/>
    <x v="4"/>
    <n v="65"/>
    <n v="3.7"/>
    <x v="0"/>
    <s v="Active"/>
    <n v="2388"/>
    <x v="4"/>
    <x v="2"/>
    <x v="2"/>
  </r>
  <r>
    <x v="315"/>
    <s v="Scott"/>
    <x v="9"/>
    <s v="Fri"/>
    <s v="2023"/>
    <x v="247"/>
    <s v="Nov"/>
    <s v="Tue"/>
    <x v="4"/>
    <x v="2"/>
    <x v="2"/>
    <n v="298"/>
    <x v="5"/>
    <n v="3"/>
    <x v="4"/>
    <b v="1"/>
    <n v="115"/>
    <n v="168"/>
    <x v="5"/>
    <x v="0"/>
    <x v="0"/>
    <n v="27"/>
    <n v="3"/>
    <x v="0"/>
    <s v="Active"/>
    <n v="4216"/>
    <x v="0"/>
    <x v="4"/>
    <x v="2"/>
  </r>
  <r>
    <x v="316"/>
    <s v="Heidi"/>
    <x v="11"/>
    <s v="Tue"/>
    <s v="2024"/>
    <x v="248"/>
    <s v="Dec"/>
    <s v="Tue"/>
    <x v="25"/>
    <x v="1"/>
    <x v="1"/>
    <n v="344"/>
    <x v="3"/>
    <n v="5"/>
    <x v="1"/>
    <b v="0"/>
    <n v="142"/>
    <n v="113"/>
    <x v="0"/>
    <x v="0"/>
    <x v="1"/>
    <n v="100"/>
    <n v="4.5999999999999996"/>
    <x v="1"/>
    <s v="Active"/>
    <n v="599"/>
    <x v="3"/>
    <x v="1"/>
    <x v="3"/>
  </r>
  <r>
    <x v="317"/>
    <s v="Ashley"/>
    <x v="4"/>
    <s v="Sat"/>
    <s v="2023"/>
    <x v="8"/>
    <s v="Dec"/>
    <s v="Wed"/>
    <x v="22"/>
    <x v="1"/>
    <x v="1"/>
    <n v="264"/>
    <x v="6"/>
    <n v="2"/>
    <x v="4"/>
    <b v="1"/>
    <n v="744"/>
    <n v="33"/>
    <x v="4"/>
    <x v="3"/>
    <x v="4"/>
    <n v="29"/>
    <n v="4.9000000000000004"/>
    <x v="1"/>
    <s v="Active"/>
    <n v="804"/>
    <x v="1"/>
    <x v="1"/>
    <x v="1"/>
  </r>
  <r>
    <x v="318"/>
    <s v="Danielle"/>
    <x v="6"/>
    <s v="Wed"/>
    <s v="2022"/>
    <x v="102"/>
    <s v="Nov"/>
    <s v="Thu"/>
    <x v="18"/>
    <x v="0"/>
    <x v="0"/>
    <n v="380"/>
    <x v="1"/>
    <n v="2"/>
    <x v="2"/>
    <b v="1"/>
    <n v="820"/>
    <n v="17"/>
    <x v="4"/>
    <x v="0"/>
    <x v="5"/>
    <n v="93"/>
    <n v="3"/>
    <x v="0"/>
    <s v="Active"/>
    <n v="4565"/>
    <x v="3"/>
    <x v="1"/>
    <x v="1"/>
  </r>
  <r>
    <x v="319"/>
    <s v="Paul"/>
    <x v="8"/>
    <s v="Sat"/>
    <s v="2024"/>
    <x v="249"/>
    <s v="Dec"/>
    <s v="Tue"/>
    <x v="25"/>
    <x v="1"/>
    <x v="1"/>
    <n v="160"/>
    <x v="0"/>
    <n v="2"/>
    <x v="4"/>
    <b v="0"/>
    <n v="940"/>
    <n v="50"/>
    <x v="4"/>
    <x v="3"/>
    <x v="1"/>
    <n v="71"/>
    <n v="3"/>
    <x v="0"/>
    <s v="Active"/>
    <n v="1095"/>
    <x v="1"/>
    <x v="4"/>
    <x v="0"/>
  </r>
  <r>
    <x v="320"/>
    <s v="Lisa"/>
    <x v="2"/>
    <s v="Tue"/>
    <s v="2023"/>
    <x v="250"/>
    <s v="Dec"/>
    <s v="Fri"/>
    <x v="0"/>
    <x v="0"/>
    <x v="0"/>
    <n v="55"/>
    <x v="5"/>
    <n v="4"/>
    <x v="0"/>
    <b v="1"/>
    <n v="135"/>
    <n v="138"/>
    <x v="5"/>
    <x v="2"/>
    <x v="5"/>
    <n v="5"/>
    <n v="3.4"/>
    <x v="0"/>
    <s v="Active"/>
    <n v="1512"/>
    <x v="4"/>
    <x v="3"/>
    <x v="1"/>
  </r>
  <r>
    <x v="321"/>
    <s v="Lisa"/>
    <x v="3"/>
    <s v="Sat"/>
    <s v="2024"/>
    <x v="251"/>
    <s v="Nov"/>
    <s v="Fri"/>
    <x v="7"/>
    <x v="1"/>
    <x v="1"/>
    <n v="70"/>
    <x v="1"/>
    <n v="2"/>
    <x v="5"/>
    <b v="1"/>
    <n v="803"/>
    <n v="51"/>
    <x v="3"/>
    <x v="3"/>
    <x v="2"/>
    <n v="24"/>
    <n v="3.8"/>
    <x v="0"/>
    <s v="Active"/>
    <n v="1422"/>
    <x v="3"/>
    <x v="4"/>
    <x v="3"/>
  </r>
  <r>
    <x v="322"/>
    <s v="Ashley"/>
    <x v="5"/>
    <s v="Fri"/>
    <s v="2024"/>
    <x v="252"/>
    <s v="Nov"/>
    <s v="Sat"/>
    <x v="10"/>
    <x v="0"/>
    <x v="0"/>
    <n v="256"/>
    <x v="1"/>
    <n v="3"/>
    <x v="5"/>
    <b v="0"/>
    <n v="322"/>
    <n v="199"/>
    <x v="1"/>
    <x v="2"/>
    <x v="4"/>
    <n v="65"/>
    <n v="4.5"/>
    <x v="0"/>
    <s v="Active"/>
    <n v="147"/>
    <x v="0"/>
    <x v="3"/>
    <x v="2"/>
  </r>
  <r>
    <x v="323"/>
    <s v="Darren"/>
    <x v="4"/>
    <s v="Mon"/>
    <s v="2024"/>
    <x v="85"/>
    <s v="Nov"/>
    <s v="Sun"/>
    <x v="24"/>
    <x v="2"/>
    <x v="2"/>
    <n v="436"/>
    <x v="3"/>
    <n v="5"/>
    <x v="0"/>
    <b v="1"/>
    <n v="424"/>
    <n v="111"/>
    <x v="6"/>
    <x v="2"/>
    <x v="1"/>
    <n v="64"/>
    <n v="3.5"/>
    <x v="1"/>
    <s v="Active"/>
    <n v="4317"/>
    <x v="2"/>
    <x v="3"/>
    <x v="0"/>
  </r>
  <r>
    <x v="324"/>
    <s v="Bethany"/>
    <x v="2"/>
    <s v="Fri"/>
    <s v="2023"/>
    <x v="253"/>
    <s v="Nov"/>
    <s v="Wed"/>
    <x v="12"/>
    <x v="0"/>
    <x v="0"/>
    <n v="394"/>
    <x v="0"/>
    <n v="2"/>
    <x v="0"/>
    <b v="1"/>
    <n v="60"/>
    <n v="159"/>
    <x v="2"/>
    <x v="0"/>
    <x v="1"/>
    <n v="51"/>
    <n v="3"/>
    <x v="1"/>
    <s v="Active"/>
    <n v="3197"/>
    <x v="1"/>
    <x v="2"/>
    <x v="0"/>
  </r>
  <r>
    <x v="325"/>
    <s v="Steven"/>
    <x v="3"/>
    <s v="Sat"/>
    <s v="2023"/>
    <x v="254"/>
    <s v="Nov"/>
    <s v="Fri"/>
    <x v="26"/>
    <x v="2"/>
    <x v="2"/>
    <n v="131"/>
    <x v="2"/>
    <n v="3"/>
    <x v="5"/>
    <b v="0"/>
    <n v="865"/>
    <n v="8"/>
    <x v="3"/>
    <x v="1"/>
    <x v="3"/>
    <n v="78"/>
    <n v="4.5999999999999996"/>
    <x v="0"/>
    <s v="Active"/>
    <n v="1413"/>
    <x v="2"/>
    <x v="3"/>
    <x v="3"/>
  </r>
  <r>
    <x v="326"/>
    <s v="James"/>
    <x v="11"/>
    <s v="Mon"/>
    <s v="2023"/>
    <x v="234"/>
    <s v="Dec"/>
    <s v="Sat"/>
    <x v="19"/>
    <x v="1"/>
    <x v="1"/>
    <n v="98"/>
    <x v="1"/>
    <n v="5"/>
    <x v="1"/>
    <b v="1"/>
    <n v="526"/>
    <n v="144"/>
    <x v="0"/>
    <x v="1"/>
    <x v="4"/>
    <n v="10"/>
    <n v="3.9"/>
    <x v="1"/>
    <s v="Active"/>
    <n v="747"/>
    <x v="3"/>
    <x v="1"/>
    <x v="3"/>
  </r>
  <r>
    <x v="327"/>
    <s v="Christine"/>
    <x v="4"/>
    <s v="Sun"/>
    <s v="2024"/>
    <x v="224"/>
    <s v="Dec"/>
    <s v="Wed"/>
    <x v="22"/>
    <x v="1"/>
    <x v="1"/>
    <n v="276"/>
    <x v="5"/>
    <n v="5"/>
    <x v="3"/>
    <b v="0"/>
    <n v="389"/>
    <n v="177"/>
    <x v="6"/>
    <x v="0"/>
    <x v="4"/>
    <n v="19"/>
    <n v="4.3"/>
    <x v="0"/>
    <s v="Active"/>
    <n v="1099"/>
    <x v="4"/>
    <x v="4"/>
    <x v="1"/>
  </r>
  <r>
    <x v="328"/>
    <s v="Beth"/>
    <x v="7"/>
    <s v="Thu"/>
    <s v="2024"/>
    <x v="255"/>
    <s v="Nov"/>
    <s v="Tue"/>
    <x v="4"/>
    <x v="1"/>
    <x v="1"/>
    <n v="251"/>
    <x v="0"/>
    <n v="3"/>
    <x v="5"/>
    <b v="0"/>
    <n v="922"/>
    <n v="106"/>
    <x v="4"/>
    <x v="1"/>
    <x v="0"/>
    <n v="56"/>
    <n v="4.3"/>
    <x v="1"/>
    <s v="Active"/>
    <n v="585"/>
    <x v="0"/>
    <x v="1"/>
    <x v="0"/>
  </r>
  <r>
    <x v="329"/>
    <s v="Rebecca"/>
    <x v="7"/>
    <s v="Wed"/>
    <s v="2023"/>
    <x v="256"/>
    <s v="Nov"/>
    <s v="Fri"/>
    <x v="26"/>
    <x v="0"/>
    <x v="0"/>
    <n v="233"/>
    <x v="2"/>
    <n v="4"/>
    <x v="1"/>
    <b v="1"/>
    <n v="485"/>
    <n v="37"/>
    <x v="1"/>
    <x v="0"/>
    <x v="2"/>
    <n v="47"/>
    <n v="3.4"/>
    <x v="1"/>
    <s v="Active"/>
    <n v="615"/>
    <x v="0"/>
    <x v="1"/>
    <x v="3"/>
  </r>
  <r>
    <x v="330"/>
    <s v="Eric"/>
    <x v="0"/>
    <s v="Fri"/>
    <s v="2024"/>
    <x v="257"/>
    <s v="Nov"/>
    <s v="Wed"/>
    <x v="12"/>
    <x v="1"/>
    <x v="1"/>
    <n v="136"/>
    <x v="6"/>
    <n v="2"/>
    <x v="2"/>
    <b v="1"/>
    <n v="112"/>
    <n v="181"/>
    <x v="3"/>
    <x v="3"/>
    <x v="0"/>
    <n v="15"/>
    <n v="3.6"/>
    <x v="0"/>
    <s v="Active"/>
    <n v="2634"/>
    <x v="3"/>
    <x v="2"/>
    <x v="2"/>
  </r>
  <r>
    <x v="331"/>
    <s v="Nicole"/>
    <x v="3"/>
    <s v="Tue"/>
    <s v="2023"/>
    <x v="258"/>
    <s v="Dec"/>
    <s v="Sat"/>
    <x v="19"/>
    <x v="2"/>
    <x v="2"/>
    <n v="248"/>
    <x v="4"/>
    <n v="1"/>
    <x v="0"/>
    <b v="0"/>
    <n v="181"/>
    <n v="13"/>
    <x v="6"/>
    <x v="2"/>
    <x v="3"/>
    <n v="43"/>
    <n v="4.9000000000000004"/>
    <x v="1"/>
    <s v="Active"/>
    <n v="136"/>
    <x v="3"/>
    <x v="3"/>
    <x v="0"/>
  </r>
  <r>
    <x v="332"/>
    <s v="Mary"/>
    <x v="8"/>
    <s v="Mon"/>
    <s v="2023"/>
    <x v="128"/>
    <s v="Dec"/>
    <s v="Sun"/>
    <x v="15"/>
    <x v="0"/>
    <x v="0"/>
    <n v="180"/>
    <x v="3"/>
    <n v="3"/>
    <x v="3"/>
    <b v="0"/>
    <n v="936"/>
    <n v="166"/>
    <x v="2"/>
    <x v="1"/>
    <x v="4"/>
    <n v="71"/>
    <n v="4.9000000000000004"/>
    <x v="1"/>
    <s v="Active"/>
    <n v="4566"/>
    <x v="0"/>
    <x v="3"/>
    <x v="2"/>
  </r>
  <r>
    <x v="333"/>
    <s v="Allen"/>
    <x v="0"/>
    <s v="Thu"/>
    <s v="2024"/>
    <x v="259"/>
    <s v="Dec"/>
    <s v="Sun"/>
    <x v="1"/>
    <x v="1"/>
    <x v="1"/>
    <n v="254"/>
    <x v="0"/>
    <n v="4"/>
    <x v="4"/>
    <b v="1"/>
    <n v="406"/>
    <n v="47"/>
    <x v="4"/>
    <x v="1"/>
    <x v="2"/>
    <n v="5"/>
    <n v="3.6"/>
    <x v="0"/>
    <s v="Active"/>
    <n v="3281"/>
    <x v="1"/>
    <x v="3"/>
    <x v="0"/>
  </r>
  <r>
    <x v="334"/>
    <s v="Stephanie"/>
    <x v="0"/>
    <s v="Wed"/>
    <s v="2023"/>
    <x v="260"/>
    <s v="Nov"/>
    <s v="Wed"/>
    <x v="8"/>
    <x v="0"/>
    <x v="0"/>
    <n v="108"/>
    <x v="1"/>
    <n v="2"/>
    <x v="4"/>
    <b v="0"/>
    <n v="717"/>
    <n v="84"/>
    <x v="5"/>
    <x v="0"/>
    <x v="0"/>
    <n v="82"/>
    <n v="3.9"/>
    <x v="0"/>
    <s v="Active"/>
    <n v="1559"/>
    <x v="2"/>
    <x v="0"/>
    <x v="0"/>
  </r>
  <r>
    <x v="335"/>
    <s v="Sarah"/>
    <x v="2"/>
    <s v="Sat"/>
    <s v="2024"/>
    <x v="261"/>
    <s v="Dec"/>
    <s v="Fri"/>
    <x v="0"/>
    <x v="0"/>
    <x v="0"/>
    <n v="183"/>
    <x v="3"/>
    <n v="4"/>
    <x v="2"/>
    <b v="0"/>
    <n v="833"/>
    <n v="154"/>
    <x v="6"/>
    <x v="0"/>
    <x v="1"/>
    <n v="46"/>
    <n v="3.9"/>
    <x v="0"/>
    <s v="Active"/>
    <n v="3113"/>
    <x v="4"/>
    <x v="0"/>
    <x v="1"/>
  </r>
  <r>
    <x v="336"/>
    <s v="Aaron"/>
    <x v="5"/>
    <s v="Wed"/>
    <s v="2024"/>
    <x v="262"/>
    <s v="Dec"/>
    <s v="Mon"/>
    <x v="28"/>
    <x v="0"/>
    <x v="0"/>
    <n v="53"/>
    <x v="2"/>
    <n v="2"/>
    <x v="3"/>
    <b v="1"/>
    <n v="304"/>
    <n v="49"/>
    <x v="6"/>
    <x v="3"/>
    <x v="4"/>
    <n v="57"/>
    <n v="4.3"/>
    <x v="0"/>
    <s v="Active"/>
    <n v="3836"/>
    <x v="1"/>
    <x v="1"/>
    <x v="1"/>
  </r>
  <r>
    <x v="337"/>
    <s v="Veronica"/>
    <x v="4"/>
    <s v="Tue"/>
    <s v="2023"/>
    <x v="4"/>
    <s v="Dec"/>
    <s v="Tue"/>
    <x v="5"/>
    <x v="0"/>
    <x v="0"/>
    <n v="120"/>
    <x v="4"/>
    <n v="3"/>
    <x v="5"/>
    <b v="1"/>
    <n v="802"/>
    <n v="31"/>
    <x v="2"/>
    <x v="1"/>
    <x v="0"/>
    <n v="16"/>
    <n v="4"/>
    <x v="1"/>
    <s v="Active"/>
    <n v="1522"/>
    <x v="3"/>
    <x v="1"/>
    <x v="1"/>
  </r>
  <r>
    <x v="338"/>
    <s v="Michael"/>
    <x v="2"/>
    <s v="Fri"/>
    <s v="2023"/>
    <x v="263"/>
    <s v="Dec"/>
    <s v="Sun"/>
    <x v="15"/>
    <x v="0"/>
    <x v="0"/>
    <n v="118"/>
    <x v="2"/>
    <n v="5"/>
    <x v="3"/>
    <b v="0"/>
    <n v="522"/>
    <n v="160"/>
    <x v="2"/>
    <x v="3"/>
    <x v="2"/>
    <n v="94"/>
    <n v="4.0999999999999996"/>
    <x v="1"/>
    <s v="Active"/>
    <n v="1756"/>
    <x v="1"/>
    <x v="2"/>
    <x v="0"/>
  </r>
  <r>
    <x v="339"/>
    <s v="Craig"/>
    <x v="3"/>
    <s v="Fri"/>
    <s v="2024"/>
    <x v="264"/>
    <s v="Dec"/>
    <s v="Fri"/>
    <x v="0"/>
    <x v="0"/>
    <x v="0"/>
    <n v="113"/>
    <x v="1"/>
    <n v="1"/>
    <x v="4"/>
    <b v="0"/>
    <n v="177"/>
    <n v="3"/>
    <x v="4"/>
    <x v="3"/>
    <x v="4"/>
    <n v="69"/>
    <n v="4.8"/>
    <x v="0"/>
    <s v="Active"/>
    <n v="1542"/>
    <x v="1"/>
    <x v="4"/>
    <x v="0"/>
  </r>
  <r>
    <x v="340"/>
    <s v="Jessica"/>
    <x v="6"/>
    <s v="Fri"/>
    <s v="2023"/>
    <x v="265"/>
    <s v="Dec"/>
    <s v="Mon"/>
    <x v="28"/>
    <x v="0"/>
    <x v="0"/>
    <n v="138"/>
    <x v="1"/>
    <n v="3"/>
    <x v="1"/>
    <b v="1"/>
    <n v="811"/>
    <n v="37"/>
    <x v="4"/>
    <x v="1"/>
    <x v="2"/>
    <n v="36"/>
    <n v="3.6"/>
    <x v="0"/>
    <s v="Active"/>
    <n v="77"/>
    <x v="0"/>
    <x v="0"/>
    <x v="1"/>
  </r>
  <r>
    <x v="341"/>
    <s v="Denise"/>
    <x v="4"/>
    <s v="Sun"/>
    <s v="2023"/>
    <x v="157"/>
    <s v="Dec"/>
    <s v="Thu"/>
    <x v="20"/>
    <x v="0"/>
    <x v="0"/>
    <n v="178"/>
    <x v="4"/>
    <n v="1"/>
    <x v="3"/>
    <b v="0"/>
    <n v="239"/>
    <n v="126"/>
    <x v="1"/>
    <x v="3"/>
    <x v="4"/>
    <n v="86"/>
    <n v="3.9"/>
    <x v="0"/>
    <s v="Active"/>
    <n v="4356"/>
    <x v="3"/>
    <x v="3"/>
    <x v="1"/>
  </r>
  <r>
    <x v="342"/>
    <s v="Jennifer"/>
    <x v="6"/>
    <s v="Thu"/>
    <s v="2023"/>
    <x v="266"/>
    <s v="Nov"/>
    <s v="Mon"/>
    <x v="9"/>
    <x v="0"/>
    <x v="0"/>
    <n v="105"/>
    <x v="5"/>
    <n v="4"/>
    <x v="5"/>
    <b v="1"/>
    <n v="49"/>
    <n v="71"/>
    <x v="4"/>
    <x v="2"/>
    <x v="5"/>
    <n v="8"/>
    <n v="3.6"/>
    <x v="0"/>
    <s v="Active"/>
    <n v="1989"/>
    <x v="1"/>
    <x v="3"/>
    <x v="3"/>
  </r>
  <r>
    <x v="343"/>
    <s v="Larry"/>
    <x v="0"/>
    <s v="Tue"/>
    <s v="2023"/>
    <x v="195"/>
    <s v="Dec"/>
    <s v="Wed"/>
    <x v="13"/>
    <x v="0"/>
    <x v="0"/>
    <n v="283"/>
    <x v="0"/>
    <n v="1"/>
    <x v="2"/>
    <b v="1"/>
    <n v="407"/>
    <n v="15"/>
    <x v="6"/>
    <x v="1"/>
    <x v="5"/>
    <n v="26"/>
    <n v="3.1"/>
    <x v="1"/>
    <s v="Active"/>
    <n v="906"/>
    <x v="2"/>
    <x v="4"/>
    <x v="3"/>
  </r>
  <r>
    <x v="344"/>
    <s v="Makayla"/>
    <x v="7"/>
    <s v="Sat"/>
    <s v="2023"/>
    <x v="267"/>
    <s v="Dec"/>
    <s v="Sat"/>
    <x v="19"/>
    <x v="2"/>
    <x v="2"/>
    <n v="154"/>
    <x v="2"/>
    <n v="4"/>
    <x v="2"/>
    <b v="1"/>
    <n v="804"/>
    <n v="106"/>
    <x v="2"/>
    <x v="0"/>
    <x v="4"/>
    <n v="60"/>
    <n v="4.8"/>
    <x v="0"/>
    <s v="Active"/>
    <n v="4108"/>
    <x v="3"/>
    <x v="4"/>
    <x v="0"/>
  </r>
  <r>
    <x v="345"/>
    <s v="Juan"/>
    <x v="10"/>
    <s v="Tue"/>
    <s v="2024"/>
    <x v="268"/>
    <s v="Dec"/>
    <s v="Sat"/>
    <x v="2"/>
    <x v="2"/>
    <x v="2"/>
    <n v="240"/>
    <x v="4"/>
    <n v="2"/>
    <x v="0"/>
    <b v="1"/>
    <n v="564"/>
    <n v="121"/>
    <x v="0"/>
    <x v="3"/>
    <x v="0"/>
    <n v="40"/>
    <n v="3.5"/>
    <x v="1"/>
    <s v="Active"/>
    <n v="333"/>
    <x v="2"/>
    <x v="1"/>
    <x v="1"/>
  </r>
  <r>
    <x v="346"/>
    <s v="Gregory"/>
    <x v="0"/>
    <s v="Fri"/>
    <s v="2023"/>
    <x v="269"/>
    <s v="Dec"/>
    <s v="Mon"/>
    <x v="28"/>
    <x v="1"/>
    <x v="1"/>
    <n v="29"/>
    <x v="2"/>
    <n v="1"/>
    <x v="2"/>
    <b v="1"/>
    <n v="625"/>
    <n v="165"/>
    <x v="6"/>
    <x v="2"/>
    <x v="3"/>
    <n v="41"/>
    <n v="4.3"/>
    <x v="0"/>
    <s v="Active"/>
    <n v="3847"/>
    <x v="3"/>
    <x v="2"/>
    <x v="3"/>
  </r>
  <r>
    <x v="347"/>
    <s v="Ashley"/>
    <x v="11"/>
    <s v="Mon"/>
    <s v="2024"/>
    <x v="270"/>
    <s v="Dec"/>
    <s v="Wed"/>
    <x v="11"/>
    <x v="2"/>
    <x v="2"/>
    <n v="202"/>
    <x v="5"/>
    <n v="1"/>
    <x v="1"/>
    <b v="1"/>
    <n v="260"/>
    <n v="53"/>
    <x v="4"/>
    <x v="3"/>
    <x v="4"/>
    <n v="13"/>
    <n v="3.9"/>
    <x v="1"/>
    <s v="Active"/>
    <n v="1423"/>
    <x v="3"/>
    <x v="4"/>
    <x v="1"/>
  </r>
  <r>
    <x v="348"/>
    <s v="Angelica"/>
    <x v="3"/>
    <s v="Thu"/>
    <s v="2023"/>
    <x v="231"/>
    <s v="Dec"/>
    <s v="Tue"/>
    <x v="6"/>
    <x v="2"/>
    <x v="2"/>
    <n v="348"/>
    <x v="3"/>
    <n v="2"/>
    <x v="0"/>
    <b v="1"/>
    <n v="378"/>
    <n v="56"/>
    <x v="4"/>
    <x v="1"/>
    <x v="3"/>
    <n v="9"/>
    <n v="4.5"/>
    <x v="1"/>
    <s v="Active"/>
    <n v="595"/>
    <x v="2"/>
    <x v="2"/>
    <x v="3"/>
  </r>
  <r>
    <x v="349"/>
    <s v="Dawn"/>
    <x v="2"/>
    <s v="Mon"/>
    <s v="2024"/>
    <x v="271"/>
    <s v="Nov"/>
    <s v="Tue"/>
    <x v="29"/>
    <x v="2"/>
    <x v="2"/>
    <n v="380"/>
    <x v="6"/>
    <n v="5"/>
    <x v="2"/>
    <b v="0"/>
    <n v="334"/>
    <n v="175"/>
    <x v="6"/>
    <x v="2"/>
    <x v="1"/>
    <n v="69"/>
    <n v="3.1"/>
    <x v="0"/>
    <s v="Active"/>
    <n v="4445"/>
    <x v="4"/>
    <x v="4"/>
    <x v="0"/>
  </r>
  <r>
    <x v="350"/>
    <s v="Timothy"/>
    <x v="2"/>
    <s v="Mon"/>
    <s v="2024"/>
    <x v="271"/>
    <s v="Nov"/>
    <s v="Fri"/>
    <x v="7"/>
    <x v="2"/>
    <x v="2"/>
    <n v="254"/>
    <x v="6"/>
    <n v="3"/>
    <x v="1"/>
    <b v="0"/>
    <n v="544"/>
    <n v="89"/>
    <x v="6"/>
    <x v="1"/>
    <x v="4"/>
    <n v="97"/>
    <n v="3.1"/>
    <x v="0"/>
    <s v="Active"/>
    <n v="144"/>
    <x v="0"/>
    <x v="1"/>
    <x v="0"/>
  </r>
  <r>
    <x v="351"/>
    <s v="Kevin"/>
    <x v="7"/>
    <s v="Mon"/>
    <s v="2023"/>
    <x v="272"/>
    <s v="Dec"/>
    <s v="Tue"/>
    <x v="6"/>
    <x v="2"/>
    <x v="2"/>
    <n v="477"/>
    <x v="0"/>
    <n v="2"/>
    <x v="5"/>
    <b v="1"/>
    <n v="899"/>
    <n v="97"/>
    <x v="0"/>
    <x v="2"/>
    <x v="4"/>
    <n v="42"/>
    <n v="4.7"/>
    <x v="1"/>
    <s v="Active"/>
    <n v="3428"/>
    <x v="3"/>
    <x v="3"/>
    <x v="2"/>
  </r>
  <r>
    <x v="352"/>
    <s v="Paul"/>
    <x v="3"/>
    <s v="Wed"/>
    <s v="2023"/>
    <x v="273"/>
    <s v="Nov"/>
    <s v="Fri"/>
    <x v="7"/>
    <x v="2"/>
    <x v="2"/>
    <n v="385"/>
    <x v="5"/>
    <n v="3"/>
    <x v="4"/>
    <b v="0"/>
    <n v="807"/>
    <n v="188"/>
    <x v="0"/>
    <x v="2"/>
    <x v="5"/>
    <n v="3"/>
    <n v="3.4"/>
    <x v="0"/>
    <s v="Active"/>
    <n v="4919"/>
    <x v="4"/>
    <x v="0"/>
    <x v="3"/>
  </r>
  <r>
    <x v="353"/>
    <s v="Christina"/>
    <x v="2"/>
    <s v="Mon"/>
    <s v="2024"/>
    <x v="271"/>
    <s v="Dec"/>
    <s v="Tue"/>
    <x v="6"/>
    <x v="0"/>
    <x v="0"/>
    <n v="336"/>
    <x v="2"/>
    <n v="1"/>
    <x v="1"/>
    <b v="0"/>
    <n v="235"/>
    <n v="25"/>
    <x v="4"/>
    <x v="2"/>
    <x v="5"/>
    <n v="31"/>
    <n v="3.9"/>
    <x v="0"/>
    <s v="Active"/>
    <n v="4905"/>
    <x v="3"/>
    <x v="0"/>
    <x v="0"/>
  </r>
  <r>
    <x v="354"/>
    <s v="Karen"/>
    <x v="7"/>
    <s v="Sat"/>
    <s v="2023"/>
    <x v="267"/>
    <s v="Nov"/>
    <s v="Mon"/>
    <x v="9"/>
    <x v="2"/>
    <x v="2"/>
    <n v="171"/>
    <x v="0"/>
    <n v="2"/>
    <x v="5"/>
    <b v="0"/>
    <n v="763"/>
    <n v="16"/>
    <x v="2"/>
    <x v="0"/>
    <x v="3"/>
    <n v="17"/>
    <n v="3.4"/>
    <x v="1"/>
    <s v="Active"/>
    <n v="428"/>
    <x v="4"/>
    <x v="1"/>
    <x v="1"/>
  </r>
  <r>
    <x v="355"/>
    <s v="Anna"/>
    <x v="5"/>
    <s v="Fri"/>
    <s v="2023"/>
    <x v="274"/>
    <s v="Nov"/>
    <s v="Wed"/>
    <x v="12"/>
    <x v="2"/>
    <x v="2"/>
    <n v="33"/>
    <x v="3"/>
    <n v="1"/>
    <x v="3"/>
    <b v="1"/>
    <n v="475"/>
    <n v="151"/>
    <x v="1"/>
    <x v="2"/>
    <x v="5"/>
    <n v="16"/>
    <n v="4.7"/>
    <x v="1"/>
    <s v="Active"/>
    <n v="1634"/>
    <x v="2"/>
    <x v="3"/>
    <x v="0"/>
  </r>
  <r>
    <x v="356"/>
    <s v="Mary"/>
    <x v="1"/>
    <s v="Sat"/>
    <s v="2024"/>
    <x v="275"/>
    <s v="Dec"/>
    <s v="Tue"/>
    <x v="5"/>
    <x v="0"/>
    <x v="0"/>
    <n v="193"/>
    <x v="6"/>
    <n v="3"/>
    <x v="0"/>
    <b v="1"/>
    <n v="453"/>
    <n v="113"/>
    <x v="2"/>
    <x v="3"/>
    <x v="5"/>
    <n v="74"/>
    <n v="3.5"/>
    <x v="1"/>
    <s v="Active"/>
    <n v="4085"/>
    <x v="3"/>
    <x v="1"/>
    <x v="1"/>
  </r>
  <r>
    <x v="357"/>
    <s v="Jessica"/>
    <x v="0"/>
    <s v="Wed"/>
    <s v="2023"/>
    <x v="260"/>
    <s v="Dec"/>
    <s v="Sun"/>
    <x v="15"/>
    <x v="1"/>
    <x v="1"/>
    <n v="153"/>
    <x v="4"/>
    <n v="2"/>
    <x v="1"/>
    <b v="1"/>
    <n v="40"/>
    <n v="106"/>
    <x v="3"/>
    <x v="1"/>
    <x v="5"/>
    <n v="44"/>
    <n v="4.4000000000000004"/>
    <x v="1"/>
    <s v="Active"/>
    <n v="2790"/>
    <x v="4"/>
    <x v="1"/>
    <x v="3"/>
  </r>
  <r>
    <x v="358"/>
    <s v="Taylor"/>
    <x v="8"/>
    <s v="Mon"/>
    <s v="2023"/>
    <x v="128"/>
    <s v="Dec"/>
    <s v="Thu"/>
    <x v="20"/>
    <x v="2"/>
    <x v="2"/>
    <n v="140"/>
    <x v="4"/>
    <n v="5"/>
    <x v="2"/>
    <b v="1"/>
    <n v="112"/>
    <n v="30"/>
    <x v="6"/>
    <x v="2"/>
    <x v="0"/>
    <n v="60"/>
    <n v="3.1"/>
    <x v="1"/>
    <s v="Active"/>
    <n v="2440"/>
    <x v="1"/>
    <x v="0"/>
    <x v="1"/>
  </r>
  <r>
    <x v="359"/>
    <s v="Douglas"/>
    <x v="3"/>
    <s v="Mon"/>
    <s v="2023"/>
    <x v="119"/>
    <s v="Dec"/>
    <s v="Tue"/>
    <x v="5"/>
    <x v="2"/>
    <x v="2"/>
    <n v="196"/>
    <x v="5"/>
    <n v="2"/>
    <x v="1"/>
    <b v="1"/>
    <n v="102"/>
    <n v="66"/>
    <x v="4"/>
    <x v="3"/>
    <x v="3"/>
    <n v="11"/>
    <n v="3.7"/>
    <x v="0"/>
    <s v="Active"/>
    <n v="2741"/>
    <x v="4"/>
    <x v="3"/>
    <x v="3"/>
  </r>
  <r>
    <x v="360"/>
    <s v="Sarah"/>
    <x v="4"/>
    <s v="Fri"/>
    <s v="2024"/>
    <x v="229"/>
    <s v="Nov"/>
    <s v="Fri"/>
    <x v="7"/>
    <x v="2"/>
    <x v="2"/>
    <n v="298"/>
    <x v="4"/>
    <n v="5"/>
    <x v="4"/>
    <b v="1"/>
    <n v="943"/>
    <n v="187"/>
    <x v="2"/>
    <x v="3"/>
    <x v="3"/>
    <n v="60"/>
    <n v="3.7"/>
    <x v="0"/>
    <s v="Active"/>
    <n v="4338"/>
    <x v="1"/>
    <x v="3"/>
    <x v="0"/>
  </r>
  <r>
    <x v="361"/>
    <s v="Felicia"/>
    <x v="9"/>
    <s v="Sun"/>
    <s v="2023"/>
    <x v="276"/>
    <s v="Nov"/>
    <s v="Fri"/>
    <x v="7"/>
    <x v="1"/>
    <x v="1"/>
    <n v="477"/>
    <x v="3"/>
    <n v="5"/>
    <x v="3"/>
    <b v="0"/>
    <n v="426"/>
    <n v="137"/>
    <x v="6"/>
    <x v="2"/>
    <x v="0"/>
    <n v="31"/>
    <n v="5"/>
    <x v="0"/>
    <s v="Active"/>
    <n v="2039"/>
    <x v="2"/>
    <x v="3"/>
    <x v="2"/>
  </r>
  <r>
    <x v="362"/>
    <s v="Aaron"/>
    <x v="6"/>
    <s v="Tue"/>
    <s v="2022"/>
    <x v="277"/>
    <s v="Nov"/>
    <s v="Sun"/>
    <x v="24"/>
    <x v="2"/>
    <x v="2"/>
    <n v="308"/>
    <x v="6"/>
    <n v="1"/>
    <x v="1"/>
    <b v="1"/>
    <n v="202"/>
    <n v="12"/>
    <x v="3"/>
    <x v="3"/>
    <x v="3"/>
    <n v="21"/>
    <n v="4.5"/>
    <x v="0"/>
    <s v="Active"/>
    <n v="2097"/>
    <x v="1"/>
    <x v="1"/>
    <x v="2"/>
  </r>
  <r>
    <x v="363"/>
    <s v="Joseph"/>
    <x v="1"/>
    <s v="Wed"/>
    <s v="2023"/>
    <x v="278"/>
    <s v="Dec"/>
    <s v="Fri"/>
    <x v="27"/>
    <x v="1"/>
    <x v="1"/>
    <n v="193"/>
    <x v="3"/>
    <n v="4"/>
    <x v="3"/>
    <b v="0"/>
    <n v="364"/>
    <n v="181"/>
    <x v="6"/>
    <x v="2"/>
    <x v="4"/>
    <n v="51"/>
    <n v="4.7"/>
    <x v="0"/>
    <s v="Active"/>
    <n v="2384"/>
    <x v="1"/>
    <x v="4"/>
    <x v="3"/>
  </r>
  <r>
    <x v="364"/>
    <s v="Vickie"/>
    <x v="5"/>
    <s v="Mon"/>
    <s v="2024"/>
    <x v="279"/>
    <s v="Nov"/>
    <s v="Thu"/>
    <x v="14"/>
    <x v="2"/>
    <x v="2"/>
    <n v="420"/>
    <x v="3"/>
    <n v="3"/>
    <x v="5"/>
    <b v="1"/>
    <n v="562"/>
    <n v="67"/>
    <x v="0"/>
    <x v="1"/>
    <x v="4"/>
    <n v="2"/>
    <n v="3.2"/>
    <x v="1"/>
    <s v="Active"/>
    <n v="4159"/>
    <x v="2"/>
    <x v="3"/>
    <x v="1"/>
  </r>
  <r>
    <x v="365"/>
    <s v="Stacey"/>
    <x v="9"/>
    <s v="Sun"/>
    <s v="2024"/>
    <x v="280"/>
    <s v="Nov"/>
    <s v="Tue"/>
    <x v="29"/>
    <x v="0"/>
    <x v="0"/>
    <n v="128"/>
    <x v="0"/>
    <n v="5"/>
    <x v="0"/>
    <b v="1"/>
    <n v="481"/>
    <n v="128"/>
    <x v="3"/>
    <x v="2"/>
    <x v="1"/>
    <n v="89"/>
    <n v="3.3"/>
    <x v="1"/>
    <s v="Active"/>
    <n v="2002"/>
    <x v="4"/>
    <x v="2"/>
    <x v="2"/>
  </r>
  <r>
    <x v="366"/>
    <s v="Timothy"/>
    <x v="9"/>
    <s v="Fri"/>
    <s v="2023"/>
    <x v="247"/>
    <s v="Nov"/>
    <s v="Sat"/>
    <x v="10"/>
    <x v="1"/>
    <x v="1"/>
    <n v="133"/>
    <x v="0"/>
    <n v="4"/>
    <x v="0"/>
    <b v="0"/>
    <n v="469"/>
    <n v="182"/>
    <x v="4"/>
    <x v="0"/>
    <x v="4"/>
    <n v="85"/>
    <n v="4.4000000000000004"/>
    <x v="0"/>
    <s v="Active"/>
    <n v="782"/>
    <x v="4"/>
    <x v="0"/>
    <x v="3"/>
  </r>
  <r>
    <x v="367"/>
    <s v="Alison"/>
    <x v="5"/>
    <s v="Wed"/>
    <s v="2024"/>
    <x v="281"/>
    <s v="Nov"/>
    <s v="Fri"/>
    <x v="26"/>
    <x v="2"/>
    <x v="2"/>
    <n v="413"/>
    <x v="2"/>
    <n v="5"/>
    <x v="1"/>
    <b v="0"/>
    <n v="708"/>
    <n v="4"/>
    <x v="2"/>
    <x v="2"/>
    <x v="5"/>
    <n v="62"/>
    <n v="4.3"/>
    <x v="1"/>
    <s v="Active"/>
    <n v="4056"/>
    <x v="0"/>
    <x v="4"/>
    <x v="1"/>
  </r>
  <r>
    <x v="368"/>
    <s v="Harold"/>
    <x v="5"/>
    <s v="Mon"/>
    <s v="2024"/>
    <x v="282"/>
    <s v="Nov"/>
    <s v="Sun"/>
    <x v="24"/>
    <x v="1"/>
    <x v="1"/>
    <n v="28"/>
    <x v="3"/>
    <n v="4"/>
    <x v="4"/>
    <b v="1"/>
    <n v="990"/>
    <n v="88"/>
    <x v="2"/>
    <x v="2"/>
    <x v="5"/>
    <n v="97"/>
    <n v="5"/>
    <x v="0"/>
    <s v="Active"/>
    <n v="1341"/>
    <x v="4"/>
    <x v="0"/>
    <x v="0"/>
  </r>
  <r>
    <x v="369"/>
    <s v="Andrew"/>
    <x v="3"/>
    <s v="Tue"/>
    <s v="2024"/>
    <x v="283"/>
    <s v="Dec"/>
    <s v="Sat"/>
    <x v="2"/>
    <x v="2"/>
    <x v="2"/>
    <n v="453"/>
    <x v="1"/>
    <n v="5"/>
    <x v="5"/>
    <b v="1"/>
    <n v="236"/>
    <n v="121"/>
    <x v="0"/>
    <x v="3"/>
    <x v="2"/>
    <n v="1"/>
    <n v="3.7"/>
    <x v="0"/>
    <s v="Active"/>
    <n v="3028"/>
    <x v="1"/>
    <x v="4"/>
    <x v="2"/>
  </r>
  <r>
    <x v="370"/>
    <s v="Stephanie"/>
    <x v="11"/>
    <s v="Tue"/>
    <s v="2023"/>
    <x v="113"/>
    <s v="Dec"/>
    <s v="Tue"/>
    <x v="25"/>
    <x v="1"/>
    <x v="1"/>
    <n v="186"/>
    <x v="1"/>
    <n v="2"/>
    <x v="2"/>
    <b v="1"/>
    <n v="784"/>
    <n v="29"/>
    <x v="0"/>
    <x v="1"/>
    <x v="1"/>
    <n v="76"/>
    <n v="4.3"/>
    <x v="1"/>
    <s v="Active"/>
    <n v="4799"/>
    <x v="1"/>
    <x v="2"/>
    <x v="2"/>
  </r>
  <r>
    <x v="371"/>
    <s v="Scott"/>
    <x v="5"/>
    <s v="Thu"/>
    <s v="2024"/>
    <x v="219"/>
    <s v="Nov"/>
    <s v="Thu"/>
    <x v="18"/>
    <x v="2"/>
    <x v="2"/>
    <n v="287"/>
    <x v="6"/>
    <n v="3"/>
    <x v="0"/>
    <b v="0"/>
    <n v="714"/>
    <n v="3"/>
    <x v="3"/>
    <x v="1"/>
    <x v="2"/>
    <n v="45"/>
    <n v="4.3"/>
    <x v="1"/>
    <s v="Active"/>
    <n v="4556"/>
    <x v="4"/>
    <x v="3"/>
    <x v="2"/>
  </r>
  <r>
    <x v="372"/>
    <s v="Ashley"/>
    <x v="9"/>
    <s v="Sat"/>
    <s v="2024"/>
    <x v="71"/>
    <s v="Dec"/>
    <s v="Sun"/>
    <x v="23"/>
    <x v="0"/>
    <x v="0"/>
    <n v="45"/>
    <x v="4"/>
    <n v="4"/>
    <x v="5"/>
    <b v="0"/>
    <n v="420"/>
    <n v="87"/>
    <x v="2"/>
    <x v="3"/>
    <x v="2"/>
    <n v="41"/>
    <n v="3.3"/>
    <x v="1"/>
    <s v="Active"/>
    <n v="2965"/>
    <x v="3"/>
    <x v="4"/>
    <x v="1"/>
  </r>
  <r>
    <x v="373"/>
    <s v="Rick"/>
    <x v="9"/>
    <s v="Tue"/>
    <s v="2023"/>
    <x v="201"/>
    <s v="Nov"/>
    <s v="Fri"/>
    <x v="7"/>
    <x v="1"/>
    <x v="1"/>
    <n v="463"/>
    <x v="5"/>
    <n v="5"/>
    <x v="3"/>
    <b v="0"/>
    <n v="961"/>
    <n v="9"/>
    <x v="2"/>
    <x v="3"/>
    <x v="3"/>
    <n v="62"/>
    <n v="3.4"/>
    <x v="1"/>
    <s v="Active"/>
    <n v="3556"/>
    <x v="3"/>
    <x v="2"/>
    <x v="1"/>
  </r>
  <r>
    <x v="374"/>
    <s v="Stephanie"/>
    <x v="3"/>
    <s v="Thu"/>
    <s v="2023"/>
    <x v="284"/>
    <s v="Nov"/>
    <s v="Tue"/>
    <x v="4"/>
    <x v="2"/>
    <x v="2"/>
    <n v="241"/>
    <x v="2"/>
    <n v="1"/>
    <x v="2"/>
    <b v="1"/>
    <n v="775"/>
    <n v="194"/>
    <x v="6"/>
    <x v="1"/>
    <x v="0"/>
    <n v="94"/>
    <n v="3.1"/>
    <x v="0"/>
    <s v="Active"/>
    <n v="2901"/>
    <x v="3"/>
    <x v="4"/>
    <x v="2"/>
  </r>
  <r>
    <x v="375"/>
    <s v="Douglas"/>
    <x v="0"/>
    <s v="Sun"/>
    <s v="2024"/>
    <x v="150"/>
    <s v="Dec"/>
    <s v="Sat"/>
    <x v="19"/>
    <x v="0"/>
    <x v="0"/>
    <n v="11"/>
    <x v="3"/>
    <n v="4"/>
    <x v="4"/>
    <b v="1"/>
    <n v="773"/>
    <n v="139"/>
    <x v="5"/>
    <x v="1"/>
    <x v="1"/>
    <n v="45"/>
    <n v="4.0999999999999996"/>
    <x v="0"/>
    <s v="Active"/>
    <n v="3520"/>
    <x v="4"/>
    <x v="4"/>
    <x v="1"/>
  </r>
  <r>
    <x v="376"/>
    <s v="Troy"/>
    <x v="6"/>
    <s v="Sat"/>
    <s v="2022"/>
    <x v="53"/>
    <s v="Dec"/>
    <s v="Thu"/>
    <x v="21"/>
    <x v="2"/>
    <x v="2"/>
    <n v="123"/>
    <x v="4"/>
    <n v="1"/>
    <x v="4"/>
    <b v="1"/>
    <n v="841"/>
    <n v="45"/>
    <x v="2"/>
    <x v="0"/>
    <x v="0"/>
    <n v="76"/>
    <n v="4.3"/>
    <x v="1"/>
    <s v="Active"/>
    <n v="3983"/>
    <x v="0"/>
    <x v="0"/>
    <x v="0"/>
  </r>
  <r>
    <x v="377"/>
    <s v="Cindy"/>
    <x v="0"/>
    <s v="Sun"/>
    <s v="2023"/>
    <x v="285"/>
    <s v="Dec"/>
    <s v="Sun"/>
    <x v="15"/>
    <x v="0"/>
    <x v="0"/>
    <n v="411"/>
    <x v="3"/>
    <n v="3"/>
    <x v="1"/>
    <b v="1"/>
    <n v="412"/>
    <n v="20"/>
    <x v="4"/>
    <x v="0"/>
    <x v="3"/>
    <n v="94"/>
    <n v="4.7"/>
    <x v="1"/>
    <s v="Active"/>
    <n v="4632"/>
    <x v="0"/>
    <x v="1"/>
    <x v="1"/>
  </r>
  <r>
    <x v="378"/>
    <s v="Christopher"/>
    <x v="1"/>
    <s v="Sun"/>
    <s v="2024"/>
    <x v="286"/>
    <s v="Nov"/>
    <s v="Sat"/>
    <x v="16"/>
    <x v="0"/>
    <x v="0"/>
    <n v="469"/>
    <x v="5"/>
    <n v="2"/>
    <x v="4"/>
    <b v="0"/>
    <n v="160"/>
    <n v="79"/>
    <x v="5"/>
    <x v="1"/>
    <x v="5"/>
    <n v="57"/>
    <n v="4.5"/>
    <x v="1"/>
    <s v="Active"/>
    <n v="314"/>
    <x v="0"/>
    <x v="1"/>
    <x v="0"/>
  </r>
  <r>
    <x v="379"/>
    <s v="Nathan"/>
    <x v="9"/>
    <s v="Sun"/>
    <s v="2023"/>
    <x v="276"/>
    <s v="Dec"/>
    <s v="Sat"/>
    <x v="19"/>
    <x v="1"/>
    <x v="1"/>
    <n v="120"/>
    <x v="4"/>
    <n v="3"/>
    <x v="0"/>
    <b v="0"/>
    <n v="346"/>
    <n v="125"/>
    <x v="0"/>
    <x v="3"/>
    <x v="1"/>
    <n v="25"/>
    <n v="4.0999999999999996"/>
    <x v="0"/>
    <s v="Active"/>
    <n v="4012"/>
    <x v="1"/>
    <x v="1"/>
    <x v="2"/>
  </r>
  <r>
    <x v="380"/>
    <s v="Linda"/>
    <x v="2"/>
    <s v="Thu"/>
    <s v="2024"/>
    <x v="287"/>
    <s v="Nov"/>
    <s v="Fri"/>
    <x v="26"/>
    <x v="2"/>
    <x v="2"/>
    <n v="348"/>
    <x v="1"/>
    <n v="1"/>
    <x v="2"/>
    <b v="1"/>
    <n v="266"/>
    <n v="94"/>
    <x v="4"/>
    <x v="1"/>
    <x v="4"/>
    <n v="82"/>
    <n v="4.3"/>
    <x v="1"/>
    <s v="Active"/>
    <n v="2356"/>
    <x v="3"/>
    <x v="3"/>
    <x v="2"/>
  </r>
  <r>
    <x v="381"/>
    <s v="Tina"/>
    <x v="10"/>
    <s v="Thu"/>
    <s v="2023"/>
    <x v="288"/>
    <s v="Dec"/>
    <s v="Sat"/>
    <x v="2"/>
    <x v="1"/>
    <x v="1"/>
    <n v="103"/>
    <x v="6"/>
    <n v="4"/>
    <x v="3"/>
    <b v="0"/>
    <n v="305"/>
    <n v="191"/>
    <x v="1"/>
    <x v="0"/>
    <x v="5"/>
    <n v="98"/>
    <n v="4.7"/>
    <x v="1"/>
    <s v="Active"/>
    <n v="1824"/>
    <x v="4"/>
    <x v="2"/>
    <x v="3"/>
  </r>
  <r>
    <x v="382"/>
    <s v="Christopher"/>
    <x v="10"/>
    <s v="Mon"/>
    <s v="2024"/>
    <x v="111"/>
    <s v="Nov"/>
    <s v="Sat"/>
    <x v="16"/>
    <x v="0"/>
    <x v="0"/>
    <n v="470"/>
    <x v="5"/>
    <n v="2"/>
    <x v="5"/>
    <b v="0"/>
    <n v="89"/>
    <n v="135"/>
    <x v="3"/>
    <x v="1"/>
    <x v="2"/>
    <n v="45"/>
    <n v="4.5"/>
    <x v="0"/>
    <s v="Active"/>
    <n v="4236"/>
    <x v="0"/>
    <x v="2"/>
    <x v="2"/>
  </r>
  <r>
    <x v="383"/>
    <s v="Victor"/>
    <x v="11"/>
    <s v="Sun"/>
    <s v="2024"/>
    <x v="167"/>
    <s v="Dec"/>
    <s v="Sun"/>
    <x v="15"/>
    <x v="0"/>
    <x v="0"/>
    <n v="241"/>
    <x v="6"/>
    <n v="3"/>
    <x v="0"/>
    <b v="0"/>
    <n v="905"/>
    <n v="127"/>
    <x v="3"/>
    <x v="0"/>
    <x v="3"/>
    <n v="93"/>
    <n v="4"/>
    <x v="0"/>
    <s v="Active"/>
    <n v="2102"/>
    <x v="1"/>
    <x v="0"/>
    <x v="2"/>
  </r>
  <r>
    <x v="384"/>
    <s v="Judy"/>
    <x v="0"/>
    <s v="Sat"/>
    <s v="2024"/>
    <x v="15"/>
    <s v="Dec"/>
    <s v="Sat"/>
    <x v="2"/>
    <x v="2"/>
    <x v="2"/>
    <n v="277"/>
    <x v="6"/>
    <n v="3"/>
    <x v="2"/>
    <b v="0"/>
    <n v="959"/>
    <n v="174"/>
    <x v="0"/>
    <x v="0"/>
    <x v="5"/>
    <n v="51"/>
    <n v="3.4"/>
    <x v="1"/>
    <s v="Active"/>
    <n v="1876"/>
    <x v="0"/>
    <x v="1"/>
    <x v="0"/>
  </r>
  <r>
    <x v="385"/>
    <s v="Stephanie"/>
    <x v="3"/>
    <s v="Tue"/>
    <s v="2024"/>
    <x v="289"/>
    <s v="Dec"/>
    <s v="Tue"/>
    <x v="5"/>
    <x v="0"/>
    <x v="0"/>
    <n v="158"/>
    <x v="6"/>
    <n v="3"/>
    <x v="4"/>
    <b v="1"/>
    <n v="426"/>
    <n v="7"/>
    <x v="6"/>
    <x v="3"/>
    <x v="5"/>
    <n v="36"/>
    <n v="3.6"/>
    <x v="0"/>
    <s v="Active"/>
    <n v="242"/>
    <x v="4"/>
    <x v="4"/>
    <x v="2"/>
  </r>
  <r>
    <x v="386"/>
    <s v="Rhonda"/>
    <x v="3"/>
    <s v="Thu"/>
    <s v="2024"/>
    <x v="290"/>
    <s v="Nov"/>
    <s v="Thu"/>
    <x v="14"/>
    <x v="2"/>
    <x v="2"/>
    <n v="23"/>
    <x v="6"/>
    <n v="1"/>
    <x v="4"/>
    <b v="0"/>
    <n v="585"/>
    <n v="97"/>
    <x v="4"/>
    <x v="1"/>
    <x v="0"/>
    <n v="23"/>
    <n v="3.4"/>
    <x v="1"/>
    <s v="Active"/>
    <n v="4531"/>
    <x v="4"/>
    <x v="1"/>
    <x v="1"/>
  </r>
  <r>
    <x v="387"/>
    <s v="Amanda"/>
    <x v="3"/>
    <s v="Tue"/>
    <s v="2024"/>
    <x v="27"/>
    <s v="Dec"/>
    <s v="Sat"/>
    <x v="19"/>
    <x v="1"/>
    <x v="1"/>
    <n v="200"/>
    <x v="6"/>
    <n v="4"/>
    <x v="2"/>
    <b v="0"/>
    <n v="65"/>
    <n v="11"/>
    <x v="4"/>
    <x v="3"/>
    <x v="5"/>
    <n v="30"/>
    <n v="3.2"/>
    <x v="1"/>
    <s v="Active"/>
    <n v="959"/>
    <x v="1"/>
    <x v="1"/>
    <x v="3"/>
  </r>
  <r>
    <x v="388"/>
    <s v="William"/>
    <x v="4"/>
    <s v="Thu"/>
    <s v="2023"/>
    <x v="179"/>
    <s v="Nov"/>
    <s v="Tue"/>
    <x v="29"/>
    <x v="0"/>
    <x v="0"/>
    <n v="264"/>
    <x v="1"/>
    <n v="5"/>
    <x v="0"/>
    <b v="0"/>
    <n v="367"/>
    <n v="163"/>
    <x v="5"/>
    <x v="3"/>
    <x v="5"/>
    <n v="88"/>
    <n v="3.5"/>
    <x v="1"/>
    <s v="Active"/>
    <n v="2156"/>
    <x v="3"/>
    <x v="3"/>
    <x v="0"/>
  </r>
  <r>
    <x v="389"/>
    <s v="Elizabeth"/>
    <x v="5"/>
    <s v="Mon"/>
    <s v="2023"/>
    <x v="291"/>
    <s v="Dec"/>
    <s v="Sat"/>
    <x v="19"/>
    <x v="1"/>
    <x v="1"/>
    <n v="309"/>
    <x v="2"/>
    <n v="4"/>
    <x v="3"/>
    <b v="0"/>
    <n v="891"/>
    <n v="93"/>
    <x v="1"/>
    <x v="3"/>
    <x v="3"/>
    <n v="65"/>
    <n v="4"/>
    <x v="1"/>
    <s v="Active"/>
    <n v="1442"/>
    <x v="2"/>
    <x v="4"/>
    <x v="2"/>
  </r>
  <r>
    <x v="390"/>
    <s v="Jennifer"/>
    <x v="9"/>
    <s v="Sat"/>
    <s v="2024"/>
    <x v="292"/>
    <s v="Dec"/>
    <s v="Sun"/>
    <x v="1"/>
    <x v="0"/>
    <x v="0"/>
    <n v="30"/>
    <x v="3"/>
    <n v="2"/>
    <x v="0"/>
    <b v="0"/>
    <n v="468"/>
    <n v="196"/>
    <x v="2"/>
    <x v="0"/>
    <x v="0"/>
    <n v="52"/>
    <n v="4.5"/>
    <x v="0"/>
    <s v="Active"/>
    <n v="4586"/>
    <x v="0"/>
    <x v="2"/>
    <x v="3"/>
  </r>
  <r>
    <x v="391"/>
    <s v="Daniel"/>
    <x v="1"/>
    <s v="Wed"/>
    <s v="2024"/>
    <x v="293"/>
    <s v="Nov"/>
    <s v="Fri"/>
    <x v="26"/>
    <x v="1"/>
    <x v="1"/>
    <n v="289"/>
    <x v="2"/>
    <n v="4"/>
    <x v="5"/>
    <b v="1"/>
    <n v="999"/>
    <n v="22"/>
    <x v="0"/>
    <x v="0"/>
    <x v="2"/>
    <n v="50"/>
    <n v="4.3"/>
    <x v="1"/>
    <s v="Active"/>
    <n v="4170"/>
    <x v="2"/>
    <x v="4"/>
    <x v="0"/>
  </r>
  <r>
    <x v="392"/>
    <s v="David"/>
    <x v="0"/>
    <s v="Sun"/>
    <s v="2024"/>
    <x v="170"/>
    <s v="Nov"/>
    <s v="Thu"/>
    <x v="14"/>
    <x v="0"/>
    <x v="0"/>
    <n v="432"/>
    <x v="3"/>
    <n v="5"/>
    <x v="3"/>
    <b v="1"/>
    <n v="263"/>
    <n v="55"/>
    <x v="6"/>
    <x v="2"/>
    <x v="4"/>
    <n v="22"/>
    <n v="3.5"/>
    <x v="1"/>
    <s v="Active"/>
    <n v="1294"/>
    <x v="1"/>
    <x v="3"/>
    <x v="2"/>
  </r>
  <r>
    <x v="393"/>
    <s v="John"/>
    <x v="9"/>
    <s v="Tue"/>
    <s v="2024"/>
    <x v="294"/>
    <s v="Dec"/>
    <s v="Tue"/>
    <x v="6"/>
    <x v="0"/>
    <x v="0"/>
    <n v="393"/>
    <x v="4"/>
    <n v="4"/>
    <x v="1"/>
    <b v="1"/>
    <n v="487"/>
    <n v="105"/>
    <x v="1"/>
    <x v="0"/>
    <x v="5"/>
    <n v="99"/>
    <n v="3.4"/>
    <x v="0"/>
    <s v="Active"/>
    <n v="2460"/>
    <x v="4"/>
    <x v="0"/>
    <x v="2"/>
  </r>
  <r>
    <x v="394"/>
    <s v="Katherine"/>
    <x v="1"/>
    <s v="Fri"/>
    <s v="2024"/>
    <x v="295"/>
    <s v="Dec"/>
    <s v="Sun"/>
    <x v="15"/>
    <x v="1"/>
    <x v="1"/>
    <n v="203"/>
    <x v="4"/>
    <n v="1"/>
    <x v="5"/>
    <b v="0"/>
    <n v="961"/>
    <n v="41"/>
    <x v="4"/>
    <x v="1"/>
    <x v="1"/>
    <n v="76"/>
    <n v="4.2"/>
    <x v="1"/>
    <s v="Active"/>
    <n v="3276"/>
    <x v="2"/>
    <x v="4"/>
    <x v="0"/>
  </r>
  <r>
    <x v="395"/>
    <s v="James"/>
    <x v="5"/>
    <s v="Tue"/>
    <s v="2023"/>
    <x v="296"/>
    <s v="Nov"/>
    <s v="Sat"/>
    <x v="16"/>
    <x v="0"/>
    <x v="0"/>
    <n v="43"/>
    <x v="5"/>
    <n v="4"/>
    <x v="4"/>
    <b v="0"/>
    <n v="973"/>
    <n v="7"/>
    <x v="2"/>
    <x v="2"/>
    <x v="0"/>
    <n v="76"/>
    <n v="4.0999999999999996"/>
    <x v="1"/>
    <s v="Active"/>
    <n v="941"/>
    <x v="0"/>
    <x v="4"/>
    <x v="2"/>
  </r>
  <r>
    <x v="396"/>
    <s v="Alicia"/>
    <x v="9"/>
    <s v="Mon"/>
    <s v="2023"/>
    <x v="297"/>
    <s v="Dec"/>
    <s v="Sun"/>
    <x v="1"/>
    <x v="0"/>
    <x v="0"/>
    <n v="311"/>
    <x v="6"/>
    <n v="3"/>
    <x v="2"/>
    <b v="1"/>
    <n v="724"/>
    <n v="191"/>
    <x v="0"/>
    <x v="0"/>
    <x v="0"/>
    <n v="55"/>
    <n v="4.7"/>
    <x v="1"/>
    <s v="Active"/>
    <n v="4062"/>
    <x v="2"/>
    <x v="0"/>
    <x v="2"/>
  </r>
  <r>
    <x v="397"/>
    <s v="Richard"/>
    <x v="9"/>
    <s v="Tue"/>
    <s v="2024"/>
    <x v="298"/>
    <s v="Dec"/>
    <s v="Sun"/>
    <x v="15"/>
    <x v="1"/>
    <x v="1"/>
    <n v="23"/>
    <x v="3"/>
    <n v="5"/>
    <x v="5"/>
    <b v="0"/>
    <n v="725"/>
    <n v="168"/>
    <x v="0"/>
    <x v="1"/>
    <x v="0"/>
    <n v="25"/>
    <n v="3.6"/>
    <x v="1"/>
    <s v="Active"/>
    <n v="4322"/>
    <x v="3"/>
    <x v="2"/>
    <x v="0"/>
  </r>
  <r>
    <x v="398"/>
    <s v="Robert"/>
    <x v="2"/>
    <s v="Mon"/>
    <s v="2023"/>
    <x v="299"/>
    <s v="Dec"/>
    <s v="Sat"/>
    <x v="2"/>
    <x v="1"/>
    <x v="1"/>
    <n v="370"/>
    <x v="5"/>
    <n v="3"/>
    <x v="3"/>
    <b v="1"/>
    <n v="973"/>
    <n v="152"/>
    <x v="1"/>
    <x v="2"/>
    <x v="0"/>
    <n v="98"/>
    <n v="3.1"/>
    <x v="1"/>
    <s v="Active"/>
    <n v="1456"/>
    <x v="4"/>
    <x v="3"/>
    <x v="3"/>
  </r>
  <r>
    <x v="399"/>
    <s v="Emily"/>
    <x v="4"/>
    <s v="Sun"/>
    <s v="2024"/>
    <x v="300"/>
    <s v="Nov"/>
    <s v="Tue"/>
    <x v="4"/>
    <x v="2"/>
    <x v="2"/>
    <n v="343"/>
    <x v="3"/>
    <n v="2"/>
    <x v="1"/>
    <b v="0"/>
    <n v="830"/>
    <n v="172"/>
    <x v="1"/>
    <x v="2"/>
    <x v="1"/>
    <n v="99"/>
    <n v="4.9000000000000004"/>
    <x v="0"/>
    <s v="Active"/>
    <n v="1281"/>
    <x v="2"/>
    <x v="3"/>
    <x v="2"/>
  </r>
  <r>
    <x v="400"/>
    <s v="Catherine"/>
    <x v="10"/>
    <s v="Tue"/>
    <s v="2023"/>
    <x v="301"/>
    <s v="Dec"/>
    <s v="Tue"/>
    <x v="25"/>
    <x v="0"/>
    <x v="0"/>
    <n v="391"/>
    <x v="2"/>
    <n v="4"/>
    <x v="0"/>
    <b v="0"/>
    <n v="726"/>
    <n v="176"/>
    <x v="1"/>
    <x v="1"/>
    <x v="5"/>
    <n v="65"/>
    <n v="3.8"/>
    <x v="0"/>
    <s v="Active"/>
    <n v="1926"/>
    <x v="3"/>
    <x v="3"/>
    <x v="3"/>
  </r>
  <r>
    <x v="401"/>
    <s v="Jeffrey"/>
    <x v="4"/>
    <s v="Thu"/>
    <s v="2024"/>
    <x v="302"/>
    <s v="Dec"/>
    <s v="Fri"/>
    <x v="0"/>
    <x v="1"/>
    <x v="1"/>
    <n v="405"/>
    <x v="1"/>
    <n v="3"/>
    <x v="5"/>
    <b v="0"/>
    <n v="90"/>
    <n v="151"/>
    <x v="1"/>
    <x v="1"/>
    <x v="1"/>
    <n v="64"/>
    <n v="4.0999999999999996"/>
    <x v="0"/>
    <s v="Active"/>
    <n v="1368"/>
    <x v="2"/>
    <x v="0"/>
    <x v="0"/>
  </r>
  <r>
    <x v="402"/>
    <s v="Eric"/>
    <x v="1"/>
    <s v="Mon"/>
    <s v="2024"/>
    <x v="303"/>
    <s v="Dec"/>
    <s v="Fri"/>
    <x v="0"/>
    <x v="2"/>
    <x v="2"/>
    <n v="14"/>
    <x v="4"/>
    <n v="5"/>
    <x v="4"/>
    <b v="0"/>
    <n v="617"/>
    <n v="128"/>
    <x v="3"/>
    <x v="1"/>
    <x v="5"/>
    <n v="31"/>
    <n v="3.5"/>
    <x v="0"/>
    <s v="Active"/>
    <n v="571"/>
    <x v="0"/>
    <x v="0"/>
    <x v="1"/>
  </r>
  <r>
    <x v="403"/>
    <s v="Richard"/>
    <x v="11"/>
    <s v="Sun"/>
    <s v="2024"/>
    <x v="76"/>
    <s v="Dec"/>
    <s v="Mon"/>
    <x v="3"/>
    <x v="0"/>
    <x v="0"/>
    <n v="11"/>
    <x v="4"/>
    <n v="4"/>
    <x v="0"/>
    <b v="0"/>
    <n v="246"/>
    <n v="96"/>
    <x v="6"/>
    <x v="0"/>
    <x v="3"/>
    <n v="56"/>
    <n v="4.5999999999999996"/>
    <x v="1"/>
    <s v="Active"/>
    <n v="3807"/>
    <x v="3"/>
    <x v="4"/>
    <x v="2"/>
  </r>
  <r>
    <x v="404"/>
    <s v="Jennifer"/>
    <x v="2"/>
    <s v="Wed"/>
    <s v="2024"/>
    <x v="304"/>
    <s v="Dec"/>
    <s v="Sat"/>
    <x v="19"/>
    <x v="1"/>
    <x v="1"/>
    <n v="335"/>
    <x v="2"/>
    <n v="1"/>
    <x v="1"/>
    <b v="1"/>
    <n v="484"/>
    <n v="54"/>
    <x v="2"/>
    <x v="0"/>
    <x v="5"/>
    <n v="51"/>
    <n v="4"/>
    <x v="1"/>
    <s v="Active"/>
    <n v="3424"/>
    <x v="0"/>
    <x v="3"/>
    <x v="1"/>
  </r>
  <r>
    <x v="405"/>
    <s v="Charles"/>
    <x v="6"/>
    <s v="Tue"/>
    <s v="2022"/>
    <x v="305"/>
    <s v="Nov"/>
    <s v="Sat"/>
    <x v="10"/>
    <x v="1"/>
    <x v="1"/>
    <n v="408"/>
    <x v="2"/>
    <n v="3"/>
    <x v="2"/>
    <b v="1"/>
    <n v="418"/>
    <n v="198"/>
    <x v="0"/>
    <x v="0"/>
    <x v="3"/>
    <n v="0"/>
    <n v="3"/>
    <x v="0"/>
    <s v="Active"/>
    <n v="1428"/>
    <x v="0"/>
    <x v="2"/>
    <x v="3"/>
  </r>
  <r>
    <x v="406"/>
    <s v="Samantha"/>
    <x v="9"/>
    <s v="Sun"/>
    <s v="2024"/>
    <x v="240"/>
    <s v="Nov"/>
    <s v="Tue"/>
    <x v="29"/>
    <x v="1"/>
    <x v="1"/>
    <n v="302"/>
    <x v="0"/>
    <n v="2"/>
    <x v="1"/>
    <b v="0"/>
    <n v="431"/>
    <n v="116"/>
    <x v="3"/>
    <x v="1"/>
    <x v="5"/>
    <n v="15"/>
    <n v="3.9"/>
    <x v="1"/>
    <s v="Active"/>
    <n v="2387"/>
    <x v="2"/>
    <x v="3"/>
    <x v="2"/>
  </r>
  <r>
    <x v="407"/>
    <s v="Meghan"/>
    <x v="3"/>
    <s v="Thu"/>
    <s v="2024"/>
    <x v="306"/>
    <s v="Dec"/>
    <s v="Wed"/>
    <x v="22"/>
    <x v="0"/>
    <x v="0"/>
    <n v="329"/>
    <x v="2"/>
    <n v="4"/>
    <x v="4"/>
    <b v="1"/>
    <n v="973"/>
    <n v="163"/>
    <x v="0"/>
    <x v="3"/>
    <x v="4"/>
    <n v="78"/>
    <n v="4.2"/>
    <x v="1"/>
    <s v="Active"/>
    <n v="218"/>
    <x v="4"/>
    <x v="2"/>
    <x v="1"/>
  </r>
  <r>
    <x v="408"/>
    <s v="Calvin"/>
    <x v="2"/>
    <s v="Thu"/>
    <s v="2024"/>
    <x v="307"/>
    <s v="Dec"/>
    <s v="Sun"/>
    <x v="1"/>
    <x v="1"/>
    <x v="1"/>
    <n v="328"/>
    <x v="5"/>
    <n v="4"/>
    <x v="0"/>
    <b v="1"/>
    <n v="858"/>
    <n v="159"/>
    <x v="2"/>
    <x v="0"/>
    <x v="1"/>
    <n v="75"/>
    <n v="4.5999999999999996"/>
    <x v="1"/>
    <s v="Active"/>
    <n v="68"/>
    <x v="0"/>
    <x v="3"/>
    <x v="3"/>
  </r>
  <r>
    <x v="409"/>
    <s v="Richard"/>
    <x v="2"/>
    <s v="Tue"/>
    <s v="2024"/>
    <x v="169"/>
    <s v="Dec"/>
    <s v="Sat"/>
    <x v="19"/>
    <x v="1"/>
    <x v="1"/>
    <n v="353"/>
    <x v="1"/>
    <n v="3"/>
    <x v="0"/>
    <b v="0"/>
    <n v="637"/>
    <n v="160"/>
    <x v="2"/>
    <x v="1"/>
    <x v="4"/>
    <n v="67"/>
    <n v="5"/>
    <x v="1"/>
    <s v="Active"/>
    <n v="2749"/>
    <x v="1"/>
    <x v="3"/>
    <x v="0"/>
  </r>
  <r>
    <x v="410"/>
    <s v="Richard"/>
    <x v="8"/>
    <s v="Tue"/>
    <s v="2024"/>
    <x v="151"/>
    <s v="Nov"/>
    <s v="Wed"/>
    <x v="8"/>
    <x v="1"/>
    <x v="1"/>
    <n v="386"/>
    <x v="5"/>
    <n v="3"/>
    <x v="5"/>
    <b v="0"/>
    <n v="693"/>
    <n v="61"/>
    <x v="2"/>
    <x v="3"/>
    <x v="0"/>
    <n v="48"/>
    <n v="3.8"/>
    <x v="0"/>
    <s v="Active"/>
    <n v="4942"/>
    <x v="2"/>
    <x v="0"/>
    <x v="3"/>
  </r>
  <r>
    <x v="411"/>
    <s v="Maria"/>
    <x v="11"/>
    <s v="Fri"/>
    <s v="2023"/>
    <x v="308"/>
    <s v="Dec"/>
    <s v="Wed"/>
    <x v="11"/>
    <x v="0"/>
    <x v="0"/>
    <n v="401"/>
    <x v="5"/>
    <n v="5"/>
    <x v="0"/>
    <b v="0"/>
    <n v="308"/>
    <n v="103"/>
    <x v="0"/>
    <x v="2"/>
    <x v="2"/>
    <n v="98"/>
    <n v="3.1"/>
    <x v="1"/>
    <s v="Active"/>
    <n v="1813"/>
    <x v="3"/>
    <x v="0"/>
    <x v="2"/>
  </r>
  <r>
    <x v="412"/>
    <s v="Sarah"/>
    <x v="1"/>
    <s v="Fri"/>
    <s v="2023"/>
    <x v="309"/>
    <s v="Dec"/>
    <s v="Sat"/>
    <x v="19"/>
    <x v="0"/>
    <x v="0"/>
    <n v="286"/>
    <x v="1"/>
    <n v="3"/>
    <x v="4"/>
    <b v="0"/>
    <n v="843"/>
    <n v="26"/>
    <x v="2"/>
    <x v="0"/>
    <x v="1"/>
    <n v="11"/>
    <n v="3.5"/>
    <x v="0"/>
    <s v="Active"/>
    <n v="318"/>
    <x v="4"/>
    <x v="4"/>
    <x v="2"/>
  </r>
  <r>
    <x v="413"/>
    <s v="Joseph"/>
    <x v="6"/>
    <s v="Sat"/>
    <s v="2023"/>
    <x v="310"/>
    <s v="Dec"/>
    <s v="Tue"/>
    <x v="5"/>
    <x v="0"/>
    <x v="0"/>
    <n v="20"/>
    <x v="6"/>
    <n v="5"/>
    <x v="1"/>
    <b v="0"/>
    <n v="895"/>
    <n v="40"/>
    <x v="1"/>
    <x v="3"/>
    <x v="4"/>
    <n v="97"/>
    <n v="3.8"/>
    <x v="0"/>
    <s v="Active"/>
    <n v="4216"/>
    <x v="1"/>
    <x v="4"/>
    <x v="3"/>
  </r>
  <r>
    <x v="414"/>
    <s v="Sheri"/>
    <x v="10"/>
    <s v="Wed"/>
    <s v="2024"/>
    <x v="311"/>
    <s v="Nov"/>
    <s v="Mon"/>
    <x v="9"/>
    <x v="0"/>
    <x v="0"/>
    <n v="167"/>
    <x v="6"/>
    <n v="3"/>
    <x v="4"/>
    <b v="1"/>
    <n v="466"/>
    <n v="69"/>
    <x v="6"/>
    <x v="3"/>
    <x v="2"/>
    <n v="86"/>
    <n v="4.3"/>
    <x v="0"/>
    <s v="Active"/>
    <n v="3003"/>
    <x v="2"/>
    <x v="0"/>
    <x v="1"/>
  </r>
  <r>
    <x v="415"/>
    <s v="Ashley"/>
    <x v="5"/>
    <s v="Sat"/>
    <s v="2024"/>
    <x v="147"/>
    <s v="Nov"/>
    <s v="Fri"/>
    <x v="26"/>
    <x v="0"/>
    <x v="0"/>
    <n v="427"/>
    <x v="6"/>
    <n v="1"/>
    <x v="4"/>
    <b v="1"/>
    <n v="886"/>
    <n v="17"/>
    <x v="2"/>
    <x v="1"/>
    <x v="2"/>
    <n v="41"/>
    <n v="4.0999999999999996"/>
    <x v="0"/>
    <s v="Active"/>
    <n v="342"/>
    <x v="2"/>
    <x v="3"/>
    <x v="3"/>
  </r>
  <r>
    <x v="416"/>
    <s v="Victor"/>
    <x v="0"/>
    <s v="Sun"/>
    <s v="2024"/>
    <x v="170"/>
    <s v="Dec"/>
    <s v="Sun"/>
    <x v="15"/>
    <x v="1"/>
    <x v="1"/>
    <n v="13"/>
    <x v="1"/>
    <n v="4"/>
    <x v="0"/>
    <b v="1"/>
    <n v="537"/>
    <n v="121"/>
    <x v="4"/>
    <x v="3"/>
    <x v="3"/>
    <n v="17"/>
    <n v="3.1"/>
    <x v="1"/>
    <s v="Active"/>
    <n v="2124"/>
    <x v="1"/>
    <x v="4"/>
    <x v="2"/>
  </r>
  <r>
    <x v="417"/>
    <s v="Tommy"/>
    <x v="8"/>
    <s v="Mon"/>
    <s v="2024"/>
    <x v="312"/>
    <s v="Dec"/>
    <s v="Sat"/>
    <x v="2"/>
    <x v="2"/>
    <x v="2"/>
    <n v="53"/>
    <x v="0"/>
    <n v="5"/>
    <x v="2"/>
    <b v="0"/>
    <n v="524"/>
    <n v="161"/>
    <x v="6"/>
    <x v="3"/>
    <x v="1"/>
    <n v="65"/>
    <n v="4.9000000000000004"/>
    <x v="0"/>
    <s v="Active"/>
    <n v="1016"/>
    <x v="1"/>
    <x v="3"/>
    <x v="3"/>
  </r>
  <r>
    <x v="418"/>
    <s v="Trevor"/>
    <x v="0"/>
    <s v="Tue"/>
    <s v="2023"/>
    <x v="195"/>
    <s v="Dec"/>
    <s v="Wed"/>
    <x v="22"/>
    <x v="0"/>
    <x v="0"/>
    <n v="197"/>
    <x v="0"/>
    <n v="1"/>
    <x v="1"/>
    <b v="1"/>
    <n v="409"/>
    <n v="22"/>
    <x v="3"/>
    <x v="1"/>
    <x v="1"/>
    <n v="64"/>
    <n v="4.3"/>
    <x v="1"/>
    <s v="Active"/>
    <n v="1925"/>
    <x v="4"/>
    <x v="0"/>
    <x v="2"/>
  </r>
  <r>
    <x v="419"/>
    <s v="William"/>
    <x v="11"/>
    <s v="Fri"/>
    <s v="2023"/>
    <x v="67"/>
    <s v="Dec"/>
    <s v="Wed"/>
    <x v="22"/>
    <x v="0"/>
    <x v="0"/>
    <n v="429"/>
    <x v="4"/>
    <n v="3"/>
    <x v="2"/>
    <b v="0"/>
    <n v="988"/>
    <n v="115"/>
    <x v="0"/>
    <x v="2"/>
    <x v="3"/>
    <n v="19"/>
    <n v="4.3"/>
    <x v="1"/>
    <s v="Active"/>
    <n v="3773"/>
    <x v="3"/>
    <x v="1"/>
    <x v="0"/>
  </r>
  <r>
    <x v="420"/>
    <s v="Darrell"/>
    <x v="0"/>
    <s v="Wed"/>
    <s v="2024"/>
    <x v="313"/>
    <s v="Nov"/>
    <s v="Sun"/>
    <x v="24"/>
    <x v="2"/>
    <x v="2"/>
    <n v="282"/>
    <x v="4"/>
    <n v="1"/>
    <x v="4"/>
    <b v="1"/>
    <n v="386"/>
    <n v="177"/>
    <x v="5"/>
    <x v="0"/>
    <x v="3"/>
    <n v="17"/>
    <n v="3.4"/>
    <x v="1"/>
    <s v="Active"/>
    <n v="1231"/>
    <x v="3"/>
    <x v="4"/>
    <x v="3"/>
  </r>
  <r>
    <x v="421"/>
    <s v="Dana"/>
    <x v="11"/>
    <s v="Sun"/>
    <s v="2024"/>
    <x v="314"/>
    <s v="Nov"/>
    <s v="Wed"/>
    <x v="8"/>
    <x v="1"/>
    <x v="1"/>
    <n v="248"/>
    <x v="2"/>
    <n v="5"/>
    <x v="0"/>
    <b v="0"/>
    <n v="996"/>
    <n v="24"/>
    <x v="4"/>
    <x v="1"/>
    <x v="1"/>
    <n v="53"/>
    <n v="3.3"/>
    <x v="1"/>
    <s v="Active"/>
    <n v="62"/>
    <x v="1"/>
    <x v="1"/>
    <x v="1"/>
  </r>
  <r>
    <x v="422"/>
    <s v="Richard"/>
    <x v="11"/>
    <s v="Wed"/>
    <s v="2024"/>
    <x v="315"/>
    <s v="Dec"/>
    <s v="Mon"/>
    <x v="17"/>
    <x v="1"/>
    <x v="1"/>
    <n v="406"/>
    <x v="3"/>
    <n v="3"/>
    <x v="5"/>
    <b v="0"/>
    <n v="369"/>
    <n v="13"/>
    <x v="0"/>
    <x v="3"/>
    <x v="2"/>
    <n v="82"/>
    <n v="4.7"/>
    <x v="0"/>
    <s v="Active"/>
    <n v="1580"/>
    <x v="4"/>
    <x v="4"/>
    <x v="0"/>
  </r>
  <r>
    <x v="423"/>
    <s v="Jasmine"/>
    <x v="6"/>
    <s v="Tue"/>
    <s v="2024"/>
    <x v="107"/>
    <s v="Nov"/>
    <s v="Fri"/>
    <x v="26"/>
    <x v="2"/>
    <x v="2"/>
    <n v="249"/>
    <x v="6"/>
    <n v="1"/>
    <x v="3"/>
    <b v="1"/>
    <n v="713"/>
    <n v="125"/>
    <x v="2"/>
    <x v="0"/>
    <x v="1"/>
    <n v="95"/>
    <n v="4.8"/>
    <x v="0"/>
    <s v="Active"/>
    <n v="74"/>
    <x v="3"/>
    <x v="2"/>
    <x v="2"/>
  </r>
  <r>
    <x v="424"/>
    <s v="Chelsea"/>
    <x v="11"/>
    <s v="Wed"/>
    <s v="2023"/>
    <x v="140"/>
    <s v="Nov"/>
    <s v="Sun"/>
    <x v="24"/>
    <x v="0"/>
    <x v="0"/>
    <n v="12"/>
    <x v="4"/>
    <n v="2"/>
    <x v="3"/>
    <b v="0"/>
    <n v="928"/>
    <n v="147"/>
    <x v="4"/>
    <x v="1"/>
    <x v="4"/>
    <n v="92"/>
    <n v="4.7"/>
    <x v="0"/>
    <s v="Active"/>
    <n v="3452"/>
    <x v="4"/>
    <x v="1"/>
    <x v="0"/>
  </r>
  <r>
    <x v="425"/>
    <s v="Courtney"/>
    <x v="1"/>
    <s v="Wed"/>
    <s v="2023"/>
    <x v="278"/>
    <s v="Dec"/>
    <s v="Sun"/>
    <x v="15"/>
    <x v="0"/>
    <x v="0"/>
    <n v="57"/>
    <x v="0"/>
    <n v="2"/>
    <x v="0"/>
    <b v="1"/>
    <n v="869"/>
    <n v="107"/>
    <x v="4"/>
    <x v="2"/>
    <x v="3"/>
    <n v="67"/>
    <n v="4.3"/>
    <x v="0"/>
    <s v="Active"/>
    <n v="4792"/>
    <x v="1"/>
    <x v="2"/>
    <x v="3"/>
  </r>
  <r>
    <x v="426"/>
    <s v="Stacey"/>
    <x v="5"/>
    <s v="Wed"/>
    <s v="2024"/>
    <x v="316"/>
    <s v="Dec"/>
    <s v="Fri"/>
    <x v="0"/>
    <x v="0"/>
    <x v="0"/>
    <n v="247"/>
    <x v="6"/>
    <n v="5"/>
    <x v="0"/>
    <b v="1"/>
    <n v="563"/>
    <n v="185"/>
    <x v="4"/>
    <x v="1"/>
    <x v="2"/>
    <n v="3"/>
    <n v="4.8"/>
    <x v="0"/>
    <s v="Active"/>
    <n v="4378"/>
    <x v="2"/>
    <x v="3"/>
    <x v="1"/>
  </r>
  <r>
    <x v="427"/>
    <s v="Kristy"/>
    <x v="7"/>
    <s v="Sat"/>
    <s v="2023"/>
    <x v="45"/>
    <s v="Nov"/>
    <s v="Fri"/>
    <x v="26"/>
    <x v="0"/>
    <x v="0"/>
    <n v="25"/>
    <x v="4"/>
    <n v="5"/>
    <x v="1"/>
    <b v="1"/>
    <n v="429"/>
    <n v="138"/>
    <x v="4"/>
    <x v="2"/>
    <x v="4"/>
    <n v="40"/>
    <n v="3.5"/>
    <x v="0"/>
    <s v="Active"/>
    <n v="1713"/>
    <x v="0"/>
    <x v="4"/>
    <x v="0"/>
  </r>
  <r>
    <x v="428"/>
    <s v="Terri"/>
    <x v="0"/>
    <s v="Wed"/>
    <s v="2023"/>
    <x v="317"/>
    <s v="Dec"/>
    <s v="Tue"/>
    <x v="25"/>
    <x v="2"/>
    <x v="2"/>
    <n v="425"/>
    <x v="5"/>
    <n v="3"/>
    <x v="0"/>
    <b v="0"/>
    <n v="236"/>
    <n v="37"/>
    <x v="4"/>
    <x v="1"/>
    <x v="4"/>
    <n v="49"/>
    <n v="4"/>
    <x v="0"/>
    <s v="Active"/>
    <n v="1201"/>
    <x v="0"/>
    <x v="1"/>
    <x v="1"/>
  </r>
  <r>
    <x v="429"/>
    <s v="Jessica"/>
    <x v="5"/>
    <s v="Sun"/>
    <s v="2023"/>
    <x v="163"/>
    <s v="Dec"/>
    <s v="Tue"/>
    <x v="6"/>
    <x v="0"/>
    <x v="0"/>
    <n v="315"/>
    <x v="3"/>
    <n v="2"/>
    <x v="2"/>
    <b v="1"/>
    <n v="889"/>
    <n v="80"/>
    <x v="5"/>
    <x v="2"/>
    <x v="1"/>
    <n v="52"/>
    <n v="4.4000000000000004"/>
    <x v="1"/>
    <s v="Active"/>
    <n v="416"/>
    <x v="2"/>
    <x v="4"/>
    <x v="3"/>
  </r>
  <r>
    <x v="430"/>
    <s v="Aaron"/>
    <x v="5"/>
    <s v="Fri"/>
    <s v="2024"/>
    <x v="318"/>
    <s v="Nov"/>
    <s v="Sat"/>
    <x v="10"/>
    <x v="0"/>
    <x v="0"/>
    <n v="466"/>
    <x v="5"/>
    <n v="4"/>
    <x v="3"/>
    <b v="0"/>
    <n v="785"/>
    <n v="12"/>
    <x v="2"/>
    <x v="1"/>
    <x v="3"/>
    <n v="94"/>
    <n v="4.9000000000000004"/>
    <x v="0"/>
    <s v="Active"/>
    <n v="17"/>
    <x v="1"/>
    <x v="4"/>
    <x v="1"/>
  </r>
  <r>
    <x v="431"/>
    <s v="Madison"/>
    <x v="9"/>
    <s v="Mon"/>
    <s v="2024"/>
    <x v="70"/>
    <s v="Nov"/>
    <s v="Fri"/>
    <x v="7"/>
    <x v="2"/>
    <x v="2"/>
    <n v="207"/>
    <x v="2"/>
    <n v="3"/>
    <x v="0"/>
    <b v="0"/>
    <n v="909"/>
    <n v="164"/>
    <x v="1"/>
    <x v="2"/>
    <x v="0"/>
    <n v="75"/>
    <n v="4.2"/>
    <x v="1"/>
    <s v="Active"/>
    <n v="4820"/>
    <x v="3"/>
    <x v="3"/>
    <x v="3"/>
  </r>
  <r>
    <x v="432"/>
    <s v="Alyssa"/>
    <x v="10"/>
    <s v="Sun"/>
    <s v="2024"/>
    <x v="228"/>
    <s v="Dec"/>
    <s v="Sun"/>
    <x v="23"/>
    <x v="0"/>
    <x v="0"/>
    <n v="248"/>
    <x v="1"/>
    <n v="5"/>
    <x v="1"/>
    <b v="0"/>
    <n v="142"/>
    <n v="22"/>
    <x v="0"/>
    <x v="1"/>
    <x v="2"/>
    <n v="94"/>
    <n v="4.2"/>
    <x v="0"/>
    <s v="Active"/>
    <n v="1758"/>
    <x v="4"/>
    <x v="4"/>
    <x v="0"/>
  </r>
  <r>
    <x v="433"/>
    <s v="Carlos"/>
    <x v="1"/>
    <s v="Wed"/>
    <s v="2024"/>
    <x v="293"/>
    <s v="Nov"/>
    <s v="Sun"/>
    <x v="24"/>
    <x v="0"/>
    <x v="0"/>
    <n v="278"/>
    <x v="1"/>
    <n v="5"/>
    <x v="4"/>
    <b v="0"/>
    <n v="743"/>
    <n v="180"/>
    <x v="0"/>
    <x v="3"/>
    <x v="0"/>
    <n v="0"/>
    <n v="4.3"/>
    <x v="1"/>
    <s v="Active"/>
    <n v="2568"/>
    <x v="1"/>
    <x v="3"/>
    <x v="2"/>
  </r>
  <r>
    <x v="434"/>
    <s v="Scott"/>
    <x v="3"/>
    <s v="Sun"/>
    <s v="2024"/>
    <x v="319"/>
    <s v="Dec"/>
    <s v="Tue"/>
    <x v="6"/>
    <x v="0"/>
    <x v="0"/>
    <n v="315"/>
    <x v="3"/>
    <n v="1"/>
    <x v="1"/>
    <b v="0"/>
    <n v="40"/>
    <n v="188"/>
    <x v="6"/>
    <x v="1"/>
    <x v="5"/>
    <n v="86"/>
    <n v="3.7"/>
    <x v="1"/>
    <s v="Active"/>
    <n v="4235"/>
    <x v="0"/>
    <x v="3"/>
    <x v="0"/>
  </r>
  <r>
    <x v="435"/>
    <s v="Debra"/>
    <x v="0"/>
    <s v="Thu"/>
    <s v="2023"/>
    <x v="320"/>
    <s v="Nov"/>
    <s v="Sat"/>
    <x v="16"/>
    <x v="0"/>
    <x v="0"/>
    <n v="190"/>
    <x v="6"/>
    <n v="4"/>
    <x v="4"/>
    <b v="1"/>
    <n v="400"/>
    <n v="151"/>
    <x v="4"/>
    <x v="0"/>
    <x v="1"/>
    <n v="52"/>
    <n v="4.3"/>
    <x v="0"/>
    <s v="Active"/>
    <n v="3775"/>
    <x v="1"/>
    <x v="4"/>
    <x v="0"/>
  </r>
  <r>
    <x v="436"/>
    <s v="Ashley"/>
    <x v="11"/>
    <s v="Sat"/>
    <s v="2024"/>
    <x v="321"/>
    <s v="Nov"/>
    <s v="Sat"/>
    <x v="16"/>
    <x v="1"/>
    <x v="1"/>
    <n v="190"/>
    <x v="4"/>
    <n v="2"/>
    <x v="4"/>
    <b v="0"/>
    <n v="359"/>
    <n v="192"/>
    <x v="5"/>
    <x v="0"/>
    <x v="4"/>
    <n v="38"/>
    <n v="4.4000000000000004"/>
    <x v="1"/>
    <s v="Active"/>
    <n v="92"/>
    <x v="0"/>
    <x v="3"/>
    <x v="3"/>
  </r>
  <r>
    <x v="437"/>
    <s v="Elizabeth"/>
    <x v="11"/>
    <s v="Wed"/>
    <s v="2024"/>
    <x v="315"/>
    <s v="Dec"/>
    <s v="Thu"/>
    <x v="20"/>
    <x v="2"/>
    <x v="2"/>
    <n v="408"/>
    <x v="3"/>
    <n v="4"/>
    <x v="5"/>
    <b v="0"/>
    <n v="711"/>
    <n v="23"/>
    <x v="5"/>
    <x v="2"/>
    <x v="5"/>
    <n v="65"/>
    <n v="3.6"/>
    <x v="1"/>
    <s v="Active"/>
    <n v="72"/>
    <x v="3"/>
    <x v="1"/>
    <x v="1"/>
  </r>
  <r>
    <x v="438"/>
    <s v="Bianca"/>
    <x v="8"/>
    <s v="Mon"/>
    <s v="2024"/>
    <x v="200"/>
    <s v="Dec"/>
    <s v="Fri"/>
    <x v="27"/>
    <x v="2"/>
    <x v="2"/>
    <n v="227"/>
    <x v="3"/>
    <n v="2"/>
    <x v="4"/>
    <b v="0"/>
    <n v="581"/>
    <n v="146"/>
    <x v="5"/>
    <x v="0"/>
    <x v="3"/>
    <n v="37"/>
    <n v="4.4000000000000004"/>
    <x v="0"/>
    <s v="Active"/>
    <n v="2488"/>
    <x v="0"/>
    <x v="2"/>
    <x v="1"/>
  </r>
  <r>
    <x v="439"/>
    <s v="Joann"/>
    <x v="6"/>
    <s v="Wed"/>
    <s v="2023"/>
    <x v="322"/>
    <s v="Nov"/>
    <s v="Sun"/>
    <x v="24"/>
    <x v="1"/>
    <x v="1"/>
    <n v="479"/>
    <x v="5"/>
    <n v="2"/>
    <x v="3"/>
    <b v="1"/>
    <n v="923"/>
    <n v="182"/>
    <x v="3"/>
    <x v="1"/>
    <x v="0"/>
    <n v="14"/>
    <n v="4.9000000000000004"/>
    <x v="1"/>
    <s v="Active"/>
    <n v="2666"/>
    <x v="3"/>
    <x v="4"/>
    <x v="3"/>
  </r>
  <r>
    <x v="440"/>
    <s v="Gail"/>
    <x v="1"/>
    <s v="Mon"/>
    <s v="2023"/>
    <x v="244"/>
    <s v="Nov"/>
    <s v="Wed"/>
    <x v="8"/>
    <x v="1"/>
    <x v="1"/>
    <n v="415"/>
    <x v="1"/>
    <n v="3"/>
    <x v="4"/>
    <b v="0"/>
    <n v="381"/>
    <n v="78"/>
    <x v="5"/>
    <x v="1"/>
    <x v="2"/>
    <n v="84"/>
    <n v="4.4000000000000004"/>
    <x v="1"/>
    <s v="Active"/>
    <n v="4221"/>
    <x v="4"/>
    <x v="4"/>
    <x v="2"/>
  </r>
  <r>
    <x v="441"/>
    <s v="Daniel"/>
    <x v="6"/>
    <s v="Mon"/>
    <s v="2022"/>
    <x v="91"/>
    <s v="Dec"/>
    <s v="Wed"/>
    <x v="22"/>
    <x v="1"/>
    <x v="1"/>
    <n v="204"/>
    <x v="6"/>
    <n v="4"/>
    <x v="3"/>
    <b v="1"/>
    <n v="706"/>
    <n v="153"/>
    <x v="1"/>
    <x v="0"/>
    <x v="0"/>
    <n v="94"/>
    <n v="3.7"/>
    <x v="1"/>
    <s v="Active"/>
    <n v="4569"/>
    <x v="0"/>
    <x v="4"/>
    <x v="0"/>
  </r>
  <r>
    <x v="442"/>
    <s v="Felicia"/>
    <x v="11"/>
    <s v="Sat"/>
    <s v="2023"/>
    <x v="87"/>
    <s v="Nov"/>
    <s v="Thu"/>
    <x v="14"/>
    <x v="2"/>
    <x v="2"/>
    <n v="205"/>
    <x v="5"/>
    <n v="3"/>
    <x v="4"/>
    <b v="1"/>
    <n v="792"/>
    <n v="103"/>
    <x v="5"/>
    <x v="0"/>
    <x v="2"/>
    <n v="24"/>
    <n v="3.9"/>
    <x v="1"/>
    <s v="Active"/>
    <n v="2695"/>
    <x v="3"/>
    <x v="4"/>
    <x v="1"/>
  </r>
  <r>
    <x v="443"/>
    <s v="Jennifer"/>
    <x v="5"/>
    <s v="Mon"/>
    <s v="2024"/>
    <x v="136"/>
    <s v="Nov"/>
    <s v="Mon"/>
    <x v="9"/>
    <x v="1"/>
    <x v="1"/>
    <n v="64"/>
    <x v="3"/>
    <n v="2"/>
    <x v="5"/>
    <b v="1"/>
    <n v="221"/>
    <n v="4"/>
    <x v="0"/>
    <x v="0"/>
    <x v="2"/>
    <n v="88"/>
    <n v="3.7"/>
    <x v="1"/>
    <s v="Active"/>
    <n v="48"/>
    <x v="4"/>
    <x v="2"/>
    <x v="3"/>
  </r>
  <r>
    <x v="444"/>
    <s v="Susan"/>
    <x v="3"/>
    <s v="Tue"/>
    <s v="2023"/>
    <x v="258"/>
    <s v="Dec"/>
    <s v="Thu"/>
    <x v="21"/>
    <x v="0"/>
    <x v="0"/>
    <n v="281"/>
    <x v="2"/>
    <n v="2"/>
    <x v="3"/>
    <b v="0"/>
    <n v="770"/>
    <n v="74"/>
    <x v="4"/>
    <x v="1"/>
    <x v="1"/>
    <n v="12"/>
    <n v="4"/>
    <x v="0"/>
    <s v="Active"/>
    <n v="1526"/>
    <x v="3"/>
    <x v="0"/>
    <x v="0"/>
  </r>
  <r>
    <x v="445"/>
    <s v="Ashley"/>
    <x v="3"/>
    <s v="Thu"/>
    <s v="2023"/>
    <x v="284"/>
    <s v="Dec"/>
    <s v="Fri"/>
    <x v="27"/>
    <x v="1"/>
    <x v="1"/>
    <n v="78"/>
    <x v="5"/>
    <n v="4"/>
    <x v="2"/>
    <b v="0"/>
    <n v="914"/>
    <n v="22"/>
    <x v="6"/>
    <x v="1"/>
    <x v="1"/>
    <n v="14"/>
    <n v="4.5"/>
    <x v="0"/>
    <s v="Active"/>
    <n v="4934"/>
    <x v="0"/>
    <x v="0"/>
    <x v="0"/>
  </r>
  <r>
    <x v="446"/>
    <s v="Jeffrey"/>
    <x v="8"/>
    <s v="Tue"/>
    <s v="2024"/>
    <x v="323"/>
    <s v="Nov"/>
    <s v="Fri"/>
    <x v="26"/>
    <x v="0"/>
    <x v="0"/>
    <n v="343"/>
    <x v="1"/>
    <n v="4"/>
    <x v="4"/>
    <b v="1"/>
    <n v="492"/>
    <n v="187"/>
    <x v="0"/>
    <x v="0"/>
    <x v="5"/>
    <n v="75"/>
    <n v="4.9000000000000004"/>
    <x v="1"/>
    <s v="Active"/>
    <n v="628"/>
    <x v="1"/>
    <x v="3"/>
    <x v="0"/>
  </r>
  <r>
    <x v="447"/>
    <s v="Amanda"/>
    <x v="10"/>
    <s v="Sun"/>
    <s v="2024"/>
    <x v="324"/>
    <s v="Nov"/>
    <s v="Sun"/>
    <x v="24"/>
    <x v="1"/>
    <x v="1"/>
    <n v="318"/>
    <x v="2"/>
    <n v="1"/>
    <x v="2"/>
    <b v="0"/>
    <n v="925"/>
    <n v="191"/>
    <x v="4"/>
    <x v="0"/>
    <x v="2"/>
    <n v="38"/>
    <n v="4.5999999999999996"/>
    <x v="1"/>
    <s v="Active"/>
    <n v="167"/>
    <x v="4"/>
    <x v="1"/>
    <x v="3"/>
  </r>
  <r>
    <x v="448"/>
    <s v="Paul"/>
    <x v="2"/>
    <s v="Fri"/>
    <s v="2024"/>
    <x v="188"/>
    <s v="Dec"/>
    <s v="Mon"/>
    <x v="28"/>
    <x v="0"/>
    <x v="0"/>
    <n v="444"/>
    <x v="1"/>
    <n v="3"/>
    <x v="2"/>
    <b v="0"/>
    <n v="183"/>
    <n v="195"/>
    <x v="6"/>
    <x v="3"/>
    <x v="2"/>
    <n v="36"/>
    <n v="4.7"/>
    <x v="0"/>
    <s v="Active"/>
    <n v="1309"/>
    <x v="2"/>
    <x v="1"/>
    <x v="2"/>
  </r>
  <r>
    <x v="449"/>
    <s v="Mark"/>
    <x v="5"/>
    <s v="Sat"/>
    <s v="2024"/>
    <x v="325"/>
    <s v="Nov"/>
    <s v="Tue"/>
    <x v="4"/>
    <x v="1"/>
    <x v="1"/>
    <n v="171"/>
    <x v="4"/>
    <n v="3"/>
    <x v="4"/>
    <b v="1"/>
    <n v="889"/>
    <n v="54"/>
    <x v="6"/>
    <x v="3"/>
    <x v="1"/>
    <n v="1"/>
    <n v="3.3"/>
    <x v="1"/>
    <s v="Active"/>
    <n v="710"/>
    <x v="0"/>
    <x v="3"/>
    <x v="0"/>
  </r>
  <r>
    <x v="450"/>
    <s v="Lisa"/>
    <x v="7"/>
    <s v="Sun"/>
    <s v="2023"/>
    <x v="47"/>
    <s v="Dec"/>
    <s v="Mon"/>
    <x v="3"/>
    <x v="2"/>
    <x v="2"/>
    <n v="309"/>
    <x v="6"/>
    <n v="5"/>
    <x v="3"/>
    <b v="0"/>
    <n v="174"/>
    <n v="172"/>
    <x v="4"/>
    <x v="3"/>
    <x v="4"/>
    <n v="71"/>
    <n v="3.1"/>
    <x v="1"/>
    <s v="Active"/>
    <n v="106"/>
    <x v="2"/>
    <x v="4"/>
    <x v="2"/>
  </r>
  <r>
    <x v="451"/>
    <s v="Matthew"/>
    <x v="0"/>
    <s v="Mon"/>
    <s v="2023"/>
    <x v="326"/>
    <s v="Nov"/>
    <s v="Wed"/>
    <x v="12"/>
    <x v="2"/>
    <x v="2"/>
    <n v="447"/>
    <x v="5"/>
    <n v="5"/>
    <x v="1"/>
    <b v="0"/>
    <n v="709"/>
    <n v="93"/>
    <x v="3"/>
    <x v="1"/>
    <x v="1"/>
    <n v="35"/>
    <n v="4.8"/>
    <x v="1"/>
    <s v="Active"/>
    <n v="2652"/>
    <x v="2"/>
    <x v="1"/>
    <x v="1"/>
  </r>
  <r>
    <x v="452"/>
    <s v="Travis"/>
    <x v="9"/>
    <s v="Sat"/>
    <s v="2024"/>
    <x v="327"/>
    <s v="Dec"/>
    <s v="Wed"/>
    <x v="22"/>
    <x v="0"/>
    <x v="0"/>
    <n v="120"/>
    <x v="6"/>
    <n v="3"/>
    <x v="2"/>
    <b v="1"/>
    <n v="783"/>
    <n v="81"/>
    <x v="1"/>
    <x v="0"/>
    <x v="2"/>
    <n v="52"/>
    <n v="4.3"/>
    <x v="0"/>
    <s v="Active"/>
    <n v="4879"/>
    <x v="3"/>
    <x v="4"/>
    <x v="3"/>
  </r>
  <r>
    <x v="453"/>
    <s v="Reginald"/>
    <x v="10"/>
    <s v="Thu"/>
    <s v="2023"/>
    <x v="328"/>
    <s v="Dec"/>
    <s v="Sun"/>
    <x v="23"/>
    <x v="2"/>
    <x v="2"/>
    <n v="168"/>
    <x v="0"/>
    <n v="5"/>
    <x v="3"/>
    <b v="1"/>
    <n v="304"/>
    <n v="196"/>
    <x v="0"/>
    <x v="1"/>
    <x v="3"/>
    <n v="44"/>
    <n v="4.0999999999999996"/>
    <x v="0"/>
    <s v="Active"/>
    <n v="1426"/>
    <x v="2"/>
    <x v="0"/>
    <x v="3"/>
  </r>
  <r>
    <x v="454"/>
    <s v="Jennifer"/>
    <x v="0"/>
    <s v="Sat"/>
    <s v="2024"/>
    <x v="15"/>
    <s v="Dec"/>
    <s v="Fri"/>
    <x v="0"/>
    <x v="0"/>
    <x v="0"/>
    <n v="203"/>
    <x v="2"/>
    <n v="1"/>
    <x v="5"/>
    <b v="1"/>
    <n v="738"/>
    <n v="96"/>
    <x v="4"/>
    <x v="3"/>
    <x v="5"/>
    <n v="10"/>
    <n v="4"/>
    <x v="0"/>
    <s v="Active"/>
    <n v="1504"/>
    <x v="3"/>
    <x v="2"/>
    <x v="3"/>
  </r>
  <r>
    <x v="455"/>
    <s v="Debra"/>
    <x v="6"/>
    <s v="Thu"/>
    <s v="2023"/>
    <x v="329"/>
    <s v="Nov"/>
    <s v="Sun"/>
    <x v="24"/>
    <x v="1"/>
    <x v="1"/>
    <n v="436"/>
    <x v="5"/>
    <n v="5"/>
    <x v="2"/>
    <b v="1"/>
    <n v="228"/>
    <n v="110"/>
    <x v="4"/>
    <x v="3"/>
    <x v="0"/>
    <n v="78"/>
    <n v="4.5"/>
    <x v="1"/>
    <s v="Active"/>
    <n v="1518"/>
    <x v="1"/>
    <x v="0"/>
    <x v="2"/>
  </r>
  <r>
    <x v="456"/>
    <s v="Ian"/>
    <x v="7"/>
    <s v="Thu"/>
    <s v="2024"/>
    <x v="330"/>
    <s v="Dec"/>
    <s v="Tue"/>
    <x v="6"/>
    <x v="1"/>
    <x v="1"/>
    <n v="195"/>
    <x v="6"/>
    <n v="5"/>
    <x v="0"/>
    <b v="1"/>
    <n v="997"/>
    <n v="107"/>
    <x v="1"/>
    <x v="2"/>
    <x v="5"/>
    <n v="78"/>
    <n v="4.9000000000000004"/>
    <x v="0"/>
    <s v="Active"/>
    <n v="708"/>
    <x v="4"/>
    <x v="3"/>
    <x v="1"/>
  </r>
  <r>
    <x v="457"/>
    <s v="Cassie"/>
    <x v="6"/>
    <s v="Mon"/>
    <s v="2023"/>
    <x v="331"/>
    <s v="Dec"/>
    <s v="Thu"/>
    <x v="21"/>
    <x v="0"/>
    <x v="0"/>
    <n v="454"/>
    <x v="1"/>
    <n v="5"/>
    <x v="4"/>
    <b v="1"/>
    <n v="722"/>
    <n v="98"/>
    <x v="2"/>
    <x v="2"/>
    <x v="2"/>
    <n v="36"/>
    <n v="3.4"/>
    <x v="0"/>
    <s v="Active"/>
    <n v="4651"/>
    <x v="4"/>
    <x v="0"/>
    <x v="1"/>
  </r>
  <r>
    <x v="458"/>
    <s v="Claudia"/>
    <x v="2"/>
    <s v="Sat"/>
    <s v="2023"/>
    <x v="332"/>
    <s v="Nov"/>
    <s v="Sun"/>
    <x v="24"/>
    <x v="2"/>
    <x v="2"/>
    <n v="187"/>
    <x v="1"/>
    <n v="1"/>
    <x v="4"/>
    <b v="0"/>
    <n v="316"/>
    <n v="10"/>
    <x v="2"/>
    <x v="0"/>
    <x v="4"/>
    <n v="8"/>
    <n v="4.7"/>
    <x v="0"/>
    <s v="Active"/>
    <n v="4397"/>
    <x v="0"/>
    <x v="4"/>
    <x v="0"/>
  </r>
  <r>
    <x v="459"/>
    <s v="Kristina"/>
    <x v="11"/>
    <s v="Mon"/>
    <s v="2024"/>
    <x v="333"/>
    <s v="Dec"/>
    <s v="Sun"/>
    <x v="15"/>
    <x v="0"/>
    <x v="0"/>
    <n v="277"/>
    <x v="6"/>
    <n v="1"/>
    <x v="5"/>
    <b v="1"/>
    <n v="455"/>
    <n v="120"/>
    <x v="6"/>
    <x v="0"/>
    <x v="3"/>
    <n v="92"/>
    <n v="4.7"/>
    <x v="0"/>
    <s v="Active"/>
    <n v="1360"/>
    <x v="3"/>
    <x v="2"/>
    <x v="3"/>
  </r>
  <r>
    <x v="460"/>
    <s v="Melissa"/>
    <x v="5"/>
    <s v="Thu"/>
    <s v="2023"/>
    <x v="334"/>
    <s v="Nov"/>
    <s v="Sat"/>
    <x v="10"/>
    <x v="0"/>
    <x v="0"/>
    <n v="257"/>
    <x v="6"/>
    <n v="3"/>
    <x v="0"/>
    <b v="1"/>
    <n v="985"/>
    <n v="97"/>
    <x v="2"/>
    <x v="2"/>
    <x v="2"/>
    <n v="88"/>
    <n v="3.9"/>
    <x v="1"/>
    <s v="Active"/>
    <n v="4155"/>
    <x v="1"/>
    <x v="2"/>
    <x v="2"/>
  </r>
  <r>
    <x v="461"/>
    <s v="Desiree"/>
    <x v="8"/>
    <s v="Sat"/>
    <s v="2023"/>
    <x v="153"/>
    <s v="Dec"/>
    <s v="Thu"/>
    <x v="20"/>
    <x v="1"/>
    <x v="1"/>
    <n v="12"/>
    <x v="3"/>
    <n v="4"/>
    <x v="0"/>
    <b v="0"/>
    <n v="718"/>
    <n v="100"/>
    <x v="6"/>
    <x v="1"/>
    <x v="2"/>
    <n v="24"/>
    <n v="4.0999999999999996"/>
    <x v="0"/>
    <s v="Active"/>
    <n v="1289"/>
    <x v="0"/>
    <x v="2"/>
    <x v="2"/>
  </r>
  <r>
    <x v="462"/>
    <s v="Audrey"/>
    <x v="3"/>
    <s v="Sun"/>
    <s v="2023"/>
    <x v="335"/>
    <s v="Nov"/>
    <s v="Fri"/>
    <x v="26"/>
    <x v="0"/>
    <x v="0"/>
    <n v="362"/>
    <x v="6"/>
    <n v="2"/>
    <x v="3"/>
    <b v="1"/>
    <n v="923"/>
    <n v="57"/>
    <x v="6"/>
    <x v="0"/>
    <x v="1"/>
    <n v="38"/>
    <n v="4.8"/>
    <x v="0"/>
    <s v="Active"/>
    <n v="2922"/>
    <x v="3"/>
    <x v="0"/>
    <x v="3"/>
  </r>
  <r>
    <x v="463"/>
    <s v="John"/>
    <x v="1"/>
    <s v="Fri"/>
    <s v="2023"/>
    <x v="336"/>
    <s v="Nov"/>
    <s v="Tue"/>
    <x v="29"/>
    <x v="0"/>
    <x v="0"/>
    <n v="89"/>
    <x v="6"/>
    <n v="2"/>
    <x v="3"/>
    <b v="1"/>
    <n v="174"/>
    <n v="178"/>
    <x v="5"/>
    <x v="0"/>
    <x v="5"/>
    <n v="7"/>
    <n v="3.7"/>
    <x v="0"/>
    <s v="Active"/>
    <n v="28"/>
    <x v="3"/>
    <x v="0"/>
    <x v="2"/>
  </r>
  <r>
    <x v="464"/>
    <s v="Ryan"/>
    <x v="7"/>
    <s v="Wed"/>
    <s v="2023"/>
    <x v="256"/>
    <s v="Dec"/>
    <s v="Sat"/>
    <x v="2"/>
    <x v="0"/>
    <x v="0"/>
    <n v="123"/>
    <x v="3"/>
    <n v="5"/>
    <x v="2"/>
    <b v="1"/>
    <n v="253"/>
    <n v="157"/>
    <x v="2"/>
    <x v="0"/>
    <x v="3"/>
    <n v="85"/>
    <n v="4"/>
    <x v="0"/>
    <s v="Active"/>
    <n v="3083"/>
    <x v="2"/>
    <x v="3"/>
    <x v="0"/>
  </r>
  <r>
    <x v="465"/>
    <s v="Kim"/>
    <x v="2"/>
    <s v="Fri"/>
    <s v="2023"/>
    <x v="337"/>
    <s v="Dec"/>
    <s v="Thu"/>
    <x v="21"/>
    <x v="2"/>
    <x v="2"/>
    <n v="427"/>
    <x v="5"/>
    <n v="1"/>
    <x v="4"/>
    <b v="0"/>
    <n v="479"/>
    <n v="98"/>
    <x v="0"/>
    <x v="0"/>
    <x v="4"/>
    <n v="18"/>
    <n v="3.8"/>
    <x v="1"/>
    <s v="Active"/>
    <n v="547"/>
    <x v="4"/>
    <x v="4"/>
    <x v="0"/>
  </r>
  <r>
    <x v="466"/>
    <s v="Lindsey"/>
    <x v="0"/>
    <s v="Fri"/>
    <s v="2023"/>
    <x v="269"/>
    <s v="Nov"/>
    <s v="Sun"/>
    <x v="24"/>
    <x v="2"/>
    <x v="2"/>
    <n v="439"/>
    <x v="6"/>
    <n v="2"/>
    <x v="3"/>
    <b v="0"/>
    <n v="932"/>
    <n v="98"/>
    <x v="6"/>
    <x v="3"/>
    <x v="0"/>
    <n v="58"/>
    <n v="4.9000000000000004"/>
    <x v="0"/>
    <s v="Active"/>
    <n v="239"/>
    <x v="4"/>
    <x v="0"/>
    <x v="3"/>
  </r>
  <r>
    <x v="467"/>
    <s v="Michael"/>
    <x v="6"/>
    <s v="Mon"/>
    <s v="2022"/>
    <x v="91"/>
    <s v="Dec"/>
    <s v="Fri"/>
    <x v="0"/>
    <x v="2"/>
    <x v="2"/>
    <n v="396"/>
    <x v="4"/>
    <n v="3"/>
    <x v="5"/>
    <b v="1"/>
    <n v="175"/>
    <n v="17"/>
    <x v="0"/>
    <x v="2"/>
    <x v="5"/>
    <n v="11"/>
    <n v="3.4"/>
    <x v="0"/>
    <s v="Active"/>
    <n v="3516"/>
    <x v="0"/>
    <x v="0"/>
    <x v="1"/>
  </r>
  <r>
    <x v="468"/>
    <s v="Pamela"/>
    <x v="1"/>
    <s v="Thu"/>
    <s v="2023"/>
    <x v="338"/>
    <s v="Dec"/>
    <s v="Sun"/>
    <x v="1"/>
    <x v="2"/>
    <x v="2"/>
    <n v="453"/>
    <x v="4"/>
    <n v="5"/>
    <x v="1"/>
    <b v="1"/>
    <n v="591"/>
    <n v="169"/>
    <x v="1"/>
    <x v="0"/>
    <x v="4"/>
    <n v="72"/>
    <n v="4.0999999999999996"/>
    <x v="1"/>
    <s v="Active"/>
    <n v="4031"/>
    <x v="4"/>
    <x v="1"/>
    <x v="1"/>
  </r>
  <r>
    <x v="469"/>
    <s v="Jonathan"/>
    <x v="8"/>
    <s v="Tue"/>
    <s v="2024"/>
    <x v="186"/>
    <s v="Dec"/>
    <s v="Sat"/>
    <x v="2"/>
    <x v="1"/>
    <x v="1"/>
    <n v="356"/>
    <x v="4"/>
    <n v="3"/>
    <x v="1"/>
    <b v="1"/>
    <n v="776"/>
    <n v="40"/>
    <x v="0"/>
    <x v="2"/>
    <x v="2"/>
    <n v="56"/>
    <n v="3.4"/>
    <x v="1"/>
    <s v="Active"/>
    <n v="3408"/>
    <x v="4"/>
    <x v="0"/>
    <x v="1"/>
  </r>
  <r>
    <x v="470"/>
    <s v="Michael"/>
    <x v="5"/>
    <s v="Sun"/>
    <s v="2023"/>
    <x v="339"/>
    <s v="Dec"/>
    <s v="Tue"/>
    <x v="25"/>
    <x v="2"/>
    <x v="2"/>
    <n v="192"/>
    <x v="2"/>
    <n v="1"/>
    <x v="5"/>
    <b v="1"/>
    <n v="229"/>
    <n v="54"/>
    <x v="5"/>
    <x v="0"/>
    <x v="3"/>
    <n v="87"/>
    <n v="3.1"/>
    <x v="0"/>
    <s v="Active"/>
    <n v="3849"/>
    <x v="2"/>
    <x v="3"/>
    <x v="3"/>
  </r>
  <r>
    <x v="471"/>
    <s v="Mark"/>
    <x v="4"/>
    <s v="Sat"/>
    <s v="2024"/>
    <x v="340"/>
    <s v="Nov"/>
    <s v="Sun"/>
    <x v="24"/>
    <x v="1"/>
    <x v="1"/>
    <n v="483"/>
    <x v="6"/>
    <n v="3"/>
    <x v="0"/>
    <b v="0"/>
    <n v="730"/>
    <n v="98"/>
    <x v="1"/>
    <x v="3"/>
    <x v="2"/>
    <n v="29"/>
    <n v="3.8"/>
    <x v="0"/>
    <s v="Active"/>
    <n v="1813"/>
    <x v="1"/>
    <x v="0"/>
    <x v="1"/>
  </r>
  <r>
    <x v="472"/>
    <s v="James"/>
    <x v="5"/>
    <s v="Fri"/>
    <s v="2024"/>
    <x v="252"/>
    <s v="Nov"/>
    <s v="Fri"/>
    <x v="7"/>
    <x v="1"/>
    <x v="1"/>
    <n v="17"/>
    <x v="5"/>
    <n v="2"/>
    <x v="5"/>
    <b v="1"/>
    <n v="312"/>
    <n v="114"/>
    <x v="0"/>
    <x v="0"/>
    <x v="1"/>
    <n v="15"/>
    <n v="3.6"/>
    <x v="1"/>
    <s v="Active"/>
    <n v="2084"/>
    <x v="4"/>
    <x v="2"/>
    <x v="2"/>
  </r>
  <r>
    <x v="473"/>
    <s v="Janet"/>
    <x v="4"/>
    <s v="Thu"/>
    <s v="2023"/>
    <x v="341"/>
    <s v="Nov"/>
    <s v="Wed"/>
    <x v="12"/>
    <x v="0"/>
    <x v="0"/>
    <n v="272"/>
    <x v="3"/>
    <n v="1"/>
    <x v="0"/>
    <b v="0"/>
    <n v="356"/>
    <n v="126"/>
    <x v="3"/>
    <x v="1"/>
    <x v="2"/>
    <n v="40"/>
    <n v="4.3"/>
    <x v="1"/>
    <s v="Active"/>
    <n v="749"/>
    <x v="2"/>
    <x v="1"/>
    <x v="2"/>
  </r>
  <r>
    <x v="474"/>
    <s v="Jane"/>
    <x v="8"/>
    <s v="Sat"/>
    <s v="2023"/>
    <x v="153"/>
    <s v="Nov"/>
    <s v="Sun"/>
    <x v="24"/>
    <x v="0"/>
    <x v="0"/>
    <n v="195"/>
    <x v="0"/>
    <n v="4"/>
    <x v="5"/>
    <b v="1"/>
    <n v="49"/>
    <n v="30"/>
    <x v="1"/>
    <x v="0"/>
    <x v="1"/>
    <n v="68"/>
    <n v="4.4000000000000004"/>
    <x v="0"/>
    <s v="Active"/>
    <n v="3157"/>
    <x v="2"/>
    <x v="2"/>
    <x v="2"/>
  </r>
  <r>
    <x v="475"/>
    <s v="Tammy"/>
    <x v="3"/>
    <s v="Wed"/>
    <s v="2024"/>
    <x v="33"/>
    <s v="Nov"/>
    <s v="Thu"/>
    <x v="18"/>
    <x v="1"/>
    <x v="1"/>
    <n v="416"/>
    <x v="2"/>
    <n v="3"/>
    <x v="4"/>
    <b v="1"/>
    <n v="774"/>
    <n v="55"/>
    <x v="6"/>
    <x v="0"/>
    <x v="5"/>
    <n v="41"/>
    <n v="3.3"/>
    <x v="0"/>
    <s v="Active"/>
    <n v="173"/>
    <x v="0"/>
    <x v="2"/>
    <x v="1"/>
  </r>
  <r>
    <x v="476"/>
    <s v="Christopher"/>
    <x v="11"/>
    <s v="Tue"/>
    <s v="2023"/>
    <x v="342"/>
    <s v="Nov"/>
    <s v="Tue"/>
    <x v="4"/>
    <x v="2"/>
    <x v="2"/>
    <n v="459"/>
    <x v="3"/>
    <n v="5"/>
    <x v="2"/>
    <b v="1"/>
    <n v="961"/>
    <n v="173"/>
    <x v="2"/>
    <x v="0"/>
    <x v="1"/>
    <n v="92"/>
    <n v="3.7"/>
    <x v="0"/>
    <s v="Active"/>
    <n v="2925"/>
    <x v="1"/>
    <x v="4"/>
    <x v="0"/>
  </r>
  <r>
    <x v="477"/>
    <s v="Robert"/>
    <x v="10"/>
    <s v="Mon"/>
    <s v="2023"/>
    <x v="343"/>
    <s v="Dec"/>
    <s v="Sun"/>
    <x v="1"/>
    <x v="0"/>
    <x v="0"/>
    <n v="168"/>
    <x v="4"/>
    <n v="5"/>
    <x v="5"/>
    <b v="1"/>
    <n v="539"/>
    <n v="48"/>
    <x v="1"/>
    <x v="2"/>
    <x v="0"/>
    <n v="82"/>
    <n v="4.3"/>
    <x v="0"/>
    <s v="Active"/>
    <n v="3182"/>
    <x v="4"/>
    <x v="1"/>
    <x v="0"/>
  </r>
  <r>
    <x v="478"/>
    <s v="Michael"/>
    <x v="7"/>
    <s v="Tue"/>
    <s v="2024"/>
    <x v="158"/>
    <s v="Nov"/>
    <s v="Fri"/>
    <x v="26"/>
    <x v="0"/>
    <x v="0"/>
    <n v="307"/>
    <x v="6"/>
    <n v="5"/>
    <x v="0"/>
    <b v="0"/>
    <n v="340"/>
    <n v="174"/>
    <x v="3"/>
    <x v="3"/>
    <x v="2"/>
    <n v="11"/>
    <n v="4.5"/>
    <x v="1"/>
    <s v="Active"/>
    <n v="2432"/>
    <x v="2"/>
    <x v="2"/>
    <x v="1"/>
  </r>
  <r>
    <x v="479"/>
    <s v="Norma"/>
    <x v="6"/>
    <s v="Thu"/>
    <s v="2023"/>
    <x v="344"/>
    <s v="Dec"/>
    <s v="Tue"/>
    <x v="25"/>
    <x v="2"/>
    <x v="2"/>
    <n v="270"/>
    <x v="5"/>
    <n v="2"/>
    <x v="5"/>
    <b v="1"/>
    <n v="836"/>
    <n v="67"/>
    <x v="4"/>
    <x v="0"/>
    <x v="5"/>
    <n v="51"/>
    <n v="4.5"/>
    <x v="1"/>
    <s v="Active"/>
    <n v="414"/>
    <x v="2"/>
    <x v="2"/>
    <x v="2"/>
  </r>
  <r>
    <x v="480"/>
    <s v="Matthew"/>
    <x v="1"/>
    <s v="Thu"/>
    <s v="2023"/>
    <x v="64"/>
    <s v="Dec"/>
    <s v="Sat"/>
    <x v="19"/>
    <x v="0"/>
    <x v="0"/>
    <n v="358"/>
    <x v="0"/>
    <n v="4"/>
    <x v="0"/>
    <b v="1"/>
    <n v="746"/>
    <n v="200"/>
    <x v="3"/>
    <x v="1"/>
    <x v="4"/>
    <n v="35"/>
    <n v="3.9"/>
    <x v="1"/>
    <s v="Active"/>
    <n v="888"/>
    <x v="3"/>
    <x v="3"/>
    <x v="0"/>
  </r>
  <r>
    <x v="481"/>
    <s v="Tyler"/>
    <x v="1"/>
    <s v="Tue"/>
    <s v="2024"/>
    <x v="345"/>
    <s v="Nov"/>
    <s v="Wed"/>
    <x v="12"/>
    <x v="1"/>
    <x v="1"/>
    <n v="301"/>
    <x v="2"/>
    <n v="2"/>
    <x v="1"/>
    <b v="1"/>
    <n v="939"/>
    <n v="21"/>
    <x v="5"/>
    <x v="2"/>
    <x v="2"/>
    <n v="83"/>
    <n v="4.9000000000000004"/>
    <x v="0"/>
    <s v="Active"/>
    <n v="1058"/>
    <x v="2"/>
    <x v="4"/>
    <x v="2"/>
  </r>
  <r>
    <x v="482"/>
    <s v="Richard"/>
    <x v="3"/>
    <s v="Sun"/>
    <s v="2023"/>
    <x v="346"/>
    <s v="Dec"/>
    <s v="Sun"/>
    <x v="1"/>
    <x v="0"/>
    <x v="0"/>
    <n v="277"/>
    <x v="0"/>
    <n v="2"/>
    <x v="3"/>
    <b v="0"/>
    <n v="659"/>
    <n v="150"/>
    <x v="0"/>
    <x v="1"/>
    <x v="4"/>
    <n v="79"/>
    <n v="3.9"/>
    <x v="1"/>
    <s v="Active"/>
    <n v="2067"/>
    <x v="2"/>
    <x v="3"/>
    <x v="1"/>
  </r>
  <r>
    <x v="483"/>
    <s v="Wendy"/>
    <x v="6"/>
    <s v="Sat"/>
    <s v="2022"/>
    <x v="53"/>
    <s v="Nov"/>
    <s v="Sat"/>
    <x v="10"/>
    <x v="2"/>
    <x v="2"/>
    <n v="423"/>
    <x v="2"/>
    <n v="5"/>
    <x v="1"/>
    <b v="1"/>
    <n v="435"/>
    <n v="108"/>
    <x v="2"/>
    <x v="1"/>
    <x v="4"/>
    <n v="44"/>
    <n v="4.5999999999999996"/>
    <x v="0"/>
    <s v="Active"/>
    <n v="3763"/>
    <x v="3"/>
    <x v="3"/>
    <x v="2"/>
  </r>
  <r>
    <x v="484"/>
    <s v="Taylor"/>
    <x v="5"/>
    <s v="Mon"/>
    <s v="2024"/>
    <x v="282"/>
    <s v="Nov"/>
    <s v="Sun"/>
    <x v="24"/>
    <x v="1"/>
    <x v="1"/>
    <n v="197"/>
    <x v="1"/>
    <n v="1"/>
    <x v="2"/>
    <b v="0"/>
    <n v="292"/>
    <n v="169"/>
    <x v="6"/>
    <x v="3"/>
    <x v="4"/>
    <n v="3"/>
    <n v="4.5"/>
    <x v="0"/>
    <s v="Active"/>
    <n v="957"/>
    <x v="1"/>
    <x v="3"/>
    <x v="2"/>
  </r>
  <r>
    <x v="485"/>
    <s v="William"/>
    <x v="11"/>
    <s v="Tue"/>
    <s v="2023"/>
    <x v="342"/>
    <s v="Nov"/>
    <s v="Wed"/>
    <x v="12"/>
    <x v="2"/>
    <x v="2"/>
    <n v="100"/>
    <x v="3"/>
    <n v="2"/>
    <x v="0"/>
    <b v="1"/>
    <n v="103"/>
    <n v="36"/>
    <x v="3"/>
    <x v="1"/>
    <x v="2"/>
    <n v="68"/>
    <n v="3.7"/>
    <x v="0"/>
    <s v="Active"/>
    <n v="3003"/>
    <x v="4"/>
    <x v="4"/>
    <x v="0"/>
  </r>
  <r>
    <x v="486"/>
    <s v="Danielle"/>
    <x v="10"/>
    <s v="Fri"/>
    <s v="2023"/>
    <x v="144"/>
    <s v="Nov"/>
    <s v="Sat"/>
    <x v="16"/>
    <x v="2"/>
    <x v="2"/>
    <n v="338"/>
    <x v="0"/>
    <n v="4"/>
    <x v="1"/>
    <b v="0"/>
    <n v="525"/>
    <n v="140"/>
    <x v="4"/>
    <x v="2"/>
    <x v="5"/>
    <n v="75"/>
    <n v="4.5999999999999996"/>
    <x v="1"/>
    <s v="Active"/>
    <n v="354"/>
    <x v="2"/>
    <x v="2"/>
    <x v="3"/>
  </r>
  <r>
    <x v="487"/>
    <s v="Bruce"/>
    <x v="4"/>
    <s v="Thu"/>
    <s v="2024"/>
    <x v="347"/>
    <s v="Dec"/>
    <s v="Sun"/>
    <x v="15"/>
    <x v="1"/>
    <x v="1"/>
    <n v="130"/>
    <x v="3"/>
    <n v="1"/>
    <x v="4"/>
    <b v="1"/>
    <n v="428"/>
    <n v="119"/>
    <x v="6"/>
    <x v="2"/>
    <x v="5"/>
    <n v="53"/>
    <n v="4.5"/>
    <x v="1"/>
    <s v="Active"/>
    <n v="4922"/>
    <x v="4"/>
    <x v="0"/>
    <x v="3"/>
  </r>
  <r>
    <x v="488"/>
    <s v="Erin"/>
    <x v="6"/>
    <s v="Sun"/>
    <s v="2023"/>
    <x v="74"/>
    <s v="Nov"/>
    <s v="Mon"/>
    <x v="9"/>
    <x v="1"/>
    <x v="1"/>
    <n v="383"/>
    <x v="4"/>
    <n v="5"/>
    <x v="3"/>
    <b v="1"/>
    <n v="711"/>
    <n v="147"/>
    <x v="6"/>
    <x v="0"/>
    <x v="2"/>
    <n v="68"/>
    <n v="3.9"/>
    <x v="1"/>
    <s v="Active"/>
    <n v="2083"/>
    <x v="3"/>
    <x v="2"/>
    <x v="1"/>
  </r>
  <r>
    <x v="489"/>
    <s v="Michelle"/>
    <x v="6"/>
    <s v="Thu"/>
    <s v="2023"/>
    <x v="266"/>
    <s v="Nov"/>
    <s v="Sat"/>
    <x v="10"/>
    <x v="1"/>
    <x v="1"/>
    <n v="411"/>
    <x v="0"/>
    <n v="5"/>
    <x v="0"/>
    <b v="1"/>
    <n v="887"/>
    <n v="37"/>
    <x v="4"/>
    <x v="0"/>
    <x v="5"/>
    <n v="66"/>
    <n v="3.9"/>
    <x v="1"/>
    <s v="Active"/>
    <n v="2098"/>
    <x v="1"/>
    <x v="3"/>
    <x v="0"/>
  </r>
  <r>
    <x v="490"/>
    <s v="Marie"/>
    <x v="4"/>
    <s v="Thu"/>
    <s v="2023"/>
    <x v="179"/>
    <s v="Dec"/>
    <s v="Sat"/>
    <x v="19"/>
    <x v="1"/>
    <x v="1"/>
    <n v="347"/>
    <x v="4"/>
    <n v="4"/>
    <x v="1"/>
    <b v="1"/>
    <n v="546"/>
    <n v="12"/>
    <x v="4"/>
    <x v="0"/>
    <x v="3"/>
    <n v="31"/>
    <n v="3.1"/>
    <x v="0"/>
    <s v="Active"/>
    <n v="2022"/>
    <x v="0"/>
    <x v="0"/>
    <x v="1"/>
  </r>
  <r>
    <x v="491"/>
    <s v="Cory"/>
    <x v="11"/>
    <s v="Mon"/>
    <s v="2023"/>
    <x v="348"/>
    <s v="Dec"/>
    <s v="Wed"/>
    <x v="11"/>
    <x v="1"/>
    <x v="1"/>
    <n v="302"/>
    <x v="5"/>
    <n v="4"/>
    <x v="1"/>
    <b v="1"/>
    <n v="417"/>
    <n v="143"/>
    <x v="1"/>
    <x v="1"/>
    <x v="2"/>
    <n v="14"/>
    <n v="4.7"/>
    <x v="0"/>
    <s v="Active"/>
    <n v="3791"/>
    <x v="0"/>
    <x v="4"/>
    <x v="3"/>
  </r>
  <r>
    <x v="492"/>
    <s v="Angela"/>
    <x v="0"/>
    <s v="Mon"/>
    <s v="2023"/>
    <x v="326"/>
    <s v="Dec"/>
    <s v="Tue"/>
    <x v="25"/>
    <x v="2"/>
    <x v="2"/>
    <n v="361"/>
    <x v="6"/>
    <n v="3"/>
    <x v="0"/>
    <b v="0"/>
    <n v="407"/>
    <n v="126"/>
    <x v="5"/>
    <x v="1"/>
    <x v="3"/>
    <n v="80"/>
    <n v="4.3"/>
    <x v="0"/>
    <s v="Active"/>
    <n v="728"/>
    <x v="3"/>
    <x v="0"/>
    <x v="0"/>
  </r>
  <r>
    <x v="493"/>
    <s v="Brian"/>
    <x v="10"/>
    <s v="Mon"/>
    <s v="2023"/>
    <x v="349"/>
    <s v="Dec"/>
    <s v="Sun"/>
    <x v="15"/>
    <x v="0"/>
    <x v="0"/>
    <n v="148"/>
    <x v="3"/>
    <n v="1"/>
    <x v="4"/>
    <b v="1"/>
    <n v="579"/>
    <n v="121"/>
    <x v="6"/>
    <x v="3"/>
    <x v="3"/>
    <n v="8"/>
    <n v="3.6"/>
    <x v="0"/>
    <s v="Active"/>
    <n v="3448"/>
    <x v="2"/>
    <x v="3"/>
    <x v="1"/>
  </r>
  <r>
    <x v="494"/>
    <s v="Lisa"/>
    <x v="0"/>
    <s v="Sat"/>
    <s v="2024"/>
    <x v="15"/>
    <s v="Nov"/>
    <s v="Thu"/>
    <x v="18"/>
    <x v="0"/>
    <x v="0"/>
    <n v="162"/>
    <x v="2"/>
    <n v="2"/>
    <x v="2"/>
    <b v="1"/>
    <n v="672"/>
    <n v="57"/>
    <x v="4"/>
    <x v="1"/>
    <x v="2"/>
    <n v="16"/>
    <n v="4.3"/>
    <x v="0"/>
    <s v="Active"/>
    <n v="3930"/>
    <x v="3"/>
    <x v="2"/>
    <x v="3"/>
  </r>
  <r>
    <x v="495"/>
    <s v="Kimberly"/>
    <x v="2"/>
    <s v="Sun"/>
    <s v="2023"/>
    <x v="101"/>
    <s v="Dec"/>
    <s v="Wed"/>
    <x v="13"/>
    <x v="0"/>
    <x v="0"/>
    <n v="379"/>
    <x v="1"/>
    <n v="3"/>
    <x v="2"/>
    <b v="1"/>
    <n v="377"/>
    <n v="153"/>
    <x v="4"/>
    <x v="3"/>
    <x v="2"/>
    <n v="67"/>
    <n v="3.6"/>
    <x v="1"/>
    <s v="Active"/>
    <n v="3702"/>
    <x v="0"/>
    <x v="2"/>
    <x v="3"/>
  </r>
  <r>
    <x v="496"/>
    <s v="James"/>
    <x v="8"/>
    <s v="Sat"/>
    <s v="2024"/>
    <x v="350"/>
    <s v="Dec"/>
    <s v="Sat"/>
    <x v="2"/>
    <x v="2"/>
    <x v="2"/>
    <n v="373"/>
    <x v="5"/>
    <n v="2"/>
    <x v="0"/>
    <b v="1"/>
    <n v="818"/>
    <n v="34"/>
    <x v="1"/>
    <x v="0"/>
    <x v="4"/>
    <n v="57"/>
    <n v="3.8"/>
    <x v="1"/>
    <s v="Active"/>
    <n v="2400"/>
    <x v="1"/>
    <x v="3"/>
    <x v="1"/>
  </r>
  <r>
    <x v="497"/>
    <s v="Brian"/>
    <x v="2"/>
    <s v="Fri"/>
    <s v="2024"/>
    <x v="351"/>
    <s v="Nov"/>
    <s v="Fri"/>
    <x v="7"/>
    <x v="1"/>
    <x v="1"/>
    <n v="354"/>
    <x v="3"/>
    <n v="1"/>
    <x v="4"/>
    <b v="1"/>
    <n v="225"/>
    <n v="1"/>
    <x v="2"/>
    <x v="3"/>
    <x v="0"/>
    <n v="83"/>
    <n v="4.3"/>
    <x v="1"/>
    <s v="Active"/>
    <n v="548"/>
    <x v="4"/>
    <x v="4"/>
    <x v="1"/>
  </r>
  <r>
    <x v="498"/>
    <s v="Juan"/>
    <x v="0"/>
    <s v="Sat"/>
    <s v="2024"/>
    <x v="352"/>
    <s v="Dec"/>
    <s v="Mon"/>
    <x v="28"/>
    <x v="0"/>
    <x v="0"/>
    <n v="76"/>
    <x v="4"/>
    <n v="2"/>
    <x v="3"/>
    <b v="1"/>
    <n v="324"/>
    <n v="113"/>
    <x v="4"/>
    <x v="2"/>
    <x v="5"/>
    <n v="87"/>
    <n v="4.9000000000000004"/>
    <x v="0"/>
    <s v="Active"/>
    <n v="4702"/>
    <x v="3"/>
    <x v="1"/>
    <x v="2"/>
  </r>
  <r>
    <x v="499"/>
    <s v="Kevin"/>
    <x v="1"/>
    <s v="Mon"/>
    <s v="2023"/>
    <x v="244"/>
    <s v="Dec"/>
    <s v="Sat"/>
    <x v="2"/>
    <x v="1"/>
    <x v="1"/>
    <n v="316"/>
    <x v="0"/>
    <n v="1"/>
    <x v="5"/>
    <b v="0"/>
    <n v="793"/>
    <n v="141"/>
    <x v="0"/>
    <x v="0"/>
    <x v="1"/>
    <n v="28"/>
    <n v="3.4"/>
    <x v="0"/>
    <s v="Active"/>
    <n v="2821"/>
    <x v="1"/>
    <x v="3"/>
    <x v="2"/>
  </r>
  <r>
    <x v="500"/>
    <s v="Lori"/>
    <x v="6"/>
    <s v="Mon"/>
    <s v="2022"/>
    <x v="51"/>
    <s v="Nov"/>
    <s v="Fri"/>
    <x v="26"/>
    <x v="1"/>
    <x v="1"/>
    <n v="331"/>
    <x v="4"/>
    <n v="4"/>
    <x v="1"/>
    <b v="1"/>
    <n v="133"/>
    <n v="143"/>
    <x v="2"/>
    <x v="0"/>
    <x v="3"/>
    <n v="35"/>
    <n v="4.5999999999999996"/>
    <x v="1"/>
    <s v="Active"/>
    <n v="484"/>
    <x v="3"/>
    <x v="4"/>
    <x v="0"/>
  </r>
  <r>
    <x v="501"/>
    <s v="Michael"/>
    <x v="2"/>
    <s v="Fri"/>
    <s v="2023"/>
    <x v="253"/>
    <s v="Nov"/>
    <s v="Wed"/>
    <x v="8"/>
    <x v="2"/>
    <x v="2"/>
    <n v="418"/>
    <x v="3"/>
    <n v="1"/>
    <x v="2"/>
    <b v="1"/>
    <n v="260"/>
    <n v="161"/>
    <x v="1"/>
    <x v="3"/>
    <x v="4"/>
    <n v="49"/>
    <n v="3.6"/>
    <x v="1"/>
    <s v="Active"/>
    <n v="2871"/>
    <x v="2"/>
    <x v="1"/>
    <x v="0"/>
  </r>
  <r>
    <x v="502"/>
    <s v="Cameron"/>
    <x v="4"/>
    <s v="Sun"/>
    <s v="2023"/>
    <x v="353"/>
    <s v="Nov"/>
    <s v="Sat"/>
    <x v="16"/>
    <x v="2"/>
    <x v="2"/>
    <n v="309"/>
    <x v="6"/>
    <n v="5"/>
    <x v="2"/>
    <b v="0"/>
    <n v="851"/>
    <n v="166"/>
    <x v="6"/>
    <x v="3"/>
    <x v="3"/>
    <n v="66"/>
    <n v="4"/>
    <x v="1"/>
    <s v="Active"/>
    <n v="4783"/>
    <x v="3"/>
    <x v="3"/>
    <x v="3"/>
  </r>
  <r>
    <x v="503"/>
    <s v="Mark"/>
    <x v="0"/>
    <s v="Wed"/>
    <s v="2024"/>
    <x v="354"/>
    <s v="Dec"/>
    <s v="Wed"/>
    <x v="11"/>
    <x v="0"/>
    <x v="0"/>
    <n v="252"/>
    <x v="1"/>
    <n v="3"/>
    <x v="2"/>
    <b v="1"/>
    <n v="105"/>
    <n v="118"/>
    <x v="5"/>
    <x v="1"/>
    <x v="1"/>
    <n v="52"/>
    <n v="4.4000000000000004"/>
    <x v="1"/>
    <s v="Active"/>
    <n v="2725"/>
    <x v="3"/>
    <x v="1"/>
    <x v="2"/>
  </r>
  <r>
    <x v="504"/>
    <s v="Daniel"/>
    <x v="7"/>
    <s v="Tue"/>
    <s v="2023"/>
    <x v="355"/>
    <s v="Dec"/>
    <s v="Sun"/>
    <x v="15"/>
    <x v="2"/>
    <x v="2"/>
    <n v="146"/>
    <x v="5"/>
    <n v="4"/>
    <x v="0"/>
    <b v="0"/>
    <n v="646"/>
    <n v="139"/>
    <x v="5"/>
    <x v="0"/>
    <x v="1"/>
    <n v="27"/>
    <n v="3.7"/>
    <x v="1"/>
    <s v="Active"/>
    <n v="4400"/>
    <x v="4"/>
    <x v="2"/>
    <x v="0"/>
  </r>
  <r>
    <x v="505"/>
    <s v="Jerry"/>
    <x v="8"/>
    <s v="Mon"/>
    <s v="2023"/>
    <x v="128"/>
    <s v="Nov"/>
    <s v="Thu"/>
    <x v="18"/>
    <x v="1"/>
    <x v="1"/>
    <n v="352"/>
    <x v="4"/>
    <n v="4"/>
    <x v="3"/>
    <b v="1"/>
    <n v="358"/>
    <n v="6"/>
    <x v="1"/>
    <x v="1"/>
    <x v="2"/>
    <n v="32"/>
    <n v="3.8"/>
    <x v="0"/>
    <s v="Active"/>
    <n v="2218"/>
    <x v="0"/>
    <x v="1"/>
    <x v="1"/>
  </r>
  <r>
    <x v="506"/>
    <s v="Michael"/>
    <x v="7"/>
    <s v="Wed"/>
    <s v="2024"/>
    <x v="356"/>
    <s v="Dec"/>
    <s v="Tue"/>
    <x v="6"/>
    <x v="0"/>
    <x v="0"/>
    <n v="43"/>
    <x v="6"/>
    <n v="5"/>
    <x v="5"/>
    <b v="1"/>
    <n v="336"/>
    <n v="135"/>
    <x v="0"/>
    <x v="0"/>
    <x v="4"/>
    <n v="70"/>
    <n v="4"/>
    <x v="1"/>
    <s v="Active"/>
    <n v="4552"/>
    <x v="0"/>
    <x v="2"/>
    <x v="0"/>
  </r>
  <r>
    <x v="507"/>
    <s v="Michael"/>
    <x v="7"/>
    <s v="Wed"/>
    <s v="2024"/>
    <x v="357"/>
    <s v="Nov"/>
    <s v="Fri"/>
    <x v="26"/>
    <x v="1"/>
    <x v="1"/>
    <n v="440"/>
    <x v="1"/>
    <n v="4"/>
    <x v="5"/>
    <b v="1"/>
    <n v="80"/>
    <n v="143"/>
    <x v="2"/>
    <x v="3"/>
    <x v="1"/>
    <n v="2"/>
    <n v="3.4"/>
    <x v="0"/>
    <s v="Active"/>
    <n v="4125"/>
    <x v="4"/>
    <x v="0"/>
    <x v="0"/>
  </r>
  <r>
    <x v="508"/>
    <s v="Brittney"/>
    <x v="4"/>
    <s v="Tue"/>
    <s v="2024"/>
    <x v="358"/>
    <s v="Nov"/>
    <s v="Sat"/>
    <x v="16"/>
    <x v="2"/>
    <x v="2"/>
    <n v="376"/>
    <x v="6"/>
    <n v="2"/>
    <x v="1"/>
    <b v="0"/>
    <n v="326"/>
    <n v="89"/>
    <x v="3"/>
    <x v="3"/>
    <x v="3"/>
    <n v="84"/>
    <n v="4.5999999999999996"/>
    <x v="1"/>
    <s v="Active"/>
    <n v="424"/>
    <x v="3"/>
    <x v="4"/>
    <x v="0"/>
  </r>
  <r>
    <x v="509"/>
    <s v="Brian"/>
    <x v="6"/>
    <s v="Mon"/>
    <s v="2023"/>
    <x v="81"/>
    <s v="Dec"/>
    <s v="Sat"/>
    <x v="19"/>
    <x v="1"/>
    <x v="1"/>
    <n v="137"/>
    <x v="0"/>
    <n v="3"/>
    <x v="0"/>
    <b v="1"/>
    <n v="699"/>
    <n v="70"/>
    <x v="5"/>
    <x v="0"/>
    <x v="3"/>
    <n v="25"/>
    <n v="3.9"/>
    <x v="1"/>
    <s v="Active"/>
    <n v="2418"/>
    <x v="3"/>
    <x v="0"/>
    <x v="1"/>
  </r>
  <r>
    <x v="510"/>
    <s v="Elizabeth"/>
    <x v="7"/>
    <s v="Mon"/>
    <s v="2023"/>
    <x v="152"/>
    <s v="Dec"/>
    <s v="Thu"/>
    <x v="20"/>
    <x v="0"/>
    <x v="0"/>
    <n v="301"/>
    <x v="0"/>
    <n v="2"/>
    <x v="2"/>
    <b v="0"/>
    <n v="89"/>
    <n v="55"/>
    <x v="0"/>
    <x v="2"/>
    <x v="5"/>
    <n v="54"/>
    <n v="4.2"/>
    <x v="1"/>
    <s v="Active"/>
    <n v="756"/>
    <x v="3"/>
    <x v="4"/>
    <x v="0"/>
  </r>
  <r>
    <x v="511"/>
    <s v="Thomas"/>
    <x v="3"/>
    <s v="Sun"/>
    <s v="2023"/>
    <x v="203"/>
    <s v="Dec"/>
    <s v="Mon"/>
    <x v="28"/>
    <x v="0"/>
    <x v="0"/>
    <n v="410"/>
    <x v="3"/>
    <n v="1"/>
    <x v="4"/>
    <b v="1"/>
    <n v="909"/>
    <n v="99"/>
    <x v="1"/>
    <x v="0"/>
    <x v="2"/>
    <n v="22"/>
    <n v="3.2"/>
    <x v="0"/>
    <s v="Active"/>
    <n v="754"/>
    <x v="2"/>
    <x v="1"/>
    <x v="1"/>
  </r>
  <r>
    <x v="512"/>
    <s v="Jessica"/>
    <x v="3"/>
    <s v="Mon"/>
    <s v="2024"/>
    <x v="359"/>
    <s v="Dec"/>
    <s v="Sat"/>
    <x v="19"/>
    <x v="1"/>
    <x v="1"/>
    <n v="298"/>
    <x v="4"/>
    <n v="2"/>
    <x v="4"/>
    <b v="0"/>
    <n v="918"/>
    <n v="153"/>
    <x v="4"/>
    <x v="0"/>
    <x v="3"/>
    <n v="52"/>
    <n v="4.4000000000000004"/>
    <x v="1"/>
    <s v="Active"/>
    <n v="3476"/>
    <x v="2"/>
    <x v="2"/>
    <x v="2"/>
  </r>
  <r>
    <x v="513"/>
    <s v="Joshua"/>
    <x v="7"/>
    <s v="Fri"/>
    <s v="2024"/>
    <x v="360"/>
    <s v="Dec"/>
    <s v="Mon"/>
    <x v="3"/>
    <x v="0"/>
    <x v="0"/>
    <n v="54"/>
    <x v="2"/>
    <n v="4"/>
    <x v="2"/>
    <b v="1"/>
    <n v="285"/>
    <n v="66"/>
    <x v="3"/>
    <x v="2"/>
    <x v="4"/>
    <n v="43"/>
    <n v="3.8"/>
    <x v="0"/>
    <s v="Active"/>
    <n v="290"/>
    <x v="4"/>
    <x v="3"/>
    <x v="0"/>
  </r>
  <r>
    <x v="514"/>
    <s v="Melissa"/>
    <x v="5"/>
    <s v="Fri"/>
    <s v="2024"/>
    <x v="318"/>
    <s v="Nov"/>
    <s v="Tue"/>
    <x v="4"/>
    <x v="0"/>
    <x v="0"/>
    <n v="486"/>
    <x v="4"/>
    <n v="4"/>
    <x v="5"/>
    <b v="0"/>
    <n v="463"/>
    <n v="171"/>
    <x v="2"/>
    <x v="1"/>
    <x v="5"/>
    <n v="10"/>
    <n v="3.2"/>
    <x v="0"/>
    <s v="Active"/>
    <n v="987"/>
    <x v="1"/>
    <x v="4"/>
    <x v="1"/>
  </r>
  <r>
    <x v="515"/>
    <s v="Bryan"/>
    <x v="5"/>
    <s v="Sun"/>
    <s v="2023"/>
    <x v="339"/>
    <s v="Nov"/>
    <s v="Wed"/>
    <x v="12"/>
    <x v="1"/>
    <x v="1"/>
    <n v="38"/>
    <x v="5"/>
    <n v="1"/>
    <x v="3"/>
    <b v="1"/>
    <n v="875"/>
    <n v="115"/>
    <x v="1"/>
    <x v="3"/>
    <x v="1"/>
    <n v="75"/>
    <n v="4.7"/>
    <x v="1"/>
    <s v="Active"/>
    <n v="4972"/>
    <x v="2"/>
    <x v="2"/>
    <x v="0"/>
  </r>
  <r>
    <x v="516"/>
    <s v="Amanda"/>
    <x v="9"/>
    <s v="Fri"/>
    <s v="2023"/>
    <x v="247"/>
    <s v="Dec"/>
    <s v="Tue"/>
    <x v="25"/>
    <x v="0"/>
    <x v="0"/>
    <n v="442"/>
    <x v="0"/>
    <n v="3"/>
    <x v="0"/>
    <b v="1"/>
    <n v="875"/>
    <n v="70"/>
    <x v="1"/>
    <x v="0"/>
    <x v="1"/>
    <n v="96"/>
    <n v="3.7"/>
    <x v="0"/>
    <s v="Active"/>
    <n v="1628"/>
    <x v="1"/>
    <x v="0"/>
    <x v="1"/>
  </r>
  <r>
    <x v="517"/>
    <s v="Walter"/>
    <x v="4"/>
    <s v="Sat"/>
    <s v="2023"/>
    <x v="8"/>
    <s v="Nov"/>
    <s v="Thu"/>
    <x v="14"/>
    <x v="0"/>
    <x v="0"/>
    <n v="474"/>
    <x v="4"/>
    <n v="3"/>
    <x v="2"/>
    <b v="1"/>
    <n v="341"/>
    <n v="165"/>
    <x v="4"/>
    <x v="3"/>
    <x v="2"/>
    <n v="30"/>
    <n v="4.8"/>
    <x v="0"/>
    <s v="Active"/>
    <n v="1285"/>
    <x v="0"/>
    <x v="3"/>
    <x v="1"/>
  </r>
  <r>
    <x v="518"/>
    <s v="Samuel"/>
    <x v="8"/>
    <s v="Fri"/>
    <s v="2023"/>
    <x v="361"/>
    <s v="Nov"/>
    <s v="Thu"/>
    <x v="18"/>
    <x v="2"/>
    <x v="2"/>
    <n v="96"/>
    <x v="5"/>
    <n v="5"/>
    <x v="4"/>
    <b v="1"/>
    <n v="273"/>
    <n v="79"/>
    <x v="2"/>
    <x v="0"/>
    <x v="4"/>
    <n v="60"/>
    <n v="4.3"/>
    <x v="0"/>
    <s v="Active"/>
    <n v="1960"/>
    <x v="1"/>
    <x v="1"/>
    <x v="3"/>
  </r>
  <r>
    <x v="519"/>
    <s v="John"/>
    <x v="11"/>
    <s v="Mon"/>
    <s v="2023"/>
    <x v="234"/>
    <s v="Nov"/>
    <s v="Fri"/>
    <x v="26"/>
    <x v="1"/>
    <x v="1"/>
    <n v="160"/>
    <x v="4"/>
    <n v="5"/>
    <x v="2"/>
    <b v="1"/>
    <n v="352"/>
    <n v="31"/>
    <x v="3"/>
    <x v="0"/>
    <x v="0"/>
    <n v="37"/>
    <n v="3.7"/>
    <x v="1"/>
    <s v="Active"/>
    <n v="771"/>
    <x v="4"/>
    <x v="1"/>
    <x v="3"/>
  </r>
  <r>
    <x v="520"/>
    <s v="Dylan"/>
    <x v="4"/>
    <s v="Sat"/>
    <s v="2024"/>
    <x v="340"/>
    <s v="Dec"/>
    <s v="Sun"/>
    <x v="1"/>
    <x v="0"/>
    <x v="0"/>
    <n v="451"/>
    <x v="5"/>
    <n v="3"/>
    <x v="5"/>
    <b v="0"/>
    <n v="588"/>
    <n v="147"/>
    <x v="5"/>
    <x v="1"/>
    <x v="1"/>
    <n v="75"/>
    <n v="3.3"/>
    <x v="1"/>
    <s v="Active"/>
    <n v="1785"/>
    <x v="4"/>
    <x v="3"/>
    <x v="1"/>
  </r>
  <r>
    <x v="521"/>
    <s v="Joseph"/>
    <x v="11"/>
    <s v="Tue"/>
    <s v="2024"/>
    <x v="362"/>
    <s v="Dec"/>
    <s v="Wed"/>
    <x v="13"/>
    <x v="1"/>
    <x v="1"/>
    <n v="184"/>
    <x v="3"/>
    <n v="3"/>
    <x v="3"/>
    <b v="0"/>
    <n v="233"/>
    <n v="15"/>
    <x v="1"/>
    <x v="3"/>
    <x v="2"/>
    <n v="28"/>
    <n v="3.5"/>
    <x v="1"/>
    <s v="Active"/>
    <n v="2760"/>
    <x v="2"/>
    <x v="3"/>
    <x v="0"/>
  </r>
  <r>
    <x v="522"/>
    <s v="Heather"/>
    <x v="6"/>
    <s v="Thu"/>
    <s v="2023"/>
    <x v="266"/>
    <s v="Dec"/>
    <s v="Mon"/>
    <x v="17"/>
    <x v="2"/>
    <x v="2"/>
    <n v="50"/>
    <x v="1"/>
    <n v="2"/>
    <x v="0"/>
    <b v="1"/>
    <n v="159"/>
    <n v="131"/>
    <x v="4"/>
    <x v="1"/>
    <x v="2"/>
    <n v="49"/>
    <n v="3.8"/>
    <x v="0"/>
    <s v="Active"/>
    <n v="388"/>
    <x v="1"/>
    <x v="1"/>
    <x v="3"/>
  </r>
  <r>
    <x v="523"/>
    <s v="Cassandra"/>
    <x v="7"/>
    <s v="Wed"/>
    <s v="2023"/>
    <x v="363"/>
    <s v="Dec"/>
    <s v="Sat"/>
    <x v="2"/>
    <x v="0"/>
    <x v="0"/>
    <n v="299"/>
    <x v="4"/>
    <n v="3"/>
    <x v="4"/>
    <b v="0"/>
    <n v="488"/>
    <n v="135"/>
    <x v="5"/>
    <x v="1"/>
    <x v="1"/>
    <n v="100"/>
    <n v="4.8"/>
    <x v="0"/>
    <s v="Active"/>
    <n v="2385"/>
    <x v="1"/>
    <x v="3"/>
    <x v="3"/>
  </r>
  <r>
    <x v="524"/>
    <s v="Marisa"/>
    <x v="2"/>
    <s v="Thu"/>
    <s v="2024"/>
    <x v="364"/>
    <s v="Dec"/>
    <s v="Sun"/>
    <x v="1"/>
    <x v="0"/>
    <x v="0"/>
    <n v="495"/>
    <x v="1"/>
    <n v="5"/>
    <x v="0"/>
    <b v="0"/>
    <n v="522"/>
    <n v="32"/>
    <x v="4"/>
    <x v="3"/>
    <x v="5"/>
    <n v="41"/>
    <n v="3.9"/>
    <x v="1"/>
    <s v="Active"/>
    <n v="3714"/>
    <x v="4"/>
    <x v="4"/>
    <x v="3"/>
  </r>
  <r>
    <x v="525"/>
    <s v="Samantha"/>
    <x v="0"/>
    <s v="Sun"/>
    <s v="2024"/>
    <x v="365"/>
    <s v="Nov"/>
    <s v="Tue"/>
    <x v="29"/>
    <x v="0"/>
    <x v="0"/>
    <n v="132"/>
    <x v="4"/>
    <n v="4"/>
    <x v="2"/>
    <b v="1"/>
    <n v="30"/>
    <n v="177"/>
    <x v="0"/>
    <x v="0"/>
    <x v="5"/>
    <n v="31"/>
    <n v="5"/>
    <x v="0"/>
    <s v="Active"/>
    <n v="2015"/>
    <x v="2"/>
    <x v="3"/>
    <x v="1"/>
  </r>
  <r>
    <x v="526"/>
    <s v="Katherine"/>
    <x v="8"/>
    <s v="Fri"/>
    <s v="2024"/>
    <x v="38"/>
    <s v="Nov"/>
    <s v="Fri"/>
    <x v="7"/>
    <x v="1"/>
    <x v="1"/>
    <n v="395"/>
    <x v="6"/>
    <n v="2"/>
    <x v="3"/>
    <b v="1"/>
    <n v="139"/>
    <n v="29"/>
    <x v="5"/>
    <x v="1"/>
    <x v="3"/>
    <n v="44"/>
    <n v="3.9"/>
    <x v="1"/>
    <s v="Active"/>
    <n v="3201"/>
    <x v="4"/>
    <x v="3"/>
    <x v="2"/>
  </r>
  <r>
    <x v="527"/>
    <s v="Diana"/>
    <x v="7"/>
    <s v="Sun"/>
    <s v="2023"/>
    <x v="366"/>
    <s v="Dec"/>
    <s v="Tue"/>
    <x v="25"/>
    <x v="1"/>
    <x v="1"/>
    <n v="34"/>
    <x v="0"/>
    <n v="1"/>
    <x v="1"/>
    <b v="1"/>
    <n v="393"/>
    <n v="130"/>
    <x v="2"/>
    <x v="3"/>
    <x v="2"/>
    <n v="10"/>
    <n v="3.9"/>
    <x v="0"/>
    <s v="Active"/>
    <n v="3426"/>
    <x v="3"/>
    <x v="0"/>
    <x v="0"/>
  </r>
  <r>
    <x v="528"/>
    <s v="Stephen"/>
    <x v="9"/>
    <s v="Fri"/>
    <s v="2023"/>
    <x v="242"/>
    <s v="Dec"/>
    <s v="Sat"/>
    <x v="2"/>
    <x v="1"/>
    <x v="1"/>
    <n v="348"/>
    <x v="6"/>
    <n v="1"/>
    <x v="3"/>
    <b v="0"/>
    <n v="792"/>
    <n v="67"/>
    <x v="4"/>
    <x v="3"/>
    <x v="5"/>
    <n v="60"/>
    <n v="4.0999999999999996"/>
    <x v="0"/>
    <s v="Active"/>
    <n v="3366"/>
    <x v="1"/>
    <x v="0"/>
    <x v="0"/>
  </r>
  <r>
    <x v="529"/>
    <s v="Lisa"/>
    <x v="4"/>
    <s v="Sun"/>
    <s v="2024"/>
    <x v="367"/>
    <s v="Nov"/>
    <s v="Fri"/>
    <x v="7"/>
    <x v="2"/>
    <x v="2"/>
    <n v="247"/>
    <x v="6"/>
    <n v="5"/>
    <x v="3"/>
    <b v="0"/>
    <n v="186"/>
    <n v="158"/>
    <x v="2"/>
    <x v="3"/>
    <x v="3"/>
    <n v="19"/>
    <n v="3.8"/>
    <x v="0"/>
    <s v="Active"/>
    <n v="125"/>
    <x v="4"/>
    <x v="3"/>
    <x v="1"/>
  </r>
  <r>
    <x v="530"/>
    <s v="Kristin"/>
    <x v="8"/>
    <s v="Wed"/>
    <s v="2023"/>
    <x v="116"/>
    <s v="Nov"/>
    <s v="Fri"/>
    <x v="7"/>
    <x v="1"/>
    <x v="1"/>
    <n v="216"/>
    <x v="6"/>
    <n v="1"/>
    <x v="4"/>
    <b v="0"/>
    <n v="872"/>
    <n v="150"/>
    <x v="6"/>
    <x v="2"/>
    <x v="4"/>
    <n v="10"/>
    <n v="3.8"/>
    <x v="1"/>
    <s v="Active"/>
    <n v="4037"/>
    <x v="4"/>
    <x v="2"/>
    <x v="0"/>
  </r>
  <r>
    <x v="531"/>
    <s v="Autumn"/>
    <x v="2"/>
    <s v="Fri"/>
    <s v="2024"/>
    <x v="188"/>
    <s v="Nov"/>
    <s v="Tue"/>
    <x v="29"/>
    <x v="1"/>
    <x v="1"/>
    <n v="299"/>
    <x v="5"/>
    <n v="4"/>
    <x v="0"/>
    <b v="0"/>
    <n v="77"/>
    <n v="191"/>
    <x v="4"/>
    <x v="3"/>
    <x v="4"/>
    <n v="85"/>
    <n v="3.4"/>
    <x v="1"/>
    <s v="Active"/>
    <n v="4348"/>
    <x v="1"/>
    <x v="3"/>
    <x v="3"/>
  </r>
  <r>
    <x v="532"/>
    <s v="Melissa"/>
    <x v="10"/>
    <s v="Mon"/>
    <s v="2023"/>
    <x v="349"/>
    <s v="Nov"/>
    <s v="Wed"/>
    <x v="12"/>
    <x v="2"/>
    <x v="2"/>
    <n v="315"/>
    <x v="5"/>
    <n v="2"/>
    <x v="4"/>
    <b v="1"/>
    <n v="829"/>
    <n v="178"/>
    <x v="0"/>
    <x v="1"/>
    <x v="3"/>
    <n v="53"/>
    <n v="3.1"/>
    <x v="0"/>
    <s v="Active"/>
    <n v="546"/>
    <x v="0"/>
    <x v="0"/>
    <x v="1"/>
  </r>
  <r>
    <x v="533"/>
    <s v="Tiffany"/>
    <x v="6"/>
    <s v="Sun"/>
    <s v="2024"/>
    <x v="129"/>
    <s v="Dec"/>
    <s v="Tue"/>
    <x v="25"/>
    <x v="1"/>
    <x v="1"/>
    <n v="35"/>
    <x v="3"/>
    <n v="2"/>
    <x v="3"/>
    <b v="0"/>
    <n v="821"/>
    <n v="7"/>
    <x v="3"/>
    <x v="1"/>
    <x v="2"/>
    <n v="3"/>
    <n v="3.3"/>
    <x v="0"/>
    <s v="Active"/>
    <n v="2785"/>
    <x v="2"/>
    <x v="0"/>
    <x v="3"/>
  </r>
  <r>
    <x v="534"/>
    <s v="Ashley"/>
    <x v="6"/>
    <s v="Thu"/>
    <s v="2023"/>
    <x v="329"/>
    <s v="Dec"/>
    <s v="Mon"/>
    <x v="17"/>
    <x v="2"/>
    <x v="2"/>
    <n v="359"/>
    <x v="5"/>
    <n v="3"/>
    <x v="4"/>
    <b v="0"/>
    <n v="265"/>
    <n v="34"/>
    <x v="4"/>
    <x v="2"/>
    <x v="4"/>
    <n v="64"/>
    <n v="4.9000000000000004"/>
    <x v="1"/>
    <s v="Active"/>
    <n v="3308"/>
    <x v="0"/>
    <x v="1"/>
    <x v="2"/>
  </r>
  <r>
    <x v="535"/>
    <s v="Tracy"/>
    <x v="5"/>
    <s v="Sun"/>
    <s v="2024"/>
    <x v="55"/>
    <s v="Nov"/>
    <s v="Sat"/>
    <x v="10"/>
    <x v="2"/>
    <x v="2"/>
    <n v="361"/>
    <x v="0"/>
    <n v="4"/>
    <x v="2"/>
    <b v="1"/>
    <n v="416"/>
    <n v="143"/>
    <x v="4"/>
    <x v="2"/>
    <x v="5"/>
    <n v="99"/>
    <n v="3.7"/>
    <x v="0"/>
    <s v="Active"/>
    <n v="527"/>
    <x v="2"/>
    <x v="2"/>
    <x v="2"/>
  </r>
  <r>
    <x v="536"/>
    <s v="Amy"/>
    <x v="0"/>
    <s v="Thu"/>
    <s v="2023"/>
    <x v="368"/>
    <s v="Nov"/>
    <s v="Sun"/>
    <x v="24"/>
    <x v="1"/>
    <x v="1"/>
    <n v="273"/>
    <x v="0"/>
    <n v="3"/>
    <x v="3"/>
    <b v="1"/>
    <n v="253"/>
    <n v="70"/>
    <x v="5"/>
    <x v="0"/>
    <x v="4"/>
    <n v="42"/>
    <n v="4.9000000000000004"/>
    <x v="0"/>
    <s v="Active"/>
    <n v="837"/>
    <x v="0"/>
    <x v="1"/>
    <x v="1"/>
  </r>
  <r>
    <x v="537"/>
    <s v="Nicholas"/>
    <x v="10"/>
    <s v="Wed"/>
    <s v="2024"/>
    <x v="311"/>
    <s v="Dec"/>
    <s v="Sun"/>
    <x v="1"/>
    <x v="0"/>
    <x v="0"/>
    <n v="47"/>
    <x v="0"/>
    <n v="2"/>
    <x v="3"/>
    <b v="1"/>
    <n v="770"/>
    <n v="2"/>
    <x v="4"/>
    <x v="2"/>
    <x v="4"/>
    <n v="46"/>
    <n v="4.7"/>
    <x v="1"/>
    <s v="Active"/>
    <n v="371"/>
    <x v="1"/>
    <x v="3"/>
    <x v="3"/>
  </r>
  <r>
    <x v="538"/>
    <s v="Angel"/>
    <x v="1"/>
    <s v="Sat"/>
    <s v="2023"/>
    <x v="369"/>
    <s v="Dec"/>
    <s v="Mon"/>
    <x v="3"/>
    <x v="0"/>
    <x v="0"/>
    <n v="477"/>
    <x v="4"/>
    <n v="5"/>
    <x v="2"/>
    <b v="0"/>
    <n v="969"/>
    <n v="12"/>
    <x v="6"/>
    <x v="1"/>
    <x v="4"/>
    <n v="37"/>
    <n v="4.7"/>
    <x v="0"/>
    <s v="Active"/>
    <n v="877"/>
    <x v="4"/>
    <x v="1"/>
    <x v="0"/>
  </r>
  <r>
    <x v="539"/>
    <s v="Ryan"/>
    <x v="3"/>
    <s v="Tue"/>
    <s v="2023"/>
    <x v="370"/>
    <s v="Dec"/>
    <s v="Tue"/>
    <x v="25"/>
    <x v="0"/>
    <x v="0"/>
    <n v="418"/>
    <x v="0"/>
    <n v="3"/>
    <x v="3"/>
    <b v="1"/>
    <n v="701"/>
    <n v="125"/>
    <x v="3"/>
    <x v="1"/>
    <x v="0"/>
    <n v="68"/>
    <n v="4.8"/>
    <x v="1"/>
    <s v="Active"/>
    <n v="4873"/>
    <x v="4"/>
    <x v="1"/>
    <x v="1"/>
  </r>
  <r>
    <x v="540"/>
    <s v="Daniel"/>
    <x v="10"/>
    <s v="Mon"/>
    <s v="2024"/>
    <x v="371"/>
    <s v="Nov"/>
    <s v="Thu"/>
    <x v="18"/>
    <x v="2"/>
    <x v="2"/>
    <n v="274"/>
    <x v="1"/>
    <n v="5"/>
    <x v="0"/>
    <b v="0"/>
    <n v="732"/>
    <n v="105"/>
    <x v="2"/>
    <x v="0"/>
    <x v="0"/>
    <n v="36"/>
    <n v="4.0999999999999996"/>
    <x v="1"/>
    <s v="Active"/>
    <n v="4194"/>
    <x v="2"/>
    <x v="3"/>
    <x v="1"/>
  </r>
  <r>
    <x v="541"/>
    <s v="Elizabeth"/>
    <x v="0"/>
    <s v="Sat"/>
    <s v="2023"/>
    <x v="372"/>
    <s v="Dec"/>
    <s v="Fri"/>
    <x v="27"/>
    <x v="1"/>
    <x v="1"/>
    <n v="102"/>
    <x v="6"/>
    <n v="5"/>
    <x v="1"/>
    <b v="0"/>
    <n v="989"/>
    <n v="44"/>
    <x v="4"/>
    <x v="3"/>
    <x v="4"/>
    <n v="63"/>
    <n v="4.8"/>
    <x v="0"/>
    <s v="Active"/>
    <n v="3118"/>
    <x v="1"/>
    <x v="0"/>
    <x v="0"/>
  </r>
  <r>
    <x v="542"/>
    <s v="Caitlin"/>
    <x v="1"/>
    <s v="Sun"/>
    <s v="2024"/>
    <x v="373"/>
    <s v="Dec"/>
    <s v="Sun"/>
    <x v="1"/>
    <x v="2"/>
    <x v="2"/>
    <n v="164"/>
    <x v="3"/>
    <n v="3"/>
    <x v="2"/>
    <b v="1"/>
    <n v="89"/>
    <n v="32"/>
    <x v="5"/>
    <x v="3"/>
    <x v="1"/>
    <n v="83"/>
    <n v="3"/>
    <x v="1"/>
    <s v="Active"/>
    <n v="2088"/>
    <x v="4"/>
    <x v="4"/>
    <x v="1"/>
  </r>
  <r>
    <x v="543"/>
    <s v="Johnathan"/>
    <x v="6"/>
    <s v="Tue"/>
    <s v="2023"/>
    <x v="374"/>
    <s v="Dec"/>
    <s v="Tue"/>
    <x v="6"/>
    <x v="2"/>
    <x v="2"/>
    <n v="478"/>
    <x v="1"/>
    <n v="4"/>
    <x v="2"/>
    <b v="1"/>
    <n v="578"/>
    <n v="117"/>
    <x v="5"/>
    <x v="2"/>
    <x v="0"/>
    <n v="27"/>
    <n v="4.9000000000000004"/>
    <x v="0"/>
    <s v="Active"/>
    <n v="3468"/>
    <x v="2"/>
    <x v="3"/>
    <x v="2"/>
  </r>
  <r>
    <x v="544"/>
    <s v="Douglas"/>
    <x v="6"/>
    <s v="Wed"/>
    <s v="2024"/>
    <x v="375"/>
    <s v="Dec"/>
    <s v="Tue"/>
    <x v="5"/>
    <x v="1"/>
    <x v="1"/>
    <n v="100"/>
    <x v="6"/>
    <n v="3"/>
    <x v="3"/>
    <b v="0"/>
    <n v="417"/>
    <n v="87"/>
    <x v="6"/>
    <x v="2"/>
    <x v="4"/>
    <n v="14"/>
    <n v="3.4"/>
    <x v="0"/>
    <s v="Active"/>
    <n v="3183"/>
    <x v="2"/>
    <x v="0"/>
    <x v="3"/>
  </r>
  <r>
    <x v="545"/>
    <s v="Sherri"/>
    <x v="6"/>
    <s v="Tue"/>
    <s v="2023"/>
    <x v="374"/>
    <s v="Dec"/>
    <s v="Sat"/>
    <x v="19"/>
    <x v="2"/>
    <x v="2"/>
    <n v="264"/>
    <x v="6"/>
    <n v="2"/>
    <x v="0"/>
    <b v="0"/>
    <n v="474"/>
    <n v="10"/>
    <x v="0"/>
    <x v="3"/>
    <x v="1"/>
    <n v="18"/>
    <n v="4.7"/>
    <x v="1"/>
    <s v="Active"/>
    <n v="4070"/>
    <x v="0"/>
    <x v="0"/>
    <x v="2"/>
  </r>
  <r>
    <x v="546"/>
    <s v="Eric"/>
    <x v="8"/>
    <s v="Sun"/>
    <s v="2023"/>
    <x v="376"/>
    <s v="Dec"/>
    <s v="Tue"/>
    <x v="5"/>
    <x v="2"/>
    <x v="2"/>
    <n v="208"/>
    <x v="4"/>
    <n v="5"/>
    <x v="0"/>
    <b v="0"/>
    <n v="512"/>
    <n v="176"/>
    <x v="4"/>
    <x v="0"/>
    <x v="5"/>
    <n v="36"/>
    <n v="4.7"/>
    <x v="0"/>
    <s v="Active"/>
    <n v="4147"/>
    <x v="0"/>
    <x v="4"/>
    <x v="3"/>
  </r>
  <r>
    <x v="547"/>
    <s v="Mariah"/>
    <x v="3"/>
    <s v="Tue"/>
    <s v="2024"/>
    <x v="283"/>
    <s v="Dec"/>
    <s v="Wed"/>
    <x v="22"/>
    <x v="0"/>
    <x v="0"/>
    <n v="56"/>
    <x v="5"/>
    <n v="1"/>
    <x v="1"/>
    <b v="1"/>
    <n v="280"/>
    <n v="67"/>
    <x v="6"/>
    <x v="3"/>
    <x v="3"/>
    <n v="21"/>
    <n v="4.5999999999999996"/>
    <x v="0"/>
    <s v="Active"/>
    <n v="255"/>
    <x v="0"/>
    <x v="1"/>
    <x v="2"/>
  </r>
  <r>
    <x v="548"/>
    <s v="Michael"/>
    <x v="9"/>
    <s v="Sat"/>
    <s v="2023"/>
    <x v="377"/>
    <s v="Dec"/>
    <s v="Fri"/>
    <x v="0"/>
    <x v="2"/>
    <x v="2"/>
    <n v="207"/>
    <x v="4"/>
    <n v="2"/>
    <x v="1"/>
    <b v="1"/>
    <n v="494"/>
    <n v="28"/>
    <x v="6"/>
    <x v="3"/>
    <x v="1"/>
    <n v="99"/>
    <n v="3.6"/>
    <x v="0"/>
    <s v="Active"/>
    <n v="3278"/>
    <x v="1"/>
    <x v="4"/>
    <x v="0"/>
  </r>
  <r>
    <x v="549"/>
    <s v="Jerome"/>
    <x v="3"/>
    <s v="Sun"/>
    <s v="2023"/>
    <x v="378"/>
    <s v="Nov"/>
    <s v="Mon"/>
    <x v="9"/>
    <x v="0"/>
    <x v="0"/>
    <n v="187"/>
    <x v="3"/>
    <n v="2"/>
    <x v="5"/>
    <b v="1"/>
    <n v="697"/>
    <n v="5"/>
    <x v="4"/>
    <x v="1"/>
    <x v="1"/>
    <n v="29"/>
    <n v="4.5"/>
    <x v="0"/>
    <s v="Active"/>
    <n v="213"/>
    <x v="2"/>
    <x v="2"/>
    <x v="2"/>
  </r>
  <r>
    <x v="550"/>
    <s v="Cynthia"/>
    <x v="7"/>
    <s v="Tue"/>
    <s v="2024"/>
    <x v="379"/>
    <s v="Nov"/>
    <s v="Sat"/>
    <x v="16"/>
    <x v="1"/>
    <x v="1"/>
    <n v="62"/>
    <x v="0"/>
    <n v="3"/>
    <x v="4"/>
    <b v="1"/>
    <n v="879"/>
    <n v="128"/>
    <x v="3"/>
    <x v="0"/>
    <x v="2"/>
    <n v="56"/>
    <n v="3.4"/>
    <x v="0"/>
    <s v="Active"/>
    <n v="2886"/>
    <x v="3"/>
    <x v="1"/>
    <x v="0"/>
  </r>
  <r>
    <x v="551"/>
    <s v="James"/>
    <x v="6"/>
    <s v="Sat"/>
    <s v="2023"/>
    <x v="9"/>
    <s v="Nov"/>
    <s v="Thu"/>
    <x v="18"/>
    <x v="2"/>
    <x v="2"/>
    <n v="182"/>
    <x v="6"/>
    <n v="1"/>
    <x v="1"/>
    <b v="1"/>
    <n v="442"/>
    <n v="87"/>
    <x v="0"/>
    <x v="2"/>
    <x v="2"/>
    <n v="62"/>
    <n v="4.9000000000000004"/>
    <x v="0"/>
    <s v="Active"/>
    <n v="1901"/>
    <x v="1"/>
    <x v="3"/>
    <x v="1"/>
  </r>
  <r>
    <x v="552"/>
    <s v="Patrick"/>
    <x v="11"/>
    <s v="Tue"/>
    <s v="2023"/>
    <x v="342"/>
    <s v="Nov"/>
    <s v="Mon"/>
    <x v="9"/>
    <x v="0"/>
    <x v="0"/>
    <n v="468"/>
    <x v="6"/>
    <n v="2"/>
    <x v="5"/>
    <b v="0"/>
    <n v="514"/>
    <n v="46"/>
    <x v="1"/>
    <x v="1"/>
    <x v="4"/>
    <n v="74"/>
    <n v="3.2"/>
    <x v="0"/>
    <s v="Active"/>
    <n v="4456"/>
    <x v="0"/>
    <x v="1"/>
    <x v="3"/>
  </r>
  <r>
    <x v="553"/>
    <s v="Daniel"/>
    <x v="0"/>
    <s v="Sat"/>
    <s v="2024"/>
    <x v="380"/>
    <s v="Nov"/>
    <s v="Sun"/>
    <x v="24"/>
    <x v="2"/>
    <x v="2"/>
    <n v="389"/>
    <x v="1"/>
    <n v="2"/>
    <x v="1"/>
    <b v="0"/>
    <n v="120"/>
    <n v="191"/>
    <x v="2"/>
    <x v="1"/>
    <x v="4"/>
    <n v="75"/>
    <n v="3.8"/>
    <x v="1"/>
    <s v="Active"/>
    <n v="237"/>
    <x v="1"/>
    <x v="2"/>
    <x v="2"/>
  </r>
  <r>
    <x v="554"/>
    <s v="Devon"/>
    <x v="8"/>
    <s v="Wed"/>
    <s v="2024"/>
    <x v="164"/>
    <s v="Dec"/>
    <s v="Mon"/>
    <x v="28"/>
    <x v="2"/>
    <x v="2"/>
    <n v="155"/>
    <x v="0"/>
    <n v="4"/>
    <x v="2"/>
    <b v="0"/>
    <n v="573"/>
    <n v="190"/>
    <x v="3"/>
    <x v="3"/>
    <x v="3"/>
    <n v="86"/>
    <n v="3.5"/>
    <x v="1"/>
    <s v="Active"/>
    <n v="4659"/>
    <x v="4"/>
    <x v="0"/>
    <x v="0"/>
  </r>
  <r>
    <x v="555"/>
    <s v="Rebecca"/>
    <x v="6"/>
    <s v="Fri"/>
    <s v="2023"/>
    <x v="381"/>
    <s v="Nov"/>
    <s v="Tue"/>
    <x v="29"/>
    <x v="0"/>
    <x v="0"/>
    <n v="331"/>
    <x v="0"/>
    <n v="1"/>
    <x v="0"/>
    <b v="1"/>
    <n v="231"/>
    <n v="199"/>
    <x v="5"/>
    <x v="0"/>
    <x v="2"/>
    <n v="93"/>
    <n v="3.4"/>
    <x v="0"/>
    <s v="Active"/>
    <n v="4906"/>
    <x v="1"/>
    <x v="4"/>
    <x v="0"/>
  </r>
  <r>
    <x v="556"/>
    <s v="Amanda"/>
    <x v="8"/>
    <s v="Tue"/>
    <s v="2023"/>
    <x v="148"/>
    <s v="Dec"/>
    <s v="Thu"/>
    <x v="20"/>
    <x v="1"/>
    <x v="1"/>
    <n v="131"/>
    <x v="2"/>
    <n v="5"/>
    <x v="1"/>
    <b v="0"/>
    <n v="374"/>
    <n v="154"/>
    <x v="6"/>
    <x v="1"/>
    <x v="1"/>
    <n v="81"/>
    <n v="4.4000000000000004"/>
    <x v="0"/>
    <s v="Active"/>
    <n v="1155"/>
    <x v="3"/>
    <x v="0"/>
    <x v="2"/>
  </r>
  <r>
    <x v="557"/>
    <s v="Antonio"/>
    <x v="7"/>
    <s v="Fri"/>
    <s v="2023"/>
    <x v="382"/>
    <s v="Nov"/>
    <s v="Tue"/>
    <x v="29"/>
    <x v="0"/>
    <x v="0"/>
    <n v="376"/>
    <x v="2"/>
    <n v="3"/>
    <x v="0"/>
    <b v="0"/>
    <n v="727"/>
    <n v="13"/>
    <x v="2"/>
    <x v="3"/>
    <x v="1"/>
    <n v="5"/>
    <n v="3.4"/>
    <x v="0"/>
    <s v="Active"/>
    <n v="4378"/>
    <x v="1"/>
    <x v="1"/>
    <x v="2"/>
  </r>
  <r>
    <x v="558"/>
    <s v="Christina"/>
    <x v="7"/>
    <s v="Sun"/>
    <s v="2024"/>
    <x v="383"/>
    <s v="Dec"/>
    <s v="Wed"/>
    <x v="11"/>
    <x v="0"/>
    <x v="0"/>
    <n v="106"/>
    <x v="4"/>
    <n v="4"/>
    <x v="0"/>
    <b v="1"/>
    <n v="858"/>
    <n v="12"/>
    <x v="4"/>
    <x v="1"/>
    <x v="2"/>
    <n v="25"/>
    <n v="3.4"/>
    <x v="1"/>
    <s v="Active"/>
    <n v="1674"/>
    <x v="1"/>
    <x v="3"/>
    <x v="3"/>
  </r>
  <r>
    <x v="559"/>
    <s v="Gary"/>
    <x v="9"/>
    <s v="Fri"/>
    <s v="2024"/>
    <x v="384"/>
    <s v="Nov"/>
    <s v="Sat"/>
    <x v="10"/>
    <x v="1"/>
    <x v="1"/>
    <n v="445"/>
    <x v="5"/>
    <n v="4"/>
    <x v="3"/>
    <b v="0"/>
    <n v="25"/>
    <n v="132"/>
    <x v="5"/>
    <x v="0"/>
    <x v="3"/>
    <n v="50"/>
    <n v="3.8"/>
    <x v="1"/>
    <s v="Active"/>
    <n v="2407"/>
    <x v="2"/>
    <x v="1"/>
    <x v="2"/>
  </r>
  <r>
    <x v="560"/>
    <s v="Joshua"/>
    <x v="5"/>
    <s v="Mon"/>
    <s v="2023"/>
    <x v="385"/>
    <s v="Nov"/>
    <s v="Tue"/>
    <x v="29"/>
    <x v="2"/>
    <x v="2"/>
    <n v="345"/>
    <x v="3"/>
    <n v="4"/>
    <x v="2"/>
    <b v="0"/>
    <n v="180"/>
    <n v="99"/>
    <x v="2"/>
    <x v="3"/>
    <x v="5"/>
    <n v="73"/>
    <n v="4.7"/>
    <x v="1"/>
    <s v="Active"/>
    <n v="2636"/>
    <x v="0"/>
    <x v="2"/>
    <x v="0"/>
  </r>
  <r>
    <x v="561"/>
    <s v="Amy"/>
    <x v="6"/>
    <s v="Tue"/>
    <s v="2024"/>
    <x v="386"/>
    <s v="Nov"/>
    <s v="Wed"/>
    <x v="12"/>
    <x v="2"/>
    <x v="2"/>
    <n v="432"/>
    <x v="4"/>
    <n v="4"/>
    <x v="5"/>
    <b v="1"/>
    <n v="666"/>
    <n v="76"/>
    <x v="4"/>
    <x v="3"/>
    <x v="5"/>
    <n v="92"/>
    <n v="4.5999999999999996"/>
    <x v="0"/>
    <s v="Active"/>
    <n v="4020"/>
    <x v="4"/>
    <x v="3"/>
    <x v="0"/>
  </r>
  <r>
    <x v="562"/>
    <s v="Andrew"/>
    <x v="5"/>
    <s v="Wed"/>
    <s v="2023"/>
    <x v="387"/>
    <s v="Dec"/>
    <s v="Sat"/>
    <x v="2"/>
    <x v="2"/>
    <x v="2"/>
    <n v="362"/>
    <x v="1"/>
    <n v="4"/>
    <x v="4"/>
    <b v="0"/>
    <n v="709"/>
    <n v="52"/>
    <x v="0"/>
    <x v="2"/>
    <x v="3"/>
    <n v="80"/>
    <n v="4.5"/>
    <x v="1"/>
    <s v="Active"/>
    <n v="4127"/>
    <x v="2"/>
    <x v="4"/>
    <x v="0"/>
  </r>
  <r>
    <x v="563"/>
    <s v="Amanda"/>
    <x v="3"/>
    <s v="Wed"/>
    <s v="2023"/>
    <x v="273"/>
    <s v="Nov"/>
    <s v="Sat"/>
    <x v="10"/>
    <x v="2"/>
    <x v="2"/>
    <n v="174"/>
    <x v="1"/>
    <n v="4"/>
    <x v="5"/>
    <b v="0"/>
    <n v="30"/>
    <n v="136"/>
    <x v="0"/>
    <x v="3"/>
    <x v="2"/>
    <n v="4"/>
    <n v="3.1"/>
    <x v="1"/>
    <s v="Active"/>
    <n v="4503"/>
    <x v="0"/>
    <x v="0"/>
    <x v="2"/>
  </r>
  <r>
    <x v="564"/>
    <s v="David"/>
    <x v="1"/>
    <s v="Wed"/>
    <s v="2024"/>
    <x v="388"/>
    <s v="Dec"/>
    <s v="Fri"/>
    <x v="0"/>
    <x v="1"/>
    <x v="1"/>
    <n v="490"/>
    <x v="3"/>
    <n v="4"/>
    <x v="5"/>
    <b v="0"/>
    <n v="466"/>
    <n v="106"/>
    <x v="5"/>
    <x v="2"/>
    <x v="5"/>
    <n v="91"/>
    <n v="3.7"/>
    <x v="0"/>
    <s v="Active"/>
    <n v="1080"/>
    <x v="1"/>
    <x v="2"/>
    <x v="3"/>
  </r>
  <r>
    <x v="565"/>
    <s v="Billy"/>
    <x v="10"/>
    <s v="Sat"/>
    <s v="2023"/>
    <x v="215"/>
    <s v="Dec"/>
    <s v="Tue"/>
    <x v="6"/>
    <x v="2"/>
    <x v="2"/>
    <n v="32"/>
    <x v="5"/>
    <n v="3"/>
    <x v="3"/>
    <b v="0"/>
    <n v="385"/>
    <n v="106"/>
    <x v="2"/>
    <x v="2"/>
    <x v="3"/>
    <n v="75"/>
    <n v="3.7"/>
    <x v="0"/>
    <s v="Active"/>
    <n v="1610"/>
    <x v="3"/>
    <x v="0"/>
    <x v="0"/>
  </r>
  <r>
    <x v="566"/>
    <s v="Elizabeth"/>
    <x v="11"/>
    <s v="Thu"/>
    <s v="2024"/>
    <x v="389"/>
    <s v="Dec"/>
    <s v="Tue"/>
    <x v="5"/>
    <x v="0"/>
    <x v="0"/>
    <n v="48"/>
    <x v="2"/>
    <n v="1"/>
    <x v="3"/>
    <b v="0"/>
    <n v="484"/>
    <n v="131"/>
    <x v="3"/>
    <x v="3"/>
    <x v="4"/>
    <n v="68"/>
    <n v="4"/>
    <x v="0"/>
    <s v="Active"/>
    <n v="1535"/>
    <x v="2"/>
    <x v="2"/>
    <x v="3"/>
  </r>
  <r>
    <x v="567"/>
    <s v="Kelsey"/>
    <x v="6"/>
    <s v="Fri"/>
    <s v="2023"/>
    <x v="96"/>
    <s v="Nov"/>
    <s v="Sat"/>
    <x v="16"/>
    <x v="0"/>
    <x v="0"/>
    <n v="141"/>
    <x v="0"/>
    <n v="4"/>
    <x v="1"/>
    <b v="1"/>
    <n v="379"/>
    <n v="35"/>
    <x v="1"/>
    <x v="3"/>
    <x v="0"/>
    <n v="29"/>
    <n v="4.9000000000000004"/>
    <x v="1"/>
    <s v="Active"/>
    <n v="3840"/>
    <x v="4"/>
    <x v="3"/>
    <x v="0"/>
  </r>
  <r>
    <x v="568"/>
    <s v="Angela"/>
    <x v="4"/>
    <s v="Fri"/>
    <s v="2024"/>
    <x v="390"/>
    <s v="Nov"/>
    <s v="Sun"/>
    <x v="24"/>
    <x v="0"/>
    <x v="0"/>
    <n v="368"/>
    <x v="4"/>
    <n v="5"/>
    <x v="4"/>
    <b v="0"/>
    <n v="481"/>
    <n v="58"/>
    <x v="6"/>
    <x v="3"/>
    <x v="1"/>
    <n v="97"/>
    <n v="4"/>
    <x v="0"/>
    <s v="Active"/>
    <n v="1108"/>
    <x v="1"/>
    <x v="1"/>
    <x v="1"/>
  </r>
  <r>
    <x v="569"/>
    <s v="Wendy"/>
    <x v="8"/>
    <s v="Wed"/>
    <s v="2024"/>
    <x v="391"/>
    <s v="Nov"/>
    <s v="Thu"/>
    <x v="18"/>
    <x v="0"/>
    <x v="0"/>
    <n v="227"/>
    <x v="5"/>
    <n v="5"/>
    <x v="1"/>
    <b v="1"/>
    <n v="969"/>
    <n v="175"/>
    <x v="2"/>
    <x v="2"/>
    <x v="3"/>
    <n v="11"/>
    <n v="5"/>
    <x v="0"/>
    <s v="Active"/>
    <n v="4510"/>
    <x v="2"/>
    <x v="0"/>
    <x v="1"/>
  </r>
  <r>
    <x v="570"/>
    <s v="Matthew"/>
    <x v="10"/>
    <s v="Mon"/>
    <s v="2023"/>
    <x v="392"/>
    <s v="Dec"/>
    <s v="Fri"/>
    <x v="0"/>
    <x v="0"/>
    <x v="0"/>
    <n v="484"/>
    <x v="3"/>
    <n v="5"/>
    <x v="1"/>
    <b v="1"/>
    <n v="52"/>
    <n v="151"/>
    <x v="6"/>
    <x v="0"/>
    <x v="5"/>
    <n v="15"/>
    <n v="3.1"/>
    <x v="0"/>
    <s v="Active"/>
    <n v="1042"/>
    <x v="4"/>
    <x v="2"/>
    <x v="0"/>
  </r>
  <r>
    <x v="571"/>
    <s v="Lisa"/>
    <x v="5"/>
    <s v="Wed"/>
    <s v="2024"/>
    <x v="316"/>
    <s v="Dec"/>
    <s v="Mon"/>
    <x v="28"/>
    <x v="2"/>
    <x v="2"/>
    <n v="14"/>
    <x v="1"/>
    <n v="4"/>
    <x v="1"/>
    <b v="1"/>
    <n v="57"/>
    <n v="175"/>
    <x v="5"/>
    <x v="1"/>
    <x v="5"/>
    <n v="41"/>
    <n v="3.4"/>
    <x v="1"/>
    <s v="Active"/>
    <n v="2175"/>
    <x v="3"/>
    <x v="2"/>
    <x v="1"/>
  </r>
  <r>
    <x v="572"/>
    <s v="Jonathan"/>
    <x v="9"/>
    <s v="Mon"/>
    <s v="2024"/>
    <x v="393"/>
    <s v="Dec"/>
    <s v="Sun"/>
    <x v="1"/>
    <x v="1"/>
    <x v="1"/>
    <n v="328"/>
    <x v="5"/>
    <n v="2"/>
    <x v="1"/>
    <b v="1"/>
    <n v="415"/>
    <n v="162"/>
    <x v="2"/>
    <x v="0"/>
    <x v="5"/>
    <n v="19"/>
    <n v="4.4000000000000004"/>
    <x v="1"/>
    <s v="Active"/>
    <n v="1311"/>
    <x v="0"/>
    <x v="0"/>
    <x v="2"/>
  </r>
  <r>
    <x v="573"/>
    <s v="Richard"/>
    <x v="2"/>
    <s v="Tue"/>
    <s v="2024"/>
    <x v="169"/>
    <s v="Nov"/>
    <s v="Fri"/>
    <x v="26"/>
    <x v="1"/>
    <x v="1"/>
    <n v="279"/>
    <x v="6"/>
    <n v="5"/>
    <x v="2"/>
    <b v="1"/>
    <n v="285"/>
    <n v="92"/>
    <x v="1"/>
    <x v="3"/>
    <x v="2"/>
    <n v="81"/>
    <n v="4.7"/>
    <x v="1"/>
    <s v="Active"/>
    <n v="4201"/>
    <x v="3"/>
    <x v="4"/>
    <x v="0"/>
  </r>
  <r>
    <x v="574"/>
    <s v="Matthew"/>
    <x v="11"/>
    <s v="Fri"/>
    <s v="2024"/>
    <x v="394"/>
    <s v="Dec"/>
    <s v="Tue"/>
    <x v="25"/>
    <x v="0"/>
    <x v="0"/>
    <n v="158"/>
    <x v="0"/>
    <n v="2"/>
    <x v="2"/>
    <b v="1"/>
    <n v="861"/>
    <n v="125"/>
    <x v="6"/>
    <x v="2"/>
    <x v="4"/>
    <n v="95"/>
    <n v="4.4000000000000004"/>
    <x v="1"/>
    <s v="Active"/>
    <n v="513"/>
    <x v="3"/>
    <x v="2"/>
    <x v="0"/>
  </r>
  <r>
    <x v="575"/>
    <s v="Amber"/>
    <x v="9"/>
    <s v="Fri"/>
    <s v="2023"/>
    <x v="242"/>
    <s v="Dec"/>
    <s v="Mon"/>
    <x v="3"/>
    <x v="0"/>
    <x v="0"/>
    <n v="422"/>
    <x v="2"/>
    <n v="3"/>
    <x v="2"/>
    <b v="0"/>
    <n v="399"/>
    <n v="27"/>
    <x v="6"/>
    <x v="2"/>
    <x v="4"/>
    <n v="12"/>
    <n v="4.4000000000000004"/>
    <x v="1"/>
    <s v="Active"/>
    <n v="1330"/>
    <x v="0"/>
    <x v="2"/>
    <x v="3"/>
  </r>
  <r>
    <x v="576"/>
    <s v="Zachary"/>
    <x v="3"/>
    <s v="Tue"/>
    <s v="2023"/>
    <x v="221"/>
    <s v="Nov"/>
    <s v="Fri"/>
    <x v="26"/>
    <x v="0"/>
    <x v="0"/>
    <n v="235"/>
    <x v="4"/>
    <n v="1"/>
    <x v="1"/>
    <b v="0"/>
    <n v="765"/>
    <n v="159"/>
    <x v="2"/>
    <x v="2"/>
    <x v="0"/>
    <n v="77"/>
    <n v="4.2"/>
    <x v="0"/>
    <s v="Active"/>
    <n v="3689"/>
    <x v="2"/>
    <x v="3"/>
    <x v="1"/>
  </r>
  <r>
    <x v="577"/>
    <s v="Carolyn"/>
    <x v="6"/>
    <s v="Sun"/>
    <s v="2023"/>
    <x v="74"/>
    <s v="Dec"/>
    <s v="Sun"/>
    <x v="23"/>
    <x v="1"/>
    <x v="1"/>
    <n v="331"/>
    <x v="6"/>
    <n v="1"/>
    <x v="1"/>
    <b v="0"/>
    <n v="667"/>
    <n v="43"/>
    <x v="4"/>
    <x v="1"/>
    <x v="2"/>
    <n v="55"/>
    <n v="3.5"/>
    <x v="0"/>
    <s v="Active"/>
    <n v="670"/>
    <x v="4"/>
    <x v="2"/>
    <x v="3"/>
  </r>
  <r>
    <x v="578"/>
    <s v="Erica"/>
    <x v="2"/>
    <s v="Thu"/>
    <s v="2024"/>
    <x v="287"/>
    <s v="Dec"/>
    <s v="Mon"/>
    <x v="28"/>
    <x v="1"/>
    <x v="1"/>
    <n v="148"/>
    <x v="3"/>
    <n v="4"/>
    <x v="4"/>
    <b v="1"/>
    <n v="409"/>
    <n v="38"/>
    <x v="6"/>
    <x v="2"/>
    <x v="4"/>
    <n v="37"/>
    <n v="3.1"/>
    <x v="1"/>
    <s v="Active"/>
    <n v="544"/>
    <x v="2"/>
    <x v="0"/>
    <x v="1"/>
  </r>
  <r>
    <x v="579"/>
    <s v="Donna"/>
    <x v="4"/>
    <s v="Fri"/>
    <s v="2023"/>
    <x v="395"/>
    <s v="Nov"/>
    <s v="Tue"/>
    <x v="4"/>
    <x v="0"/>
    <x v="0"/>
    <n v="198"/>
    <x v="4"/>
    <n v="4"/>
    <x v="5"/>
    <b v="0"/>
    <n v="202"/>
    <n v="26"/>
    <x v="1"/>
    <x v="3"/>
    <x v="5"/>
    <n v="52"/>
    <n v="4.8"/>
    <x v="0"/>
    <s v="Active"/>
    <n v="1392"/>
    <x v="3"/>
    <x v="1"/>
    <x v="3"/>
  </r>
  <r>
    <x v="580"/>
    <s v="James"/>
    <x v="0"/>
    <s v="Fri"/>
    <s v="2023"/>
    <x v="396"/>
    <s v="Dec"/>
    <s v="Tue"/>
    <x v="25"/>
    <x v="2"/>
    <x v="2"/>
    <n v="81"/>
    <x v="4"/>
    <n v="3"/>
    <x v="3"/>
    <b v="0"/>
    <n v="208"/>
    <n v="144"/>
    <x v="6"/>
    <x v="1"/>
    <x v="4"/>
    <n v="12"/>
    <n v="4.5999999999999996"/>
    <x v="0"/>
    <s v="Active"/>
    <n v="3199"/>
    <x v="4"/>
    <x v="1"/>
    <x v="2"/>
  </r>
  <r>
    <x v="581"/>
    <s v="Nicole"/>
    <x v="0"/>
    <s v="Fri"/>
    <s v="2023"/>
    <x v="132"/>
    <s v="Nov"/>
    <s v="Sat"/>
    <x v="16"/>
    <x v="1"/>
    <x v="1"/>
    <n v="131"/>
    <x v="4"/>
    <n v="3"/>
    <x v="5"/>
    <b v="1"/>
    <n v="382"/>
    <n v="50"/>
    <x v="5"/>
    <x v="2"/>
    <x v="3"/>
    <n v="47"/>
    <n v="4.8"/>
    <x v="0"/>
    <s v="Active"/>
    <n v="4204"/>
    <x v="3"/>
    <x v="1"/>
    <x v="2"/>
  </r>
  <r>
    <x v="582"/>
    <s v="Paige"/>
    <x v="7"/>
    <s v="Tue"/>
    <s v="2024"/>
    <x v="99"/>
    <s v="Nov"/>
    <s v="Sat"/>
    <x v="16"/>
    <x v="2"/>
    <x v="2"/>
    <n v="210"/>
    <x v="3"/>
    <n v="3"/>
    <x v="3"/>
    <b v="0"/>
    <n v="666"/>
    <n v="164"/>
    <x v="0"/>
    <x v="0"/>
    <x v="2"/>
    <n v="38"/>
    <n v="4.2"/>
    <x v="0"/>
    <s v="Active"/>
    <n v="1461"/>
    <x v="2"/>
    <x v="4"/>
    <x v="0"/>
  </r>
  <r>
    <x v="583"/>
    <s v="Cindy"/>
    <x v="4"/>
    <s v="Mon"/>
    <s v="2024"/>
    <x v="141"/>
    <s v="Dec"/>
    <s v="Mon"/>
    <x v="17"/>
    <x v="2"/>
    <x v="2"/>
    <n v="301"/>
    <x v="3"/>
    <n v="2"/>
    <x v="4"/>
    <b v="1"/>
    <n v="855"/>
    <n v="46"/>
    <x v="3"/>
    <x v="3"/>
    <x v="3"/>
    <n v="26"/>
    <n v="4.4000000000000004"/>
    <x v="0"/>
    <s v="Active"/>
    <n v="658"/>
    <x v="0"/>
    <x v="0"/>
    <x v="0"/>
  </r>
  <r>
    <x v="584"/>
    <s v="Todd"/>
    <x v="7"/>
    <s v="Fri"/>
    <s v="2023"/>
    <x v="397"/>
    <s v="Dec"/>
    <s v="Mon"/>
    <x v="17"/>
    <x v="0"/>
    <x v="0"/>
    <n v="466"/>
    <x v="6"/>
    <n v="4"/>
    <x v="4"/>
    <b v="1"/>
    <n v="592"/>
    <n v="67"/>
    <x v="6"/>
    <x v="1"/>
    <x v="5"/>
    <n v="81"/>
    <n v="4.8"/>
    <x v="0"/>
    <s v="Active"/>
    <n v="423"/>
    <x v="1"/>
    <x v="3"/>
    <x v="2"/>
  </r>
  <r>
    <x v="585"/>
    <s v="Alexander"/>
    <x v="3"/>
    <s v="Wed"/>
    <s v="2024"/>
    <x v="398"/>
    <s v="Nov"/>
    <s v="Tue"/>
    <x v="29"/>
    <x v="2"/>
    <x v="2"/>
    <n v="336"/>
    <x v="4"/>
    <n v="5"/>
    <x v="1"/>
    <b v="0"/>
    <n v="546"/>
    <n v="16"/>
    <x v="3"/>
    <x v="0"/>
    <x v="4"/>
    <n v="31"/>
    <n v="3.6"/>
    <x v="1"/>
    <s v="Active"/>
    <n v="2824"/>
    <x v="0"/>
    <x v="4"/>
    <x v="3"/>
  </r>
  <r>
    <x v="586"/>
    <s v="Beth"/>
    <x v="9"/>
    <s v="Sat"/>
    <s v="2023"/>
    <x v="399"/>
    <s v="Dec"/>
    <s v="Wed"/>
    <x v="11"/>
    <x v="1"/>
    <x v="1"/>
    <n v="280"/>
    <x v="5"/>
    <n v="4"/>
    <x v="5"/>
    <b v="0"/>
    <n v="633"/>
    <n v="83"/>
    <x v="0"/>
    <x v="0"/>
    <x v="2"/>
    <n v="49"/>
    <n v="3.3"/>
    <x v="0"/>
    <s v="Active"/>
    <n v="2657"/>
    <x v="2"/>
    <x v="4"/>
    <x v="3"/>
  </r>
  <r>
    <x v="587"/>
    <s v="Emily"/>
    <x v="0"/>
    <s v="Thu"/>
    <s v="2023"/>
    <x v="368"/>
    <s v="Dec"/>
    <s v="Sat"/>
    <x v="2"/>
    <x v="2"/>
    <x v="2"/>
    <n v="495"/>
    <x v="0"/>
    <n v="3"/>
    <x v="1"/>
    <b v="1"/>
    <n v="883"/>
    <n v="60"/>
    <x v="4"/>
    <x v="3"/>
    <x v="4"/>
    <n v="10"/>
    <n v="4.5"/>
    <x v="0"/>
    <s v="Active"/>
    <n v="2213"/>
    <x v="4"/>
    <x v="4"/>
    <x v="1"/>
  </r>
  <r>
    <x v="588"/>
    <s v="Melissa"/>
    <x v="0"/>
    <s v="Tue"/>
    <s v="2024"/>
    <x v="400"/>
    <s v="Dec"/>
    <s v="Thu"/>
    <x v="20"/>
    <x v="1"/>
    <x v="1"/>
    <n v="144"/>
    <x v="3"/>
    <n v="5"/>
    <x v="0"/>
    <b v="0"/>
    <n v="235"/>
    <n v="88"/>
    <x v="3"/>
    <x v="0"/>
    <x v="0"/>
    <n v="18"/>
    <n v="3.1"/>
    <x v="1"/>
    <s v="Active"/>
    <n v="3455"/>
    <x v="3"/>
    <x v="2"/>
    <x v="2"/>
  </r>
  <r>
    <x v="589"/>
    <s v="John"/>
    <x v="7"/>
    <s v="Thu"/>
    <s v="2023"/>
    <x v="401"/>
    <s v="Dec"/>
    <s v="Mon"/>
    <x v="3"/>
    <x v="0"/>
    <x v="0"/>
    <n v="165"/>
    <x v="6"/>
    <n v="5"/>
    <x v="3"/>
    <b v="0"/>
    <n v="267"/>
    <n v="146"/>
    <x v="0"/>
    <x v="2"/>
    <x v="3"/>
    <n v="34"/>
    <n v="4.2"/>
    <x v="1"/>
    <s v="Active"/>
    <n v="3334"/>
    <x v="4"/>
    <x v="1"/>
    <x v="1"/>
  </r>
  <r>
    <x v="590"/>
    <s v="Wendy"/>
    <x v="2"/>
    <s v="Wed"/>
    <s v="2023"/>
    <x v="402"/>
    <s v="Dec"/>
    <s v="Mon"/>
    <x v="17"/>
    <x v="1"/>
    <x v="1"/>
    <n v="479"/>
    <x v="3"/>
    <n v="5"/>
    <x v="1"/>
    <b v="0"/>
    <n v="710"/>
    <n v="68"/>
    <x v="5"/>
    <x v="3"/>
    <x v="5"/>
    <n v="54"/>
    <n v="4.5999999999999996"/>
    <x v="0"/>
    <s v="Active"/>
    <n v="105"/>
    <x v="4"/>
    <x v="3"/>
    <x v="3"/>
  </r>
  <r>
    <x v="591"/>
    <s v="Jeffrey"/>
    <x v="8"/>
    <s v="Mon"/>
    <s v="2024"/>
    <x v="200"/>
    <s v="Nov"/>
    <s v="Sun"/>
    <x v="24"/>
    <x v="1"/>
    <x v="1"/>
    <n v="285"/>
    <x v="5"/>
    <n v="2"/>
    <x v="3"/>
    <b v="0"/>
    <n v="805"/>
    <n v="42"/>
    <x v="2"/>
    <x v="1"/>
    <x v="0"/>
    <n v="90"/>
    <n v="4.5"/>
    <x v="0"/>
    <s v="Active"/>
    <n v="1404"/>
    <x v="0"/>
    <x v="3"/>
    <x v="2"/>
  </r>
  <r>
    <x v="592"/>
    <s v="Sherry"/>
    <x v="2"/>
    <s v="Thu"/>
    <s v="2023"/>
    <x v="403"/>
    <s v="Nov"/>
    <s v="Fri"/>
    <x v="26"/>
    <x v="1"/>
    <x v="1"/>
    <n v="93"/>
    <x v="1"/>
    <n v="4"/>
    <x v="0"/>
    <b v="0"/>
    <n v="209"/>
    <n v="151"/>
    <x v="3"/>
    <x v="2"/>
    <x v="4"/>
    <n v="74"/>
    <n v="3"/>
    <x v="0"/>
    <s v="Active"/>
    <n v="1017"/>
    <x v="2"/>
    <x v="4"/>
    <x v="2"/>
  </r>
  <r>
    <x v="593"/>
    <s v="Cynthia"/>
    <x v="3"/>
    <s v="Thu"/>
    <s v="2023"/>
    <x v="177"/>
    <s v="Nov"/>
    <s v="Mon"/>
    <x v="9"/>
    <x v="2"/>
    <x v="2"/>
    <n v="299"/>
    <x v="4"/>
    <n v="5"/>
    <x v="1"/>
    <b v="0"/>
    <n v="803"/>
    <n v="197"/>
    <x v="4"/>
    <x v="3"/>
    <x v="5"/>
    <n v="58"/>
    <n v="4.8"/>
    <x v="0"/>
    <s v="Active"/>
    <n v="2812"/>
    <x v="1"/>
    <x v="1"/>
    <x v="1"/>
  </r>
  <r>
    <x v="594"/>
    <s v="Patricia"/>
    <x v="3"/>
    <s v="Tue"/>
    <s v="2024"/>
    <x v="205"/>
    <s v="Nov"/>
    <s v="Sat"/>
    <x v="16"/>
    <x v="2"/>
    <x v="2"/>
    <n v="10"/>
    <x v="3"/>
    <n v="4"/>
    <x v="0"/>
    <b v="1"/>
    <n v="236"/>
    <n v="183"/>
    <x v="3"/>
    <x v="2"/>
    <x v="4"/>
    <n v="86"/>
    <n v="3.8"/>
    <x v="0"/>
    <s v="Active"/>
    <n v="959"/>
    <x v="0"/>
    <x v="3"/>
    <x v="0"/>
  </r>
  <r>
    <x v="595"/>
    <s v="Kimberly"/>
    <x v="0"/>
    <s v="Sun"/>
    <s v="2023"/>
    <x v="404"/>
    <s v="Dec"/>
    <s v="Tue"/>
    <x v="5"/>
    <x v="1"/>
    <x v="1"/>
    <n v="82"/>
    <x v="3"/>
    <n v="4"/>
    <x v="5"/>
    <b v="1"/>
    <n v="264"/>
    <n v="115"/>
    <x v="3"/>
    <x v="3"/>
    <x v="5"/>
    <n v="30"/>
    <n v="4.7"/>
    <x v="1"/>
    <s v="Active"/>
    <n v="1870"/>
    <x v="2"/>
    <x v="2"/>
    <x v="3"/>
  </r>
  <r>
    <x v="596"/>
    <s v="David"/>
    <x v="7"/>
    <s v="Thu"/>
    <s v="2024"/>
    <x v="330"/>
    <s v="Dec"/>
    <s v="Tue"/>
    <x v="5"/>
    <x v="1"/>
    <x v="1"/>
    <n v="27"/>
    <x v="0"/>
    <n v="3"/>
    <x v="0"/>
    <b v="1"/>
    <n v="767"/>
    <n v="5"/>
    <x v="4"/>
    <x v="1"/>
    <x v="5"/>
    <n v="69"/>
    <n v="3.2"/>
    <x v="1"/>
    <s v="Active"/>
    <n v="2984"/>
    <x v="2"/>
    <x v="3"/>
    <x v="3"/>
  </r>
  <r>
    <x v="597"/>
    <s v="Michael"/>
    <x v="1"/>
    <s v="Mon"/>
    <s v="2024"/>
    <x v="405"/>
    <s v="Dec"/>
    <s v="Sun"/>
    <x v="15"/>
    <x v="0"/>
    <x v="0"/>
    <n v="105"/>
    <x v="2"/>
    <n v="2"/>
    <x v="4"/>
    <b v="1"/>
    <n v="247"/>
    <n v="104"/>
    <x v="6"/>
    <x v="0"/>
    <x v="3"/>
    <n v="19"/>
    <n v="3.2"/>
    <x v="1"/>
    <s v="Active"/>
    <n v="3379"/>
    <x v="0"/>
    <x v="0"/>
    <x v="3"/>
  </r>
  <r>
    <x v="598"/>
    <s v="Erika"/>
    <x v="11"/>
    <s v="Thu"/>
    <s v="2023"/>
    <x v="57"/>
    <s v="Nov"/>
    <s v="Sun"/>
    <x v="24"/>
    <x v="2"/>
    <x v="2"/>
    <n v="330"/>
    <x v="4"/>
    <n v="3"/>
    <x v="4"/>
    <b v="1"/>
    <n v="69"/>
    <n v="101"/>
    <x v="2"/>
    <x v="0"/>
    <x v="4"/>
    <n v="38"/>
    <n v="3"/>
    <x v="1"/>
    <s v="Active"/>
    <n v="4990"/>
    <x v="1"/>
    <x v="4"/>
    <x v="1"/>
  </r>
  <r>
    <x v="599"/>
    <s v="Rachel"/>
    <x v="7"/>
    <s v="Wed"/>
    <s v="2024"/>
    <x v="356"/>
    <s v="Dec"/>
    <s v="Tue"/>
    <x v="5"/>
    <x v="1"/>
    <x v="1"/>
    <n v="462"/>
    <x v="3"/>
    <n v="2"/>
    <x v="3"/>
    <b v="1"/>
    <n v="958"/>
    <n v="153"/>
    <x v="6"/>
    <x v="2"/>
    <x v="1"/>
    <n v="71"/>
    <n v="4.8"/>
    <x v="0"/>
    <s v="Active"/>
    <n v="2554"/>
    <x v="2"/>
    <x v="0"/>
    <x v="1"/>
  </r>
  <r>
    <x v="600"/>
    <s v="Heather"/>
    <x v="10"/>
    <s v="Thu"/>
    <s v="2023"/>
    <x v="288"/>
    <s v="Dec"/>
    <s v="Sun"/>
    <x v="1"/>
    <x v="2"/>
    <x v="2"/>
    <n v="250"/>
    <x v="0"/>
    <n v="4"/>
    <x v="0"/>
    <b v="0"/>
    <n v="271"/>
    <n v="50"/>
    <x v="5"/>
    <x v="3"/>
    <x v="0"/>
    <n v="34"/>
    <n v="4.7"/>
    <x v="0"/>
    <s v="Active"/>
    <n v="4307"/>
    <x v="4"/>
    <x v="2"/>
    <x v="1"/>
  </r>
  <r>
    <x v="601"/>
    <s v="Terri"/>
    <x v="9"/>
    <s v="Fri"/>
    <s v="2023"/>
    <x v="406"/>
    <s v="Nov"/>
    <s v="Tue"/>
    <x v="4"/>
    <x v="2"/>
    <x v="2"/>
    <n v="30"/>
    <x v="0"/>
    <n v="1"/>
    <x v="4"/>
    <b v="0"/>
    <n v="178"/>
    <n v="162"/>
    <x v="3"/>
    <x v="0"/>
    <x v="2"/>
    <n v="20"/>
    <n v="4.5999999999999996"/>
    <x v="1"/>
    <s v="Active"/>
    <n v="3124"/>
    <x v="0"/>
    <x v="3"/>
    <x v="3"/>
  </r>
  <r>
    <x v="602"/>
    <s v="Jose"/>
    <x v="0"/>
    <s v="Wed"/>
    <s v="2024"/>
    <x v="313"/>
    <s v="Dec"/>
    <s v="Tue"/>
    <x v="25"/>
    <x v="2"/>
    <x v="2"/>
    <n v="364"/>
    <x v="5"/>
    <n v="2"/>
    <x v="2"/>
    <b v="0"/>
    <n v="865"/>
    <n v="104"/>
    <x v="0"/>
    <x v="2"/>
    <x v="2"/>
    <n v="31"/>
    <n v="3.1"/>
    <x v="0"/>
    <s v="Active"/>
    <n v="1261"/>
    <x v="0"/>
    <x v="0"/>
    <x v="0"/>
  </r>
  <r>
    <x v="603"/>
    <s v="Keith"/>
    <x v="8"/>
    <s v="Thu"/>
    <s v="2023"/>
    <x v="227"/>
    <s v="Dec"/>
    <s v="Fri"/>
    <x v="27"/>
    <x v="2"/>
    <x v="2"/>
    <n v="404"/>
    <x v="5"/>
    <n v="2"/>
    <x v="1"/>
    <b v="0"/>
    <n v="257"/>
    <n v="113"/>
    <x v="5"/>
    <x v="2"/>
    <x v="2"/>
    <n v="60"/>
    <n v="3.8"/>
    <x v="0"/>
    <s v="Active"/>
    <n v="1290"/>
    <x v="2"/>
    <x v="0"/>
    <x v="0"/>
  </r>
  <r>
    <x v="604"/>
    <s v="Nathan"/>
    <x v="0"/>
    <s v="Thu"/>
    <s v="2024"/>
    <x v="407"/>
    <s v="Nov"/>
    <s v="Mon"/>
    <x v="9"/>
    <x v="0"/>
    <x v="0"/>
    <n v="499"/>
    <x v="6"/>
    <n v="4"/>
    <x v="5"/>
    <b v="0"/>
    <n v="428"/>
    <n v="168"/>
    <x v="6"/>
    <x v="2"/>
    <x v="5"/>
    <n v="82"/>
    <n v="3.7"/>
    <x v="0"/>
    <s v="Active"/>
    <n v="874"/>
    <x v="0"/>
    <x v="4"/>
    <x v="2"/>
  </r>
  <r>
    <x v="605"/>
    <s v="Matthew"/>
    <x v="9"/>
    <s v="Fri"/>
    <s v="2024"/>
    <x v="408"/>
    <s v="Dec"/>
    <s v="Mon"/>
    <x v="17"/>
    <x v="2"/>
    <x v="2"/>
    <n v="480"/>
    <x v="1"/>
    <n v="2"/>
    <x v="1"/>
    <b v="1"/>
    <n v="994"/>
    <n v="78"/>
    <x v="5"/>
    <x v="2"/>
    <x v="2"/>
    <n v="39"/>
    <n v="4.3"/>
    <x v="1"/>
    <s v="Active"/>
    <n v="1734"/>
    <x v="4"/>
    <x v="1"/>
    <x v="2"/>
  </r>
  <r>
    <x v="606"/>
    <s v="Jimmy"/>
    <x v="3"/>
    <s v="Tue"/>
    <s v="2024"/>
    <x v="205"/>
    <s v="Nov"/>
    <s v="Fri"/>
    <x v="26"/>
    <x v="1"/>
    <x v="1"/>
    <n v="417"/>
    <x v="0"/>
    <n v="5"/>
    <x v="0"/>
    <b v="0"/>
    <n v="476"/>
    <n v="37"/>
    <x v="0"/>
    <x v="3"/>
    <x v="0"/>
    <n v="12"/>
    <n v="4.0999999999999996"/>
    <x v="1"/>
    <s v="Active"/>
    <n v="2444"/>
    <x v="4"/>
    <x v="4"/>
    <x v="2"/>
  </r>
  <r>
    <x v="607"/>
    <s v="Ashley"/>
    <x v="4"/>
    <s v="Wed"/>
    <s v="2023"/>
    <x v="409"/>
    <s v="Dec"/>
    <s v="Sat"/>
    <x v="2"/>
    <x v="0"/>
    <x v="0"/>
    <n v="215"/>
    <x v="5"/>
    <n v="5"/>
    <x v="3"/>
    <b v="1"/>
    <n v="150"/>
    <n v="57"/>
    <x v="2"/>
    <x v="0"/>
    <x v="0"/>
    <n v="76"/>
    <n v="4.5"/>
    <x v="0"/>
    <s v="Active"/>
    <n v="1529"/>
    <x v="0"/>
    <x v="0"/>
    <x v="0"/>
  </r>
  <r>
    <x v="608"/>
    <s v="Steven"/>
    <x v="6"/>
    <s v="Thu"/>
    <s v="2023"/>
    <x v="410"/>
    <s v="Dec"/>
    <s v="Fri"/>
    <x v="27"/>
    <x v="0"/>
    <x v="0"/>
    <n v="234"/>
    <x v="0"/>
    <n v="2"/>
    <x v="0"/>
    <b v="1"/>
    <n v="580"/>
    <n v="149"/>
    <x v="2"/>
    <x v="0"/>
    <x v="5"/>
    <n v="31"/>
    <n v="3.8"/>
    <x v="1"/>
    <s v="Active"/>
    <n v="1976"/>
    <x v="3"/>
    <x v="4"/>
    <x v="0"/>
  </r>
  <r>
    <x v="609"/>
    <s v="Ashley"/>
    <x v="10"/>
    <s v="Sat"/>
    <s v="2024"/>
    <x v="411"/>
    <s v="Dec"/>
    <s v="Tue"/>
    <x v="6"/>
    <x v="0"/>
    <x v="0"/>
    <n v="103"/>
    <x v="0"/>
    <n v="2"/>
    <x v="0"/>
    <b v="0"/>
    <n v="284"/>
    <n v="84"/>
    <x v="6"/>
    <x v="0"/>
    <x v="4"/>
    <n v="30"/>
    <n v="4"/>
    <x v="0"/>
    <s v="Active"/>
    <n v="3452"/>
    <x v="0"/>
    <x v="4"/>
    <x v="3"/>
  </r>
  <r>
    <x v="610"/>
    <s v="Robert"/>
    <x v="0"/>
    <s v="Mon"/>
    <s v="2023"/>
    <x v="233"/>
    <s v="Dec"/>
    <s v="Wed"/>
    <x v="13"/>
    <x v="2"/>
    <x v="2"/>
    <n v="191"/>
    <x v="3"/>
    <n v="5"/>
    <x v="4"/>
    <b v="0"/>
    <n v="688"/>
    <n v="192"/>
    <x v="0"/>
    <x v="0"/>
    <x v="0"/>
    <n v="71"/>
    <n v="4"/>
    <x v="0"/>
    <s v="Active"/>
    <n v="2610"/>
    <x v="2"/>
    <x v="2"/>
    <x v="2"/>
  </r>
  <r>
    <x v="611"/>
    <s v="Valerie"/>
    <x v="6"/>
    <s v="Fri"/>
    <s v="2023"/>
    <x v="381"/>
    <s v="Dec"/>
    <s v="Sun"/>
    <x v="1"/>
    <x v="1"/>
    <x v="1"/>
    <n v="82"/>
    <x v="1"/>
    <n v="5"/>
    <x v="4"/>
    <b v="1"/>
    <n v="93"/>
    <n v="46"/>
    <x v="1"/>
    <x v="0"/>
    <x v="1"/>
    <n v="41"/>
    <n v="4.7"/>
    <x v="1"/>
    <s v="Active"/>
    <n v="3152"/>
    <x v="0"/>
    <x v="1"/>
    <x v="1"/>
  </r>
  <r>
    <x v="612"/>
    <s v="Adam"/>
    <x v="1"/>
    <s v="Thu"/>
    <s v="2024"/>
    <x v="138"/>
    <s v="Dec"/>
    <s v="Sun"/>
    <x v="1"/>
    <x v="1"/>
    <x v="1"/>
    <n v="468"/>
    <x v="3"/>
    <n v="5"/>
    <x v="0"/>
    <b v="1"/>
    <n v="799"/>
    <n v="44"/>
    <x v="3"/>
    <x v="0"/>
    <x v="3"/>
    <n v="98"/>
    <n v="4.9000000000000004"/>
    <x v="0"/>
    <s v="Active"/>
    <n v="4963"/>
    <x v="4"/>
    <x v="2"/>
    <x v="1"/>
  </r>
  <r>
    <x v="613"/>
    <s v="Tracy"/>
    <x v="4"/>
    <s v="Tue"/>
    <s v="2023"/>
    <x v="98"/>
    <s v="Dec"/>
    <s v="Tue"/>
    <x v="25"/>
    <x v="1"/>
    <x v="1"/>
    <n v="366"/>
    <x v="6"/>
    <n v="4"/>
    <x v="5"/>
    <b v="0"/>
    <n v="327"/>
    <n v="1"/>
    <x v="2"/>
    <x v="1"/>
    <x v="0"/>
    <n v="56"/>
    <n v="3.6"/>
    <x v="1"/>
    <s v="Active"/>
    <n v="3290"/>
    <x v="1"/>
    <x v="4"/>
    <x v="0"/>
  </r>
  <r>
    <x v="614"/>
    <s v="Jennifer"/>
    <x v="11"/>
    <s v="Sat"/>
    <s v="2024"/>
    <x v="193"/>
    <s v="Dec"/>
    <s v="Wed"/>
    <x v="11"/>
    <x v="0"/>
    <x v="0"/>
    <n v="53"/>
    <x v="2"/>
    <n v="1"/>
    <x v="3"/>
    <b v="0"/>
    <n v="685"/>
    <n v="127"/>
    <x v="5"/>
    <x v="2"/>
    <x v="4"/>
    <n v="26"/>
    <n v="4.0999999999999996"/>
    <x v="1"/>
    <s v="Active"/>
    <n v="2596"/>
    <x v="2"/>
    <x v="3"/>
    <x v="0"/>
  </r>
  <r>
    <x v="615"/>
    <s v="Paul"/>
    <x v="1"/>
    <s v="Wed"/>
    <s v="2023"/>
    <x v="412"/>
    <s v="Dec"/>
    <s v="Thu"/>
    <x v="21"/>
    <x v="2"/>
    <x v="2"/>
    <n v="102"/>
    <x v="4"/>
    <n v="1"/>
    <x v="4"/>
    <b v="1"/>
    <n v="604"/>
    <n v="107"/>
    <x v="6"/>
    <x v="3"/>
    <x v="5"/>
    <n v="9"/>
    <n v="4.3"/>
    <x v="0"/>
    <s v="Active"/>
    <n v="745"/>
    <x v="4"/>
    <x v="1"/>
    <x v="0"/>
  </r>
  <r>
    <x v="616"/>
    <s v="Jennifer"/>
    <x v="0"/>
    <s v="Thu"/>
    <s v="2024"/>
    <x v="118"/>
    <s v="Nov"/>
    <s v="Thu"/>
    <x v="14"/>
    <x v="2"/>
    <x v="2"/>
    <n v="259"/>
    <x v="0"/>
    <n v="1"/>
    <x v="2"/>
    <b v="1"/>
    <n v="597"/>
    <n v="165"/>
    <x v="5"/>
    <x v="3"/>
    <x v="1"/>
    <n v="33"/>
    <n v="4.2"/>
    <x v="1"/>
    <s v="Active"/>
    <n v="668"/>
    <x v="4"/>
    <x v="1"/>
    <x v="2"/>
  </r>
  <r>
    <x v="617"/>
    <s v="Angela"/>
    <x v="5"/>
    <s v="Thu"/>
    <s v="2024"/>
    <x v="194"/>
    <s v="Dec"/>
    <s v="Mon"/>
    <x v="17"/>
    <x v="1"/>
    <x v="1"/>
    <n v="81"/>
    <x v="6"/>
    <n v="2"/>
    <x v="3"/>
    <b v="0"/>
    <n v="451"/>
    <n v="49"/>
    <x v="1"/>
    <x v="1"/>
    <x v="4"/>
    <n v="11"/>
    <n v="4.7"/>
    <x v="1"/>
    <s v="Active"/>
    <n v="3282"/>
    <x v="4"/>
    <x v="0"/>
    <x v="0"/>
  </r>
  <r>
    <x v="618"/>
    <s v="Miranda"/>
    <x v="11"/>
    <s v="Wed"/>
    <s v="2023"/>
    <x v="73"/>
    <s v="Nov"/>
    <s v="Fri"/>
    <x v="7"/>
    <x v="1"/>
    <x v="1"/>
    <n v="135"/>
    <x v="0"/>
    <n v="4"/>
    <x v="0"/>
    <b v="0"/>
    <n v="50"/>
    <n v="15"/>
    <x v="1"/>
    <x v="2"/>
    <x v="5"/>
    <n v="91"/>
    <n v="4.4000000000000004"/>
    <x v="0"/>
    <s v="Active"/>
    <n v="1510"/>
    <x v="2"/>
    <x v="4"/>
    <x v="0"/>
  </r>
  <r>
    <x v="619"/>
    <s v="Michael"/>
    <x v="5"/>
    <s v="Sat"/>
    <s v="2023"/>
    <x v="413"/>
    <s v="Nov"/>
    <s v="Fri"/>
    <x v="26"/>
    <x v="1"/>
    <x v="1"/>
    <n v="465"/>
    <x v="5"/>
    <n v="2"/>
    <x v="5"/>
    <b v="1"/>
    <n v="987"/>
    <n v="91"/>
    <x v="6"/>
    <x v="1"/>
    <x v="2"/>
    <n v="8"/>
    <n v="4.5999999999999996"/>
    <x v="1"/>
    <s v="Active"/>
    <n v="1206"/>
    <x v="0"/>
    <x v="0"/>
    <x v="2"/>
  </r>
  <r>
    <x v="620"/>
    <s v="Joseph"/>
    <x v="8"/>
    <s v="Tue"/>
    <s v="2023"/>
    <x v="236"/>
    <s v="Dec"/>
    <s v="Tue"/>
    <x v="5"/>
    <x v="1"/>
    <x v="1"/>
    <n v="163"/>
    <x v="4"/>
    <n v="2"/>
    <x v="4"/>
    <b v="0"/>
    <n v="817"/>
    <n v="182"/>
    <x v="3"/>
    <x v="2"/>
    <x v="4"/>
    <n v="43"/>
    <n v="4.5999999999999996"/>
    <x v="1"/>
    <s v="Active"/>
    <n v="168"/>
    <x v="3"/>
    <x v="4"/>
    <x v="3"/>
  </r>
  <r>
    <x v="621"/>
    <s v="Adam"/>
    <x v="1"/>
    <s v="Fri"/>
    <s v="2023"/>
    <x v="414"/>
    <s v="Dec"/>
    <s v="Wed"/>
    <x v="11"/>
    <x v="1"/>
    <x v="1"/>
    <n v="321"/>
    <x v="5"/>
    <n v="1"/>
    <x v="0"/>
    <b v="1"/>
    <n v="361"/>
    <n v="12"/>
    <x v="3"/>
    <x v="3"/>
    <x v="1"/>
    <n v="72"/>
    <n v="4.9000000000000004"/>
    <x v="1"/>
    <s v="Active"/>
    <n v="1303"/>
    <x v="4"/>
    <x v="2"/>
    <x v="0"/>
  </r>
  <r>
    <x v="622"/>
    <s v="Robert"/>
    <x v="1"/>
    <s v="Mon"/>
    <s v="2023"/>
    <x v="244"/>
    <s v="Dec"/>
    <s v="Tue"/>
    <x v="6"/>
    <x v="0"/>
    <x v="0"/>
    <n v="212"/>
    <x v="6"/>
    <n v="5"/>
    <x v="2"/>
    <b v="0"/>
    <n v="146"/>
    <n v="147"/>
    <x v="2"/>
    <x v="1"/>
    <x v="5"/>
    <n v="23"/>
    <n v="3.4"/>
    <x v="0"/>
    <s v="Active"/>
    <n v="1365"/>
    <x v="2"/>
    <x v="2"/>
    <x v="3"/>
  </r>
  <r>
    <x v="623"/>
    <s v="Michelle"/>
    <x v="4"/>
    <s v="Wed"/>
    <s v="2024"/>
    <x v="415"/>
    <s v="Dec"/>
    <s v="Wed"/>
    <x v="13"/>
    <x v="2"/>
    <x v="2"/>
    <n v="453"/>
    <x v="0"/>
    <n v="1"/>
    <x v="3"/>
    <b v="0"/>
    <n v="313"/>
    <n v="1"/>
    <x v="5"/>
    <x v="0"/>
    <x v="4"/>
    <n v="7"/>
    <n v="3.7"/>
    <x v="1"/>
    <s v="Active"/>
    <n v="1563"/>
    <x v="2"/>
    <x v="1"/>
    <x v="2"/>
  </r>
  <r>
    <x v="624"/>
    <s v="Jennifer"/>
    <x v="9"/>
    <s v="Wed"/>
    <s v="2024"/>
    <x v="166"/>
    <s v="Dec"/>
    <s v="Tue"/>
    <x v="6"/>
    <x v="1"/>
    <x v="1"/>
    <n v="34"/>
    <x v="5"/>
    <n v="1"/>
    <x v="4"/>
    <b v="0"/>
    <n v="80"/>
    <n v="71"/>
    <x v="1"/>
    <x v="2"/>
    <x v="1"/>
    <n v="55"/>
    <n v="3.6"/>
    <x v="0"/>
    <s v="Active"/>
    <n v="1172"/>
    <x v="3"/>
    <x v="3"/>
    <x v="0"/>
  </r>
  <r>
    <x v="625"/>
    <s v="Nicholas"/>
    <x v="1"/>
    <s v="Mon"/>
    <s v="2024"/>
    <x v="416"/>
    <s v="Dec"/>
    <s v="Sun"/>
    <x v="1"/>
    <x v="2"/>
    <x v="2"/>
    <n v="197"/>
    <x v="5"/>
    <n v="1"/>
    <x v="3"/>
    <b v="1"/>
    <n v="860"/>
    <n v="42"/>
    <x v="0"/>
    <x v="2"/>
    <x v="5"/>
    <n v="97"/>
    <n v="4"/>
    <x v="1"/>
    <s v="Active"/>
    <n v="1704"/>
    <x v="4"/>
    <x v="0"/>
    <x v="3"/>
  </r>
  <r>
    <x v="626"/>
    <s v="Sierra"/>
    <x v="1"/>
    <s v="Thu"/>
    <s v="2024"/>
    <x v="212"/>
    <s v="Dec"/>
    <s v="Sun"/>
    <x v="15"/>
    <x v="2"/>
    <x v="2"/>
    <n v="361"/>
    <x v="5"/>
    <n v="5"/>
    <x v="5"/>
    <b v="1"/>
    <n v="67"/>
    <n v="66"/>
    <x v="3"/>
    <x v="0"/>
    <x v="1"/>
    <n v="3"/>
    <n v="3.7"/>
    <x v="1"/>
    <s v="Active"/>
    <n v="4421"/>
    <x v="4"/>
    <x v="4"/>
    <x v="1"/>
  </r>
  <r>
    <x v="627"/>
    <s v="Andre"/>
    <x v="6"/>
    <s v="Mon"/>
    <s v="2023"/>
    <x v="171"/>
    <s v="Dec"/>
    <s v="Mon"/>
    <x v="3"/>
    <x v="1"/>
    <x v="1"/>
    <n v="166"/>
    <x v="2"/>
    <n v="5"/>
    <x v="1"/>
    <b v="1"/>
    <n v="178"/>
    <n v="61"/>
    <x v="6"/>
    <x v="1"/>
    <x v="5"/>
    <n v="30"/>
    <n v="3.1"/>
    <x v="0"/>
    <s v="Active"/>
    <n v="2964"/>
    <x v="0"/>
    <x v="2"/>
    <x v="0"/>
  </r>
  <r>
    <x v="628"/>
    <s v="Ann"/>
    <x v="10"/>
    <s v="Mon"/>
    <s v="2023"/>
    <x v="392"/>
    <s v="Nov"/>
    <s v="Tue"/>
    <x v="29"/>
    <x v="0"/>
    <x v="0"/>
    <n v="168"/>
    <x v="3"/>
    <n v="3"/>
    <x v="4"/>
    <b v="0"/>
    <n v="113"/>
    <n v="85"/>
    <x v="2"/>
    <x v="3"/>
    <x v="3"/>
    <n v="52"/>
    <n v="4.7"/>
    <x v="0"/>
    <s v="Active"/>
    <n v="1094"/>
    <x v="0"/>
    <x v="2"/>
    <x v="1"/>
  </r>
  <r>
    <x v="629"/>
    <s v="Ryan"/>
    <x v="9"/>
    <s v="Sat"/>
    <s v="2024"/>
    <x v="97"/>
    <s v="Nov"/>
    <s v="Fri"/>
    <x v="7"/>
    <x v="2"/>
    <x v="2"/>
    <n v="336"/>
    <x v="1"/>
    <n v="1"/>
    <x v="3"/>
    <b v="1"/>
    <n v="855"/>
    <n v="186"/>
    <x v="1"/>
    <x v="0"/>
    <x v="2"/>
    <n v="54"/>
    <n v="3.6"/>
    <x v="0"/>
    <s v="Active"/>
    <n v="3674"/>
    <x v="4"/>
    <x v="1"/>
    <x v="0"/>
  </r>
  <r>
    <x v="630"/>
    <s v="Christopher"/>
    <x v="8"/>
    <s v="Mon"/>
    <s v="2024"/>
    <x v="200"/>
    <s v="Dec"/>
    <s v="Sat"/>
    <x v="2"/>
    <x v="2"/>
    <x v="2"/>
    <n v="212"/>
    <x v="4"/>
    <n v="2"/>
    <x v="3"/>
    <b v="0"/>
    <n v="608"/>
    <n v="96"/>
    <x v="6"/>
    <x v="3"/>
    <x v="2"/>
    <n v="76"/>
    <n v="4"/>
    <x v="0"/>
    <s v="Active"/>
    <n v="296"/>
    <x v="2"/>
    <x v="4"/>
    <x v="3"/>
  </r>
  <r>
    <x v="631"/>
    <s v="Jocelyn"/>
    <x v="1"/>
    <s v="Tue"/>
    <s v="2023"/>
    <x v="417"/>
    <s v="Nov"/>
    <s v="Sat"/>
    <x v="16"/>
    <x v="0"/>
    <x v="0"/>
    <n v="185"/>
    <x v="4"/>
    <n v="3"/>
    <x v="0"/>
    <b v="1"/>
    <n v="804"/>
    <n v="49"/>
    <x v="0"/>
    <x v="2"/>
    <x v="2"/>
    <n v="32"/>
    <n v="4.0999999999999996"/>
    <x v="0"/>
    <s v="Active"/>
    <n v="4164"/>
    <x v="0"/>
    <x v="0"/>
    <x v="2"/>
  </r>
  <r>
    <x v="632"/>
    <s v="Kara"/>
    <x v="3"/>
    <s v="Sun"/>
    <s v="2024"/>
    <x v="418"/>
    <s v="Dec"/>
    <s v="Thu"/>
    <x v="21"/>
    <x v="1"/>
    <x v="1"/>
    <n v="124"/>
    <x v="2"/>
    <n v="4"/>
    <x v="1"/>
    <b v="1"/>
    <n v="207"/>
    <n v="140"/>
    <x v="0"/>
    <x v="3"/>
    <x v="0"/>
    <n v="44"/>
    <n v="4.8"/>
    <x v="1"/>
    <s v="Active"/>
    <n v="3349"/>
    <x v="3"/>
    <x v="3"/>
    <x v="1"/>
  </r>
  <r>
    <x v="633"/>
    <s v="Dustin"/>
    <x v="8"/>
    <s v="Mon"/>
    <s v="2024"/>
    <x v="419"/>
    <s v="Dec"/>
    <s v="Thu"/>
    <x v="21"/>
    <x v="2"/>
    <x v="2"/>
    <n v="256"/>
    <x v="0"/>
    <n v="1"/>
    <x v="4"/>
    <b v="0"/>
    <n v="118"/>
    <n v="104"/>
    <x v="4"/>
    <x v="1"/>
    <x v="2"/>
    <n v="8"/>
    <n v="3.5"/>
    <x v="0"/>
    <s v="Active"/>
    <n v="2830"/>
    <x v="1"/>
    <x v="3"/>
    <x v="1"/>
  </r>
  <r>
    <x v="634"/>
    <s v="Kevin"/>
    <x v="4"/>
    <s v="Sat"/>
    <s v="2024"/>
    <x v="340"/>
    <s v="Dec"/>
    <s v="Wed"/>
    <x v="11"/>
    <x v="1"/>
    <x v="1"/>
    <n v="58"/>
    <x v="5"/>
    <n v="1"/>
    <x v="0"/>
    <b v="0"/>
    <n v="983"/>
    <n v="8"/>
    <x v="2"/>
    <x v="2"/>
    <x v="4"/>
    <n v="75"/>
    <n v="4.3"/>
    <x v="1"/>
    <s v="Active"/>
    <n v="2409"/>
    <x v="4"/>
    <x v="4"/>
    <x v="3"/>
  </r>
  <r>
    <x v="635"/>
    <s v="Tammy"/>
    <x v="5"/>
    <s v="Sun"/>
    <s v="2024"/>
    <x v="420"/>
    <s v="Nov"/>
    <s v="Thu"/>
    <x v="18"/>
    <x v="2"/>
    <x v="2"/>
    <n v="135"/>
    <x v="5"/>
    <n v="3"/>
    <x v="1"/>
    <b v="0"/>
    <n v="523"/>
    <n v="159"/>
    <x v="0"/>
    <x v="1"/>
    <x v="0"/>
    <n v="11"/>
    <n v="4.8"/>
    <x v="1"/>
    <s v="Active"/>
    <n v="2872"/>
    <x v="3"/>
    <x v="1"/>
    <x v="0"/>
  </r>
  <r>
    <x v="636"/>
    <s v="Krista"/>
    <x v="5"/>
    <s v="Mon"/>
    <s v="2024"/>
    <x v="282"/>
    <s v="Nov"/>
    <s v="Fri"/>
    <x v="26"/>
    <x v="1"/>
    <x v="1"/>
    <n v="163"/>
    <x v="6"/>
    <n v="5"/>
    <x v="1"/>
    <b v="0"/>
    <n v="786"/>
    <n v="94"/>
    <x v="2"/>
    <x v="3"/>
    <x v="2"/>
    <n v="18"/>
    <n v="4.5999999999999996"/>
    <x v="1"/>
    <s v="Active"/>
    <n v="1364"/>
    <x v="3"/>
    <x v="1"/>
    <x v="1"/>
  </r>
  <r>
    <x v="637"/>
    <s v="Jesse"/>
    <x v="3"/>
    <s v="Mon"/>
    <s v="2023"/>
    <x v="421"/>
    <s v="Dec"/>
    <s v="Tue"/>
    <x v="6"/>
    <x v="2"/>
    <x v="2"/>
    <n v="120"/>
    <x v="1"/>
    <n v="2"/>
    <x v="5"/>
    <b v="0"/>
    <n v="781"/>
    <n v="97"/>
    <x v="1"/>
    <x v="2"/>
    <x v="4"/>
    <n v="46"/>
    <n v="3.3"/>
    <x v="1"/>
    <s v="Active"/>
    <n v="473"/>
    <x v="2"/>
    <x v="2"/>
    <x v="1"/>
  </r>
  <r>
    <x v="638"/>
    <s v="Charles"/>
    <x v="6"/>
    <s v="Wed"/>
    <s v="2023"/>
    <x v="422"/>
    <s v="Nov"/>
    <s v="Thu"/>
    <x v="14"/>
    <x v="0"/>
    <x v="0"/>
    <n v="439"/>
    <x v="2"/>
    <n v="1"/>
    <x v="2"/>
    <b v="1"/>
    <n v="434"/>
    <n v="104"/>
    <x v="6"/>
    <x v="0"/>
    <x v="0"/>
    <n v="36"/>
    <n v="4.5"/>
    <x v="1"/>
    <s v="Active"/>
    <n v="4883"/>
    <x v="0"/>
    <x v="4"/>
    <x v="2"/>
  </r>
  <r>
    <x v="639"/>
    <s v="Diana"/>
    <x v="9"/>
    <s v="Fri"/>
    <s v="2023"/>
    <x v="242"/>
    <s v="Nov"/>
    <s v="Sat"/>
    <x v="10"/>
    <x v="0"/>
    <x v="0"/>
    <n v="223"/>
    <x v="3"/>
    <n v="1"/>
    <x v="3"/>
    <b v="0"/>
    <n v="824"/>
    <n v="125"/>
    <x v="2"/>
    <x v="2"/>
    <x v="0"/>
    <n v="56"/>
    <n v="4.5"/>
    <x v="1"/>
    <s v="Active"/>
    <n v="99"/>
    <x v="2"/>
    <x v="2"/>
    <x v="1"/>
  </r>
  <r>
    <x v="640"/>
    <s v="Alexander"/>
    <x v="0"/>
    <s v="Sat"/>
    <s v="2024"/>
    <x v="352"/>
    <s v="Nov"/>
    <s v="Fri"/>
    <x v="7"/>
    <x v="1"/>
    <x v="1"/>
    <n v="485"/>
    <x v="6"/>
    <n v="1"/>
    <x v="4"/>
    <b v="1"/>
    <n v="230"/>
    <n v="21"/>
    <x v="1"/>
    <x v="0"/>
    <x v="3"/>
    <n v="83"/>
    <n v="4.0999999999999996"/>
    <x v="0"/>
    <s v="Active"/>
    <n v="2284"/>
    <x v="0"/>
    <x v="3"/>
    <x v="3"/>
  </r>
  <r>
    <x v="641"/>
    <s v="Eugene"/>
    <x v="8"/>
    <s v="Thu"/>
    <s v="2024"/>
    <x v="423"/>
    <s v="Dec"/>
    <s v="Fri"/>
    <x v="27"/>
    <x v="0"/>
    <x v="0"/>
    <n v="474"/>
    <x v="1"/>
    <n v="3"/>
    <x v="0"/>
    <b v="1"/>
    <n v="358"/>
    <n v="147"/>
    <x v="0"/>
    <x v="3"/>
    <x v="0"/>
    <n v="44"/>
    <n v="3.9"/>
    <x v="1"/>
    <s v="Active"/>
    <n v="3505"/>
    <x v="4"/>
    <x v="1"/>
    <x v="2"/>
  </r>
  <r>
    <x v="642"/>
    <s v="Danielle"/>
    <x v="1"/>
    <s v="Fri"/>
    <s v="2024"/>
    <x v="424"/>
    <s v="Dec"/>
    <s v="Mon"/>
    <x v="28"/>
    <x v="1"/>
    <x v="1"/>
    <n v="259"/>
    <x v="4"/>
    <n v="2"/>
    <x v="4"/>
    <b v="0"/>
    <n v="380"/>
    <n v="9"/>
    <x v="0"/>
    <x v="3"/>
    <x v="2"/>
    <n v="49"/>
    <n v="3.2"/>
    <x v="0"/>
    <s v="Active"/>
    <n v="412"/>
    <x v="0"/>
    <x v="4"/>
    <x v="1"/>
  </r>
  <r>
    <x v="643"/>
    <s v="Abigail"/>
    <x v="11"/>
    <s v="Mon"/>
    <s v="2024"/>
    <x v="237"/>
    <s v="Nov"/>
    <s v="Fri"/>
    <x v="7"/>
    <x v="0"/>
    <x v="0"/>
    <n v="53"/>
    <x v="1"/>
    <n v="2"/>
    <x v="4"/>
    <b v="0"/>
    <n v="647"/>
    <n v="165"/>
    <x v="0"/>
    <x v="0"/>
    <x v="3"/>
    <n v="88"/>
    <n v="4"/>
    <x v="0"/>
    <s v="Active"/>
    <n v="4867"/>
    <x v="4"/>
    <x v="3"/>
    <x v="0"/>
  </r>
  <r>
    <x v="644"/>
    <s v="Hayden"/>
    <x v="11"/>
    <s v="Fri"/>
    <s v="2024"/>
    <x v="425"/>
    <s v="Nov"/>
    <s v="Sat"/>
    <x v="10"/>
    <x v="0"/>
    <x v="0"/>
    <n v="221"/>
    <x v="4"/>
    <n v="1"/>
    <x v="5"/>
    <b v="1"/>
    <n v="518"/>
    <n v="157"/>
    <x v="4"/>
    <x v="3"/>
    <x v="4"/>
    <n v="4"/>
    <n v="3.7"/>
    <x v="1"/>
    <s v="Active"/>
    <n v="2560"/>
    <x v="3"/>
    <x v="2"/>
    <x v="0"/>
  </r>
  <r>
    <x v="645"/>
    <s v="Barbara"/>
    <x v="1"/>
    <s v="Wed"/>
    <s v="2023"/>
    <x v="155"/>
    <s v="Dec"/>
    <s v="Tue"/>
    <x v="25"/>
    <x v="0"/>
    <x v="0"/>
    <n v="46"/>
    <x v="4"/>
    <n v="2"/>
    <x v="3"/>
    <b v="0"/>
    <n v="33"/>
    <n v="120"/>
    <x v="5"/>
    <x v="3"/>
    <x v="0"/>
    <n v="77"/>
    <n v="3.9"/>
    <x v="1"/>
    <s v="Active"/>
    <n v="4269"/>
    <x v="4"/>
    <x v="0"/>
    <x v="1"/>
  </r>
  <r>
    <x v="646"/>
    <s v="Jennifer"/>
    <x v="2"/>
    <s v="Wed"/>
    <s v="2023"/>
    <x v="2"/>
    <s v="Dec"/>
    <s v="Wed"/>
    <x v="11"/>
    <x v="2"/>
    <x v="2"/>
    <n v="253"/>
    <x v="3"/>
    <n v="4"/>
    <x v="1"/>
    <b v="0"/>
    <n v="660"/>
    <n v="151"/>
    <x v="2"/>
    <x v="3"/>
    <x v="0"/>
    <n v="43"/>
    <n v="3.4"/>
    <x v="1"/>
    <s v="Active"/>
    <n v="1317"/>
    <x v="0"/>
    <x v="2"/>
    <x v="0"/>
  </r>
  <r>
    <x v="647"/>
    <s v="Lindsey"/>
    <x v="11"/>
    <s v="Fri"/>
    <s v="2023"/>
    <x v="426"/>
    <s v="Nov"/>
    <s v="Sat"/>
    <x v="10"/>
    <x v="1"/>
    <x v="1"/>
    <n v="478"/>
    <x v="1"/>
    <n v="1"/>
    <x v="0"/>
    <b v="1"/>
    <n v="517"/>
    <n v="200"/>
    <x v="6"/>
    <x v="1"/>
    <x v="0"/>
    <n v="41"/>
    <n v="4.8"/>
    <x v="0"/>
    <s v="Active"/>
    <n v="2936"/>
    <x v="2"/>
    <x v="3"/>
    <x v="0"/>
  </r>
  <r>
    <x v="648"/>
    <s v="April"/>
    <x v="5"/>
    <s v="Tue"/>
    <s v="2023"/>
    <x v="427"/>
    <s v="Dec"/>
    <s v="Mon"/>
    <x v="3"/>
    <x v="0"/>
    <x v="0"/>
    <n v="145"/>
    <x v="0"/>
    <n v="2"/>
    <x v="2"/>
    <b v="0"/>
    <n v="882"/>
    <n v="23"/>
    <x v="5"/>
    <x v="3"/>
    <x v="5"/>
    <n v="79"/>
    <n v="5"/>
    <x v="1"/>
    <s v="Active"/>
    <n v="905"/>
    <x v="2"/>
    <x v="3"/>
    <x v="2"/>
  </r>
  <r>
    <x v="649"/>
    <s v="Charles"/>
    <x v="6"/>
    <s v="Tue"/>
    <s v="2023"/>
    <x v="56"/>
    <s v="Nov"/>
    <s v="Sun"/>
    <x v="24"/>
    <x v="2"/>
    <x v="2"/>
    <n v="366"/>
    <x v="3"/>
    <n v="1"/>
    <x v="5"/>
    <b v="1"/>
    <n v="349"/>
    <n v="50"/>
    <x v="4"/>
    <x v="3"/>
    <x v="5"/>
    <n v="21"/>
    <n v="5"/>
    <x v="1"/>
    <s v="Active"/>
    <n v="4513"/>
    <x v="0"/>
    <x v="1"/>
    <x v="0"/>
  </r>
  <r>
    <x v="650"/>
    <s v="John"/>
    <x v="6"/>
    <s v="Tue"/>
    <s v="2024"/>
    <x v="107"/>
    <s v="Dec"/>
    <s v="Sun"/>
    <x v="15"/>
    <x v="2"/>
    <x v="2"/>
    <n v="301"/>
    <x v="0"/>
    <n v="4"/>
    <x v="0"/>
    <b v="0"/>
    <n v="619"/>
    <n v="172"/>
    <x v="0"/>
    <x v="1"/>
    <x v="4"/>
    <n v="37"/>
    <n v="4.2"/>
    <x v="1"/>
    <s v="Active"/>
    <n v="1153"/>
    <x v="4"/>
    <x v="3"/>
    <x v="1"/>
  </r>
  <r>
    <x v="651"/>
    <s v="Jennifer"/>
    <x v="11"/>
    <s v="Tue"/>
    <s v="2023"/>
    <x v="154"/>
    <s v="Nov"/>
    <s v="Thu"/>
    <x v="14"/>
    <x v="0"/>
    <x v="0"/>
    <n v="26"/>
    <x v="0"/>
    <n v="4"/>
    <x v="2"/>
    <b v="0"/>
    <n v="416"/>
    <n v="146"/>
    <x v="2"/>
    <x v="1"/>
    <x v="2"/>
    <n v="41"/>
    <n v="3.5"/>
    <x v="1"/>
    <s v="Active"/>
    <n v="1506"/>
    <x v="2"/>
    <x v="0"/>
    <x v="1"/>
  </r>
  <r>
    <x v="652"/>
    <s v="Matthew"/>
    <x v="9"/>
    <s v="Fri"/>
    <s v="2024"/>
    <x v="384"/>
    <s v="Dec"/>
    <s v="Tue"/>
    <x v="6"/>
    <x v="1"/>
    <x v="1"/>
    <n v="208"/>
    <x v="1"/>
    <n v="1"/>
    <x v="4"/>
    <b v="0"/>
    <n v="466"/>
    <n v="174"/>
    <x v="0"/>
    <x v="2"/>
    <x v="4"/>
    <n v="51"/>
    <n v="4"/>
    <x v="1"/>
    <s v="Active"/>
    <n v="3817"/>
    <x v="0"/>
    <x v="0"/>
    <x v="1"/>
  </r>
  <r>
    <x v="653"/>
    <s v="Brittney"/>
    <x v="6"/>
    <s v="Fri"/>
    <s v="2022"/>
    <x v="428"/>
    <s v="Dec"/>
    <s v="Wed"/>
    <x v="13"/>
    <x v="1"/>
    <x v="1"/>
    <n v="109"/>
    <x v="3"/>
    <n v="2"/>
    <x v="5"/>
    <b v="0"/>
    <n v="701"/>
    <n v="4"/>
    <x v="1"/>
    <x v="0"/>
    <x v="0"/>
    <n v="64"/>
    <n v="3.5"/>
    <x v="0"/>
    <s v="Active"/>
    <n v="4662"/>
    <x v="3"/>
    <x v="0"/>
    <x v="3"/>
  </r>
  <r>
    <x v="654"/>
    <s v="Steven"/>
    <x v="4"/>
    <s v="Thu"/>
    <s v="2024"/>
    <x v="347"/>
    <s v="Dec"/>
    <s v="Mon"/>
    <x v="17"/>
    <x v="2"/>
    <x v="2"/>
    <n v="451"/>
    <x v="4"/>
    <n v="4"/>
    <x v="3"/>
    <b v="1"/>
    <n v="742"/>
    <n v="140"/>
    <x v="4"/>
    <x v="1"/>
    <x v="4"/>
    <n v="37"/>
    <n v="4.0999999999999996"/>
    <x v="1"/>
    <s v="Active"/>
    <n v="3708"/>
    <x v="2"/>
    <x v="0"/>
    <x v="3"/>
  </r>
  <r>
    <x v="655"/>
    <s v="Mary"/>
    <x v="5"/>
    <s v="Sat"/>
    <s v="2023"/>
    <x v="429"/>
    <s v="Nov"/>
    <s v="Tue"/>
    <x v="29"/>
    <x v="2"/>
    <x v="2"/>
    <n v="33"/>
    <x v="1"/>
    <n v="4"/>
    <x v="2"/>
    <b v="1"/>
    <n v="228"/>
    <n v="42"/>
    <x v="3"/>
    <x v="2"/>
    <x v="0"/>
    <n v="21"/>
    <n v="4"/>
    <x v="1"/>
    <s v="Active"/>
    <n v="1256"/>
    <x v="0"/>
    <x v="0"/>
    <x v="0"/>
  </r>
  <r>
    <x v="656"/>
    <s v="Kevin"/>
    <x v="7"/>
    <s v="Fri"/>
    <s v="2024"/>
    <x v="430"/>
    <s v="Dec"/>
    <s v="Thu"/>
    <x v="21"/>
    <x v="2"/>
    <x v="2"/>
    <n v="467"/>
    <x v="3"/>
    <n v="4"/>
    <x v="1"/>
    <b v="0"/>
    <n v="18"/>
    <n v="34"/>
    <x v="4"/>
    <x v="3"/>
    <x v="5"/>
    <n v="100"/>
    <n v="4.0999999999999996"/>
    <x v="1"/>
    <s v="Active"/>
    <n v="1792"/>
    <x v="0"/>
    <x v="2"/>
    <x v="3"/>
  </r>
  <r>
    <x v="657"/>
    <s v="Charles"/>
    <x v="11"/>
    <s v="Sun"/>
    <s v="2023"/>
    <x v="226"/>
    <s v="Nov"/>
    <s v="Wed"/>
    <x v="12"/>
    <x v="0"/>
    <x v="0"/>
    <n v="123"/>
    <x v="5"/>
    <n v="2"/>
    <x v="5"/>
    <b v="1"/>
    <n v="826"/>
    <n v="79"/>
    <x v="5"/>
    <x v="2"/>
    <x v="1"/>
    <n v="34"/>
    <n v="3.5"/>
    <x v="0"/>
    <s v="Active"/>
    <n v="402"/>
    <x v="1"/>
    <x v="2"/>
    <x v="1"/>
  </r>
  <r>
    <x v="658"/>
    <s v="Carla"/>
    <x v="0"/>
    <s v="Mon"/>
    <s v="2023"/>
    <x v="431"/>
    <s v="Nov"/>
    <s v="Fri"/>
    <x v="26"/>
    <x v="2"/>
    <x v="2"/>
    <n v="139"/>
    <x v="6"/>
    <n v="1"/>
    <x v="3"/>
    <b v="1"/>
    <n v="357"/>
    <n v="44"/>
    <x v="3"/>
    <x v="1"/>
    <x v="3"/>
    <n v="67"/>
    <n v="4.0999999999999996"/>
    <x v="0"/>
    <s v="Active"/>
    <n v="1271"/>
    <x v="1"/>
    <x v="3"/>
    <x v="1"/>
  </r>
  <r>
    <x v="659"/>
    <s v="Shane"/>
    <x v="1"/>
    <s v="Thu"/>
    <s v="2023"/>
    <x v="338"/>
    <s v="Dec"/>
    <s v="Mon"/>
    <x v="17"/>
    <x v="0"/>
    <x v="0"/>
    <n v="103"/>
    <x v="6"/>
    <n v="2"/>
    <x v="4"/>
    <b v="0"/>
    <n v="474"/>
    <n v="2"/>
    <x v="5"/>
    <x v="0"/>
    <x v="1"/>
    <n v="31"/>
    <n v="3.5"/>
    <x v="0"/>
    <s v="Active"/>
    <n v="4537"/>
    <x v="2"/>
    <x v="2"/>
    <x v="3"/>
  </r>
  <r>
    <x v="660"/>
    <s v="Robert"/>
    <x v="1"/>
    <s v="Thu"/>
    <s v="2023"/>
    <x v="432"/>
    <s v="Dec"/>
    <s v="Wed"/>
    <x v="13"/>
    <x v="0"/>
    <x v="0"/>
    <n v="207"/>
    <x v="4"/>
    <n v="5"/>
    <x v="2"/>
    <b v="1"/>
    <n v="946"/>
    <n v="166"/>
    <x v="6"/>
    <x v="3"/>
    <x v="0"/>
    <n v="96"/>
    <n v="4.5999999999999996"/>
    <x v="0"/>
    <s v="Active"/>
    <n v="4815"/>
    <x v="4"/>
    <x v="4"/>
    <x v="1"/>
  </r>
  <r>
    <x v="661"/>
    <s v="Brooke"/>
    <x v="4"/>
    <s v="Tue"/>
    <s v="2024"/>
    <x v="433"/>
    <s v="Dec"/>
    <s v="Fri"/>
    <x v="0"/>
    <x v="2"/>
    <x v="2"/>
    <n v="267"/>
    <x v="6"/>
    <n v="5"/>
    <x v="2"/>
    <b v="1"/>
    <n v="890"/>
    <n v="187"/>
    <x v="2"/>
    <x v="0"/>
    <x v="5"/>
    <n v="98"/>
    <n v="3"/>
    <x v="1"/>
    <s v="Active"/>
    <n v="3510"/>
    <x v="3"/>
    <x v="3"/>
    <x v="2"/>
  </r>
  <r>
    <x v="662"/>
    <s v="Carmen"/>
    <x v="3"/>
    <s v="Thu"/>
    <s v="2024"/>
    <x v="207"/>
    <s v="Dec"/>
    <s v="Fri"/>
    <x v="27"/>
    <x v="0"/>
    <x v="0"/>
    <n v="266"/>
    <x v="4"/>
    <n v="5"/>
    <x v="5"/>
    <b v="1"/>
    <n v="583"/>
    <n v="131"/>
    <x v="1"/>
    <x v="1"/>
    <x v="2"/>
    <n v="0"/>
    <n v="4"/>
    <x v="0"/>
    <s v="Active"/>
    <n v="4789"/>
    <x v="4"/>
    <x v="0"/>
    <x v="2"/>
  </r>
  <r>
    <x v="663"/>
    <s v="Stefanie"/>
    <x v="8"/>
    <s v="Sun"/>
    <s v="2023"/>
    <x v="65"/>
    <s v="Nov"/>
    <s v="Tue"/>
    <x v="4"/>
    <x v="1"/>
    <x v="1"/>
    <n v="240"/>
    <x v="5"/>
    <n v="4"/>
    <x v="4"/>
    <b v="0"/>
    <n v="304"/>
    <n v="25"/>
    <x v="1"/>
    <x v="0"/>
    <x v="1"/>
    <n v="66"/>
    <n v="4.5999999999999996"/>
    <x v="0"/>
    <s v="Active"/>
    <n v="863"/>
    <x v="2"/>
    <x v="2"/>
    <x v="1"/>
  </r>
  <r>
    <x v="664"/>
    <s v="Melissa"/>
    <x v="6"/>
    <s v="Sun"/>
    <s v="2024"/>
    <x v="129"/>
    <s v="Nov"/>
    <s v="Sat"/>
    <x v="10"/>
    <x v="2"/>
    <x v="2"/>
    <n v="315"/>
    <x v="4"/>
    <n v="1"/>
    <x v="0"/>
    <b v="0"/>
    <n v="205"/>
    <n v="92"/>
    <x v="3"/>
    <x v="0"/>
    <x v="4"/>
    <n v="67"/>
    <n v="3.5"/>
    <x v="0"/>
    <s v="Active"/>
    <n v="1584"/>
    <x v="4"/>
    <x v="4"/>
    <x v="0"/>
  </r>
  <r>
    <x v="665"/>
    <s v="Justin"/>
    <x v="4"/>
    <s v="Fri"/>
    <s v="2023"/>
    <x v="395"/>
    <s v="Dec"/>
    <s v="Fri"/>
    <x v="0"/>
    <x v="0"/>
    <x v="0"/>
    <n v="276"/>
    <x v="5"/>
    <n v="4"/>
    <x v="4"/>
    <b v="1"/>
    <n v="348"/>
    <n v="13"/>
    <x v="3"/>
    <x v="3"/>
    <x v="1"/>
    <n v="34"/>
    <n v="4.7"/>
    <x v="0"/>
    <s v="Active"/>
    <n v="3178"/>
    <x v="2"/>
    <x v="4"/>
    <x v="3"/>
  </r>
  <r>
    <x v="666"/>
    <s v="Jeffery"/>
    <x v="11"/>
    <s v="Mon"/>
    <s v="2023"/>
    <x v="434"/>
    <s v="Nov"/>
    <s v="Mon"/>
    <x v="9"/>
    <x v="0"/>
    <x v="0"/>
    <n v="308"/>
    <x v="1"/>
    <n v="1"/>
    <x v="2"/>
    <b v="0"/>
    <n v="107"/>
    <n v="87"/>
    <x v="1"/>
    <x v="3"/>
    <x v="5"/>
    <n v="17"/>
    <n v="3.4"/>
    <x v="0"/>
    <s v="Active"/>
    <n v="4108"/>
    <x v="1"/>
    <x v="2"/>
    <x v="0"/>
  </r>
  <r>
    <x v="667"/>
    <s v="Kara"/>
    <x v="5"/>
    <s v="Fri"/>
    <s v="2023"/>
    <x v="46"/>
    <s v="Dec"/>
    <s v="Sun"/>
    <x v="23"/>
    <x v="0"/>
    <x v="0"/>
    <n v="297"/>
    <x v="4"/>
    <n v="1"/>
    <x v="0"/>
    <b v="1"/>
    <n v="959"/>
    <n v="71"/>
    <x v="5"/>
    <x v="3"/>
    <x v="5"/>
    <n v="82"/>
    <n v="3.3"/>
    <x v="1"/>
    <s v="Active"/>
    <n v="2562"/>
    <x v="4"/>
    <x v="1"/>
    <x v="3"/>
  </r>
  <r>
    <x v="668"/>
    <s v="Xavier"/>
    <x v="9"/>
    <s v="Sun"/>
    <s v="2024"/>
    <x v="240"/>
    <s v="Nov"/>
    <s v="Fri"/>
    <x v="26"/>
    <x v="1"/>
    <x v="1"/>
    <n v="326"/>
    <x v="4"/>
    <n v="4"/>
    <x v="4"/>
    <b v="0"/>
    <n v="439"/>
    <n v="88"/>
    <x v="6"/>
    <x v="1"/>
    <x v="4"/>
    <n v="3"/>
    <n v="3.3"/>
    <x v="1"/>
    <s v="Active"/>
    <n v="3499"/>
    <x v="2"/>
    <x v="1"/>
    <x v="3"/>
  </r>
  <r>
    <x v="669"/>
    <s v="Paul"/>
    <x v="4"/>
    <s v="Wed"/>
    <s v="2024"/>
    <x v="415"/>
    <s v="Dec"/>
    <s v="Wed"/>
    <x v="22"/>
    <x v="2"/>
    <x v="2"/>
    <n v="352"/>
    <x v="5"/>
    <n v="4"/>
    <x v="0"/>
    <b v="0"/>
    <n v="757"/>
    <n v="13"/>
    <x v="6"/>
    <x v="1"/>
    <x v="0"/>
    <n v="67"/>
    <n v="4.3"/>
    <x v="1"/>
    <s v="Active"/>
    <n v="3645"/>
    <x v="4"/>
    <x v="0"/>
    <x v="3"/>
  </r>
  <r>
    <x v="670"/>
    <s v="Jacob"/>
    <x v="11"/>
    <s v="Sat"/>
    <s v="2023"/>
    <x v="89"/>
    <s v="Nov"/>
    <s v="Wed"/>
    <x v="8"/>
    <x v="0"/>
    <x v="0"/>
    <n v="180"/>
    <x v="2"/>
    <n v="5"/>
    <x v="1"/>
    <b v="1"/>
    <n v="647"/>
    <n v="2"/>
    <x v="1"/>
    <x v="3"/>
    <x v="5"/>
    <n v="9"/>
    <n v="3.5"/>
    <x v="0"/>
    <s v="Active"/>
    <n v="2989"/>
    <x v="0"/>
    <x v="4"/>
    <x v="3"/>
  </r>
  <r>
    <x v="671"/>
    <s v="Kelly"/>
    <x v="7"/>
    <s v="Mon"/>
    <s v="2024"/>
    <x v="435"/>
    <s v="Dec"/>
    <s v="Sun"/>
    <x v="15"/>
    <x v="1"/>
    <x v="1"/>
    <n v="362"/>
    <x v="2"/>
    <n v="2"/>
    <x v="1"/>
    <b v="0"/>
    <n v="535"/>
    <n v="200"/>
    <x v="5"/>
    <x v="1"/>
    <x v="0"/>
    <n v="60"/>
    <n v="4.9000000000000004"/>
    <x v="1"/>
    <s v="Active"/>
    <n v="55"/>
    <x v="4"/>
    <x v="2"/>
    <x v="0"/>
  </r>
  <r>
    <x v="672"/>
    <s v="Anita"/>
    <x v="3"/>
    <s v="Sun"/>
    <s v="2023"/>
    <x v="335"/>
    <s v="Nov"/>
    <s v="Thu"/>
    <x v="14"/>
    <x v="0"/>
    <x v="0"/>
    <n v="154"/>
    <x v="0"/>
    <n v="5"/>
    <x v="3"/>
    <b v="1"/>
    <n v="340"/>
    <n v="53"/>
    <x v="5"/>
    <x v="2"/>
    <x v="4"/>
    <n v="31"/>
    <n v="4.4000000000000004"/>
    <x v="0"/>
    <s v="Active"/>
    <n v="1850"/>
    <x v="1"/>
    <x v="4"/>
    <x v="0"/>
  </r>
  <r>
    <x v="673"/>
    <s v="Carolyn"/>
    <x v="5"/>
    <s v="Tue"/>
    <s v="2024"/>
    <x v="436"/>
    <s v="Nov"/>
    <s v="Wed"/>
    <x v="12"/>
    <x v="0"/>
    <x v="0"/>
    <n v="287"/>
    <x v="1"/>
    <n v="1"/>
    <x v="1"/>
    <b v="0"/>
    <n v="670"/>
    <n v="147"/>
    <x v="0"/>
    <x v="1"/>
    <x v="0"/>
    <n v="42"/>
    <n v="4.3"/>
    <x v="1"/>
    <s v="Active"/>
    <n v="4672"/>
    <x v="0"/>
    <x v="2"/>
    <x v="1"/>
  </r>
  <r>
    <x v="674"/>
    <s v="Nicolas"/>
    <x v="4"/>
    <s v="Tue"/>
    <s v="2023"/>
    <x v="437"/>
    <s v="Dec"/>
    <s v="Mon"/>
    <x v="17"/>
    <x v="1"/>
    <x v="1"/>
    <n v="303"/>
    <x v="6"/>
    <n v="3"/>
    <x v="0"/>
    <b v="1"/>
    <n v="780"/>
    <n v="128"/>
    <x v="6"/>
    <x v="1"/>
    <x v="4"/>
    <n v="12"/>
    <n v="4.5999999999999996"/>
    <x v="1"/>
    <s v="Active"/>
    <n v="2615"/>
    <x v="1"/>
    <x v="0"/>
    <x v="2"/>
  </r>
  <r>
    <x v="675"/>
    <s v="Hector"/>
    <x v="9"/>
    <s v="Thu"/>
    <s v="2023"/>
    <x v="165"/>
    <s v="Dec"/>
    <s v="Sun"/>
    <x v="15"/>
    <x v="2"/>
    <x v="2"/>
    <n v="447"/>
    <x v="4"/>
    <n v="1"/>
    <x v="2"/>
    <b v="0"/>
    <n v="615"/>
    <n v="132"/>
    <x v="4"/>
    <x v="3"/>
    <x v="2"/>
    <n v="88"/>
    <n v="3.9"/>
    <x v="0"/>
    <s v="Active"/>
    <n v="4927"/>
    <x v="3"/>
    <x v="3"/>
    <x v="2"/>
  </r>
  <r>
    <x v="676"/>
    <s v="Jack"/>
    <x v="6"/>
    <s v="Mon"/>
    <s v="2024"/>
    <x v="438"/>
    <s v="Nov"/>
    <s v="Thu"/>
    <x v="14"/>
    <x v="1"/>
    <x v="1"/>
    <n v="480"/>
    <x v="2"/>
    <n v="4"/>
    <x v="0"/>
    <b v="1"/>
    <n v="277"/>
    <n v="25"/>
    <x v="5"/>
    <x v="2"/>
    <x v="5"/>
    <n v="41"/>
    <n v="4.8"/>
    <x v="0"/>
    <s v="Active"/>
    <n v="3069"/>
    <x v="4"/>
    <x v="0"/>
    <x v="3"/>
  </r>
  <r>
    <x v="677"/>
    <s v="David"/>
    <x v="10"/>
    <s v="Sat"/>
    <s v="2024"/>
    <x v="160"/>
    <s v="Dec"/>
    <s v="Wed"/>
    <x v="22"/>
    <x v="0"/>
    <x v="0"/>
    <n v="438"/>
    <x v="0"/>
    <n v="4"/>
    <x v="3"/>
    <b v="1"/>
    <n v="546"/>
    <n v="88"/>
    <x v="2"/>
    <x v="3"/>
    <x v="5"/>
    <n v="36"/>
    <n v="3.5"/>
    <x v="0"/>
    <s v="Active"/>
    <n v="1906"/>
    <x v="3"/>
    <x v="4"/>
    <x v="3"/>
  </r>
  <r>
    <x v="678"/>
    <s v="Amanda"/>
    <x v="2"/>
    <s v="Mon"/>
    <s v="2023"/>
    <x v="439"/>
    <s v="Dec"/>
    <s v="Mon"/>
    <x v="3"/>
    <x v="2"/>
    <x v="2"/>
    <n v="295"/>
    <x v="4"/>
    <n v="2"/>
    <x v="2"/>
    <b v="0"/>
    <n v="514"/>
    <n v="102"/>
    <x v="5"/>
    <x v="0"/>
    <x v="1"/>
    <n v="3"/>
    <n v="4.8"/>
    <x v="0"/>
    <s v="Active"/>
    <n v="105"/>
    <x v="0"/>
    <x v="3"/>
    <x v="3"/>
  </r>
  <r>
    <x v="679"/>
    <s v="Kim"/>
    <x v="0"/>
    <s v="Sat"/>
    <s v="2024"/>
    <x v="15"/>
    <s v="Nov"/>
    <s v="Sun"/>
    <x v="24"/>
    <x v="1"/>
    <x v="1"/>
    <n v="479"/>
    <x v="4"/>
    <n v="1"/>
    <x v="5"/>
    <b v="1"/>
    <n v="952"/>
    <n v="48"/>
    <x v="0"/>
    <x v="2"/>
    <x v="4"/>
    <n v="54"/>
    <n v="4.5999999999999996"/>
    <x v="1"/>
    <s v="Active"/>
    <n v="4"/>
    <x v="1"/>
    <x v="4"/>
    <x v="1"/>
  </r>
  <r>
    <x v="680"/>
    <s v="Julian"/>
    <x v="10"/>
    <s v="Sun"/>
    <s v="2023"/>
    <x v="196"/>
    <s v="Nov"/>
    <s v="Tue"/>
    <x v="29"/>
    <x v="2"/>
    <x v="2"/>
    <n v="214"/>
    <x v="3"/>
    <n v="5"/>
    <x v="0"/>
    <b v="1"/>
    <n v="780"/>
    <n v="16"/>
    <x v="6"/>
    <x v="0"/>
    <x v="5"/>
    <n v="1"/>
    <n v="3.3"/>
    <x v="1"/>
    <s v="Active"/>
    <n v="1651"/>
    <x v="2"/>
    <x v="4"/>
    <x v="1"/>
  </r>
  <r>
    <x v="681"/>
    <s v="Jasmine"/>
    <x v="7"/>
    <s v="Fri"/>
    <s v="2024"/>
    <x v="360"/>
    <s v="Nov"/>
    <s v="Tue"/>
    <x v="4"/>
    <x v="2"/>
    <x v="2"/>
    <n v="69"/>
    <x v="0"/>
    <n v="4"/>
    <x v="2"/>
    <b v="0"/>
    <n v="976"/>
    <n v="105"/>
    <x v="0"/>
    <x v="3"/>
    <x v="2"/>
    <n v="50"/>
    <n v="4.7"/>
    <x v="1"/>
    <s v="Active"/>
    <n v="1828"/>
    <x v="4"/>
    <x v="3"/>
    <x v="1"/>
  </r>
  <r>
    <x v="682"/>
    <s v="John"/>
    <x v="11"/>
    <s v="Thu"/>
    <s v="2023"/>
    <x v="440"/>
    <s v="Dec"/>
    <s v="Fri"/>
    <x v="27"/>
    <x v="2"/>
    <x v="2"/>
    <n v="344"/>
    <x v="0"/>
    <n v="5"/>
    <x v="1"/>
    <b v="0"/>
    <n v="91"/>
    <n v="137"/>
    <x v="5"/>
    <x v="3"/>
    <x v="1"/>
    <n v="37"/>
    <n v="3.4"/>
    <x v="1"/>
    <s v="Active"/>
    <n v="396"/>
    <x v="2"/>
    <x v="0"/>
    <x v="0"/>
  </r>
  <r>
    <x v="683"/>
    <s v="Christopher"/>
    <x v="9"/>
    <s v="Wed"/>
    <s v="2024"/>
    <x v="166"/>
    <s v="Nov"/>
    <s v="Wed"/>
    <x v="8"/>
    <x v="2"/>
    <x v="2"/>
    <n v="163"/>
    <x v="5"/>
    <n v="5"/>
    <x v="4"/>
    <b v="0"/>
    <n v="683"/>
    <n v="108"/>
    <x v="2"/>
    <x v="3"/>
    <x v="2"/>
    <n v="10"/>
    <n v="4.2"/>
    <x v="0"/>
    <s v="Active"/>
    <n v="809"/>
    <x v="0"/>
    <x v="4"/>
    <x v="1"/>
  </r>
  <r>
    <x v="684"/>
    <s v="Joseph"/>
    <x v="4"/>
    <s v="Tue"/>
    <s v="2023"/>
    <x v="437"/>
    <s v="Dec"/>
    <s v="Thu"/>
    <x v="20"/>
    <x v="0"/>
    <x v="0"/>
    <n v="217"/>
    <x v="5"/>
    <n v="1"/>
    <x v="0"/>
    <b v="0"/>
    <n v="53"/>
    <n v="153"/>
    <x v="1"/>
    <x v="0"/>
    <x v="3"/>
    <n v="2"/>
    <n v="3.1"/>
    <x v="1"/>
    <s v="Active"/>
    <n v="1431"/>
    <x v="3"/>
    <x v="4"/>
    <x v="1"/>
  </r>
  <r>
    <x v="685"/>
    <s v="Jason"/>
    <x v="5"/>
    <s v="Sat"/>
    <s v="2023"/>
    <x v="429"/>
    <s v="Dec"/>
    <s v="Wed"/>
    <x v="11"/>
    <x v="2"/>
    <x v="2"/>
    <n v="177"/>
    <x v="4"/>
    <n v="3"/>
    <x v="1"/>
    <b v="1"/>
    <n v="246"/>
    <n v="182"/>
    <x v="5"/>
    <x v="1"/>
    <x v="3"/>
    <n v="89"/>
    <n v="3.1"/>
    <x v="0"/>
    <s v="Active"/>
    <n v="2394"/>
    <x v="4"/>
    <x v="2"/>
    <x v="3"/>
  </r>
  <r>
    <x v="686"/>
    <s v="Erica"/>
    <x v="0"/>
    <s v="Wed"/>
    <s v="2023"/>
    <x v="124"/>
    <s v="Dec"/>
    <s v="Sun"/>
    <x v="23"/>
    <x v="1"/>
    <x v="1"/>
    <n v="304"/>
    <x v="5"/>
    <n v="1"/>
    <x v="4"/>
    <b v="1"/>
    <n v="389"/>
    <n v="137"/>
    <x v="3"/>
    <x v="3"/>
    <x v="5"/>
    <n v="2"/>
    <n v="4.8"/>
    <x v="1"/>
    <s v="Active"/>
    <n v="4685"/>
    <x v="1"/>
    <x v="4"/>
    <x v="2"/>
  </r>
  <r>
    <x v="687"/>
    <s v="Travis"/>
    <x v="6"/>
    <s v="Wed"/>
    <s v="2023"/>
    <x v="422"/>
    <s v="Nov"/>
    <s v="Thu"/>
    <x v="18"/>
    <x v="2"/>
    <x v="2"/>
    <n v="90"/>
    <x v="4"/>
    <n v="3"/>
    <x v="1"/>
    <b v="0"/>
    <n v="399"/>
    <n v="9"/>
    <x v="6"/>
    <x v="0"/>
    <x v="2"/>
    <n v="73"/>
    <n v="4.4000000000000004"/>
    <x v="1"/>
    <s v="Active"/>
    <n v="4332"/>
    <x v="0"/>
    <x v="4"/>
    <x v="3"/>
  </r>
  <r>
    <x v="688"/>
    <s v="Karen"/>
    <x v="11"/>
    <s v="Tue"/>
    <s v="2023"/>
    <x v="342"/>
    <s v="Dec"/>
    <s v="Fri"/>
    <x v="27"/>
    <x v="2"/>
    <x v="2"/>
    <n v="108"/>
    <x v="0"/>
    <n v="4"/>
    <x v="1"/>
    <b v="0"/>
    <n v="694"/>
    <n v="199"/>
    <x v="2"/>
    <x v="3"/>
    <x v="2"/>
    <n v="81"/>
    <n v="5"/>
    <x v="0"/>
    <s v="Active"/>
    <n v="851"/>
    <x v="3"/>
    <x v="3"/>
    <x v="3"/>
  </r>
  <r>
    <x v="689"/>
    <s v="Michael"/>
    <x v="3"/>
    <s v="Sun"/>
    <s v="2023"/>
    <x v="203"/>
    <s v="Dec"/>
    <s v="Thu"/>
    <x v="21"/>
    <x v="1"/>
    <x v="1"/>
    <n v="96"/>
    <x v="3"/>
    <n v="3"/>
    <x v="1"/>
    <b v="0"/>
    <n v="434"/>
    <n v="11"/>
    <x v="0"/>
    <x v="2"/>
    <x v="5"/>
    <n v="80"/>
    <n v="4.5999999999999996"/>
    <x v="0"/>
    <s v="Active"/>
    <n v="2261"/>
    <x v="3"/>
    <x v="2"/>
    <x v="3"/>
  </r>
  <r>
    <x v="690"/>
    <s v="Daniel"/>
    <x v="8"/>
    <s v="Sat"/>
    <s v="2024"/>
    <x v="441"/>
    <s v="Nov"/>
    <s v="Sat"/>
    <x v="10"/>
    <x v="1"/>
    <x v="1"/>
    <n v="247"/>
    <x v="0"/>
    <n v="2"/>
    <x v="5"/>
    <b v="0"/>
    <n v="696"/>
    <n v="28"/>
    <x v="5"/>
    <x v="1"/>
    <x v="5"/>
    <n v="79"/>
    <n v="4.8"/>
    <x v="0"/>
    <s v="Active"/>
    <n v="1500"/>
    <x v="0"/>
    <x v="4"/>
    <x v="0"/>
  </r>
  <r>
    <x v="691"/>
    <s v="Paul"/>
    <x v="0"/>
    <s v="Tue"/>
    <s v="2024"/>
    <x v="442"/>
    <s v="Nov"/>
    <s v="Sun"/>
    <x v="24"/>
    <x v="2"/>
    <x v="2"/>
    <n v="245"/>
    <x v="6"/>
    <n v="3"/>
    <x v="2"/>
    <b v="1"/>
    <n v="862"/>
    <n v="129"/>
    <x v="3"/>
    <x v="1"/>
    <x v="2"/>
    <n v="6"/>
    <n v="3.7"/>
    <x v="1"/>
    <s v="Active"/>
    <n v="2130"/>
    <x v="4"/>
    <x v="1"/>
    <x v="1"/>
  </r>
  <r>
    <x v="692"/>
    <s v="Megan"/>
    <x v="8"/>
    <s v="Mon"/>
    <s v="2023"/>
    <x v="443"/>
    <s v="Dec"/>
    <s v="Fri"/>
    <x v="0"/>
    <x v="0"/>
    <x v="0"/>
    <n v="366"/>
    <x v="1"/>
    <n v="4"/>
    <x v="2"/>
    <b v="0"/>
    <n v="631"/>
    <n v="56"/>
    <x v="6"/>
    <x v="0"/>
    <x v="3"/>
    <n v="35"/>
    <n v="4.0999999999999996"/>
    <x v="0"/>
    <s v="Active"/>
    <n v="4308"/>
    <x v="1"/>
    <x v="0"/>
    <x v="0"/>
  </r>
  <r>
    <x v="693"/>
    <s v="Todd"/>
    <x v="4"/>
    <s v="Mon"/>
    <s v="2024"/>
    <x v="444"/>
    <s v="Dec"/>
    <s v="Mon"/>
    <x v="28"/>
    <x v="2"/>
    <x v="2"/>
    <n v="170"/>
    <x v="2"/>
    <n v="1"/>
    <x v="5"/>
    <b v="0"/>
    <n v="144"/>
    <n v="142"/>
    <x v="3"/>
    <x v="3"/>
    <x v="0"/>
    <n v="81"/>
    <n v="4.7"/>
    <x v="1"/>
    <s v="Active"/>
    <n v="421"/>
    <x v="3"/>
    <x v="1"/>
    <x v="3"/>
  </r>
  <r>
    <x v="694"/>
    <s v="Emma"/>
    <x v="5"/>
    <s v="Sat"/>
    <s v="2023"/>
    <x v="445"/>
    <s v="Nov"/>
    <s v="Sun"/>
    <x v="24"/>
    <x v="0"/>
    <x v="0"/>
    <n v="447"/>
    <x v="3"/>
    <n v="3"/>
    <x v="4"/>
    <b v="1"/>
    <n v="466"/>
    <n v="198"/>
    <x v="3"/>
    <x v="3"/>
    <x v="0"/>
    <n v="3"/>
    <n v="4.5"/>
    <x v="0"/>
    <s v="Active"/>
    <n v="2163"/>
    <x v="3"/>
    <x v="0"/>
    <x v="0"/>
  </r>
  <r>
    <x v="695"/>
    <s v="Amanda"/>
    <x v="1"/>
    <s v="Mon"/>
    <s v="2023"/>
    <x v="244"/>
    <s v="Dec"/>
    <s v="Mon"/>
    <x v="17"/>
    <x v="0"/>
    <x v="0"/>
    <n v="369"/>
    <x v="4"/>
    <n v="3"/>
    <x v="4"/>
    <b v="0"/>
    <n v="759"/>
    <n v="56"/>
    <x v="4"/>
    <x v="0"/>
    <x v="0"/>
    <n v="30"/>
    <n v="4"/>
    <x v="0"/>
    <s v="Active"/>
    <n v="3354"/>
    <x v="4"/>
    <x v="2"/>
    <x v="0"/>
  </r>
  <r>
    <x v="696"/>
    <s v="Mark"/>
    <x v="4"/>
    <s v="Sat"/>
    <s v="2023"/>
    <x v="60"/>
    <s v="Nov"/>
    <s v="Tue"/>
    <x v="29"/>
    <x v="2"/>
    <x v="2"/>
    <n v="62"/>
    <x v="5"/>
    <n v="5"/>
    <x v="4"/>
    <b v="0"/>
    <n v="811"/>
    <n v="109"/>
    <x v="5"/>
    <x v="3"/>
    <x v="1"/>
    <n v="14"/>
    <n v="3.1"/>
    <x v="0"/>
    <s v="Active"/>
    <n v="3702"/>
    <x v="3"/>
    <x v="4"/>
    <x v="2"/>
  </r>
  <r>
    <x v="697"/>
    <s v="Dylan"/>
    <x v="3"/>
    <s v="Sat"/>
    <s v="2024"/>
    <x v="446"/>
    <s v="Nov"/>
    <s v="Wed"/>
    <x v="12"/>
    <x v="0"/>
    <x v="0"/>
    <n v="294"/>
    <x v="4"/>
    <n v="1"/>
    <x v="5"/>
    <b v="1"/>
    <n v="936"/>
    <n v="120"/>
    <x v="6"/>
    <x v="1"/>
    <x v="3"/>
    <n v="49"/>
    <n v="3.2"/>
    <x v="1"/>
    <s v="Active"/>
    <n v="3758"/>
    <x v="4"/>
    <x v="0"/>
    <x v="3"/>
  </r>
  <r>
    <x v="698"/>
    <s v="Garrett"/>
    <x v="1"/>
    <s v="Wed"/>
    <s v="2024"/>
    <x v="388"/>
    <s v="Dec"/>
    <s v="Mon"/>
    <x v="28"/>
    <x v="1"/>
    <x v="1"/>
    <n v="10"/>
    <x v="3"/>
    <n v="2"/>
    <x v="3"/>
    <b v="0"/>
    <n v="146"/>
    <n v="95"/>
    <x v="4"/>
    <x v="2"/>
    <x v="3"/>
    <n v="99"/>
    <n v="3.8"/>
    <x v="1"/>
    <s v="Active"/>
    <n v="3942"/>
    <x v="4"/>
    <x v="0"/>
    <x v="3"/>
  </r>
  <r>
    <x v="699"/>
    <s v="Jason"/>
    <x v="1"/>
    <s v="Sat"/>
    <s v="2023"/>
    <x v="90"/>
    <s v="Nov"/>
    <s v="Fri"/>
    <x v="26"/>
    <x v="1"/>
    <x v="1"/>
    <n v="389"/>
    <x v="4"/>
    <n v="2"/>
    <x v="1"/>
    <b v="1"/>
    <n v="631"/>
    <n v="85"/>
    <x v="4"/>
    <x v="1"/>
    <x v="3"/>
    <n v="53"/>
    <n v="3.3"/>
    <x v="1"/>
    <s v="Active"/>
    <n v="2242"/>
    <x v="1"/>
    <x v="4"/>
    <x v="3"/>
  </r>
  <r>
    <x v="700"/>
    <s v="Michael"/>
    <x v="1"/>
    <s v="Mon"/>
    <s v="2024"/>
    <x v="447"/>
    <s v="Dec"/>
    <s v="Thu"/>
    <x v="21"/>
    <x v="0"/>
    <x v="0"/>
    <n v="55"/>
    <x v="2"/>
    <n v="5"/>
    <x v="0"/>
    <b v="0"/>
    <n v="682"/>
    <n v="141"/>
    <x v="0"/>
    <x v="1"/>
    <x v="0"/>
    <n v="42"/>
    <n v="3.6"/>
    <x v="1"/>
    <s v="Active"/>
    <n v="2561"/>
    <x v="1"/>
    <x v="3"/>
    <x v="0"/>
  </r>
  <r>
    <x v="701"/>
    <s v="Jonathon"/>
    <x v="1"/>
    <s v="Tue"/>
    <s v="2024"/>
    <x v="448"/>
    <s v="Nov"/>
    <s v="Wed"/>
    <x v="8"/>
    <x v="1"/>
    <x v="1"/>
    <n v="208"/>
    <x v="6"/>
    <n v="4"/>
    <x v="0"/>
    <b v="1"/>
    <n v="135"/>
    <n v="9"/>
    <x v="0"/>
    <x v="0"/>
    <x v="0"/>
    <n v="41"/>
    <n v="3"/>
    <x v="1"/>
    <s v="Active"/>
    <n v="2465"/>
    <x v="4"/>
    <x v="0"/>
    <x v="0"/>
  </r>
  <r>
    <x v="702"/>
    <s v="Sarah"/>
    <x v="9"/>
    <s v="Wed"/>
    <s v="2024"/>
    <x v="449"/>
    <s v="Dec"/>
    <s v="Mon"/>
    <x v="28"/>
    <x v="2"/>
    <x v="2"/>
    <n v="198"/>
    <x v="2"/>
    <n v="5"/>
    <x v="2"/>
    <b v="1"/>
    <n v="255"/>
    <n v="183"/>
    <x v="1"/>
    <x v="1"/>
    <x v="5"/>
    <n v="92"/>
    <n v="4.9000000000000004"/>
    <x v="0"/>
    <s v="Active"/>
    <n v="4435"/>
    <x v="4"/>
    <x v="2"/>
    <x v="2"/>
  </r>
  <r>
    <x v="703"/>
    <s v="Michael"/>
    <x v="9"/>
    <s v="Tue"/>
    <s v="2024"/>
    <x v="450"/>
    <s v="Dec"/>
    <s v="Thu"/>
    <x v="21"/>
    <x v="1"/>
    <x v="1"/>
    <n v="280"/>
    <x v="4"/>
    <n v="1"/>
    <x v="4"/>
    <b v="1"/>
    <n v="702"/>
    <n v="58"/>
    <x v="6"/>
    <x v="0"/>
    <x v="5"/>
    <n v="13"/>
    <n v="3.2"/>
    <x v="0"/>
    <s v="Active"/>
    <n v="4116"/>
    <x v="0"/>
    <x v="3"/>
    <x v="3"/>
  </r>
  <r>
    <x v="704"/>
    <s v="Caitlin"/>
    <x v="10"/>
    <s v="Sat"/>
    <s v="2024"/>
    <x v="411"/>
    <s v="Nov"/>
    <s v="Thu"/>
    <x v="14"/>
    <x v="0"/>
    <x v="0"/>
    <n v="161"/>
    <x v="5"/>
    <n v="2"/>
    <x v="2"/>
    <b v="0"/>
    <n v="151"/>
    <n v="109"/>
    <x v="2"/>
    <x v="3"/>
    <x v="4"/>
    <n v="27"/>
    <n v="3.3"/>
    <x v="0"/>
    <s v="Active"/>
    <n v="944"/>
    <x v="2"/>
    <x v="0"/>
    <x v="3"/>
  </r>
  <r>
    <x v="705"/>
    <s v="Samantha"/>
    <x v="4"/>
    <s v="Sat"/>
    <s v="2024"/>
    <x v="451"/>
    <s v="Nov"/>
    <s v="Wed"/>
    <x v="12"/>
    <x v="0"/>
    <x v="0"/>
    <n v="439"/>
    <x v="0"/>
    <n v="2"/>
    <x v="1"/>
    <b v="1"/>
    <n v="421"/>
    <n v="138"/>
    <x v="3"/>
    <x v="1"/>
    <x v="3"/>
    <n v="14"/>
    <n v="4.0999999999999996"/>
    <x v="0"/>
    <s v="Active"/>
    <n v="4219"/>
    <x v="2"/>
    <x v="0"/>
    <x v="2"/>
  </r>
  <r>
    <x v="706"/>
    <s v="Joseph"/>
    <x v="10"/>
    <s v="Fri"/>
    <s v="2023"/>
    <x v="144"/>
    <s v="Dec"/>
    <s v="Mon"/>
    <x v="3"/>
    <x v="0"/>
    <x v="0"/>
    <n v="339"/>
    <x v="6"/>
    <n v="5"/>
    <x v="2"/>
    <b v="1"/>
    <n v="354"/>
    <n v="129"/>
    <x v="6"/>
    <x v="3"/>
    <x v="5"/>
    <n v="14"/>
    <n v="3.9"/>
    <x v="0"/>
    <s v="Active"/>
    <n v="4311"/>
    <x v="1"/>
    <x v="3"/>
    <x v="0"/>
  </r>
  <r>
    <x v="707"/>
    <s v="Joshua"/>
    <x v="11"/>
    <s v="Tue"/>
    <s v="2024"/>
    <x v="117"/>
    <s v="Nov"/>
    <s v="Thu"/>
    <x v="14"/>
    <x v="1"/>
    <x v="1"/>
    <n v="52"/>
    <x v="0"/>
    <n v="4"/>
    <x v="3"/>
    <b v="0"/>
    <n v="377"/>
    <n v="135"/>
    <x v="2"/>
    <x v="2"/>
    <x v="3"/>
    <n v="90"/>
    <n v="4.0999999999999996"/>
    <x v="1"/>
    <s v="Active"/>
    <n v="1972"/>
    <x v="2"/>
    <x v="1"/>
    <x v="1"/>
  </r>
  <r>
    <x v="708"/>
    <s v="Ashley"/>
    <x v="0"/>
    <s v="Wed"/>
    <s v="2024"/>
    <x v="313"/>
    <s v="Dec"/>
    <s v="Mon"/>
    <x v="17"/>
    <x v="2"/>
    <x v="2"/>
    <n v="297"/>
    <x v="5"/>
    <n v="5"/>
    <x v="5"/>
    <b v="0"/>
    <n v="796"/>
    <n v="200"/>
    <x v="6"/>
    <x v="3"/>
    <x v="5"/>
    <n v="36"/>
    <n v="3.1"/>
    <x v="1"/>
    <s v="Active"/>
    <n v="2132"/>
    <x v="0"/>
    <x v="4"/>
    <x v="1"/>
  </r>
  <r>
    <x v="709"/>
    <s v="Michael"/>
    <x v="3"/>
    <s v="Sun"/>
    <s v="2023"/>
    <x v="378"/>
    <s v="Nov"/>
    <s v="Tue"/>
    <x v="4"/>
    <x v="2"/>
    <x v="2"/>
    <n v="40"/>
    <x v="3"/>
    <n v="5"/>
    <x v="4"/>
    <b v="1"/>
    <n v="841"/>
    <n v="179"/>
    <x v="4"/>
    <x v="0"/>
    <x v="1"/>
    <n v="59"/>
    <n v="3.5"/>
    <x v="1"/>
    <s v="Active"/>
    <n v="2370"/>
    <x v="2"/>
    <x v="4"/>
    <x v="3"/>
  </r>
  <r>
    <x v="710"/>
    <s v="Erin"/>
    <x v="8"/>
    <s v="Wed"/>
    <s v="2024"/>
    <x v="164"/>
    <s v="Dec"/>
    <s v="Wed"/>
    <x v="11"/>
    <x v="2"/>
    <x v="2"/>
    <n v="379"/>
    <x v="0"/>
    <n v="2"/>
    <x v="4"/>
    <b v="1"/>
    <n v="885"/>
    <n v="110"/>
    <x v="2"/>
    <x v="1"/>
    <x v="3"/>
    <n v="43"/>
    <n v="4.2"/>
    <x v="1"/>
    <s v="Active"/>
    <n v="1312"/>
    <x v="2"/>
    <x v="4"/>
    <x v="1"/>
  </r>
  <r>
    <x v="711"/>
    <s v="Jason"/>
    <x v="1"/>
    <s v="Sat"/>
    <s v="2024"/>
    <x v="275"/>
    <s v="Nov"/>
    <s v="Sun"/>
    <x v="24"/>
    <x v="2"/>
    <x v="2"/>
    <n v="82"/>
    <x v="4"/>
    <n v="2"/>
    <x v="5"/>
    <b v="0"/>
    <n v="999"/>
    <n v="190"/>
    <x v="6"/>
    <x v="0"/>
    <x v="3"/>
    <n v="57"/>
    <n v="3.1"/>
    <x v="1"/>
    <s v="Active"/>
    <n v="4920"/>
    <x v="4"/>
    <x v="0"/>
    <x v="3"/>
  </r>
  <r>
    <x v="712"/>
    <s v="Grace"/>
    <x v="7"/>
    <s v="Thu"/>
    <s v="2023"/>
    <x v="401"/>
    <s v="Nov"/>
    <s v="Sat"/>
    <x v="16"/>
    <x v="1"/>
    <x v="1"/>
    <n v="192"/>
    <x v="0"/>
    <n v="3"/>
    <x v="5"/>
    <b v="0"/>
    <n v="585"/>
    <n v="82"/>
    <x v="5"/>
    <x v="3"/>
    <x v="0"/>
    <n v="59"/>
    <n v="4.0999999999999996"/>
    <x v="1"/>
    <s v="Active"/>
    <n v="2897"/>
    <x v="2"/>
    <x v="3"/>
    <x v="2"/>
  </r>
  <r>
    <x v="713"/>
    <s v="Jennifer"/>
    <x v="11"/>
    <s v="Sat"/>
    <s v="2024"/>
    <x v="452"/>
    <s v="Nov"/>
    <s v="Fri"/>
    <x v="26"/>
    <x v="2"/>
    <x v="2"/>
    <n v="286"/>
    <x v="1"/>
    <n v="5"/>
    <x v="1"/>
    <b v="0"/>
    <n v="617"/>
    <n v="89"/>
    <x v="1"/>
    <x v="0"/>
    <x v="1"/>
    <n v="64"/>
    <n v="3.2"/>
    <x v="1"/>
    <s v="Active"/>
    <n v="1275"/>
    <x v="0"/>
    <x v="3"/>
    <x v="3"/>
  </r>
  <r>
    <x v="714"/>
    <s v="Timothy"/>
    <x v="1"/>
    <s v="Sun"/>
    <s v="2024"/>
    <x v="453"/>
    <s v="Dec"/>
    <s v="Wed"/>
    <x v="11"/>
    <x v="1"/>
    <x v="1"/>
    <n v="452"/>
    <x v="4"/>
    <n v="2"/>
    <x v="0"/>
    <b v="0"/>
    <n v="196"/>
    <n v="132"/>
    <x v="6"/>
    <x v="3"/>
    <x v="3"/>
    <n v="84"/>
    <n v="3.7"/>
    <x v="1"/>
    <s v="Active"/>
    <n v="340"/>
    <x v="4"/>
    <x v="2"/>
    <x v="1"/>
  </r>
  <r>
    <x v="715"/>
    <s v="Ann"/>
    <x v="7"/>
    <s v="Fri"/>
    <s v="2023"/>
    <x v="397"/>
    <s v="Nov"/>
    <s v="Wed"/>
    <x v="12"/>
    <x v="0"/>
    <x v="0"/>
    <n v="417"/>
    <x v="4"/>
    <n v="4"/>
    <x v="2"/>
    <b v="0"/>
    <n v="792"/>
    <n v="187"/>
    <x v="6"/>
    <x v="3"/>
    <x v="4"/>
    <n v="5"/>
    <n v="4.5999999999999996"/>
    <x v="1"/>
    <s v="Active"/>
    <n v="444"/>
    <x v="2"/>
    <x v="1"/>
    <x v="3"/>
  </r>
  <r>
    <x v="716"/>
    <s v="Angela"/>
    <x v="5"/>
    <s v="Fri"/>
    <s v="2023"/>
    <x v="23"/>
    <s v="Dec"/>
    <s v="Fri"/>
    <x v="0"/>
    <x v="2"/>
    <x v="2"/>
    <n v="371"/>
    <x v="5"/>
    <n v="1"/>
    <x v="2"/>
    <b v="1"/>
    <n v="466"/>
    <n v="176"/>
    <x v="1"/>
    <x v="3"/>
    <x v="0"/>
    <n v="73"/>
    <n v="4.9000000000000004"/>
    <x v="0"/>
    <s v="Active"/>
    <n v="292"/>
    <x v="1"/>
    <x v="1"/>
    <x v="2"/>
  </r>
  <r>
    <x v="717"/>
    <s v="Matthew"/>
    <x v="10"/>
    <s v="Thu"/>
    <s v="2023"/>
    <x v="328"/>
    <s v="Dec"/>
    <s v="Thu"/>
    <x v="20"/>
    <x v="2"/>
    <x v="2"/>
    <n v="110"/>
    <x v="4"/>
    <n v="2"/>
    <x v="2"/>
    <b v="1"/>
    <n v="684"/>
    <n v="32"/>
    <x v="2"/>
    <x v="0"/>
    <x v="5"/>
    <n v="68"/>
    <n v="4"/>
    <x v="0"/>
    <s v="Active"/>
    <n v="53"/>
    <x v="3"/>
    <x v="1"/>
    <x v="0"/>
  </r>
  <r>
    <x v="718"/>
    <s v="Rachel"/>
    <x v="4"/>
    <s v="Sat"/>
    <s v="2023"/>
    <x v="60"/>
    <s v="Dec"/>
    <s v="Mon"/>
    <x v="3"/>
    <x v="2"/>
    <x v="2"/>
    <n v="274"/>
    <x v="4"/>
    <n v="2"/>
    <x v="4"/>
    <b v="1"/>
    <n v="155"/>
    <n v="94"/>
    <x v="2"/>
    <x v="1"/>
    <x v="1"/>
    <n v="96"/>
    <n v="3.5"/>
    <x v="0"/>
    <s v="Active"/>
    <n v="1638"/>
    <x v="1"/>
    <x v="0"/>
    <x v="1"/>
  </r>
  <r>
    <x v="719"/>
    <s v="Tammy"/>
    <x v="7"/>
    <s v="Fri"/>
    <s v="2024"/>
    <x v="63"/>
    <s v="Nov"/>
    <s v="Mon"/>
    <x v="9"/>
    <x v="2"/>
    <x v="2"/>
    <n v="412"/>
    <x v="2"/>
    <n v="2"/>
    <x v="2"/>
    <b v="1"/>
    <n v="450"/>
    <n v="147"/>
    <x v="4"/>
    <x v="1"/>
    <x v="0"/>
    <n v="11"/>
    <n v="4.4000000000000004"/>
    <x v="1"/>
    <s v="Active"/>
    <n v="3542"/>
    <x v="4"/>
    <x v="1"/>
    <x v="0"/>
  </r>
  <r>
    <x v="720"/>
    <s v="Amy"/>
    <x v="8"/>
    <s v="Fri"/>
    <s v="2023"/>
    <x v="361"/>
    <s v="Nov"/>
    <s v="Fri"/>
    <x v="26"/>
    <x v="1"/>
    <x v="1"/>
    <n v="341"/>
    <x v="6"/>
    <n v="4"/>
    <x v="4"/>
    <b v="1"/>
    <n v="744"/>
    <n v="146"/>
    <x v="4"/>
    <x v="0"/>
    <x v="4"/>
    <n v="75"/>
    <n v="4.4000000000000004"/>
    <x v="0"/>
    <s v="Active"/>
    <n v="4935"/>
    <x v="2"/>
    <x v="0"/>
    <x v="2"/>
  </r>
  <r>
    <x v="721"/>
    <s v="Desiree"/>
    <x v="10"/>
    <s v="Wed"/>
    <s v="2024"/>
    <x v="454"/>
    <s v="Dec"/>
    <s v="Sun"/>
    <x v="1"/>
    <x v="1"/>
    <x v="1"/>
    <n v="388"/>
    <x v="6"/>
    <n v="3"/>
    <x v="0"/>
    <b v="0"/>
    <n v="51"/>
    <n v="27"/>
    <x v="1"/>
    <x v="1"/>
    <x v="1"/>
    <n v="66"/>
    <n v="3.2"/>
    <x v="1"/>
    <s v="Active"/>
    <n v="1216"/>
    <x v="3"/>
    <x v="4"/>
    <x v="3"/>
  </r>
  <r>
    <x v="722"/>
    <s v="Erika"/>
    <x v="8"/>
    <s v="Tue"/>
    <s v="2023"/>
    <x v="148"/>
    <s v="Nov"/>
    <s v="Tue"/>
    <x v="4"/>
    <x v="2"/>
    <x v="2"/>
    <n v="446"/>
    <x v="2"/>
    <n v="1"/>
    <x v="3"/>
    <b v="1"/>
    <n v="897"/>
    <n v="19"/>
    <x v="5"/>
    <x v="0"/>
    <x v="4"/>
    <n v="14"/>
    <n v="3.5"/>
    <x v="1"/>
    <s v="Active"/>
    <n v="4409"/>
    <x v="1"/>
    <x v="1"/>
    <x v="0"/>
  </r>
  <r>
    <x v="723"/>
    <s v="Laurie"/>
    <x v="3"/>
    <s v="Mon"/>
    <s v="2024"/>
    <x v="359"/>
    <s v="Dec"/>
    <s v="Tue"/>
    <x v="6"/>
    <x v="2"/>
    <x v="2"/>
    <n v="223"/>
    <x v="0"/>
    <n v="5"/>
    <x v="5"/>
    <b v="1"/>
    <n v="499"/>
    <n v="124"/>
    <x v="1"/>
    <x v="0"/>
    <x v="1"/>
    <n v="78"/>
    <n v="4.7"/>
    <x v="1"/>
    <s v="Active"/>
    <n v="2853"/>
    <x v="3"/>
    <x v="3"/>
    <x v="2"/>
  </r>
  <r>
    <x v="724"/>
    <s v="Melvin"/>
    <x v="3"/>
    <s v="Mon"/>
    <s v="2024"/>
    <x v="359"/>
    <s v="Dec"/>
    <s v="Mon"/>
    <x v="17"/>
    <x v="2"/>
    <x v="2"/>
    <n v="417"/>
    <x v="2"/>
    <n v="5"/>
    <x v="3"/>
    <b v="0"/>
    <n v="179"/>
    <n v="29"/>
    <x v="1"/>
    <x v="2"/>
    <x v="2"/>
    <n v="84"/>
    <n v="4.5"/>
    <x v="0"/>
    <s v="Active"/>
    <n v="1252"/>
    <x v="2"/>
    <x v="0"/>
    <x v="1"/>
  </r>
  <r>
    <x v="725"/>
    <s v="Jose"/>
    <x v="6"/>
    <s v="Sat"/>
    <s v="2023"/>
    <x v="455"/>
    <s v="Nov"/>
    <s v="Wed"/>
    <x v="8"/>
    <x v="1"/>
    <x v="1"/>
    <n v="390"/>
    <x v="6"/>
    <n v="5"/>
    <x v="4"/>
    <b v="1"/>
    <n v="889"/>
    <n v="145"/>
    <x v="0"/>
    <x v="0"/>
    <x v="0"/>
    <n v="60"/>
    <n v="4.5"/>
    <x v="1"/>
    <s v="Active"/>
    <n v="3027"/>
    <x v="2"/>
    <x v="4"/>
    <x v="0"/>
  </r>
  <r>
    <x v="726"/>
    <s v="John"/>
    <x v="7"/>
    <s v="Wed"/>
    <s v="2023"/>
    <x v="456"/>
    <s v="Dec"/>
    <s v="Mon"/>
    <x v="3"/>
    <x v="2"/>
    <x v="2"/>
    <n v="33"/>
    <x v="5"/>
    <n v="4"/>
    <x v="1"/>
    <b v="0"/>
    <n v="191"/>
    <n v="25"/>
    <x v="2"/>
    <x v="2"/>
    <x v="1"/>
    <n v="44"/>
    <n v="4.5"/>
    <x v="1"/>
    <s v="Active"/>
    <n v="1228"/>
    <x v="3"/>
    <x v="3"/>
    <x v="1"/>
  </r>
  <r>
    <x v="727"/>
    <s v="Cynthia"/>
    <x v="11"/>
    <s v="Tue"/>
    <s v="2024"/>
    <x v="248"/>
    <s v="Dec"/>
    <s v="Thu"/>
    <x v="21"/>
    <x v="1"/>
    <x v="1"/>
    <n v="302"/>
    <x v="0"/>
    <n v="5"/>
    <x v="2"/>
    <b v="1"/>
    <n v="42"/>
    <n v="196"/>
    <x v="3"/>
    <x v="2"/>
    <x v="0"/>
    <n v="74"/>
    <n v="4.5999999999999996"/>
    <x v="0"/>
    <s v="Active"/>
    <n v="3616"/>
    <x v="1"/>
    <x v="2"/>
    <x v="1"/>
  </r>
  <r>
    <x v="728"/>
    <s v="Kurt"/>
    <x v="6"/>
    <s v="Wed"/>
    <s v="2024"/>
    <x v="375"/>
    <s v="Nov"/>
    <s v="Wed"/>
    <x v="12"/>
    <x v="2"/>
    <x v="2"/>
    <n v="121"/>
    <x v="4"/>
    <n v="4"/>
    <x v="2"/>
    <b v="1"/>
    <n v="53"/>
    <n v="77"/>
    <x v="4"/>
    <x v="0"/>
    <x v="0"/>
    <n v="54"/>
    <n v="3.1"/>
    <x v="1"/>
    <s v="Active"/>
    <n v="3913"/>
    <x v="3"/>
    <x v="0"/>
    <x v="2"/>
  </r>
  <r>
    <x v="729"/>
    <s v="Mary"/>
    <x v="8"/>
    <s v="Wed"/>
    <s v="2023"/>
    <x v="116"/>
    <s v="Nov"/>
    <s v="Thu"/>
    <x v="18"/>
    <x v="0"/>
    <x v="0"/>
    <n v="112"/>
    <x v="4"/>
    <n v="5"/>
    <x v="0"/>
    <b v="0"/>
    <n v="535"/>
    <n v="43"/>
    <x v="2"/>
    <x v="3"/>
    <x v="4"/>
    <n v="89"/>
    <n v="3.1"/>
    <x v="1"/>
    <s v="Active"/>
    <n v="775"/>
    <x v="1"/>
    <x v="2"/>
    <x v="1"/>
  </r>
  <r>
    <x v="730"/>
    <s v="David"/>
    <x v="4"/>
    <s v="Fri"/>
    <s v="2023"/>
    <x v="457"/>
    <s v="Dec"/>
    <s v="Thu"/>
    <x v="21"/>
    <x v="2"/>
    <x v="2"/>
    <n v="375"/>
    <x v="6"/>
    <n v="3"/>
    <x v="0"/>
    <b v="0"/>
    <n v="416"/>
    <n v="79"/>
    <x v="6"/>
    <x v="0"/>
    <x v="0"/>
    <n v="33"/>
    <n v="3.2"/>
    <x v="1"/>
    <s v="Active"/>
    <n v="2536"/>
    <x v="1"/>
    <x v="4"/>
    <x v="1"/>
  </r>
  <r>
    <x v="731"/>
    <s v="Melissa"/>
    <x v="5"/>
    <s v="Tue"/>
    <s v="2024"/>
    <x v="40"/>
    <s v="Dec"/>
    <s v="Sun"/>
    <x v="15"/>
    <x v="1"/>
    <x v="1"/>
    <n v="97"/>
    <x v="5"/>
    <n v="3"/>
    <x v="1"/>
    <b v="0"/>
    <n v="287"/>
    <n v="39"/>
    <x v="6"/>
    <x v="0"/>
    <x v="4"/>
    <n v="9"/>
    <n v="4.9000000000000004"/>
    <x v="0"/>
    <s v="Active"/>
    <n v="2331"/>
    <x v="3"/>
    <x v="1"/>
    <x v="1"/>
  </r>
  <r>
    <x v="732"/>
    <s v="Glenda"/>
    <x v="4"/>
    <s v="Sat"/>
    <s v="2024"/>
    <x v="451"/>
    <s v="Dec"/>
    <s v="Wed"/>
    <x v="22"/>
    <x v="2"/>
    <x v="2"/>
    <n v="306"/>
    <x v="3"/>
    <n v="4"/>
    <x v="2"/>
    <b v="0"/>
    <n v="651"/>
    <n v="60"/>
    <x v="5"/>
    <x v="3"/>
    <x v="2"/>
    <n v="86"/>
    <n v="3.1"/>
    <x v="0"/>
    <s v="Active"/>
    <n v="2953"/>
    <x v="1"/>
    <x v="4"/>
    <x v="3"/>
  </r>
  <r>
    <x v="733"/>
    <s v="Melvin"/>
    <x v="9"/>
    <s v="Thu"/>
    <s v="2024"/>
    <x v="458"/>
    <s v="Nov"/>
    <s v="Thu"/>
    <x v="18"/>
    <x v="1"/>
    <x v="1"/>
    <n v="136"/>
    <x v="4"/>
    <n v="5"/>
    <x v="1"/>
    <b v="1"/>
    <n v="821"/>
    <n v="174"/>
    <x v="6"/>
    <x v="2"/>
    <x v="1"/>
    <n v="92"/>
    <n v="3.6"/>
    <x v="1"/>
    <s v="Active"/>
    <n v="868"/>
    <x v="1"/>
    <x v="3"/>
    <x v="3"/>
  </r>
  <r>
    <x v="734"/>
    <s v="Brandon"/>
    <x v="0"/>
    <s v="Fri"/>
    <s v="2023"/>
    <x v="130"/>
    <s v="Nov"/>
    <s v="Tue"/>
    <x v="29"/>
    <x v="0"/>
    <x v="0"/>
    <n v="12"/>
    <x v="5"/>
    <n v="2"/>
    <x v="5"/>
    <b v="1"/>
    <n v="396"/>
    <n v="22"/>
    <x v="4"/>
    <x v="3"/>
    <x v="0"/>
    <n v="70"/>
    <n v="3.5"/>
    <x v="1"/>
    <s v="Active"/>
    <n v="4808"/>
    <x v="4"/>
    <x v="3"/>
    <x v="0"/>
  </r>
  <r>
    <x v="735"/>
    <s v="Duane"/>
    <x v="3"/>
    <s v="Thu"/>
    <s v="2024"/>
    <x v="306"/>
    <s v="Dec"/>
    <s v="Thu"/>
    <x v="21"/>
    <x v="2"/>
    <x v="2"/>
    <n v="379"/>
    <x v="3"/>
    <n v="4"/>
    <x v="2"/>
    <b v="1"/>
    <n v="726"/>
    <n v="103"/>
    <x v="5"/>
    <x v="0"/>
    <x v="2"/>
    <n v="39"/>
    <n v="3.5"/>
    <x v="1"/>
    <s v="Active"/>
    <n v="4177"/>
    <x v="1"/>
    <x v="2"/>
    <x v="0"/>
  </r>
  <r>
    <x v="736"/>
    <s v="Laurie"/>
    <x v="10"/>
    <s v="Sat"/>
    <s v="2023"/>
    <x v="459"/>
    <s v="Dec"/>
    <s v="Wed"/>
    <x v="13"/>
    <x v="2"/>
    <x v="2"/>
    <n v="205"/>
    <x v="4"/>
    <n v="3"/>
    <x v="1"/>
    <b v="1"/>
    <n v="420"/>
    <n v="24"/>
    <x v="6"/>
    <x v="1"/>
    <x v="3"/>
    <n v="61"/>
    <n v="4.8"/>
    <x v="0"/>
    <s v="Active"/>
    <n v="564"/>
    <x v="1"/>
    <x v="3"/>
    <x v="3"/>
  </r>
  <r>
    <x v="737"/>
    <s v="Cody"/>
    <x v="5"/>
    <s v="Thu"/>
    <s v="2023"/>
    <x v="460"/>
    <s v="Nov"/>
    <s v="Mon"/>
    <x v="9"/>
    <x v="2"/>
    <x v="2"/>
    <n v="335"/>
    <x v="0"/>
    <n v="3"/>
    <x v="0"/>
    <b v="1"/>
    <n v="75"/>
    <n v="177"/>
    <x v="2"/>
    <x v="0"/>
    <x v="0"/>
    <n v="73"/>
    <n v="3.9"/>
    <x v="1"/>
    <s v="Active"/>
    <n v="1702"/>
    <x v="1"/>
    <x v="2"/>
    <x v="1"/>
  </r>
  <r>
    <x v="738"/>
    <s v="Valerie"/>
    <x v="0"/>
    <s v="Sat"/>
    <s v="2024"/>
    <x v="461"/>
    <s v="Nov"/>
    <s v="Fri"/>
    <x v="7"/>
    <x v="2"/>
    <x v="2"/>
    <n v="449"/>
    <x v="4"/>
    <n v="5"/>
    <x v="0"/>
    <b v="0"/>
    <n v="683"/>
    <n v="85"/>
    <x v="5"/>
    <x v="1"/>
    <x v="2"/>
    <n v="25"/>
    <n v="4.2"/>
    <x v="1"/>
    <s v="Active"/>
    <n v="249"/>
    <x v="3"/>
    <x v="1"/>
    <x v="3"/>
  </r>
  <r>
    <x v="739"/>
    <s v="Jennifer"/>
    <x v="1"/>
    <s v="Mon"/>
    <s v="2023"/>
    <x v="462"/>
    <s v="Dec"/>
    <s v="Sat"/>
    <x v="19"/>
    <x v="0"/>
    <x v="0"/>
    <n v="453"/>
    <x v="3"/>
    <n v="1"/>
    <x v="2"/>
    <b v="1"/>
    <n v="487"/>
    <n v="128"/>
    <x v="3"/>
    <x v="3"/>
    <x v="2"/>
    <n v="41"/>
    <n v="4.5"/>
    <x v="1"/>
    <s v="Active"/>
    <n v="30"/>
    <x v="0"/>
    <x v="2"/>
    <x v="1"/>
  </r>
  <r>
    <x v="740"/>
    <s v="Tanya"/>
    <x v="11"/>
    <s v="Fri"/>
    <s v="2024"/>
    <x v="463"/>
    <s v="Nov"/>
    <s v="Thu"/>
    <x v="18"/>
    <x v="0"/>
    <x v="0"/>
    <n v="252"/>
    <x v="0"/>
    <n v="1"/>
    <x v="4"/>
    <b v="1"/>
    <n v="968"/>
    <n v="197"/>
    <x v="3"/>
    <x v="1"/>
    <x v="0"/>
    <n v="46"/>
    <n v="4"/>
    <x v="0"/>
    <s v="Active"/>
    <n v="3842"/>
    <x v="4"/>
    <x v="2"/>
    <x v="3"/>
  </r>
  <r>
    <x v="741"/>
    <s v="Daniel"/>
    <x v="11"/>
    <s v="Wed"/>
    <s v="2024"/>
    <x v="95"/>
    <s v="Nov"/>
    <s v="Mon"/>
    <x v="9"/>
    <x v="1"/>
    <x v="1"/>
    <n v="379"/>
    <x v="4"/>
    <n v="2"/>
    <x v="4"/>
    <b v="1"/>
    <n v="632"/>
    <n v="82"/>
    <x v="0"/>
    <x v="2"/>
    <x v="3"/>
    <n v="29"/>
    <n v="3.2"/>
    <x v="1"/>
    <s v="Active"/>
    <n v="1299"/>
    <x v="1"/>
    <x v="1"/>
    <x v="3"/>
  </r>
  <r>
    <x v="742"/>
    <s v="Troy"/>
    <x v="8"/>
    <s v="Sat"/>
    <s v="2024"/>
    <x v="441"/>
    <s v="Dec"/>
    <s v="Sun"/>
    <x v="15"/>
    <x v="0"/>
    <x v="0"/>
    <n v="280"/>
    <x v="6"/>
    <n v="3"/>
    <x v="4"/>
    <b v="0"/>
    <n v="188"/>
    <n v="103"/>
    <x v="5"/>
    <x v="3"/>
    <x v="4"/>
    <n v="80"/>
    <n v="4.8"/>
    <x v="0"/>
    <s v="Active"/>
    <n v="2346"/>
    <x v="2"/>
    <x v="4"/>
    <x v="2"/>
  </r>
  <r>
    <x v="743"/>
    <s v="Emily"/>
    <x v="1"/>
    <s v="Sat"/>
    <s v="2024"/>
    <x v="52"/>
    <s v="Nov"/>
    <s v="Sun"/>
    <x v="24"/>
    <x v="0"/>
    <x v="0"/>
    <n v="187"/>
    <x v="4"/>
    <n v="3"/>
    <x v="5"/>
    <b v="0"/>
    <n v="987"/>
    <n v="166"/>
    <x v="4"/>
    <x v="0"/>
    <x v="3"/>
    <n v="24"/>
    <n v="4.7"/>
    <x v="0"/>
    <s v="Active"/>
    <n v="215"/>
    <x v="1"/>
    <x v="4"/>
    <x v="1"/>
  </r>
  <r>
    <x v="744"/>
    <s v="Elizabeth"/>
    <x v="5"/>
    <s v="Sat"/>
    <s v="2023"/>
    <x v="429"/>
    <s v="Dec"/>
    <s v="Mon"/>
    <x v="3"/>
    <x v="0"/>
    <x v="0"/>
    <n v="373"/>
    <x v="0"/>
    <n v="2"/>
    <x v="4"/>
    <b v="1"/>
    <n v="925"/>
    <n v="12"/>
    <x v="2"/>
    <x v="0"/>
    <x v="0"/>
    <n v="22"/>
    <n v="4.2"/>
    <x v="1"/>
    <s v="Active"/>
    <n v="3062"/>
    <x v="3"/>
    <x v="0"/>
    <x v="2"/>
  </r>
  <r>
    <x v="745"/>
    <s v="Brian"/>
    <x v="0"/>
    <s v="Sun"/>
    <s v="2023"/>
    <x v="464"/>
    <s v="Dec"/>
    <s v="Sun"/>
    <x v="1"/>
    <x v="2"/>
    <x v="2"/>
    <n v="482"/>
    <x v="0"/>
    <n v="2"/>
    <x v="2"/>
    <b v="1"/>
    <n v="838"/>
    <n v="159"/>
    <x v="1"/>
    <x v="1"/>
    <x v="5"/>
    <n v="39"/>
    <n v="4.8"/>
    <x v="0"/>
    <s v="Active"/>
    <n v="2978"/>
    <x v="4"/>
    <x v="3"/>
    <x v="2"/>
  </r>
  <r>
    <x v="746"/>
    <s v="Claire"/>
    <x v="10"/>
    <s v="Wed"/>
    <s v="2023"/>
    <x v="465"/>
    <s v="Dec"/>
    <s v="Wed"/>
    <x v="11"/>
    <x v="1"/>
    <x v="1"/>
    <n v="360"/>
    <x v="2"/>
    <n v="3"/>
    <x v="3"/>
    <b v="0"/>
    <n v="295"/>
    <n v="55"/>
    <x v="1"/>
    <x v="2"/>
    <x v="2"/>
    <n v="31"/>
    <n v="3.7"/>
    <x v="0"/>
    <s v="Active"/>
    <n v="1984"/>
    <x v="4"/>
    <x v="1"/>
    <x v="1"/>
  </r>
  <r>
    <x v="747"/>
    <s v="Samuel"/>
    <x v="3"/>
    <s v="Mon"/>
    <s v="2023"/>
    <x v="466"/>
    <s v="Dec"/>
    <s v="Sat"/>
    <x v="2"/>
    <x v="2"/>
    <x v="2"/>
    <n v="463"/>
    <x v="5"/>
    <n v="2"/>
    <x v="4"/>
    <b v="0"/>
    <n v="844"/>
    <n v="98"/>
    <x v="2"/>
    <x v="3"/>
    <x v="4"/>
    <n v="15"/>
    <n v="3.6"/>
    <x v="1"/>
    <s v="Active"/>
    <n v="945"/>
    <x v="0"/>
    <x v="4"/>
    <x v="3"/>
  </r>
  <r>
    <x v="748"/>
    <s v="Caroline"/>
    <x v="3"/>
    <s v="Mon"/>
    <s v="2023"/>
    <x v="421"/>
    <s v="Dec"/>
    <s v="Mon"/>
    <x v="3"/>
    <x v="2"/>
    <x v="2"/>
    <n v="13"/>
    <x v="6"/>
    <n v="3"/>
    <x v="2"/>
    <b v="0"/>
    <n v="378"/>
    <n v="123"/>
    <x v="3"/>
    <x v="2"/>
    <x v="1"/>
    <n v="3"/>
    <n v="4.2"/>
    <x v="0"/>
    <s v="Active"/>
    <n v="4134"/>
    <x v="1"/>
    <x v="1"/>
    <x v="0"/>
  </r>
  <r>
    <x v="749"/>
    <s v="Benjamin"/>
    <x v="8"/>
    <s v="Tue"/>
    <s v="2023"/>
    <x v="148"/>
    <s v="Dec"/>
    <s v="Mon"/>
    <x v="17"/>
    <x v="0"/>
    <x v="0"/>
    <n v="129"/>
    <x v="3"/>
    <n v="4"/>
    <x v="2"/>
    <b v="0"/>
    <n v="439"/>
    <n v="10"/>
    <x v="2"/>
    <x v="2"/>
    <x v="5"/>
    <n v="11"/>
    <n v="3.7"/>
    <x v="0"/>
    <s v="Active"/>
    <n v="3741"/>
    <x v="4"/>
    <x v="0"/>
    <x v="2"/>
  </r>
  <r>
    <x v="750"/>
    <s v="Matthew"/>
    <x v="0"/>
    <s v="Thu"/>
    <s v="2024"/>
    <x v="407"/>
    <s v="Nov"/>
    <s v="Sat"/>
    <x v="16"/>
    <x v="0"/>
    <x v="0"/>
    <n v="290"/>
    <x v="1"/>
    <n v="5"/>
    <x v="2"/>
    <b v="0"/>
    <n v="84"/>
    <n v="52"/>
    <x v="1"/>
    <x v="1"/>
    <x v="0"/>
    <n v="91"/>
    <n v="3.1"/>
    <x v="1"/>
    <s v="Active"/>
    <n v="1408"/>
    <x v="1"/>
    <x v="3"/>
    <x v="3"/>
  </r>
  <r>
    <x v="751"/>
    <s v="Yolanda"/>
    <x v="5"/>
    <s v="Mon"/>
    <s v="2024"/>
    <x v="279"/>
    <s v="Nov"/>
    <s v="Mon"/>
    <x v="9"/>
    <x v="0"/>
    <x v="0"/>
    <n v="50"/>
    <x v="0"/>
    <n v="2"/>
    <x v="5"/>
    <b v="1"/>
    <n v="502"/>
    <n v="5"/>
    <x v="3"/>
    <x v="1"/>
    <x v="0"/>
    <n v="96"/>
    <n v="4.4000000000000004"/>
    <x v="1"/>
    <s v="Active"/>
    <n v="1917"/>
    <x v="4"/>
    <x v="4"/>
    <x v="3"/>
  </r>
  <r>
    <x v="752"/>
    <s v="Amber"/>
    <x v="10"/>
    <s v="Wed"/>
    <s v="2024"/>
    <x v="467"/>
    <s v="Dec"/>
    <s v="Fri"/>
    <x v="27"/>
    <x v="2"/>
    <x v="2"/>
    <n v="241"/>
    <x v="6"/>
    <n v="3"/>
    <x v="1"/>
    <b v="1"/>
    <n v="549"/>
    <n v="158"/>
    <x v="3"/>
    <x v="1"/>
    <x v="2"/>
    <n v="96"/>
    <n v="3.1"/>
    <x v="1"/>
    <s v="Active"/>
    <n v="1986"/>
    <x v="0"/>
    <x v="1"/>
    <x v="2"/>
  </r>
  <r>
    <x v="753"/>
    <s v="William"/>
    <x v="3"/>
    <s v="Fri"/>
    <s v="2024"/>
    <x v="162"/>
    <s v="Nov"/>
    <s v="Thu"/>
    <x v="14"/>
    <x v="0"/>
    <x v="0"/>
    <n v="383"/>
    <x v="4"/>
    <n v="3"/>
    <x v="1"/>
    <b v="1"/>
    <n v="699"/>
    <n v="174"/>
    <x v="6"/>
    <x v="2"/>
    <x v="5"/>
    <n v="13"/>
    <n v="3.8"/>
    <x v="1"/>
    <s v="Active"/>
    <n v="3254"/>
    <x v="0"/>
    <x v="2"/>
    <x v="3"/>
  </r>
  <r>
    <x v="754"/>
    <s v="Dawn"/>
    <x v="10"/>
    <s v="Sat"/>
    <s v="2024"/>
    <x v="160"/>
    <s v="Nov"/>
    <s v="Fri"/>
    <x v="26"/>
    <x v="0"/>
    <x v="0"/>
    <n v="384"/>
    <x v="2"/>
    <n v="5"/>
    <x v="4"/>
    <b v="0"/>
    <n v="423"/>
    <n v="110"/>
    <x v="6"/>
    <x v="2"/>
    <x v="2"/>
    <n v="61"/>
    <n v="4.7"/>
    <x v="1"/>
    <s v="Active"/>
    <n v="3648"/>
    <x v="0"/>
    <x v="3"/>
    <x v="2"/>
  </r>
  <r>
    <x v="755"/>
    <s v="Matthew"/>
    <x v="8"/>
    <s v="Fri"/>
    <s v="2023"/>
    <x v="100"/>
    <s v="Dec"/>
    <s v="Wed"/>
    <x v="22"/>
    <x v="0"/>
    <x v="0"/>
    <n v="302"/>
    <x v="4"/>
    <n v="1"/>
    <x v="4"/>
    <b v="1"/>
    <n v="964"/>
    <n v="165"/>
    <x v="6"/>
    <x v="3"/>
    <x v="4"/>
    <n v="47"/>
    <n v="4.4000000000000004"/>
    <x v="0"/>
    <s v="Active"/>
    <n v="3552"/>
    <x v="2"/>
    <x v="4"/>
    <x v="1"/>
  </r>
  <r>
    <x v="756"/>
    <s v="Jose"/>
    <x v="8"/>
    <s v="Mon"/>
    <s v="2024"/>
    <x v="312"/>
    <s v="Dec"/>
    <s v="Thu"/>
    <x v="21"/>
    <x v="2"/>
    <x v="2"/>
    <n v="24"/>
    <x v="2"/>
    <n v="2"/>
    <x v="4"/>
    <b v="0"/>
    <n v="742"/>
    <n v="150"/>
    <x v="0"/>
    <x v="2"/>
    <x v="5"/>
    <n v="57"/>
    <n v="3"/>
    <x v="0"/>
    <s v="Active"/>
    <n v="150"/>
    <x v="2"/>
    <x v="2"/>
    <x v="2"/>
  </r>
  <r>
    <x v="757"/>
    <s v="Peter"/>
    <x v="0"/>
    <s v="Sat"/>
    <s v="2024"/>
    <x v="15"/>
    <s v="Nov"/>
    <s v="Wed"/>
    <x v="8"/>
    <x v="1"/>
    <x v="1"/>
    <n v="416"/>
    <x v="6"/>
    <n v="3"/>
    <x v="2"/>
    <b v="0"/>
    <n v="97"/>
    <n v="172"/>
    <x v="0"/>
    <x v="2"/>
    <x v="3"/>
    <n v="89"/>
    <n v="4.3"/>
    <x v="1"/>
    <s v="Active"/>
    <n v="786"/>
    <x v="2"/>
    <x v="2"/>
    <x v="3"/>
  </r>
  <r>
    <x v="758"/>
    <s v="Sandra"/>
    <x v="5"/>
    <s v="Sun"/>
    <s v="2023"/>
    <x v="339"/>
    <s v="Dec"/>
    <s v="Mon"/>
    <x v="28"/>
    <x v="2"/>
    <x v="2"/>
    <n v="272"/>
    <x v="5"/>
    <n v="5"/>
    <x v="4"/>
    <b v="1"/>
    <n v="735"/>
    <n v="74"/>
    <x v="5"/>
    <x v="2"/>
    <x v="4"/>
    <n v="90"/>
    <n v="3.8"/>
    <x v="1"/>
    <s v="Active"/>
    <n v="1808"/>
    <x v="4"/>
    <x v="1"/>
    <x v="0"/>
  </r>
  <r>
    <x v="759"/>
    <s v="Dawn"/>
    <x v="0"/>
    <s v="Thu"/>
    <s v="2024"/>
    <x v="468"/>
    <s v="Dec"/>
    <s v="Sun"/>
    <x v="15"/>
    <x v="2"/>
    <x v="2"/>
    <n v="294"/>
    <x v="1"/>
    <n v="3"/>
    <x v="0"/>
    <b v="0"/>
    <n v="709"/>
    <n v="181"/>
    <x v="5"/>
    <x v="3"/>
    <x v="3"/>
    <n v="39"/>
    <n v="3.2"/>
    <x v="1"/>
    <s v="Active"/>
    <n v="3091"/>
    <x v="3"/>
    <x v="3"/>
    <x v="1"/>
  </r>
  <r>
    <x v="760"/>
    <s v="John"/>
    <x v="5"/>
    <s v="Wed"/>
    <s v="2023"/>
    <x v="387"/>
    <s v="Dec"/>
    <s v="Wed"/>
    <x v="11"/>
    <x v="2"/>
    <x v="2"/>
    <n v="18"/>
    <x v="3"/>
    <n v="4"/>
    <x v="1"/>
    <b v="0"/>
    <n v="882"/>
    <n v="1"/>
    <x v="6"/>
    <x v="2"/>
    <x v="3"/>
    <n v="100"/>
    <n v="4.7"/>
    <x v="1"/>
    <s v="Active"/>
    <n v="3697"/>
    <x v="1"/>
    <x v="1"/>
    <x v="1"/>
  </r>
  <r>
    <x v="761"/>
    <s v="Cynthia"/>
    <x v="9"/>
    <s v="Sun"/>
    <s v="2024"/>
    <x v="469"/>
    <s v="Dec"/>
    <s v="Thu"/>
    <x v="20"/>
    <x v="2"/>
    <x v="2"/>
    <n v="409"/>
    <x v="0"/>
    <n v="1"/>
    <x v="1"/>
    <b v="1"/>
    <n v="131"/>
    <n v="85"/>
    <x v="5"/>
    <x v="3"/>
    <x v="5"/>
    <n v="95"/>
    <n v="4.3"/>
    <x v="1"/>
    <s v="Active"/>
    <n v="4835"/>
    <x v="3"/>
    <x v="2"/>
    <x v="3"/>
  </r>
  <r>
    <x v="762"/>
    <s v="Mary"/>
    <x v="1"/>
    <s v="Sat"/>
    <s v="2024"/>
    <x v="275"/>
    <s v="Nov"/>
    <s v="Fri"/>
    <x v="26"/>
    <x v="1"/>
    <x v="1"/>
    <n v="290"/>
    <x v="6"/>
    <n v="4"/>
    <x v="3"/>
    <b v="0"/>
    <n v="305"/>
    <n v="112"/>
    <x v="0"/>
    <x v="0"/>
    <x v="3"/>
    <n v="57"/>
    <n v="4.5"/>
    <x v="0"/>
    <s v="Active"/>
    <n v="2023"/>
    <x v="1"/>
    <x v="3"/>
    <x v="2"/>
  </r>
  <r>
    <x v="763"/>
    <s v="Tiffany"/>
    <x v="11"/>
    <s v="Thu"/>
    <s v="2024"/>
    <x v="243"/>
    <s v="Nov"/>
    <s v="Sat"/>
    <x v="10"/>
    <x v="2"/>
    <x v="2"/>
    <n v="102"/>
    <x v="1"/>
    <n v="5"/>
    <x v="5"/>
    <b v="0"/>
    <n v="456"/>
    <n v="52"/>
    <x v="5"/>
    <x v="1"/>
    <x v="5"/>
    <n v="32"/>
    <n v="4.9000000000000004"/>
    <x v="1"/>
    <s v="Active"/>
    <n v="1005"/>
    <x v="4"/>
    <x v="1"/>
    <x v="1"/>
  </r>
  <r>
    <x v="764"/>
    <s v="Michael"/>
    <x v="5"/>
    <s v="Thu"/>
    <s v="2023"/>
    <x v="470"/>
    <s v="Dec"/>
    <s v="Mon"/>
    <x v="3"/>
    <x v="2"/>
    <x v="2"/>
    <n v="119"/>
    <x v="2"/>
    <n v="2"/>
    <x v="4"/>
    <b v="1"/>
    <n v="385"/>
    <n v="82"/>
    <x v="4"/>
    <x v="3"/>
    <x v="4"/>
    <n v="87"/>
    <n v="3.3"/>
    <x v="0"/>
    <s v="Active"/>
    <n v="876"/>
    <x v="4"/>
    <x v="0"/>
    <x v="3"/>
  </r>
  <r>
    <x v="765"/>
    <s v="Caitlin"/>
    <x v="9"/>
    <s v="Tue"/>
    <s v="2023"/>
    <x v="471"/>
    <s v="Dec"/>
    <s v="Wed"/>
    <x v="13"/>
    <x v="1"/>
    <x v="1"/>
    <n v="87"/>
    <x v="0"/>
    <n v="3"/>
    <x v="0"/>
    <b v="1"/>
    <n v="213"/>
    <n v="98"/>
    <x v="1"/>
    <x v="1"/>
    <x v="2"/>
    <n v="84"/>
    <n v="4.7"/>
    <x v="0"/>
    <s v="Active"/>
    <n v="2089"/>
    <x v="4"/>
    <x v="1"/>
    <x v="3"/>
  </r>
  <r>
    <x v="766"/>
    <s v="Charles"/>
    <x v="9"/>
    <s v="Mon"/>
    <s v="2023"/>
    <x v="19"/>
    <s v="Nov"/>
    <s v="Sat"/>
    <x v="10"/>
    <x v="0"/>
    <x v="0"/>
    <n v="273"/>
    <x v="1"/>
    <n v="5"/>
    <x v="4"/>
    <b v="1"/>
    <n v="830"/>
    <n v="178"/>
    <x v="0"/>
    <x v="3"/>
    <x v="5"/>
    <n v="37"/>
    <n v="3.7"/>
    <x v="1"/>
    <s v="Active"/>
    <n v="772"/>
    <x v="0"/>
    <x v="4"/>
    <x v="1"/>
  </r>
  <r>
    <x v="767"/>
    <s v="Derek"/>
    <x v="4"/>
    <s v="Sat"/>
    <s v="2023"/>
    <x v="472"/>
    <s v="Nov"/>
    <s v="Thu"/>
    <x v="18"/>
    <x v="2"/>
    <x v="2"/>
    <n v="281"/>
    <x v="5"/>
    <n v="1"/>
    <x v="1"/>
    <b v="1"/>
    <n v="601"/>
    <n v="75"/>
    <x v="6"/>
    <x v="2"/>
    <x v="1"/>
    <n v="92"/>
    <n v="4.5"/>
    <x v="0"/>
    <s v="Active"/>
    <n v="373"/>
    <x v="2"/>
    <x v="3"/>
    <x v="2"/>
  </r>
  <r>
    <x v="768"/>
    <s v="Rebecca"/>
    <x v="3"/>
    <s v="Thu"/>
    <s v="2023"/>
    <x v="473"/>
    <s v="Dec"/>
    <s v="Wed"/>
    <x v="13"/>
    <x v="0"/>
    <x v="0"/>
    <n v="115"/>
    <x v="3"/>
    <n v="2"/>
    <x v="5"/>
    <b v="0"/>
    <n v="843"/>
    <n v="153"/>
    <x v="6"/>
    <x v="0"/>
    <x v="2"/>
    <n v="6"/>
    <n v="3.3"/>
    <x v="1"/>
    <s v="Active"/>
    <n v="3425"/>
    <x v="4"/>
    <x v="1"/>
    <x v="2"/>
  </r>
  <r>
    <x v="769"/>
    <s v="John"/>
    <x v="8"/>
    <s v="Sat"/>
    <s v="2023"/>
    <x v="153"/>
    <s v="Dec"/>
    <s v="Fri"/>
    <x v="0"/>
    <x v="1"/>
    <x v="1"/>
    <n v="483"/>
    <x v="4"/>
    <n v="2"/>
    <x v="0"/>
    <b v="0"/>
    <n v="386"/>
    <n v="192"/>
    <x v="4"/>
    <x v="0"/>
    <x v="5"/>
    <n v="95"/>
    <n v="4.5999999999999996"/>
    <x v="1"/>
    <s v="Active"/>
    <n v="4422"/>
    <x v="1"/>
    <x v="4"/>
    <x v="0"/>
  </r>
  <r>
    <x v="770"/>
    <s v="Jordan"/>
    <x v="7"/>
    <s v="Sun"/>
    <s v="2024"/>
    <x v="383"/>
    <s v="Dec"/>
    <s v="Wed"/>
    <x v="11"/>
    <x v="1"/>
    <x v="1"/>
    <n v="129"/>
    <x v="1"/>
    <n v="5"/>
    <x v="5"/>
    <b v="0"/>
    <n v="291"/>
    <n v="37"/>
    <x v="3"/>
    <x v="2"/>
    <x v="2"/>
    <n v="51"/>
    <n v="3.8"/>
    <x v="0"/>
    <s v="Active"/>
    <n v="4980"/>
    <x v="4"/>
    <x v="1"/>
    <x v="2"/>
  </r>
  <r>
    <x v="771"/>
    <s v="Norman"/>
    <x v="11"/>
    <s v="Thu"/>
    <s v="2024"/>
    <x v="34"/>
    <s v="Dec"/>
    <s v="Tue"/>
    <x v="5"/>
    <x v="1"/>
    <x v="1"/>
    <n v="292"/>
    <x v="1"/>
    <n v="4"/>
    <x v="5"/>
    <b v="0"/>
    <n v="198"/>
    <n v="195"/>
    <x v="1"/>
    <x v="2"/>
    <x v="4"/>
    <n v="55"/>
    <n v="4.9000000000000004"/>
    <x v="1"/>
    <s v="Active"/>
    <n v="1367"/>
    <x v="4"/>
    <x v="0"/>
    <x v="0"/>
  </r>
  <r>
    <x v="772"/>
    <s v="Lori"/>
    <x v="8"/>
    <s v="Thu"/>
    <s v="2023"/>
    <x v="474"/>
    <s v="Dec"/>
    <s v="Tue"/>
    <x v="5"/>
    <x v="1"/>
    <x v="1"/>
    <n v="307"/>
    <x v="4"/>
    <n v="3"/>
    <x v="4"/>
    <b v="0"/>
    <n v="919"/>
    <n v="175"/>
    <x v="3"/>
    <x v="1"/>
    <x v="4"/>
    <n v="22"/>
    <n v="4"/>
    <x v="1"/>
    <s v="Active"/>
    <n v="2728"/>
    <x v="1"/>
    <x v="0"/>
    <x v="0"/>
  </r>
  <r>
    <x v="773"/>
    <s v="Katrina"/>
    <x v="10"/>
    <s v="Sun"/>
    <s v="2023"/>
    <x v="475"/>
    <s v="Dec"/>
    <s v="Wed"/>
    <x v="22"/>
    <x v="2"/>
    <x v="2"/>
    <n v="306"/>
    <x v="1"/>
    <n v="5"/>
    <x v="0"/>
    <b v="1"/>
    <n v="483"/>
    <n v="5"/>
    <x v="2"/>
    <x v="1"/>
    <x v="0"/>
    <n v="56"/>
    <n v="4.7"/>
    <x v="0"/>
    <s v="Active"/>
    <n v="1556"/>
    <x v="4"/>
    <x v="0"/>
    <x v="1"/>
  </r>
  <r>
    <x v="774"/>
    <s v="Dawn"/>
    <x v="0"/>
    <s v="Sun"/>
    <s v="2023"/>
    <x v="464"/>
    <s v="Dec"/>
    <s v="Sat"/>
    <x v="2"/>
    <x v="1"/>
    <x v="1"/>
    <n v="71"/>
    <x v="2"/>
    <n v="3"/>
    <x v="1"/>
    <b v="1"/>
    <n v="645"/>
    <n v="5"/>
    <x v="4"/>
    <x v="0"/>
    <x v="2"/>
    <n v="66"/>
    <n v="3.9"/>
    <x v="0"/>
    <s v="Active"/>
    <n v="4566"/>
    <x v="4"/>
    <x v="1"/>
    <x v="0"/>
  </r>
  <r>
    <x v="775"/>
    <s v="Shannon"/>
    <x v="6"/>
    <s v="Tue"/>
    <s v="2023"/>
    <x v="211"/>
    <s v="Dec"/>
    <s v="Sun"/>
    <x v="23"/>
    <x v="2"/>
    <x v="2"/>
    <n v="253"/>
    <x v="2"/>
    <n v="1"/>
    <x v="1"/>
    <b v="1"/>
    <n v="653"/>
    <n v="53"/>
    <x v="0"/>
    <x v="0"/>
    <x v="0"/>
    <n v="43"/>
    <n v="4.0999999999999996"/>
    <x v="1"/>
    <s v="Active"/>
    <n v="2969"/>
    <x v="3"/>
    <x v="0"/>
    <x v="1"/>
  </r>
  <r>
    <x v="776"/>
    <s v="Eric"/>
    <x v="1"/>
    <s v="Sat"/>
    <s v="2024"/>
    <x v="275"/>
    <s v="Dec"/>
    <s v="Fri"/>
    <x v="0"/>
    <x v="2"/>
    <x v="2"/>
    <n v="68"/>
    <x v="4"/>
    <n v="5"/>
    <x v="1"/>
    <b v="0"/>
    <n v="727"/>
    <n v="5"/>
    <x v="5"/>
    <x v="3"/>
    <x v="5"/>
    <n v="8"/>
    <n v="4.5999999999999996"/>
    <x v="0"/>
    <s v="Active"/>
    <n v="3421"/>
    <x v="2"/>
    <x v="3"/>
    <x v="0"/>
  </r>
  <r>
    <x v="777"/>
    <s v="Amber"/>
    <x v="0"/>
    <s v="Sun"/>
    <s v="2023"/>
    <x v="173"/>
    <s v="Dec"/>
    <s v="Mon"/>
    <x v="17"/>
    <x v="0"/>
    <x v="0"/>
    <n v="366"/>
    <x v="1"/>
    <n v="1"/>
    <x v="4"/>
    <b v="1"/>
    <n v="257"/>
    <n v="46"/>
    <x v="5"/>
    <x v="1"/>
    <x v="5"/>
    <n v="7"/>
    <n v="4.5"/>
    <x v="1"/>
    <s v="Active"/>
    <n v="2535"/>
    <x v="4"/>
    <x v="1"/>
    <x v="1"/>
  </r>
  <r>
    <x v="778"/>
    <s v="Robert"/>
    <x v="8"/>
    <s v="Wed"/>
    <s v="2024"/>
    <x v="476"/>
    <s v="Dec"/>
    <s v="Wed"/>
    <x v="11"/>
    <x v="2"/>
    <x v="2"/>
    <n v="166"/>
    <x v="6"/>
    <n v="4"/>
    <x v="4"/>
    <b v="0"/>
    <n v="208"/>
    <n v="39"/>
    <x v="5"/>
    <x v="0"/>
    <x v="3"/>
    <n v="53"/>
    <n v="5"/>
    <x v="1"/>
    <s v="Active"/>
    <n v="290"/>
    <x v="0"/>
    <x v="0"/>
    <x v="1"/>
  </r>
  <r>
    <x v="779"/>
    <s v="Destiny"/>
    <x v="2"/>
    <s v="Fri"/>
    <s v="2024"/>
    <x v="477"/>
    <s v="Dec"/>
    <s v="Tue"/>
    <x v="25"/>
    <x v="2"/>
    <x v="2"/>
    <n v="136"/>
    <x v="5"/>
    <n v="2"/>
    <x v="3"/>
    <b v="1"/>
    <n v="471"/>
    <n v="91"/>
    <x v="1"/>
    <x v="1"/>
    <x v="2"/>
    <n v="70"/>
    <n v="4.4000000000000004"/>
    <x v="0"/>
    <s v="Active"/>
    <n v="756"/>
    <x v="4"/>
    <x v="1"/>
    <x v="3"/>
  </r>
  <r>
    <x v="780"/>
    <s v="Pamela"/>
    <x v="9"/>
    <s v="Sun"/>
    <s v="2024"/>
    <x v="280"/>
    <s v="Dec"/>
    <s v="Mon"/>
    <x v="28"/>
    <x v="0"/>
    <x v="0"/>
    <n v="358"/>
    <x v="5"/>
    <n v="3"/>
    <x v="1"/>
    <b v="1"/>
    <n v="512"/>
    <n v="153"/>
    <x v="2"/>
    <x v="2"/>
    <x v="0"/>
    <n v="70"/>
    <n v="3.3"/>
    <x v="1"/>
    <s v="Active"/>
    <n v="947"/>
    <x v="2"/>
    <x v="2"/>
    <x v="0"/>
  </r>
  <r>
    <x v="781"/>
    <s v="Nicole"/>
    <x v="7"/>
    <s v="Fri"/>
    <s v="2023"/>
    <x v="478"/>
    <s v="Dec"/>
    <s v="Mon"/>
    <x v="17"/>
    <x v="2"/>
    <x v="2"/>
    <n v="399"/>
    <x v="1"/>
    <n v="1"/>
    <x v="1"/>
    <b v="0"/>
    <n v="355"/>
    <n v="181"/>
    <x v="0"/>
    <x v="2"/>
    <x v="0"/>
    <n v="79"/>
    <n v="3.4"/>
    <x v="1"/>
    <s v="Active"/>
    <n v="2138"/>
    <x v="1"/>
    <x v="3"/>
    <x v="0"/>
  </r>
  <r>
    <x v="782"/>
    <s v="Timothy"/>
    <x v="11"/>
    <s v="Thu"/>
    <s v="2023"/>
    <x v="57"/>
    <s v="Dec"/>
    <s v="Sat"/>
    <x v="19"/>
    <x v="1"/>
    <x v="1"/>
    <n v="285"/>
    <x v="6"/>
    <n v="1"/>
    <x v="2"/>
    <b v="0"/>
    <n v="634"/>
    <n v="168"/>
    <x v="0"/>
    <x v="3"/>
    <x v="1"/>
    <n v="76"/>
    <n v="3.3"/>
    <x v="1"/>
    <s v="Active"/>
    <n v="3151"/>
    <x v="1"/>
    <x v="3"/>
    <x v="3"/>
  </r>
  <r>
    <x v="783"/>
    <s v="Alexandra"/>
    <x v="9"/>
    <s v="Wed"/>
    <s v="2023"/>
    <x v="479"/>
    <s v="Dec"/>
    <s v="Tue"/>
    <x v="6"/>
    <x v="0"/>
    <x v="0"/>
    <n v="424"/>
    <x v="4"/>
    <n v="2"/>
    <x v="5"/>
    <b v="0"/>
    <n v="942"/>
    <n v="127"/>
    <x v="5"/>
    <x v="0"/>
    <x v="4"/>
    <n v="95"/>
    <n v="4.8"/>
    <x v="1"/>
    <s v="Active"/>
    <n v="670"/>
    <x v="2"/>
    <x v="3"/>
    <x v="3"/>
  </r>
  <r>
    <x v="784"/>
    <s v="Patricia"/>
    <x v="3"/>
    <s v="Tue"/>
    <s v="2024"/>
    <x v="27"/>
    <s v="Nov"/>
    <s v="Tue"/>
    <x v="29"/>
    <x v="1"/>
    <x v="1"/>
    <n v="467"/>
    <x v="0"/>
    <n v="1"/>
    <x v="5"/>
    <b v="1"/>
    <n v="350"/>
    <n v="134"/>
    <x v="5"/>
    <x v="1"/>
    <x v="4"/>
    <n v="1"/>
    <n v="3.9"/>
    <x v="0"/>
    <s v="Active"/>
    <n v="3037"/>
    <x v="0"/>
    <x v="1"/>
    <x v="3"/>
  </r>
  <r>
    <x v="785"/>
    <s v="Katrina"/>
    <x v="3"/>
    <s v="Thu"/>
    <s v="2023"/>
    <x v="231"/>
    <s v="Dec"/>
    <s v="Tue"/>
    <x v="6"/>
    <x v="2"/>
    <x v="2"/>
    <n v="443"/>
    <x v="6"/>
    <n v="1"/>
    <x v="5"/>
    <b v="0"/>
    <n v="326"/>
    <n v="59"/>
    <x v="5"/>
    <x v="0"/>
    <x v="0"/>
    <n v="57"/>
    <n v="3.9"/>
    <x v="0"/>
    <s v="Active"/>
    <n v="3712"/>
    <x v="1"/>
    <x v="0"/>
    <x v="0"/>
  </r>
  <r>
    <x v="786"/>
    <s v="Andrea"/>
    <x v="11"/>
    <s v="Wed"/>
    <s v="2023"/>
    <x v="480"/>
    <s v="Dec"/>
    <s v="Sun"/>
    <x v="15"/>
    <x v="2"/>
    <x v="2"/>
    <n v="214"/>
    <x v="2"/>
    <n v="1"/>
    <x v="5"/>
    <b v="0"/>
    <n v="61"/>
    <n v="148"/>
    <x v="2"/>
    <x v="3"/>
    <x v="1"/>
    <n v="95"/>
    <n v="4.0999999999999996"/>
    <x v="1"/>
    <s v="Active"/>
    <n v="2029"/>
    <x v="0"/>
    <x v="3"/>
    <x v="0"/>
  </r>
  <r>
    <x v="787"/>
    <s v="Suzanne"/>
    <x v="11"/>
    <s v="Tue"/>
    <s v="2023"/>
    <x v="113"/>
    <s v="Nov"/>
    <s v="Fri"/>
    <x v="7"/>
    <x v="2"/>
    <x v="2"/>
    <n v="437"/>
    <x v="4"/>
    <n v="2"/>
    <x v="1"/>
    <b v="1"/>
    <n v="328"/>
    <n v="170"/>
    <x v="6"/>
    <x v="1"/>
    <x v="4"/>
    <n v="25"/>
    <n v="3.6"/>
    <x v="0"/>
    <s v="Active"/>
    <n v="2406"/>
    <x v="2"/>
    <x v="1"/>
    <x v="0"/>
  </r>
  <r>
    <x v="788"/>
    <s v="Benjamin"/>
    <x v="8"/>
    <s v="Sat"/>
    <s v="2023"/>
    <x v="481"/>
    <s v="Dec"/>
    <s v="Tue"/>
    <x v="5"/>
    <x v="2"/>
    <x v="2"/>
    <n v="419"/>
    <x v="1"/>
    <n v="2"/>
    <x v="4"/>
    <b v="0"/>
    <n v="591"/>
    <n v="166"/>
    <x v="4"/>
    <x v="0"/>
    <x v="1"/>
    <n v="26"/>
    <n v="3.5"/>
    <x v="1"/>
    <s v="Active"/>
    <n v="3264"/>
    <x v="1"/>
    <x v="4"/>
    <x v="0"/>
  </r>
  <r>
    <x v="789"/>
    <s v="Shannon"/>
    <x v="9"/>
    <s v="Mon"/>
    <s v="2024"/>
    <x v="393"/>
    <s v="Nov"/>
    <s v="Sun"/>
    <x v="24"/>
    <x v="1"/>
    <x v="1"/>
    <n v="129"/>
    <x v="0"/>
    <n v="2"/>
    <x v="2"/>
    <b v="0"/>
    <n v="527"/>
    <n v="153"/>
    <x v="4"/>
    <x v="0"/>
    <x v="1"/>
    <n v="0"/>
    <n v="4.5999999999999996"/>
    <x v="0"/>
    <s v="Active"/>
    <n v="1135"/>
    <x v="4"/>
    <x v="1"/>
    <x v="0"/>
  </r>
  <r>
    <x v="790"/>
    <s v="Stephen"/>
    <x v="10"/>
    <s v="Sat"/>
    <s v="2024"/>
    <x v="482"/>
    <s v="Dec"/>
    <s v="Sun"/>
    <x v="15"/>
    <x v="2"/>
    <x v="2"/>
    <n v="75"/>
    <x v="2"/>
    <n v="5"/>
    <x v="4"/>
    <b v="1"/>
    <n v="115"/>
    <n v="122"/>
    <x v="4"/>
    <x v="1"/>
    <x v="0"/>
    <n v="86"/>
    <n v="3.5"/>
    <x v="0"/>
    <s v="Active"/>
    <n v="3761"/>
    <x v="4"/>
    <x v="1"/>
    <x v="1"/>
  </r>
  <r>
    <x v="791"/>
    <s v="Courtney"/>
    <x v="11"/>
    <s v="Thu"/>
    <s v="2024"/>
    <x v="34"/>
    <s v="Dec"/>
    <s v="Thu"/>
    <x v="21"/>
    <x v="0"/>
    <x v="0"/>
    <n v="346"/>
    <x v="3"/>
    <n v="5"/>
    <x v="2"/>
    <b v="1"/>
    <n v="732"/>
    <n v="144"/>
    <x v="6"/>
    <x v="0"/>
    <x v="5"/>
    <n v="73"/>
    <n v="4.9000000000000004"/>
    <x v="0"/>
    <s v="Active"/>
    <n v="3633"/>
    <x v="4"/>
    <x v="4"/>
    <x v="0"/>
  </r>
  <r>
    <x v="792"/>
    <s v="Daniel"/>
    <x v="0"/>
    <s v="Thu"/>
    <s v="2023"/>
    <x v="483"/>
    <s v="Dec"/>
    <s v="Sun"/>
    <x v="15"/>
    <x v="1"/>
    <x v="1"/>
    <n v="480"/>
    <x v="4"/>
    <n v="4"/>
    <x v="0"/>
    <b v="1"/>
    <n v="509"/>
    <n v="12"/>
    <x v="1"/>
    <x v="2"/>
    <x v="4"/>
    <n v="43"/>
    <n v="3.1"/>
    <x v="0"/>
    <s v="Active"/>
    <n v="3308"/>
    <x v="0"/>
    <x v="1"/>
    <x v="1"/>
  </r>
  <r>
    <x v="793"/>
    <s v="Janet"/>
    <x v="4"/>
    <s v="Tue"/>
    <s v="2024"/>
    <x v="484"/>
    <s v="Dec"/>
    <s v="Mon"/>
    <x v="3"/>
    <x v="1"/>
    <x v="1"/>
    <n v="188"/>
    <x v="4"/>
    <n v="2"/>
    <x v="1"/>
    <b v="1"/>
    <n v="655"/>
    <n v="16"/>
    <x v="0"/>
    <x v="0"/>
    <x v="4"/>
    <n v="50"/>
    <n v="3.3"/>
    <x v="1"/>
    <s v="Active"/>
    <n v="1311"/>
    <x v="3"/>
    <x v="0"/>
    <x v="0"/>
  </r>
  <r>
    <x v="794"/>
    <s v="Phyllis"/>
    <x v="8"/>
    <s v="Wed"/>
    <s v="2024"/>
    <x v="391"/>
    <s v="Dec"/>
    <s v="Wed"/>
    <x v="22"/>
    <x v="0"/>
    <x v="0"/>
    <n v="420"/>
    <x v="1"/>
    <n v="4"/>
    <x v="4"/>
    <b v="0"/>
    <n v="399"/>
    <n v="45"/>
    <x v="0"/>
    <x v="1"/>
    <x v="5"/>
    <n v="52"/>
    <n v="4"/>
    <x v="0"/>
    <s v="Active"/>
    <n v="4333"/>
    <x v="1"/>
    <x v="1"/>
    <x v="2"/>
  </r>
  <r>
    <x v="795"/>
    <s v="Amanda"/>
    <x v="4"/>
    <s v="Sat"/>
    <s v="2023"/>
    <x v="149"/>
    <s v="Dec"/>
    <s v="Wed"/>
    <x v="11"/>
    <x v="2"/>
    <x v="2"/>
    <n v="204"/>
    <x v="4"/>
    <n v="3"/>
    <x v="2"/>
    <b v="0"/>
    <n v="597"/>
    <n v="118"/>
    <x v="5"/>
    <x v="1"/>
    <x v="4"/>
    <n v="60"/>
    <n v="3.1"/>
    <x v="1"/>
    <s v="Active"/>
    <n v="4575"/>
    <x v="0"/>
    <x v="0"/>
    <x v="1"/>
  </r>
  <r>
    <x v="796"/>
    <s v="Timothy"/>
    <x v="2"/>
    <s v="Thu"/>
    <s v="2023"/>
    <x v="485"/>
    <s v="Dec"/>
    <s v="Sun"/>
    <x v="23"/>
    <x v="2"/>
    <x v="2"/>
    <n v="355"/>
    <x v="4"/>
    <n v="1"/>
    <x v="4"/>
    <b v="1"/>
    <n v="358"/>
    <n v="173"/>
    <x v="1"/>
    <x v="3"/>
    <x v="0"/>
    <n v="60"/>
    <n v="4.8"/>
    <x v="0"/>
    <s v="Active"/>
    <n v="2448"/>
    <x v="1"/>
    <x v="2"/>
    <x v="3"/>
  </r>
  <r>
    <x v="797"/>
    <s v="Lynn"/>
    <x v="2"/>
    <s v="Tue"/>
    <s v="2024"/>
    <x v="486"/>
    <s v="Dec"/>
    <s v="Tue"/>
    <x v="25"/>
    <x v="0"/>
    <x v="0"/>
    <n v="200"/>
    <x v="1"/>
    <n v="3"/>
    <x v="1"/>
    <b v="0"/>
    <n v="453"/>
    <n v="172"/>
    <x v="1"/>
    <x v="0"/>
    <x v="4"/>
    <n v="1"/>
    <n v="4.4000000000000004"/>
    <x v="1"/>
    <s v="Active"/>
    <n v="1072"/>
    <x v="4"/>
    <x v="4"/>
    <x v="2"/>
  </r>
  <r>
    <x v="798"/>
    <s v="Courtney"/>
    <x v="7"/>
    <s v="Sun"/>
    <s v="2023"/>
    <x v="47"/>
    <s v="Nov"/>
    <s v="Fri"/>
    <x v="26"/>
    <x v="0"/>
    <x v="0"/>
    <n v="178"/>
    <x v="0"/>
    <n v="2"/>
    <x v="1"/>
    <b v="1"/>
    <n v="378"/>
    <n v="117"/>
    <x v="3"/>
    <x v="2"/>
    <x v="0"/>
    <n v="63"/>
    <n v="4.8"/>
    <x v="1"/>
    <s v="Active"/>
    <n v="1784"/>
    <x v="1"/>
    <x v="3"/>
    <x v="1"/>
  </r>
  <r>
    <x v="799"/>
    <s v="Reginald"/>
    <x v="9"/>
    <s v="Sun"/>
    <s v="2024"/>
    <x v="469"/>
    <s v="Dec"/>
    <s v="Wed"/>
    <x v="11"/>
    <x v="1"/>
    <x v="1"/>
    <n v="337"/>
    <x v="3"/>
    <n v="2"/>
    <x v="1"/>
    <b v="1"/>
    <n v="750"/>
    <n v="146"/>
    <x v="3"/>
    <x v="2"/>
    <x v="4"/>
    <n v="100"/>
    <n v="4.0999999999999996"/>
    <x v="1"/>
    <s v="Active"/>
    <n v="3787"/>
    <x v="1"/>
    <x v="0"/>
    <x v="0"/>
  </r>
  <r>
    <x v="800"/>
    <s v="Lori"/>
    <x v="2"/>
    <s v="Tue"/>
    <s v="2023"/>
    <x v="250"/>
    <s v="Nov"/>
    <s v="Sat"/>
    <x v="10"/>
    <x v="1"/>
    <x v="1"/>
    <n v="24"/>
    <x v="1"/>
    <n v="4"/>
    <x v="3"/>
    <b v="0"/>
    <n v="30"/>
    <n v="20"/>
    <x v="2"/>
    <x v="3"/>
    <x v="0"/>
    <n v="98"/>
    <n v="3.9"/>
    <x v="0"/>
    <s v="Active"/>
    <n v="4477"/>
    <x v="3"/>
    <x v="2"/>
    <x v="3"/>
  </r>
  <r>
    <x v="801"/>
    <s v="Jaclyn"/>
    <x v="8"/>
    <s v="Thu"/>
    <s v="2023"/>
    <x v="227"/>
    <s v="Nov"/>
    <s v="Sat"/>
    <x v="10"/>
    <x v="1"/>
    <x v="1"/>
    <n v="167"/>
    <x v="2"/>
    <n v="5"/>
    <x v="2"/>
    <b v="0"/>
    <n v="127"/>
    <n v="138"/>
    <x v="2"/>
    <x v="2"/>
    <x v="2"/>
    <n v="66"/>
    <n v="4.7"/>
    <x v="1"/>
    <s v="Active"/>
    <n v="711"/>
    <x v="2"/>
    <x v="0"/>
    <x v="1"/>
  </r>
  <r>
    <x v="802"/>
    <s v="Cheryl"/>
    <x v="4"/>
    <s v="Fri"/>
    <s v="2024"/>
    <x v="390"/>
    <s v="Dec"/>
    <s v="Wed"/>
    <x v="11"/>
    <x v="0"/>
    <x v="0"/>
    <n v="289"/>
    <x v="1"/>
    <n v="5"/>
    <x v="1"/>
    <b v="0"/>
    <n v="216"/>
    <n v="162"/>
    <x v="6"/>
    <x v="0"/>
    <x v="0"/>
    <n v="99"/>
    <n v="3.7"/>
    <x v="1"/>
    <s v="Active"/>
    <n v="3711"/>
    <x v="2"/>
    <x v="4"/>
    <x v="0"/>
  </r>
  <r>
    <x v="803"/>
    <s v="Jennifer"/>
    <x v="9"/>
    <s v="Fri"/>
    <s v="2023"/>
    <x v="406"/>
    <s v="Dec"/>
    <s v="Fri"/>
    <x v="0"/>
    <x v="0"/>
    <x v="0"/>
    <n v="450"/>
    <x v="0"/>
    <n v="1"/>
    <x v="1"/>
    <b v="1"/>
    <n v="12"/>
    <n v="133"/>
    <x v="1"/>
    <x v="1"/>
    <x v="0"/>
    <n v="100"/>
    <n v="3.4"/>
    <x v="0"/>
    <s v="Active"/>
    <n v="2534"/>
    <x v="4"/>
    <x v="0"/>
    <x v="3"/>
  </r>
  <r>
    <x v="804"/>
    <s v="Jennifer"/>
    <x v="4"/>
    <s v="Tue"/>
    <s v="2024"/>
    <x v="358"/>
    <s v="Dec"/>
    <s v="Tue"/>
    <x v="6"/>
    <x v="1"/>
    <x v="1"/>
    <n v="165"/>
    <x v="2"/>
    <n v="5"/>
    <x v="2"/>
    <b v="0"/>
    <n v="421"/>
    <n v="3"/>
    <x v="0"/>
    <x v="3"/>
    <x v="4"/>
    <n v="96"/>
    <n v="4.5"/>
    <x v="1"/>
    <s v="Active"/>
    <n v="2624"/>
    <x v="1"/>
    <x v="4"/>
    <x v="1"/>
  </r>
  <r>
    <x v="805"/>
    <s v="Deborah"/>
    <x v="0"/>
    <s v="Mon"/>
    <s v="2023"/>
    <x v="326"/>
    <s v="Dec"/>
    <s v="Tue"/>
    <x v="6"/>
    <x v="2"/>
    <x v="2"/>
    <n v="391"/>
    <x v="0"/>
    <n v="2"/>
    <x v="1"/>
    <b v="0"/>
    <n v="988"/>
    <n v="82"/>
    <x v="0"/>
    <x v="0"/>
    <x v="1"/>
    <n v="73"/>
    <n v="3"/>
    <x v="1"/>
    <s v="Active"/>
    <n v="3617"/>
    <x v="2"/>
    <x v="2"/>
    <x v="2"/>
  </r>
  <r>
    <x v="806"/>
    <s v="Tina"/>
    <x v="9"/>
    <s v="Sun"/>
    <s v="2024"/>
    <x v="469"/>
    <s v="Nov"/>
    <s v="Sat"/>
    <x v="16"/>
    <x v="1"/>
    <x v="1"/>
    <n v="318"/>
    <x v="1"/>
    <n v="2"/>
    <x v="4"/>
    <b v="0"/>
    <n v="376"/>
    <n v="44"/>
    <x v="0"/>
    <x v="3"/>
    <x v="2"/>
    <n v="42"/>
    <n v="3.9"/>
    <x v="0"/>
    <s v="Active"/>
    <n v="3078"/>
    <x v="4"/>
    <x v="1"/>
    <x v="2"/>
  </r>
  <r>
    <x v="807"/>
    <s v="Allison"/>
    <x v="4"/>
    <s v="Sat"/>
    <s v="2024"/>
    <x v="340"/>
    <s v="Nov"/>
    <s v="Fri"/>
    <x v="26"/>
    <x v="2"/>
    <x v="2"/>
    <n v="157"/>
    <x v="3"/>
    <n v="2"/>
    <x v="1"/>
    <b v="0"/>
    <n v="542"/>
    <n v="80"/>
    <x v="4"/>
    <x v="0"/>
    <x v="4"/>
    <n v="53"/>
    <n v="4.2"/>
    <x v="0"/>
    <s v="Active"/>
    <n v="164"/>
    <x v="2"/>
    <x v="0"/>
    <x v="1"/>
  </r>
  <r>
    <x v="808"/>
    <s v="Sara"/>
    <x v="3"/>
    <s v="Tue"/>
    <s v="2023"/>
    <x v="487"/>
    <s v="Nov"/>
    <s v="Tue"/>
    <x v="4"/>
    <x v="1"/>
    <x v="1"/>
    <n v="25"/>
    <x v="1"/>
    <n v="3"/>
    <x v="2"/>
    <b v="1"/>
    <n v="232"/>
    <n v="196"/>
    <x v="2"/>
    <x v="1"/>
    <x v="3"/>
    <n v="48"/>
    <n v="3.2"/>
    <x v="0"/>
    <s v="Active"/>
    <n v="2805"/>
    <x v="2"/>
    <x v="2"/>
    <x v="2"/>
  </r>
  <r>
    <x v="809"/>
    <s v="Joel"/>
    <x v="1"/>
    <s v="Wed"/>
    <s v="2023"/>
    <x v="278"/>
    <s v="Dec"/>
    <s v="Mon"/>
    <x v="28"/>
    <x v="1"/>
    <x v="1"/>
    <n v="112"/>
    <x v="1"/>
    <n v="3"/>
    <x v="3"/>
    <b v="1"/>
    <n v="505"/>
    <n v="118"/>
    <x v="2"/>
    <x v="0"/>
    <x v="4"/>
    <n v="81"/>
    <n v="3.9"/>
    <x v="0"/>
    <s v="Active"/>
    <n v="3848"/>
    <x v="1"/>
    <x v="1"/>
    <x v="3"/>
  </r>
  <r>
    <x v="810"/>
    <s v="Diana"/>
    <x v="0"/>
    <s v="Fri"/>
    <s v="2023"/>
    <x v="130"/>
    <s v="Dec"/>
    <s v="Sat"/>
    <x v="2"/>
    <x v="1"/>
    <x v="1"/>
    <n v="479"/>
    <x v="0"/>
    <n v="2"/>
    <x v="2"/>
    <b v="0"/>
    <n v="394"/>
    <n v="35"/>
    <x v="4"/>
    <x v="3"/>
    <x v="2"/>
    <n v="93"/>
    <n v="3.7"/>
    <x v="0"/>
    <s v="Active"/>
    <n v="836"/>
    <x v="1"/>
    <x v="1"/>
    <x v="0"/>
  </r>
  <r>
    <x v="811"/>
    <s v="James"/>
    <x v="9"/>
    <s v="Mon"/>
    <s v="2023"/>
    <x v="68"/>
    <s v="Dec"/>
    <s v="Wed"/>
    <x v="13"/>
    <x v="1"/>
    <x v="1"/>
    <n v="233"/>
    <x v="6"/>
    <n v="1"/>
    <x v="1"/>
    <b v="1"/>
    <n v="769"/>
    <n v="132"/>
    <x v="3"/>
    <x v="0"/>
    <x v="0"/>
    <n v="82"/>
    <n v="4.3"/>
    <x v="1"/>
    <s v="Active"/>
    <n v="2761"/>
    <x v="3"/>
    <x v="2"/>
    <x v="2"/>
  </r>
  <r>
    <x v="812"/>
    <s v="Jeffrey"/>
    <x v="10"/>
    <s v="Wed"/>
    <s v="2024"/>
    <x v="488"/>
    <s v="Dec"/>
    <s v="Wed"/>
    <x v="13"/>
    <x v="0"/>
    <x v="0"/>
    <n v="44"/>
    <x v="1"/>
    <n v="4"/>
    <x v="3"/>
    <b v="0"/>
    <n v="89"/>
    <n v="90"/>
    <x v="3"/>
    <x v="1"/>
    <x v="5"/>
    <n v="48"/>
    <n v="5"/>
    <x v="1"/>
    <s v="Active"/>
    <n v="4633"/>
    <x v="4"/>
    <x v="0"/>
    <x v="0"/>
  </r>
  <r>
    <x v="813"/>
    <s v="Christian"/>
    <x v="6"/>
    <s v="Sun"/>
    <s v="2024"/>
    <x v="197"/>
    <s v="Dec"/>
    <s v="Sun"/>
    <x v="1"/>
    <x v="2"/>
    <x v="2"/>
    <n v="456"/>
    <x v="0"/>
    <n v="2"/>
    <x v="5"/>
    <b v="1"/>
    <n v="240"/>
    <n v="83"/>
    <x v="1"/>
    <x v="2"/>
    <x v="0"/>
    <n v="76"/>
    <n v="4"/>
    <x v="0"/>
    <s v="Active"/>
    <n v="4260"/>
    <x v="2"/>
    <x v="2"/>
    <x v="0"/>
  </r>
  <r>
    <x v="814"/>
    <s v="Hunter"/>
    <x v="5"/>
    <s v="Tue"/>
    <s v="2023"/>
    <x v="489"/>
    <s v="Dec"/>
    <s v="Fri"/>
    <x v="27"/>
    <x v="0"/>
    <x v="0"/>
    <n v="486"/>
    <x v="1"/>
    <n v="3"/>
    <x v="1"/>
    <b v="0"/>
    <n v="181"/>
    <n v="15"/>
    <x v="5"/>
    <x v="2"/>
    <x v="1"/>
    <n v="0"/>
    <n v="4.2"/>
    <x v="0"/>
    <s v="Active"/>
    <n v="447"/>
    <x v="4"/>
    <x v="2"/>
    <x v="2"/>
  </r>
  <r>
    <x v="815"/>
    <s v="Shane"/>
    <x v="10"/>
    <s v="Mon"/>
    <s v="2024"/>
    <x v="490"/>
    <s v="Dec"/>
    <s v="Sun"/>
    <x v="15"/>
    <x v="1"/>
    <x v="1"/>
    <n v="308"/>
    <x v="0"/>
    <n v="4"/>
    <x v="5"/>
    <b v="1"/>
    <n v="284"/>
    <n v="81"/>
    <x v="4"/>
    <x v="2"/>
    <x v="3"/>
    <n v="92"/>
    <n v="3.7"/>
    <x v="1"/>
    <s v="Active"/>
    <n v="1298"/>
    <x v="4"/>
    <x v="2"/>
    <x v="3"/>
  </r>
  <r>
    <x v="816"/>
    <s v="Brittany"/>
    <x v="4"/>
    <s v="Fri"/>
    <s v="2024"/>
    <x v="491"/>
    <s v="Dec"/>
    <s v="Mon"/>
    <x v="3"/>
    <x v="0"/>
    <x v="0"/>
    <n v="161"/>
    <x v="6"/>
    <n v="3"/>
    <x v="2"/>
    <b v="0"/>
    <n v="698"/>
    <n v="77"/>
    <x v="1"/>
    <x v="0"/>
    <x v="3"/>
    <n v="32"/>
    <n v="3.7"/>
    <x v="0"/>
    <s v="Active"/>
    <n v="3445"/>
    <x v="3"/>
    <x v="3"/>
    <x v="3"/>
  </r>
  <r>
    <x v="817"/>
    <s v="Erica"/>
    <x v="9"/>
    <s v="Fri"/>
    <s v="2023"/>
    <x v="406"/>
    <s v="Dec"/>
    <s v="Sat"/>
    <x v="2"/>
    <x v="2"/>
    <x v="2"/>
    <n v="316"/>
    <x v="5"/>
    <n v="3"/>
    <x v="4"/>
    <b v="0"/>
    <n v="734"/>
    <n v="21"/>
    <x v="1"/>
    <x v="2"/>
    <x v="0"/>
    <n v="65"/>
    <n v="4.5999999999999996"/>
    <x v="0"/>
    <s v="Active"/>
    <n v="3039"/>
    <x v="2"/>
    <x v="4"/>
    <x v="0"/>
  </r>
  <r>
    <x v="818"/>
    <s v="Justin"/>
    <x v="3"/>
    <s v="Sat"/>
    <s v="2024"/>
    <x v="492"/>
    <s v="Nov"/>
    <s v="Tue"/>
    <x v="29"/>
    <x v="1"/>
    <x v="1"/>
    <n v="133"/>
    <x v="1"/>
    <n v="5"/>
    <x v="3"/>
    <b v="0"/>
    <n v="951"/>
    <n v="86"/>
    <x v="2"/>
    <x v="0"/>
    <x v="1"/>
    <n v="88"/>
    <n v="4.4000000000000004"/>
    <x v="0"/>
    <s v="Active"/>
    <n v="3815"/>
    <x v="2"/>
    <x v="3"/>
    <x v="1"/>
  </r>
  <r>
    <x v="819"/>
    <s v="Sarah"/>
    <x v="0"/>
    <s v="Tue"/>
    <s v="2024"/>
    <x v="493"/>
    <s v="Nov"/>
    <s v="Sat"/>
    <x v="10"/>
    <x v="2"/>
    <x v="2"/>
    <n v="270"/>
    <x v="5"/>
    <n v="3"/>
    <x v="0"/>
    <b v="0"/>
    <n v="271"/>
    <n v="5"/>
    <x v="2"/>
    <x v="2"/>
    <x v="3"/>
    <n v="41"/>
    <n v="3.5"/>
    <x v="0"/>
    <s v="Active"/>
    <n v="1135"/>
    <x v="3"/>
    <x v="2"/>
    <x v="0"/>
  </r>
  <r>
    <x v="820"/>
    <s v="Lindsay"/>
    <x v="9"/>
    <s v="Fri"/>
    <s v="2023"/>
    <x v="247"/>
    <s v="Nov"/>
    <s v="Fri"/>
    <x v="7"/>
    <x v="1"/>
    <x v="1"/>
    <n v="85"/>
    <x v="4"/>
    <n v="3"/>
    <x v="4"/>
    <b v="1"/>
    <n v="851"/>
    <n v="48"/>
    <x v="0"/>
    <x v="3"/>
    <x v="5"/>
    <n v="45"/>
    <n v="4.5999999999999996"/>
    <x v="0"/>
    <s v="Active"/>
    <n v="2706"/>
    <x v="4"/>
    <x v="0"/>
    <x v="1"/>
  </r>
  <r>
    <x v="821"/>
    <s v="Rachel"/>
    <x v="1"/>
    <s v="Fri"/>
    <s v="2023"/>
    <x v="494"/>
    <s v="Nov"/>
    <s v="Fri"/>
    <x v="26"/>
    <x v="1"/>
    <x v="1"/>
    <n v="65"/>
    <x v="1"/>
    <n v="2"/>
    <x v="5"/>
    <b v="1"/>
    <n v="302"/>
    <n v="6"/>
    <x v="2"/>
    <x v="0"/>
    <x v="0"/>
    <n v="81"/>
    <n v="3.5"/>
    <x v="1"/>
    <s v="Active"/>
    <n v="3828"/>
    <x v="4"/>
    <x v="2"/>
    <x v="1"/>
  </r>
  <r>
    <x v="822"/>
    <s v="David"/>
    <x v="6"/>
    <s v="Mon"/>
    <s v="2024"/>
    <x v="438"/>
    <s v="Dec"/>
    <s v="Fri"/>
    <x v="0"/>
    <x v="0"/>
    <x v="0"/>
    <n v="393"/>
    <x v="1"/>
    <n v="3"/>
    <x v="5"/>
    <b v="0"/>
    <n v="829"/>
    <n v="117"/>
    <x v="0"/>
    <x v="2"/>
    <x v="0"/>
    <n v="65"/>
    <n v="4.9000000000000004"/>
    <x v="1"/>
    <s v="Active"/>
    <n v="4409"/>
    <x v="2"/>
    <x v="0"/>
    <x v="3"/>
  </r>
  <r>
    <x v="823"/>
    <s v="Breanna"/>
    <x v="8"/>
    <s v="Thu"/>
    <s v="2023"/>
    <x v="474"/>
    <s v="Dec"/>
    <s v="Thu"/>
    <x v="20"/>
    <x v="1"/>
    <x v="1"/>
    <n v="181"/>
    <x v="0"/>
    <n v="5"/>
    <x v="2"/>
    <b v="0"/>
    <n v="860"/>
    <n v="148"/>
    <x v="0"/>
    <x v="1"/>
    <x v="2"/>
    <n v="3"/>
    <n v="4.3"/>
    <x v="1"/>
    <s v="Active"/>
    <n v="433"/>
    <x v="4"/>
    <x v="2"/>
    <x v="3"/>
  </r>
  <r>
    <x v="824"/>
    <s v="James"/>
    <x v="6"/>
    <s v="Sun"/>
    <s v="2023"/>
    <x v="495"/>
    <s v="Dec"/>
    <s v="Mon"/>
    <x v="28"/>
    <x v="1"/>
    <x v="1"/>
    <n v="416"/>
    <x v="2"/>
    <n v="5"/>
    <x v="3"/>
    <b v="1"/>
    <n v="964"/>
    <n v="187"/>
    <x v="0"/>
    <x v="3"/>
    <x v="5"/>
    <n v="6"/>
    <n v="3.2"/>
    <x v="0"/>
    <s v="Active"/>
    <n v="2554"/>
    <x v="2"/>
    <x v="0"/>
    <x v="0"/>
  </r>
  <r>
    <x v="825"/>
    <s v="Hector"/>
    <x v="0"/>
    <s v="Fri"/>
    <s v="2024"/>
    <x v="257"/>
    <s v="Nov"/>
    <s v="Fri"/>
    <x v="26"/>
    <x v="2"/>
    <x v="2"/>
    <n v="243"/>
    <x v="2"/>
    <n v="3"/>
    <x v="1"/>
    <b v="0"/>
    <n v="40"/>
    <n v="52"/>
    <x v="1"/>
    <x v="3"/>
    <x v="4"/>
    <n v="4"/>
    <n v="4"/>
    <x v="1"/>
    <s v="Active"/>
    <n v="1348"/>
    <x v="1"/>
    <x v="1"/>
    <x v="2"/>
  </r>
  <r>
    <x v="826"/>
    <s v="Jennifer"/>
    <x v="6"/>
    <s v="Wed"/>
    <s v="2024"/>
    <x v="375"/>
    <s v="Dec"/>
    <s v="Sun"/>
    <x v="23"/>
    <x v="1"/>
    <x v="1"/>
    <n v="381"/>
    <x v="6"/>
    <n v="2"/>
    <x v="5"/>
    <b v="1"/>
    <n v="568"/>
    <n v="62"/>
    <x v="5"/>
    <x v="1"/>
    <x v="2"/>
    <n v="50"/>
    <n v="4.8"/>
    <x v="0"/>
    <s v="Active"/>
    <n v="1375"/>
    <x v="3"/>
    <x v="1"/>
    <x v="0"/>
  </r>
  <r>
    <x v="827"/>
    <s v="James"/>
    <x v="11"/>
    <s v="Wed"/>
    <s v="2023"/>
    <x v="480"/>
    <s v="Dec"/>
    <s v="Wed"/>
    <x v="11"/>
    <x v="1"/>
    <x v="1"/>
    <n v="71"/>
    <x v="5"/>
    <n v="5"/>
    <x v="3"/>
    <b v="1"/>
    <n v="666"/>
    <n v="100"/>
    <x v="4"/>
    <x v="2"/>
    <x v="2"/>
    <n v="97"/>
    <n v="3.1"/>
    <x v="0"/>
    <s v="Active"/>
    <n v="3630"/>
    <x v="1"/>
    <x v="3"/>
    <x v="0"/>
  </r>
  <r>
    <x v="828"/>
    <s v="Dale"/>
    <x v="2"/>
    <s v="Wed"/>
    <s v="2024"/>
    <x v="496"/>
    <s v="Dec"/>
    <s v="Sat"/>
    <x v="19"/>
    <x v="1"/>
    <x v="1"/>
    <n v="219"/>
    <x v="4"/>
    <n v="4"/>
    <x v="4"/>
    <b v="1"/>
    <n v="318"/>
    <n v="37"/>
    <x v="6"/>
    <x v="3"/>
    <x v="3"/>
    <n v="69"/>
    <n v="3.9"/>
    <x v="1"/>
    <s v="Active"/>
    <n v="1457"/>
    <x v="3"/>
    <x v="3"/>
    <x v="0"/>
  </r>
  <r>
    <x v="829"/>
    <s v="Lisa"/>
    <x v="10"/>
    <s v="Tue"/>
    <s v="2023"/>
    <x v="301"/>
    <s v="Dec"/>
    <s v="Sun"/>
    <x v="1"/>
    <x v="2"/>
    <x v="2"/>
    <n v="335"/>
    <x v="0"/>
    <n v="2"/>
    <x v="3"/>
    <b v="0"/>
    <n v="609"/>
    <n v="181"/>
    <x v="1"/>
    <x v="0"/>
    <x v="0"/>
    <n v="81"/>
    <n v="4.7"/>
    <x v="1"/>
    <s v="Active"/>
    <n v="3332"/>
    <x v="3"/>
    <x v="2"/>
    <x v="0"/>
  </r>
  <r>
    <x v="830"/>
    <s v="Anthony"/>
    <x v="4"/>
    <s v="Thu"/>
    <s v="2023"/>
    <x v="174"/>
    <s v="Dec"/>
    <s v="Wed"/>
    <x v="13"/>
    <x v="0"/>
    <x v="0"/>
    <n v="435"/>
    <x v="5"/>
    <n v="2"/>
    <x v="4"/>
    <b v="0"/>
    <n v="163"/>
    <n v="69"/>
    <x v="3"/>
    <x v="0"/>
    <x v="1"/>
    <n v="24"/>
    <n v="4.8"/>
    <x v="1"/>
    <s v="Active"/>
    <n v="3815"/>
    <x v="3"/>
    <x v="0"/>
    <x v="3"/>
  </r>
  <r>
    <x v="831"/>
    <s v="Christine"/>
    <x v="0"/>
    <s v="Fri"/>
    <s v="2024"/>
    <x v="238"/>
    <s v="Dec"/>
    <s v="Mon"/>
    <x v="28"/>
    <x v="2"/>
    <x v="2"/>
    <n v="423"/>
    <x v="1"/>
    <n v="4"/>
    <x v="5"/>
    <b v="0"/>
    <n v="648"/>
    <n v="46"/>
    <x v="0"/>
    <x v="1"/>
    <x v="3"/>
    <n v="0"/>
    <n v="4.5"/>
    <x v="0"/>
    <s v="Active"/>
    <n v="3859"/>
    <x v="0"/>
    <x v="4"/>
    <x v="0"/>
  </r>
  <r>
    <x v="832"/>
    <s v="Stephen"/>
    <x v="0"/>
    <s v="Sun"/>
    <s v="2023"/>
    <x v="464"/>
    <s v="Dec"/>
    <s v="Thu"/>
    <x v="21"/>
    <x v="0"/>
    <x v="0"/>
    <n v="304"/>
    <x v="6"/>
    <n v="1"/>
    <x v="5"/>
    <b v="0"/>
    <n v="975"/>
    <n v="10"/>
    <x v="1"/>
    <x v="0"/>
    <x v="4"/>
    <n v="48"/>
    <n v="3.2"/>
    <x v="0"/>
    <s v="Active"/>
    <n v="3923"/>
    <x v="2"/>
    <x v="1"/>
    <x v="0"/>
  </r>
  <r>
    <x v="833"/>
    <s v="Marvin"/>
    <x v="8"/>
    <s v="Sat"/>
    <s v="2024"/>
    <x v="350"/>
    <s v="Dec"/>
    <s v="Tue"/>
    <x v="6"/>
    <x v="1"/>
    <x v="1"/>
    <n v="455"/>
    <x v="1"/>
    <n v="3"/>
    <x v="0"/>
    <b v="1"/>
    <n v="15"/>
    <n v="36"/>
    <x v="5"/>
    <x v="1"/>
    <x v="4"/>
    <n v="37"/>
    <n v="4.2"/>
    <x v="0"/>
    <s v="Active"/>
    <n v="4486"/>
    <x v="4"/>
    <x v="2"/>
    <x v="3"/>
  </r>
  <r>
    <x v="834"/>
    <s v="Jasmine"/>
    <x v="1"/>
    <s v="Sat"/>
    <s v="2023"/>
    <x v="497"/>
    <s v="Nov"/>
    <s v="Sat"/>
    <x v="10"/>
    <x v="1"/>
    <x v="1"/>
    <n v="449"/>
    <x v="3"/>
    <n v="1"/>
    <x v="1"/>
    <b v="1"/>
    <n v="268"/>
    <n v="11"/>
    <x v="1"/>
    <x v="1"/>
    <x v="4"/>
    <n v="62"/>
    <n v="5"/>
    <x v="0"/>
    <s v="Active"/>
    <n v="993"/>
    <x v="1"/>
    <x v="1"/>
    <x v="1"/>
  </r>
  <r>
    <x v="835"/>
    <s v="Shannon"/>
    <x v="10"/>
    <s v="Thu"/>
    <s v="2023"/>
    <x v="328"/>
    <s v="Nov"/>
    <s v="Sat"/>
    <x v="16"/>
    <x v="2"/>
    <x v="2"/>
    <n v="39"/>
    <x v="1"/>
    <n v="3"/>
    <x v="4"/>
    <b v="1"/>
    <n v="791"/>
    <n v="3"/>
    <x v="5"/>
    <x v="2"/>
    <x v="3"/>
    <n v="33"/>
    <n v="3.1"/>
    <x v="1"/>
    <s v="Active"/>
    <n v="631"/>
    <x v="2"/>
    <x v="1"/>
    <x v="2"/>
  </r>
  <r>
    <x v="836"/>
    <s v="Kenneth"/>
    <x v="11"/>
    <s v="Fri"/>
    <s v="2024"/>
    <x v="463"/>
    <s v="Nov"/>
    <s v="Tue"/>
    <x v="4"/>
    <x v="2"/>
    <x v="2"/>
    <n v="139"/>
    <x v="5"/>
    <n v="2"/>
    <x v="4"/>
    <b v="0"/>
    <n v="257"/>
    <n v="173"/>
    <x v="4"/>
    <x v="1"/>
    <x v="4"/>
    <n v="16"/>
    <n v="3.7"/>
    <x v="1"/>
    <s v="Active"/>
    <n v="214"/>
    <x v="2"/>
    <x v="1"/>
    <x v="0"/>
  </r>
  <r>
    <x v="837"/>
    <s v="Michelle"/>
    <x v="10"/>
    <s v="Sun"/>
    <s v="2023"/>
    <x v="22"/>
    <s v="Dec"/>
    <s v="Wed"/>
    <x v="13"/>
    <x v="0"/>
    <x v="0"/>
    <n v="345"/>
    <x v="2"/>
    <n v="1"/>
    <x v="3"/>
    <b v="0"/>
    <n v="767"/>
    <n v="66"/>
    <x v="1"/>
    <x v="1"/>
    <x v="2"/>
    <n v="70"/>
    <n v="3.8"/>
    <x v="0"/>
    <s v="Active"/>
    <n v="2327"/>
    <x v="1"/>
    <x v="2"/>
    <x v="0"/>
  </r>
  <r>
    <x v="838"/>
    <s v="Ethan"/>
    <x v="5"/>
    <s v="Fri"/>
    <s v="2023"/>
    <x v="35"/>
    <s v="Dec"/>
    <s v="Fri"/>
    <x v="27"/>
    <x v="1"/>
    <x v="1"/>
    <n v="500"/>
    <x v="3"/>
    <n v="3"/>
    <x v="2"/>
    <b v="1"/>
    <n v="362"/>
    <n v="38"/>
    <x v="6"/>
    <x v="1"/>
    <x v="0"/>
    <n v="100"/>
    <n v="4"/>
    <x v="0"/>
    <s v="Active"/>
    <n v="3679"/>
    <x v="2"/>
    <x v="4"/>
    <x v="1"/>
  </r>
  <r>
    <x v="839"/>
    <s v="Charles"/>
    <x v="7"/>
    <s v="Thu"/>
    <s v="2024"/>
    <x v="498"/>
    <s v="Nov"/>
    <s v="Thu"/>
    <x v="14"/>
    <x v="1"/>
    <x v="1"/>
    <n v="365"/>
    <x v="5"/>
    <n v="5"/>
    <x v="2"/>
    <b v="1"/>
    <n v="779"/>
    <n v="113"/>
    <x v="2"/>
    <x v="0"/>
    <x v="1"/>
    <n v="65"/>
    <n v="4.2"/>
    <x v="0"/>
    <s v="Active"/>
    <n v="2238"/>
    <x v="0"/>
    <x v="4"/>
    <x v="3"/>
  </r>
  <r>
    <x v="840"/>
    <s v="Stephanie"/>
    <x v="11"/>
    <s v="Wed"/>
    <s v="2024"/>
    <x v="499"/>
    <s v="Dec"/>
    <s v="Sun"/>
    <x v="23"/>
    <x v="0"/>
    <x v="0"/>
    <n v="479"/>
    <x v="6"/>
    <n v="4"/>
    <x v="2"/>
    <b v="0"/>
    <n v="159"/>
    <n v="136"/>
    <x v="1"/>
    <x v="3"/>
    <x v="1"/>
    <n v="7"/>
    <n v="4.2"/>
    <x v="1"/>
    <s v="Active"/>
    <n v="3655"/>
    <x v="2"/>
    <x v="2"/>
    <x v="1"/>
  </r>
  <r>
    <x v="841"/>
    <s v="Robert"/>
    <x v="5"/>
    <s v="Sun"/>
    <s v="2023"/>
    <x v="163"/>
    <s v="Dec"/>
    <s v="Sat"/>
    <x v="19"/>
    <x v="0"/>
    <x v="0"/>
    <n v="63"/>
    <x v="4"/>
    <n v="4"/>
    <x v="1"/>
    <b v="1"/>
    <n v="104"/>
    <n v="72"/>
    <x v="6"/>
    <x v="3"/>
    <x v="2"/>
    <n v="17"/>
    <n v="4.9000000000000004"/>
    <x v="1"/>
    <s v="Active"/>
    <n v="1587"/>
    <x v="3"/>
    <x v="2"/>
    <x v="3"/>
  </r>
  <r>
    <x v="842"/>
    <s v="Larry"/>
    <x v="1"/>
    <s v="Wed"/>
    <s v="2023"/>
    <x v="412"/>
    <s v="Dec"/>
    <s v="Wed"/>
    <x v="11"/>
    <x v="1"/>
    <x v="1"/>
    <n v="104"/>
    <x v="3"/>
    <n v="2"/>
    <x v="0"/>
    <b v="0"/>
    <n v="570"/>
    <n v="29"/>
    <x v="2"/>
    <x v="0"/>
    <x v="1"/>
    <n v="56"/>
    <n v="3.9"/>
    <x v="1"/>
    <s v="Active"/>
    <n v="4501"/>
    <x v="1"/>
    <x v="0"/>
    <x v="0"/>
  </r>
  <r>
    <x v="843"/>
    <s v="Andrew"/>
    <x v="6"/>
    <s v="Fri"/>
    <s v="2023"/>
    <x v="381"/>
    <s v="Nov"/>
    <s v="Mon"/>
    <x v="9"/>
    <x v="2"/>
    <x v="2"/>
    <n v="380"/>
    <x v="4"/>
    <n v="5"/>
    <x v="2"/>
    <b v="1"/>
    <n v="112"/>
    <n v="149"/>
    <x v="4"/>
    <x v="3"/>
    <x v="2"/>
    <n v="74"/>
    <n v="3.4"/>
    <x v="1"/>
    <s v="Active"/>
    <n v="1910"/>
    <x v="4"/>
    <x v="3"/>
    <x v="2"/>
  </r>
  <r>
    <x v="844"/>
    <s v="Michele"/>
    <x v="8"/>
    <s v="Mon"/>
    <s v="2024"/>
    <x v="419"/>
    <s v="Dec"/>
    <s v="Fri"/>
    <x v="0"/>
    <x v="0"/>
    <x v="0"/>
    <n v="500"/>
    <x v="1"/>
    <n v="5"/>
    <x v="3"/>
    <b v="1"/>
    <n v="568"/>
    <n v="151"/>
    <x v="5"/>
    <x v="3"/>
    <x v="5"/>
    <n v="11"/>
    <n v="3.6"/>
    <x v="0"/>
    <s v="Active"/>
    <n v="2731"/>
    <x v="0"/>
    <x v="3"/>
    <x v="0"/>
  </r>
  <r>
    <x v="845"/>
    <s v="Victor"/>
    <x v="3"/>
    <s v="Mon"/>
    <s v="2023"/>
    <x v="500"/>
    <s v="Dec"/>
    <s v="Sun"/>
    <x v="1"/>
    <x v="2"/>
    <x v="2"/>
    <n v="247"/>
    <x v="6"/>
    <n v="2"/>
    <x v="1"/>
    <b v="0"/>
    <n v="943"/>
    <n v="42"/>
    <x v="2"/>
    <x v="0"/>
    <x v="3"/>
    <n v="85"/>
    <n v="3.5"/>
    <x v="1"/>
    <s v="Active"/>
    <n v="4517"/>
    <x v="0"/>
    <x v="0"/>
    <x v="1"/>
  </r>
  <r>
    <x v="846"/>
    <s v="Craig"/>
    <x v="8"/>
    <s v="Sun"/>
    <s v="2023"/>
    <x v="65"/>
    <s v="Dec"/>
    <s v="Thu"/>
    <x v="21"/>
    <x v="1"/>
    <x v="1"/>
    <n v="486"/>
    <x v="2"/>
    <n v="2"/>
    <x v="0"/>
    <b v="0"/>
    <n v="887"/>
    <n v="128"/>
    <x v="0"/>
    <x v="2"/>
    <x v="1"/>
    <n v="59"/>
    <n v="4.4000000000000004"/>
    <x v="0"/>
    <s v="Active"/>
    <n v="1238"/>
    <x v="3"/>
    <x v="0"/>
    <x v="2"/>
  </r>
  <r>
    <x v="847"/>
    <s v="William"/>
    <x v="7"/>
    <s v="Sun"/>
    <s v="2024"/>
    <x v="501"/>
    <s v="Nov"/>
    <s v="Tue"/>
    <x v="4"/>
    <x v="0"/>
    <x v="0"/>
    <n v="220"/>
    <x v="0"/>
    <n v="2"/>
    <x v="4"/>
    <b v="0"/>
    <n v="998"/>
    <n v="187"/>
    <x v="3"/>
    <x v="1"/>
    <x v="4"/>
    <n v="17"/>
    <n v="4.4000000000000004"/>
    <x v="0"/>
    <s v="Active"/>
    <n v="1786"/>
    <x v="2"/>
    <x v="4"/>
    <x v="2"/>
  </r>
  <r>
    <x v="848"/>
    <s v="Stephanie"/>
    <x v="5"/>
    <s v="Thu"/>
    <s v="2023"/>
    <x v="470"/>
    <s v="Nov"/>
    <s v="Mon"/>
    <x v="9"/>
    <x v="2"/>
    <x v="2"/>
    <n v="21"/>
    <x v="1"/>
    <n v="5"/>
    <x v="4"/>
    <b v="1"/>
    <n v="484"/>
    <n v="112"/>
    <x v="3"/>
    <x v="2"/>
    <x v="0"/>
    <n v="88"/>
    <n v="3.5"/>
    <x v="1"/>
    <s v="Active"/>
    <n v="1683"/>
    <x v="4"/>
    <x v="4"/>
    <x v="2"/>
  </r>
  <r>
    <x v="849"/>
    <s v="John"/>
    <x v="2"/>
    <s v="Sun"/>
    <s v="2024"/>
    <x v="6"/>
    <s v="Nov"/>
    <s v="Mon"/>
    <x v="9"/>
    <x v="1"/>
    <x v="1"/>
    <n v="417"/>
    <x v="0"/>
    <n v="2"/>
    <x v="2"/>
    <b v="1"/>
    <n v="458"/>
    <n v="145"/>
    <x v="5"/>
    <x v="1"/>
    <x v="3"/>
    <n v="91"/>
    <n v="3.3"/>
    <x v="1"/>
    <s v="Active"/>
    <n v="996"/>
    <x v="3"/>
    <x v="1"/>
    <x v="1"/>
  </r>
  <r>
    <x v="850"/>
    <s v="Desiree"/>
    <x v="4"/>
    <s v="Mon"/>
    <s v="2024"/>
    <x v="85"/>
    <s v="Nov"/>
    <s v="Wed"/>
    <x v="8"/>
    <x v="1"/>
    <x v="1"/>
    <n v="191"/>
    <x v="5"/>
    <n v="1"/>
    <x v="3"/>
    <b v="0"/>
    <n v="925"/>
    <n v="124"/>
    <x v="5"/>
    <x v="3"/>
    <x v="0"/>
    <n v="37"/>
    <n v="4.0999999999999996"/>
    <x v="0"/>
    <s v="Active"/>
    <n v="608"/>
    <x v="0"/>
    <x v="2"/>
    <x v="1"/>
  </r>
  <r>
    <x v="851"/>
    <s v="Edward"/>
    <x v="3"/>
    <s v="Tue"/>
    <s v="2024"/>
    <x v="205"/>
    <s v="Nov"/>
    <s v="Tue"/>
    <x v="29"/>
    <x v="0"/>
    <x v="0"/>
    <n v="460"/>
    <x v="5"/>
    <n v="5"/>
    <x v="1"/>
    <b v="0"/>
    <n v="559"/>
    <n v="136"/>
    <x v="6"/>
    <x v="2"/>
    <x v="1"/>
    <n v="58"/>
    <n v="3.6"/>
    <x v="0"/>
    <s v="Active"/>
    <n v="4650"/>
    <x v="1"/>
    <x v="4"/>
    <x v="2"/>
  </r>
  <r>
    <x v="852"/>
    <s v="Jason"/>
    <x v="5"/>
    <s v="Tue"/>
    <s v="2023"/>
    <x v="133"/>
    <s v="Dec"/>
    <s v="Fri"/>
    <x v="0"/>
    <x v="0"/>
    <x v="0"/>
    <n v="413"/>
    <x v="3"/>
    <n v="5"/>
    <x v="2"/>
    <b v="1"/>
    <n v="895"/>
    <n v="3"/>
    <x v="0"/>
    <x v="2"/>
    <x v="1"/>
    <n v="87"/>
    <n v="3.2"/>
    <x v="1"/>
    <s v="Active"/>
    <n v="1340"/>
    <x v="3"/>
    <x v="0"/>
    <x v="0"/>
  </r>
  <r>
    <x v="853"/>
    <s v="Elizabeth"/>
    <x v="0"/>
    <s v="Thu"/>
    <s v="2023"/>
    <x v="483"/>
    <s v="Dec"/>
    <s v="Tue"/>
    <x v="6"/>
    <x v="0"/>
    <x v="0"/>
    <n v="484"/>
    <x v="0"/>
    <n v="1"/>
    <x v="0"/>
    <b v="1"/>
    <n v="570"/>
    <n v="18"/>
    <x v="5"/>
    <x v="2"/>
    <x v="0"/>
    <n v="5"/>
    <n v="4.5999999999999996"/>
    <x v="1"/>
    <s v="Active"/>
    <n v="1821"/>
    <x v="0"/>
    <x v="1"/>
    <x v="2"/>
  </r>
  <r>
    <x v="854"/>
    <s v="Nicole"/>
    <x v="5"/>
    <s v="Wed"/>
    <s v="2024"/>
    <x v="502"/>
    <s v="Nov"/>
    <s v="Tue"/>
    <x v="4"/>
    <x v="2"/>
    <x v="2"/>
    <n v="227"/>
    <x v="6"/>
    <n v="1"/>
    <x v="3"/>
    <b v="1"/>
    <n v="187"/>
    <n v="48"/>
    <x v="0"/>
    <x v="2"/>
    <x v="5"/>
    <n v="6"/>
    <n v="3.4"/>
    <x v="1"/>
    <s v="Active"/>
    <n v="3020"/>
    <x v="3"/>
    <x v="3"/>
    <x v="1"/>
  </r>
  <r>
    <x v="855"/>
    <s v="Amy"/>
    <x v="6"/>
    <s v="Sun"/>
    <s v="2024"/>
    <x v="197"/>
    <s v="Dec"/>
    <s v="Tue"/>
    <x v="6"/>
    <x v="1"/>
    <x v="1"/>
    <n v="313"/>
    <x v="2"/>
    <n v="5"/>
    <x v="0"/>
    <b v="1"/>
    <n v="900"/>
    <n v="135"/>
    <x v="1"/>
    <x v="1"/>
    <x v="5"/>
    <n v="87"/>
    <n v="4.8"/>
    <x v="0"/>
    <s v="Active"/>
    <n v="1243"/>
    <x v="0"/>
    <x v="4"/>
    <x v="3"/>
  </r>
  <r>
    <x v="856"/>
    <s v="Leslie"/>
    <x v="1"/>
    <s v="Mon"/>
    <s v="2023"/>
    <x v="244"/>
    <s v="Nov"/>
    <s v="Sat"/>
    <x v="16"/>
    <x v="1"/>
    <x v="1"/>
    <n v="491"/>
    <x v="4"/>
    <n v="2"/>
    <x v="5"/>
    <b v="1"/>
    <n v="194"/>
    <n v="187"/>
    <x v="3"/>
    <x v="0"/>
    <x v="5"/>
    <n v="44"/>
    <n v="4.4000000000000004"/>
    <x v="1"/>
    <s v="Active"/>
    <n v="540"/>
    <x v="0"/>
    <x v="1"/>
    <x v="3"/>
  </r>
  <r>
    <x v="857"/>
    <s v="Alicia"/>
    <x v="6"/>
    <s v="Tue"/>
    <s v="2023"/>
    <x v="211"/>
    <s v="Dec"/>
    <s v="Mon"/>
    <x v="17"/>
    <x v="2"/>
    <x v="2"/>
    <n v="50"/>
    <x v="2"/>
    <n v="4"/>
    <x v="1"/>
    <b v="1"/>
    <n v="155"/>
    <n v="115"/>
    <x v="0"/>
    <x v="1"/>
    <x v="1"/>
    <n v="92"/>
    <n v="4.3"/>
    <x v="0"/>
    <s v="Active"/>
    <n v="2583"/>
    <x v="1"/>
    <x v="3"/>
    <x v="3"/>
  </r>
  <r>
    <x v="858"/>
    <s v="Donald"/>
    <x v="0"/>
    <s v="Sun"/>
    <s v="2023"/>
    <x v="173"/>
    <s v="Dec"/>
    <s v="Wed"/>
    <x v="22"/>
    <x v="0"/>
    <x v="0"/>
    <n v="73"/>
    <x v="6"/>
    <n v="2"/>
    <x v="4"/>
    <b v="1"/>
    <n v="184"/>
    <n v="172"/>
    <x v="3"/>
    <x v="3"/>
    <x v="4"/>
    <n v="41"/>
    <n v="4.8"/>
    <x v="0"/>
    <s v="Active"/>
    <n v="3463"/>
    <x v="0"/>
    <x v="0"/>
    <x v="2"/>
  </r>
  <r>
    <x v="859"/>
    <s v="Michael"/>
    <x v="4"/>
    <s v="Wed"/>
    <s v="2024"/>
    <x v="503"/>
    <s v="Nov"/>
    <s v="Fri"/>
    <x v="26"/>
    <x v="1"/>
    <x v="1"/>
    <n v="139"/>
    <x v="2"/>
    <n v="4"/>
    <x v="2"/>
    <b v="1"/>
    <n v="539"/>
    <n v="152"/>
    <x v="1"/>
    <x v="1"/>
    <x v="1"/>
    <n v="48"/>
    <n v="3.8"/>
    <x v="1"/>
    <s v="Active"/>
    <n v="4130"/>
    <x v="1"/>
    <x v="0"/>
    <x v="3"/>
  </r>
  <r>
    <x v="860"/>
    <s v="Grant"/>
    <x v="3"/>
    <s v="Wed"/>
    <s v="2024"/>
    <x v="398"/>
    <s v="Nov"/>
    <s v="Fri"/>
    <x v="26"/>
    <x v="1"/>
    <x v="1"/>
    <n v="327"/>
    <x v="3"/>
    <n v="2"/>
    <x v="0"/>
    <b v="1"/>
    <n v="182"/>
    <n v="14"/>
    <x v="0"/>
    <x v="1"/>
    <x v="5"/>
    <n v="90"/>
    <n v="3.4"/>
    <x v="0"/>
    <s v="Active"/>
    <n v="3918"/>
    <x v="3"/>
    <x v="2"/>
    <x v="0"/>
  </r>
  <r>
    <x v="861"/>
    <s v="Michelle"/>
    <x v="9"/>
    <s v="Mon"/>
    <s v="2024"/>
    <x v="77"/>
    <s v="Dec"/>
    <s v="Mon"/>
    <x v="17"/>
    <x v="1"/>
    <x v="1"/>
    <n v="206"/>
    <x v="1"/>
    <n v="4"/>
    <x v="4"/>
    <b v="0"/>
    <n v="981"/>
    <n v="60"/>
    <x v="2"/>
    <x v="0"/>
    <x v="4"/>
    <n v="41"/>
    <n v="4.4000000000000004"/>
    <x v="1"/>
    <s v="Active"/>
    <n v="4264"/>
    <x v="1"/>
    <x v="1"/>
    <x v="0"/>
  </r>
  <r>
    <x v="862"/>
    <s v="Sydney"/>
    <x v="11"/>
    <s v="Thu"/>
    <s v="2023"/>
    <x v="504"/>
    <s v="Nov"/>
    <s v="Wed"/>
    <x v="8"/>
    <x v="2"/>
    <x v="2"/>
    <n v="23"/>
    <x v="2"/>
    <n v="3"/>
    <x v="5"/>
    <b v="1"/>
    <n v="489"/>
    <n v="7"/>
    <x v="3"/>
    <x v="1"/>
    <x v="2"/>
    <n v="54"/>
    <n v="4.5"/>
    <x v="1"/>
    <s v="Active"/>
    <n v="1485"/>
    <x v="4"/>
    <x v="2"/>
    <x v="1"/>
  </r>
  <r>
    <x v="863"/>
    <s v="Shawna"/>
    <x v="10"/>
    <s v="Sun"/>
    <s v="2024"/>
    <x v="59"/>
    <s v="Nov"/>
    <s v="Sun"/>
    <x v="24"/>
    <x v="2"/>
    <x v="2"/>
    <n v="158"/>
    <x v="5"/>
    <n v="1"/>
    <x v="2"/>
    <b v="1"/>
    <n v="603"/>
    <n v="72"/>
    <x v="3"/>
    <x v="2"/>
    <x v="0"/>
    <n v="88"/>
    <n v="3.3"/>
    <x v="0"/>
    <s v="Active"/>
    <n v="3508"/>
    <x v="2"/>
    <x v="4"/>
    <x v="3"/>
  </r>
  <r>
    <x v="864"/>
    <s v="Allison"/>
    <x v="3"/>
    <s v="Thu"/>
    <s v="2023"/>
    <x v="284"/>
    <s v="Dec"/>
    <s v="Sun"/>
    <x v="1"/>
    <x v="2"/>
    <x v="2"/>
    <n v="459"/>
    <x v="5"/>
    <n v="2"/>
    <x v="4"/>
    <b v="0"/>
    <n v="445"/>
    <n v="153"/>
    <x v="6"/>
    <x v="0"/>
    <x v="0"/>
    <n v="13"/>
    <n v="4.2"/>
    <x v="0"/>
    <s v="Active"/>
    <n v="3433"/>
    <x v="1"/>
    <x v="3"/>
    <x v="1"/>
  </r>
  <r>
    <x v="865"/>
    <s v="Andrew"/>
    <x v="4"/>
    <s v="Wed"/>
    <s v="2024"/>
    <x v="505"/>
    <s v="Dec"/>
    <s v="Thu"/>
    <x v="20"/>
    <x v="2"/>
    <x v="2"/>
    <n v="30"/>
    <x v="3"/>
    <n v="4"/>
    <x v="0"/>
    <b v="0"/>
    <n v="233"/>
    <n v="10"/>
    <x v="5"/>
    <x v="3"/>
    <x v="3"/>
    <n v="71"/>
    <n v="4.5999999999999996"/>
    <x v="0"/>
    <s v="Active"/>
    <n v="3610"/>
    <x v="0"/>
    <x v="3"/>
    <x v="0"/>
  </r>
  <r>
    <x v="866"/>
    <s v="Mark"/>
    <x v="1"/>
    <s v="Mon"/>
    <s v="2024"/>
    <x v="416"/>
    <s v="Nov"/>
    <s v="Tue"/>
    <x v="4"/>
    <x v="1"/>
    <x v="1"/>
    <n v="42"/>
    <x v="3"/>
    <n v="5"/>
    <x v="1"/>
    <b v="1"/>
    <n v="464"/>
    <n v="171"/>
    <x v="0"/>
    <x v="3"/>
    <x v="4"/>
    <n v="88"/>
    <n v="4.5999999999999996"/>
    <x v="1"/>
    <s v="Active"/>
    <n v="3307"/>
    <x v="2"/>
    <x v="2"/>
    <x v="2"/>
  </r>
  <r>
    <x v="867"/>
    <s v="Nicole"/>
    <x v="4"/>
    <s v="Sun"/>
    <s v="2024"/>
    <x v="224"/>
    <s v="Dec"/>
    <s v="Tue"/>
    <x v="6"/>
    <x v="1"/>
    <x v="1"/>
    <n v="242"/>
    <x v="4"/>
    <n v="3"/>
    <x v="4"/>
    <b v="0"/>
    <n v="273"/>
    <n v="96"/>
    <x v="5"/>
    <x v="2"/>
    <x v="5"/>
    <n v="34"/>
    <n v="4.9000000000000004"/>
    <x v="1"/>
    <s v="Active"/>
    <n v="868"/>
    <x v="2"/>
    <x v="2"/>
    <x v="2"/>
  </r>
  <r>
    <x v="868"/>
    <s v="Matthew"/>
    <x v="11"/>
    <s v="Sun"/>
    <s v="2024"/>
    <x v="506"/>
    <s v="Nov"/>
    <s v="Wed"/>
    <x v="12"/>
    <x v="1"/>
    <x v="1"/>
    <n v="25"/>
    <x v="1"/>
    <n v="5"/>
    <x v="1"/>
    <b v="0"/>
    <n v="162"/>
    <n v="147"/>
    <x v="5"/>
    <x v="1"/>
    <x v="4"/>
    <n v="82"/>
    <n v="4.3"/>
    <x v="0"/>
    <s v="Active"/>
    <n v="4358"/>
    <x v="2"/>
    <x v="1"/>
    <x v="0"/>
  </r>
  <r>
    <x v="869"/>
    <s v="David"/>
    <x v="7"/>
    <s v="Sat"/>
    <s v="2023"/>
    <x v="206"/>
    <s v="Dec"/>
    <s v="Sun"/>
    <x v="23"/>
    <x v="0"/>
    <x v="0"/>
    <n v="140"/>
    <x v="6"/>
    <n v="4"/>
    <x v="3"/>
    <b v="0"/>
    <n v="218"/>
    <n v="5"/>
    <x v="3"/>
    <x v="0"/>
    <x v="5"/>
    <n v="86"/>
    <n v="3.6"/>
    <x v="0"/>
    <s v="Active"/>
    <n v="4552"/>
    <x v="1"/>
    <x v="4"/>
    <x v="0"/>
  </r>
  <r>
    <x v="870"/>
    <s v="Shane"/>
    <x v="2"/>
    <s v="Sat"/>
    <s v="2023"/>
    <x v="332"/>
    <s v="Dec"/>
    <s v="Tue"/>
    <x v="6"/>
    <x v="2"/>
    <x v="2"/>
    <n v="192"/>
    <x v="5"/>
    <n v="5"/>
    <x v="5"/>
    <b v="0"/>
    <n v="39"/>
    <n v="18"/>
    <x v="2"/>
    <x v="3"/>
    <x v="1"/>
    <n v="75"/>
    <n v="3.3"/>
    <x v="1"/>
    <s v="Active"/>
    <n v="3003"/>
    <x v="1"/>
    <x v="2"/>
    <x v="2"/>
  </r>
  <r>
    <x v="871"/>
    <s v="Kathryn"/>
    <x v="1"/>
    <s v="Tue"/>
    <s v="2024"/>
    <x v="448"/>
    <s v="Dec"/>
    <s v="Wed"/>
    <x v="11"/>
    <x v="2"/>
    <x v="2"/>
    <n v="267"/>
    <x v="6"/>
    <n v="1"/>
    <x v="1"/>
    <b v="0"/>
    <n v="107"/>
    <n v="140"/>
    <x v="4"/>
    <x v="0"/>
    <x v="5"/>
    <n v="7"/>
    <n v="4.8"/>
    <x v="0"/>
    <s v="Active"/>
    <n v="783"/>
    <x v="2"/>
    <x v="1"/>
    <x v="1"/>
  </r>
  <r>
    <x v="872"/>
    <s v="John"/>
    <x v="1"/>
    <s v="Fri"/>
    <s v="2023"/>
    <x v="414"/>
    <s v="Dec"/>
    <s v="Sun"/>
    <x v="1"/>
    <x v="1"/>
    <x v="1"/>
    <n v="410"/>
    <x v="6"/>
    <n v="4"/>
    <x v="3"/>
    <b v="0"/>
    <n v="513"/>
    <n v="52"/>
    <x v="1"/>
    <x v="1"/>
    <x v="5"/>
    <n v="19"/>
    <n v="4.7"/>
    <x v="0"/>
    <s v="Active"/>
    <n v="3578"/>
    <x v="2"/>
    <x v="1"/>
    <x v="0"/>
  </r>
  <r>
    <x v="873"/>
    <s v="Kara"/>
    <x v="5"/>
    <s v="Mon"/>
    <s v="2024"/>
    <x v="209"/>
    <s v="Dec"/>
    <s v="Sun"/>
    <x v="1"/>
    <x v="0"/>
    <x v="0"/>
    <n v="281"/>
    <x v="5"/>
    <n v="4"/>
    <x v="2"/>
    <b v="0"/>
    <n v="905"/>
    <n v="128"/>
    <x v="5"/>
    <x v="3"/>
    <x v="1"/>
    <n v="70"/>
    <n v="4.3"/>
    <x v="0"/>
    <s v="Active"/>
    <n v="1952"/>
    <x v="3"/>
    <x v="2"/>
    <x v="1"/>
  </r>
  <r>
    <x v="874"/>
    <s v="Julie"/>
    <x v="7"/>
    <s v="Thu"/>
    <s v="2024"/>
    <x v="498"/>
    <s v="Nov"/>
    <s v="Wed"/>
    <x v="12"/>
    <x v="2"/>
    <x v="2"/>
    <n v="478"/>
    <x v="5"/>
    <n v="4"/>
    <x v="5"/>
    <b v="1"/>
    <n v="551"/>
    <n v="96"/>
    <x v="2"/>
    <x v="3"/>
    <x v="3"/>
    <n v="65"/>
    <n v="4.5999999999999996"/>
    <x v="1"/>
    <s v="Active"/>
    <n v="860"/>
    <x v="3"/>
    <x v="4"/>
    <x v="2"/>
  </r>
  <r>
    <x v="875"/>
    <s v="Joshua"/>
    <x v="1"/>
    <s v="Fri"/>
    <s v="2024"/>
    <x v="295"/>
    <s v="Nov"/>
    <s v="Sun"/>
    <x v="24"/>
    <x v="0"/>
    <x v="0"/>
    <n v="44"/>
    <x v="0"/>
    <n v="4"/>
    <x v="2"/>
    <b v="1"/>
    <n v="190"/>
    <n v="193"/>
    <x v="6"/>
    <x v="0"/>
    <x v="0"/>
    <n v="13"/>
    <n v="3.1"/>
    <x v="0"/>
    <s v="Active"/>
    <n v="3"/>
    <x v="3"/>
    <x v="2"/>
    <x v="0"/>
  </r>
  <r>
    <x v="876"/>
    <s v="Gary"/>
    <x v="6"/>
    <s v="Sun"/>
    <s v="2024"/>
    <x v="129"/>
    <s v="Dec"/>
    <s v="Mon"/>
    <x v="17"/>
    <x v="2"/>
    <x v="2"/>
    <n v="250"/>
    <x v="0"/>
    <n v="1"/>
    <x v="1"/>
    <b v="1"/>
    <n v="69"/>
    <n v="35"/>
    <x v="1"/>
    <x v="2"/>
    <x v="1"/>
    <n v="13"/>
    <n v="3.3"/>
    <x v="1"/>
    <s v="Active"/>
    <n v="1836"/>
    <x v="2"/>
    <x v="1"/>
    <x v="1"/>
  </r>
  <r>
    <x v="877"/>
    <s v="Chelsea"/>
    <x v="11"/>
    <s v="Sat"/>
    <s v="2023"/>
    <x v="87"/>
    <s v="Dec"/>
    <s v="Wed"/>
    <x v="22"/>
    <x v="0"/>
    <x v="0"/>
    <n v="225"/>
    <x v="1"/>
    <n v="5"/>
    <x v="2"/>
    <b v="0"/>
    <n v="274"/>
    <n v="83"/>
    <x v="2"/>
    <x v="2"/>
    <x v="1"/>
    <n v="45"/>
    <n v="3.9"/>
    <x v="0"/>
    <s v="Active"/>
    <n v="808"/>
    <x v="0"/>
    <x v="0"/>
    <x v="3"/>
  </r>
  <r>
    <x v="878"/>
    <s v="John"/>
    <x v="5"/>
    <s v="Mon"/>
    <s v="2024"/>
    <x v="282"/>
    <s v="Nov"/>
    <s v="Thu"/>
    <x v="18"/>
    <x v="2"/>
    <x v="2"/>
    <n v="473"/>
    <x v="2"/>
    <n v="4"/>
    <x v="3"/>
    <b v="0"/>
    <n v="605"/>
    <n v="93"/>
    <x v="5"/>
    <x v="1"/>
    <x v="2"/>
    <n v="13"/>
    <n v="4.8"/>
    <x v="0"/>
    <s v="Active"/>
    <n v="2141"/>
    <x v="1"/>
    <x v="0"/>
    <x v="0"/>
  </r>
  <r>
    <x v="879"/>
    <s v="Sandra"/>
    <x v="10"/>
    <s v="Wed"/>
    <s v="2024"/>
    <x v="454"/>
    <s v="Dec"/>
    <s v="Sun"/>
    <x v="23"/>
    <x v="1"/>
    <x v="1"/>
    <n v="236"/>
    <x v="2"/>
    <n v="1"/>
    <x v="2"/>
    <b v="1"/>
    <n v="225"/>
    <n v="94"/>
    <x v="5"/>
    <x v="1"/>
    <x v="4"/>
    <n v="61"/>
    <n v="3.7"/>
    <x v="0"/>
    <s v="Active"/>
    <n v="1254"/>
    <x v="3"/>
    <x v="0"/>
    <x v="1"/>
  </r>
  <r>
    <x v="880"/>
    <s v="Jennifer"/>
    <x v="8"/>
    <s v="Sat"/>
    <s v="2023"/>
    <x v="507"/>
    <s v="Nov"/>
    <s v="Sat"/>
    <x v="10"/>
    <x v="1"/>
    <x v="1"/>
    <n v="349"/>
    <x v="5"/>
    <n v="4"/>
    <x v="3"/>
    <b v="1"/>
    <n v="386"/>
    <n v="195"/>
    <x v="0"/>
    <x v="3"/>
    <x v="1"/>
    <n v="59"/>
    <n v="4.5999999999999996"/>
    <x v="0"/>
    <s v="Active"/>
    <n v="2864"/>
    <x v="3"/>
    <x v="0"/>
    <x v="0"/>
  </r>
  <r>
    <x v="881"/>
    <s v="Margaret"/>
    <x v="1"/>
    <s v="Sun"/>
    <s v="2023"/>
    <x v="508"/>
    <s v="Dec"/>
    <s v="Sun"/>
    <x v="23"/>
    <x v="2"/>
    <x v="2"/>
    <n v="139"/>
    <x v="5"/>
    <n v="4"/>
    <x v="2"/>
    <b v="1"/>
    <n v="442"/>
    <n v="110"/>
    <x v="1"/>
    <x v="2"/>
    <x v="0"/>
    <n v="91"/>
    <n v="4.7"/>
    <x v="1"/>
    <s v="Active"/>
    <n v="4589"/>
    <x v="0"/>
    <x v="4"/>
    <x v="1"/>
  </r>
  <r>
    <x v="882"/>
    <s v="Jason"/>
    <x v="3"/>
    <s v="Tue"/>
    <s v="2024"/>
    <x v="283"/>
    <s v="Dec"/>
    <s v="Mon"/>
    <x v="3"/>
    <x v="2"/>
    <x v="2"/>
    <n v="278"/>
    <x v="6"/>
    <n v="3"/>
    <x v="1"/>
    <b v="1"/>
    <n v="382"/>
    <n v="25"/>
    <x v="2"/>
    <x v="0"/>
    <x v="5"/>
    <n v="72"/>
    <n v="4.4000000000000004"/>
    <x v="0"/>
    <s v="Active"/>
    <n v="2932"/>
    <x v="0"/>
    <x v="4"/>
    <x v="3"/>
  </r>
  <r>
    <x v="883"/>
    <s v="Nichole"/>
    <x v="9"/>
    <s v="Tue"/>
    <s v="2024"/>
    <x v="298"/>
    <s v="Dec"/>
    <s v="Tue"/>
    <x v="6"/>
    <x v="0"/>
    <x v="0"/>
    <n v="242"/>
    <x v="4"/>
    <n v="5"/>
    <x v="1"/>
    <b v="1"/>
    <n v="156"/>
    <n v="166"/>
    <x v="6"/>
    <x v="3"/>
    <x v="0"/>
    <n v="53"/>
    <n v="5"/>
    <x v="0"/>
    <s v="Active"/>
    <n v="1697"/>
    <x v="4"/>
    <x v="2"/>
    <x v="0"/>
  </r>
  <r>
    <x v="884"/>
    <s v="Eric"/>
    <x v="10"/>
    <s v="Thu"/>
    <s v="2023"/>
    <x v="288"/>
    <s v="Dec"/>
    <s v="Sat"/>
    <x v="2"/>
    <x v="1"/>
    <x v="1"/>
    <n v="251"/>
    <x v="4"/>
    <n v="5"/>
    <x v="0"/>
    <b v="1"/>
    <n v="687"/>
    <n v="160"/>
    <x v="3"/>
    <x v="1"/>
    <x v="4"/>
    <n v="88"/>
    <n v="4.5"/>
    <x v="0"/>
    <s v="Active"/>
    <n v="1411"/>
    <x v="4"/>
    <x v="2"/>
    <x v="1"/>
  </r>
  <r>
    <x v="885"/>
    <s v="Nathan"/>
    <x v="1"/>
    <s v="Sat"/>
    <s v="2024"/>
    <x v="275"/>
    <s v="Dec"/>
    <s v="Tue"/>
    <x v="5"/>
    <x v="0"/>
    <x v="0"/>
    <n v="268"/>
    <x v="1"/>
    <n v="4"/>
    <x v="3"/>
    <b v="1"/>
    <n v="778"/>
    <n v="122"/>
    <x v="1"/>
    <x v="2"/>
    <x v="0"/>
    <n v="12"/>
    <n v="3.8"/>
    <x v="1"/>
    <s v="Active"/>
    <n v="3437"/>
    <x v="3"/>
    <x v="1"/>
    <x v="1"/>
  </r>
  <r>
    <x v="886"/>
    <s v="Rachel"/>
    <x v="11"/>
    <s v="Sun"/>
    <s v="2024"/>
    <x v="506"/>
    <s v="Dec"/>
    <s v="Mon"/>
    <x v="3"/>
    <x v="0"/>
    <x v="0"/>
    <n v="322"/>
    <x v="5"/>
    <n v="4"/>
    <x v="0"/>
    <b v="0"/>
    <n v="616"/>
    <n v="45"/>
    <x v="5"/>
    <x v="0"/>
    <x v="3"/>
    <n v="22"/>
    <n v="4.9000000000000004"/>
    <x v="1"/>
    <s v="Active"/>
    <n v="4509"/>
    <x v="2"/>
    <x v="0"/>
    <x v="1"/>
  </r>
  <r>
    <x v="887"/>
    <s v="Natalie"/>
    <x v="4"/>
    <s v="Sun"/>
    <s v="2023"/>
    <x v="509"/>
    <s v="Nov"/>
    <s v="Sat"/>
    <x v="10"/>
    <x v="0"/>
    <x v="0"/>
    <n v="356"/>
    <x v="3"/>
    <n v="3"/>
    <x v="5"/>
    <b v="1"/>
    <n v="314"/>
    <n v="50"/>
    <x v="1"/>
    <x v="2"/>
    <x v="2"/>
    <n v="7"/>
    <n v="4.9000000000000004"/>
    <x v="1"/>
    <s v="Active"/>
    <n v="3165"/>
    <x v="2"/>
    <x v="1"/>
    <x v="2"/>
  </r>
  <r>
    <x v="888"/>
    <s v="Chad"/>
    <x v="8"/>
    <s v="Sat"/>
    <s v="2023"/>
    <x v="510"/>
    <s v="Dec"/>
    <s v="Wed"/>
    <x v="22"/>
    <x v="2"/>
    <x v="2"/>
    <n v="28"/>
    <x v="3"/>
    <n v="2"/>
    <x v="4"/>
    <b v="1"/>
    <n v="666"/>
    <n v="65"/>
    <x v="6"/>
    <x v="0"/>
    <x v="1"/>
    <n v="21"/>
    <n v="4.3"/>
    <x v="0"/>
    <s v="Active"/>
    <n v="2538"/>
    <x v="1"/>
    <x v="2"/>
    <x v="0"/>
  </r>
  <r>
    <x v="889"/>
    <s v="Megan"/>
    <x v="8"/>
    <s v="Wed"/>
    <s v="2024"/>
    <x v="391"/>
    <s v="Dec"/>
    <s v="Tue"/>
    <x v="6"/>
    <x v="1"/>
    <x v="1"/>
    <n v="43"/>
    <x v="5"/>
    <n v="5"/>
    <x v="1"/>
    <b v="0"/>
    <n v="767"/>
    <n v="83"/>
    <x v="4"/>
    <x v="3"/>
    <x v="1"/>
    <n v="58"/>
    <n v="3"/>
    <x v="1"/>
    <s v="Active"/>
    <n v="245"/>
    <x v="1"/>
    <x v="0"/>
    <x v="3"/>
  </r>
  <r>
    <x v="890"/>
    <s v="Martin"/>
    <x v="0"/>
    <s v="Sat"/>
    <s v="2023"/>
    <x v="372"/>
    <s v="Nov"/>
    <s v="Fri"/>
    <x v="26"/>
    <x v="1"/>
    <x v="1"/>
    <n v="391"/>
    <x v="1"/>
    <n v="3"/>
    <x v="5"/>
    <b v="1"/>
    <n v="811"/>
    <n v="3"/>
    <x v="0"/>
    <x v="0"/>
    <x v="5"/>
    <n v="17"/>
    <n v="4.2"/>
    <x v="0"/>
    <s v="Active"/>
    <n v="1364"/>
    <x v="2"/>
    <x v="0"/>
    <x v="2"/>
  </r>
  <r>
    <x v="891"/>
    <s v="Ryan"/>
    <x v="4"/>
    <s v="Wed"/>
    <s v="2024"/>
    <x v="415"/>
    <s v="Dec"/>
    <s v="Wed"/>
    <x v="13"/>
    <x v="0"/>
    <x v="0"/>
    <n v="300"/>
    <x v="2"/>
    <n v="1"/>
    <x v="3"/>
    <b v="1"/>
    <n v="413"/>
    <n v="154"/>
    <x v="1"/>
    <x v="0"/>
    <x v="5"/>
    <n v="64"/>
    <n v="4.0999999999999996"/>
    <x v="0"/>
    <s v="Active"/>
    <n v="732"/>
    <x v="1"/>
    <x v="4"/>
    <x v="1"/>
  </r>
  <r>
    <x v="892"/>
    <s v="Angela"/>
    <x v="3"/>
    <s v="Mon"/>
    <s v="2023"/>
    <x v="421"/>
    <s v="Dec"/>
    <s v="Sun"/>
    <x v="1"/>
    <x v="1"/>
    <x v="1"/>
    <n v="75"/>
    <x v="4"/>
    <n v="3"/>
    <x v="5"/>
    <b v="0"/>
    <n v="324"/>
    <n v="175"/>
    <x v="0"/>
    <x v="1"/>
    <x v="1"/>
    <n v="18"/>
    <n v="3.3"/>
    <x v="0"/>
    <s v="Active"/>
    <n v="4976"/>
    <x v="4"/>
    <x v="3"/>
    <x v="1"/>
  </r>
  <r>
    <x v="893"/>
    <s v="Chad"/>
    <x v="2"/>
    <s v="Fri"/>
    <s v="2024"/>
    <x v="511"/>
    <s v="Dec"/>
    <s v="Mon"/>
    <x v="3"/>
    <x v="1"/>
    <x v="1"/>
    <n v="154"/>
    <x v="6"/>
    <n v="1"/>
    <x v="2"/>
    <b v="1"/>
    <n v="52"/>
    <n v="108"/>
    <x v="5"/>
    <x v="2"/>
    <x v="1"/>
    <n v="94"/>
    <n v="4.0999999999999996"/>
    <x v="0"/>
    <s v="Active"/>
    <n v="4176"/>
    <x v="4"/>
    <x v="2"/>
    <x v="0"/>
  </r>
  <r>
    <x v="894"/>
    <s v="Mary"/>
    <x v="0"/>
    <s v="Fri"/>
    <s v="2023"/>
    <x v="396"/>
    <s v="Dec"/>
    <s v="Sat"/>
    <x v="19"/>
    <x v="0"/>
    <x v="0"/>
    <n v="179"/>
    <x v="5"/>
    <n v="2"/>
    <x v="0"/>
    <b v="0"/>
    <n v="680"/>
    <n v="50"/>
    <x v="0"/>
    <x v="2"/>
    <x v="4"/>
    <n v="52"/>
    <n v="3.4"/>
    <x v="0"/>
    <s v="Active"/>
    <n v="2919"/>
    <x v="0"/>
    <x v="1"/>
    <x v="0"/>
  </r>
  <r>
    <x v="895"/>
    <s v="Marissa"/>
    <x v="5"/>
    <s v="Wed"/>
    <s v="2023"/>
    <x v="387"/>
    <s v="Dec"/>
    <s v="Tue"/>
    <x v="5"/>
    <x v="1"/>
    <x v="1"/>
    <n v="147"/>
    <x v="3"/>
    <n v="1"/>
    <x v="4"/>
    <b v="1"/>
    <n v="780"/>
    <n v="76"/>
    <x v="0"/>
    <x v="2"/>
    <x v="2"/>
    <n v="21"/>
    <n v="4.4000000000000004"/>
    <x v="1"/>
    <s v="Active"/>
    <n v="3081"/>
    <x v="4"/>
    <x v="1"/>
    <x v="0"/>
  </r>
  <r>
    <x v="896"/>
    <s v="Patrick"/>
    <x v="4"/>
    <s v="Fri"/>
    <s v="2023"/>
    <x v="512"/>
    <s v="Nov"/>
    <s v="Wed"/>
    <x v="12"/>
    <x v="1"/>
    <x v="1"/>
    <n v="235"/>
    <x v="4"/>
    <n v="3"/>
    <x v="4"/>
    <b v="1"/>
    <n v="569"/>
    <n v="176"/>
    <x v="6"/>
    <x v="1"/>
    <x v="5"/>
    <n v="18"/>
    <n v="3.8"/>
    <x v="1"/>
    <s v="Active"/>
    <n v="3138"/>
    <x v="1"/>
    <x v="0"/>
    <x v="3"/>
  </r>
  <r>
    <x v="897"/>
    <s v="Kelly"/>
    <x v="3"/>
    <s v="Tue"/>
    <s v="2023"/>
    <x v="221"/>
    <s v="Dec"/>
    <s v="Wed"/>
    <x v="22"/>
    <x v="1"/>
    <x v="1"/>
    <n v="390"/>
    <x v="6"/>
    <n v="3"/>
    <x v="4"/>
    <b v="0"/>
    <n v="256"/>
    <n v="183"/>
    <x v="5"/>
    <x v="2"/>
    <x v="1"/>
    <n v="89"/>
    <n v="3.2"/>
    <x v="1"/>
    <s v="Active"/>
    <n v="1180"/>
    <x v="2"/>
    <x v="3"/>
    <x v="1"/>
  </r>
  <r>
    <x v="898"/>
    <s v="Mary"/>
    <x v="9"/>
    <s v="Mon"/>
    <s v="2024"/>
    <x v="77"/>
    <s v="Dec"/>
    <s v="Wed"/>
    <x v="13"/>
    <x v="0"/>
    <x v="0"/>
    <n v="116"/>
    <x v="0"/>
    <n v="1"/>
    <x v="3"/>
    <b v="0"/>
    <n v="799"/>
    <n v="137"/>
    <x v="0"/>
    <x v="2"/>
    <x v="2"/>
    <n v="78"/>
    <n v="4.5999999999999996"/>
    <x v="1"/>
    <s v="Active"/>
    <n v="4518"/>
    <x v="1"/>
    <x v="4"/>
    <x v="1"/>
  </r>
  <r>
    <x v="899"/>
    <s v="Cynthia"/>
    <x v="7"/>
    <s v="Fri"/>
    <s v="2023"/>
    <x v="397"/>
    <s v="Dec"/>
    <s v="Wed"/>
    <x v="22"/>
    <x v="2"/>
    <x v="2"/>
    <n v="492"/>
    <x v="0"/>
    <n v="1"/>
    <x v="1"/>
    <b v="0"/>
    <n v="237"/>
    <n v="55"/>
    <x v="4"/>
    <x v="3"/>
    <x v="2"/>
    <n v="15"/>
    <n v="4.9000000000000004"/>
    <x v="1"/>
    <s v="Active"/>
    <n v="3843"/>
    <x v="0"/>
    <x v="0"/>
    <x v="1"/>
  </r>
  <r>
    <x v="900"/>
    <s v="Jasmine"/>
    <x v="4"/>
    <s v="Tue"/>
    <s v="2024"/>
    <x v="358"/>
    <s v="Nov"/>
    <s v="Fri"/>
    <x v="7"/>
    <x v="0"/>
    <x v="0"/>
    <n v="159"/>
    <x v="0"/>
    <n v="4"/>
    <x v="2"/>
    <b v="1"/>
    <n v="138"/>
    <n v="3"/>
    <x v="5"/>
    <x v="1"/>
    <x v="0"/>
    <n v="12"/>
    <n v="3.9"/>
    <x v="1"/>
    <s v="Active"/>
    <n v="3604"/>
    <x v="3"/>
    <x v="1"/>
    <x v="2"/>
  </r>
  <r>
    <x v="901"/>
    <s v="Sarah"/>
    <x v="4"/>
    <s v="Thu"/>
    <s v="2023"/>
    <x v="174"/>
    <s v="Nov"/>
    <s v="Wed"/>
    <x v="8"/>
    <x v="0"/>
    <x v="0"/>
    <n v="279"/>
    <x v="6"/>
    <n v="4"/>
    <x v="0"/>
    <b v="0"/>
    <n v="636"/>
    <n v="176"/>
    <x v="6"/>
    <x v="3"/>
    <x v="5"/>
    <n v="32"/>
    <n v="3.7"/>
    <x v="1"/>
    <s v="Active"/>
    <n v="4445"/>
    <x v="0"/>
    <x v="1"/>
    <x v="3"/>
  </r>
  <r>
    <x v="902"/>
    <s v="Adam"/>
    <x v="9"/>
    <s v="Wed"/>
    <s v="2024"/>
    <x v="166"/>
    <s v="Nov"/>
    <s v="Tue"/>
    <x v="29"/>
    <x v="2"/>
    <x v="2"/>
    <n v="386"/>
    <x v="0"/>
    <n v="2"/>
    <x v="0"/>
    <b v="1"/>
    <n v="461"/>
    <n v="178"/>
    <x v="0"/>
    <x v="3"/>
    <x v="0"/>
    <n v="79"/>
    <n v="3.7"/>
    <x v="0"/>
    <s v="Active"/>
    <n v="1587"/>
    <x v="4"/>
    <x v="0"/>
    <x v="3"/>
  </r>
  <r>
    <x v="903"/>
    <s v="Mason"/>
    <x v="4"/>
    <s v="Fri"/>
    <s v="2024"/>
    <x v="229"/>
    <s v="Dec"/>
    <s v="Sat"/>
    <x v="19"/>
    <x v="2"/>
    <x v="2"/>
    <n v="332"/>
    <x v="2"/>
    <n v="1"/>
    <x v="0"/>
    <b v="0"/>
    <n v="20"/>
    <n v="128"/>
    <x v="4"/>
    <x v="2"/>
    <x v="4"/>
    <n v="50"/>
    <n v="5"/>
    <x v="0"/>
    <s v="Active"/>
    <n v="4400"/>
    <x v="2"/>
    <x v="3"/>
    <x v="0"/>
  </r>
  <r>
    <x v="904"/>
    <s v="Amy"/>
    <x v="3"/>
    <s v="Mon"/>
    <s v="2024"/>
    <x v="359"/>
    <s v="Nov"/>
    <s v="Thu"/>
    <x v="18"/>
    <x v="1"/>
    <x v="1"/>
    <n v="176"/>
    <x v="3"/>
    <n v="5"/>
    <x v="2"/>
    <b v="1"/>
    <n v="276"/>
    <n v="138"/>
    <x v="4"/>
    <x v="0"/>
    <x v="3"/>
    <n v="56"/>
    <n v="4.7"/>
    <x v="0"/>
    <s v="Active"/>
    <n v="2891"/>
    <x v="0"/>
    <x v="2"/>
    <x v="2"/>
  </r>
  <r>
    <x v="905"/>
    <s v="Craig"/>
    <x v="4"/>
    <s v="Fri"/>
    <s v="2024"/>
    <x v="390"/>
    <s v="Dec"/>
    <s v="Wed"/>
    <x v="13"/>
    <x v="1"/>
    <x v="1"/>
    <n v="221"/>
    <x v="6"/>
    <n v="4"/>
    <x v="4"/>
    <b v="1"/>
    <n v="603"/>
    <n v="141"/>
    <x v="5"/>
    <x v="3"/>
    <x v="0"/>
    <n v="44"/>
    <n v="3.3"/>
    <x v="1"/>
    <s v="Active"/>
    <n v="1363"/>
    <x v="0"/>
    <x v="0"/>
    <x v="3"/>
  </r>
  <r>
    <x v="906"/>
    <s v="Lindsay"/>
    <x v="6"/>
    <s v="Sun"/>
    <s v="2023"/>
    <x v="74"/>
    <s v="Dec"/>
    <s v="Thu"/>
    <x v="21"/>
    <x v="0"/>
    <x v="0"/>
    <n v="263"/>
    <x v="4"/>
    <n v="4"/>
    <x v="4"/>
    <b v="1"/>
    <n v="799"/>
    <n v="14"/>
    <x v="0"/>
    <x v="2"/>
    <x v="2"/>
    <n v="32"/>
    <n v="3.3"/>
    <x v="0"/>
    <s v="Active"/>
    <n v="2323"/>
    <x v="2"/>
    <x v="4"/>
    <x v="1"/>
  </r>
  <r>
    <x v="907"/>
    <s v="Charles"/>
    <x v="5"/>
    <s v="Sat"/>
    <s v="2023"/>
    <x v="429"/>
    <s v="Nov"/>
    <s v="Wed"/>
    <x v="12"/>
    <x v="2"/>
    <x v="2"/>
    <n v="222"/>
    <x v="3"/>
    <n v="1"/>
    <x v="5"/>
    <b v="0"/>
    <n v="785"/>
    <n v="147"/>
    <x v="6"/>
    <x v="2"/>
    <x v="2"/>
    <n v="21"/>
    <n v="4.8"/>
    <x v="1"/>
    <s v="Active"/>
    <n v="4291"/>
    <x v="2"/>
    <x v="3"/>
    <x v="2"/>
  </r>
  <r>
    <x v="908"/>
    <s v="Joseph"/>
    <x v="6"/>
    <s v="Sun"/>
    <s v="2024"/>
    <x v="197"/>
    <s v="Dec"/>
    <s v="Thu"/>
    <x v="20"/>
    <x v="1"/>
    <x v="1"/>
    <n v="39"/>
    <x v="6"/>
    <n v="5"/>
    <x v="5"/>
    <b v="1"/>
    <n v="28"/>
    <n v="189"/>
    <x v="1"/>
    <x v="2"/>
    <x v="5"/>
    <n v="26"/>
    <n v="4.5999999999999996"/>
    <x v="1"/>
    <s v="Active"/>
    <n v="4938"/>
    <x v="0"/>
    <x v="4"/>
    <x v="1"/>
  </r>
  <r>
    <x v="909"/>
    <s v="Michael"/>
    <x v="0"/>
    <s v="Mon"/>
    <s v="2023"/>
    <x v="233"/>
    <s v="Nov"/>
    <s v="Thu"/>
    <x v="14"/>
    <x v="1"/>
    <x v="1"/>
    <n v="445"/>
    <x v="0"/>
    <n v="3"/>
    <x v="1"/>
    <b v="1"/>
    <n v="637"/>
    <n v="14"/>
    <x v="0"/>
    <x v="1"/>
    <x v="5"/>
    <n v="50"/>
    <n v="3.2"/>
    <x v="1"/>
    <s v="Active"/>
    <n v="913"/>
    <x v="1"/>
    <x v="3"/>
    <x v="0"/>
  </r>
  <r>
    <x v="910"/>
    <s v="James"/>
    <x v="1"/>
    <s v="Thu"/>
    <s v="2024"/>
    <x v="212"/>
    <s v="Dec"/>
    <s v="Tue"/>
    <x v="5"/>
    <x v="1"/>
    <x v="1"/>
    <n v="164"/>
    <x v="2"/>
    <n v="3"/>
    <x v="5"/>
    <b v="1"/>
    <n v="79"/>
    <n v="130"/>
    <x v="1"/>
    <x v="0"/>
    <x v="5"/>
    <n v="47"/>
    <n v="3.9"/>
    <x v="0"/>
    <s v="Active"/>
    <n v="3925"/>
    <x v="3"/>
    <x v="4"/>
    <x v="2"/>
  </r>
  <r>
    <x v="911"/>
    <s v="Brandon"/>
    <x v="8"/>
    <s v="Wed"/>
    <s v="2024"/>
    <x v="476"/>
    <s v="Nov"/>
    <s v="Sun"/>
    <x v="24"/>
    <x v="2"/>
    <x v="2"/>
    <n v="101"/>
    <x v="2"/>
    <n v="5"/>
    <x v="4"/>
    <b v="1"/>
    <n v="175"/>
    <n v="125"/>
    <x v="3"/>
    <x v="1"/>
    <x v="2"/>
    <n v="44"/>
    <n v="3.6"/>
    <x v="1"/>
    <s v="Active"/>
    <n v="2517"/>
    <x v="3"/>
    <x v="4"/>
    <x v="1"/>
  </r>
  <r>
    <x v="912"/>
    <s v="Jaclyn"/>
    <x v="11"/>
    <s v="Wed"/>
    <s v="2024"/>
    <x v="315"/>
    <s v="Dec"/>
    <s v="Mon"/>
    <x v="28"/>
    <x v="1"/>
    <x v="1"/>
    <n v="424"/>
    <x v="1"/>
    <n v="1"/>
    <x v="5"/>
    <b v="1"/>
    <n v="684"/>
    <n v="127"/>
    <x v="5"/>
    <x v="3"/>
    <x v="2"/>
    <n v="97"/>
    <n v="4.5999999999999996"/>
    <x v="0"/>
    <s v="Active"/>
    <n v="2070"/>
    <x v="3"/>
    <x v="1"/>
    <x v="0"/>
  </r>
  <r>
    <x v="913"/>
    <s v="Alvin"/>
    <x v="9"/>
    <s v="Sat"/>
    <s v="2023"/>
    <x v="513"/>
    <s v="Nov"/>
    <s v="Wed"/>
    <x v="8"/>
    <x v="2"/>
    <x v="2"/>
    <n v="182"/>
    <x v="2"/>
    <n v="4"/>
    <x v="2"/>
    <b v="0"/>
    <n v="247"/>
    <n v="197"/>
    <x v="0"/>
    <x v="3"/>
    <x v="5"/>
    <n v="90"/>
    <n v="4.7"/>
    <x v="0"/>
    <s v="Active"/>
    <n v="4726"/>
    <x v="3"/>
    <x v="0"/>
    <x v="1"/>
  </r>
  <r>
    <x v="914"/>
    <s v="Megan"/>
    <x v="2"/>
    <s v="Sun"/>
    <s v="2023"/>
    <x v="514"/>
    <s v="Dec"/>
    <s v="Tue"/>
    <x v="25"/>
    <x v="2"/>
    <x v="2"/>
    <n v="115"/>
    <x v="2"/>
    <n v="2"/>
    <x v="5"/>
    <b v="1"/>
    <n v="741"/>
    <n v="68"/>
    <x v="0"/>
    <x v="3"/>
    <x v="0"/>
    <n v="30"/>
    <n v="5"/>
    <x v="1"/>
    <s v="Active"/>
    <n v="1536"/>
    <x v="0"/>
    <x v="0"/>
    <x v="2"/>
  </r>
  <r>
    <x v="915"/>
    <s v="Carolyn"/>
    <x v="1"/>
    <s v="Wed"/>
    <s v="2024"/>
    <x v="388"/>
    <s v="Dec"/>
    <s v="Fri"/>
    <x v="0"/>
    <x v="2"/>
    <x v="2"/>
    <n v="33"/>
    <x v="3"/>
    <n v="1"/>
    <x v="3"/>
    <b v="0"/>
    <n v="623"/>
    <n v="53"/>
    <x v="1"/>
    <x v="2"/>
    <x v="4"/>
    <n v="17"/>
    <n v="3.5"/>
    <x v="0"/>
    <s v="Active"/>
    <n v="2113"/>
    <x v="1"/>
    <x v="4"/>
    <x v="3"/>
  </r>
  <r>
    <x v="916"/>
    <s v="Christopher"/>
    <x v="0"/>
    <s v="Mon"/>
    <s v="2024"/>
    <x v="515"/>
    <s v="Dec"/>
    <s v="Tue"/>
    <x v="25"/>
    <x v="0"/>
    <x v="0"/>
    <n v="259"/>
    <x v="1"/>
    <n v="1"/>
    <x v="4"/>
    <b v="1"/>
    <n v="327"/>
    <n v="76"/>
    <x v="2"/>
    <x v="0"/>
    <x v="5"/>
    <n v="9"/>
    <n v="4.3"/>
    <x v="1"/>
    <s v="Active"/>
    <n v="428"/>
    <x v="4"/>
    <x v="1"/>
    <x v="3"/>
  </r>
  <r>
    <x v="917"/>
    <s v="Patricia"/>
    <x v="4"/>
    <s v="Thu"/>
    <s v="2024"/>
    <x v="21"/>
    <s v="Nov"/>
    <s v="Wed"/>
    <x v="8"/>
    <x v="2"/>
    <x v="2"/>
    <n v="309"/>
    <x v="6"/>
    <n v="5"/>
    <x v="0"/>
    <b v="0"/>
    <n v="760"/>
    <n v="72"/>
    <x v="6"/>
    <x v="2"/>
    <x v="5"/>
    <n v="91"/>
    <n v="4.8"/>
    <x v="1"/>
    <s v="Active"/>
    <n v="2336"/>
    <x v="2"/>
    <x v="3"/>
    <x v="3"/>
  </r>
  <r>
    <x v="918"/>
    <s v="Richard"/>
    <x v="7"/>
    <s v="Fri"/>
    <s v="2023"/>
    <x v="397"/>
    <s v="Dec"/>
    <s v="Wed"/>
    <x v="11"/>
    <x v="0"/>
    <x v="0"/>
    <n v="367"/>
    <x v="6"/>
    <n v="1"/>
    <x v="5"/>
    <b v="0"/>
    <n v="522"/>
    <n v="10"/>
    <x v="0"/>
    <x v="0"/>
    <x v="2"/>
    <n v="70"/>
    <n v="3.8"/>
    <x v="0"/>
    <s v="Active"/>
    <n v="2344"/>
    <x v="1"/>
    <x v="1"/>
    <x v="2"/>
  </r>
  <r>
    <x v="919"/>
    <s v="Tiffany"/>
    <x v="5"/>
    <s v="Thu"/>
    <s v="2023"/>
    <x v="470"/>
    <s v="Nov"/>
    <s v="Wed"/>
    <x v="12"/>
    <x v="0"/>
    <x v="0"/>
    <n v="472"/>
    <x v="0"/>
    <n v="5"/>
    <x v="1"/>
    <b v="1"/>
    <n v="76"/>
    <n v="157"/>
    <x v="0"/>
    <x v="1"/>
    <x v="5"/>
    <n v="6"/>
    <n v="3.1"/>
    <x v="1"/>
    <s v="Active"/>
    <n v="1351"/>
    <x v="3"/>
    <x v="4"/>
    <x v="3"/>
  </r>
  <r>
    <x v="920"/>
    <s v="Thomas"/>
    <x v="6"/>
    <s v="Mon"/>
    <s v="2023"/>
    <x v="171"/>
    <s v="Nov"/>
    <s v="Sat"/>
    <x v="16"/>
    <x v="2"/>
    <x v="2"/>
    <n v="449"/>
    <x v="3"/>
    <n v="5"/>
    <x v="3"/>
    <b v="0"/>
    <n v="61"/>
    <n v="61"/>
    <x v="5"/>
    <x v="1"/>
    <x v="5"/>
    <n v="88"/>
    <n v="3.7"/>
    <x v="1"/>
    <s v="Active"/>
    <n v="165"/>
    <x v="4"/>
    <x v="3"/>
    <x v="3"/>
  </r>
  <r>
    <x v="921"/>
    <s v="Daniel"/>
    <x v="6"/>
    <s v="Thu"/>
    <s v="2023"/>
    <x v="344"/>
    <s v="Dec"/>
    <s v="Fri"/>
    <x v="27"/>
    <x v="2"/>
    <x v="2"/>
    <n v="302"/>
    <x v="5"/>
    <n v="4"/>
    <x v="3"/>
    <b v="1"/>
    <n v="800"/>
    <n v="101"/>
    <x v="0"/>
    <x v="3"/>
    <x v="4"/>
    <n v="89"/>
    <n v="4.3"/>
    <x v="0"/>
    <s v="Active"/>
    <n v="3411"/>
    <x v="1"/>
    <x v="4"/>
    <x v="1"/>
  </r>
  <r>
    <x v="922"/>
    <s v="Ashley"/>
    <x v="5"/>
    <s v="Tue"/>
    <s v="2024"/>
    <x v="230"/>
    <s v="Dec"/>
    <s v="Wed"/>
    <x v="13"/>
    <x v="0"/>
    <x v="0"/>
    <n v="70"/>
    <x v="2"/>
    <n v="3"/>
    <x v="0"/>
    <b v="1"/>
    <n v="226"/>
    <n v="104"/>
    <x v="0"/>
    <x v="1"/>
    <x v="1"/>
    <n v="59"/>
    <n v="3.3"/>
    <x v="1"/>
    <s v="Active"/>
    <n v="615"/>
    <x v="3"/>
    <x v="3"/>
    <x v="0"/>
  </r>
  <r>
    <x v="923"/>
    <s v="Lindsey"/>
    <x v="0"/>
    <s v="Mon"/>
    <s v="2023"/>
    <x v="326"/>
    <s v="Dec"/>
    <s v="Mon"/>
    <x v="3"/>
    <x v="0"/>
    <x v="0"/>
    <n v="157"/>
    <x v="2"/>
    <n v="2"/>
    <x v="4"/>
    <b v="0"/>
    <n v="792"/>
    <n v="141"/>
    <x v="1"/>
    <x v="2"/>
    <x v="3"/>
    <n v="18"/>
    <n v="4.2"/>
    <x v="0"/>
    <s v="Active"/>
    <n v="1538"/>
    <x v="0"/>
    <x v="4"/>
    <x v="3"/>
  </r>
  <r>
    <x v="924"/>
    <s v="Yvonne"/>
    <x v="1"/>
    <s v="Sun"/>
    <s v="2023"/>
    <x v="508"/>
    <s v="Nov"/>
    <s v="Sun"/>
    <x v="24"/>
    <x v="0"/>
    <x v="0"/>
    <n v="17"/>
    <x v="4"/>
    <n v="5"/>
    <x v="2"/>
    <b v="0"/>
    <n v="498"/>
    <n v="67"/>
    <x v="2"/>
    <x v="0"/>
    <x v="2"/>
    <n v="67"/>
    <n v="3"/>
    <x v="1"/>
    <s v="Active"/>
    <n v="1835"/>
    <x v="2"/>
    <x v="0"/>
    <x v="0"/>
  </r>
  <r>
    <x v="925"/>
    <s v="Gene"/>
    <x v="3"/>
    <s v="Fri"/>
    <s v="2023"/>
    <x v="516"/>
    <s v="Dec"/>
    <s v="Mon"/>
    <x v="3"/>
    <x v="2"/>
    <x v="2"/>
    <n v="173"/>
    <x v="1"/>
    <n v="1"/>
    <x v="5"/>
    <b v="1"/>
    <n v="950"/>
    <n v="163"/>
    <x v="6"/>
    <x v="1"/>
    <x v="5"/>
    <n v="96"/>
    <n v="4.9000000000000004"/>
    <x v="1"/>
    <s v="Active"/>
    <n v="3515"/>
    <x v="2"/>
    <x v="0"/>
    <x v="0"/>
  </r>
  <r>
    <x v="926"/>
    <s v="Phyllis"/>
    <x v="3"/>
    <s v="Wed"/>
    <s v="2023"/>
    <x v="517"/>
    <s v="Nov"/>
    <s v="Thu"/>
    <x v="18"/>
    <x v="1"/>
    <x v="1"/>
    <n v="301"/>
    <x v="5"/>
    <n v="5"/>
    <x v="3"/>
    <b v="0"/>
    <n v="906"/>
    <n v="141"/>
    <x v="4"/>
    <x v="2"/>
    <x v="0"/>
    <n v="56"/>
    <n v="4.5"/>
    <x v="1"/>
    <s v="Active"/>
    <n v="1657"/>
    <x v="1"/>
    <x v="0"/>
    <x v="3"/>
  </r>
  <r>
    <x v="927"/>
    <s v="Travis"/>
    <x v="2"/>
    <s v="Fri"/>
    <s v="2024"/>
    <x v="188"/>
    <s v="Nov"/>
    <s v="Thu"/>
    <x v="14"/>
    <x v="0"/>
    <x v="0"/>
    <n v="357"/>
    <x v="4"/>
    <n v="2"/>
    <x v="3"/>
    <b v="1"/>
    <n v="245"/>
    <n v="116"/>
    <x v="6"/>
    <x v="3"/>
    <x v="2"/>
    <n v="71"/>
    <n v="4.2"/>
    <x v="1"/>
    <s v="Active"/>
    <n v="2209"/>
    <x v="0"/>
    <x v="2"/>
    <x v="0"/>
  </r>
  <r>
    <x v="928"/>
    <s v="Aaron"/>
    <x v="9"/>
    <s v="Tue"/>
    <s v="2023"/>
    <x v="41"/>
    <s v="Dec"/>
    <s v="Mon"/>
    <x v="3"/>
    <x v="0"/>
    <x v="0"/>
    <n v="48"/>
    <x v="1"/>
    <n v="4"/>
    <x v="1"/>
    <b v="0"/>
    <n v="33"/>
    <n v="7"/>
    <x v="0"/>
    <x v="0"/>
    <x v="1"/>
    <n v="13"/>
    <n v="4.8"/>
    <x v="1"/>
    <s v="Active"/>
    <n v="1327"/>
    <x v="2"/>
    <x v="3"/>
    <x v="2"/>
  </r>
  <r>
    <x v="929"/>
    <s v="Nina"/>
    <x v="2"/>
    <s v="Fri"/>
    <s v="2023"/>
    <x v="37"/>
    <s v="Nov"/>
    <s v="Fri"/>
    <x v="7"/>
    <x v="0"/>
    <x v="0"/>
    <n v="351"/>
    <x v="0"/>
    <n v="4"/>
    <x v="1"/>
    <b v="0"/>
    <n v="70"/>
    <n v="41"/>
    <x v="5"/>
    <x v="3"/>
    <x v="3"/>
    <n v="78"/>
    <n v="3.7"/>
    <x v="0"/>
    <s v="Active"/>
    <n v="4337"/>
    <x v="0"/>
    <x v="4"/>
    <x v="1"/>
  </r>
  <r>
    <x v="930"/>
    <s v="Stacy"/>
    <x v="10"/>
    <s v="Mon"/>
    <s v="2023"/>
    <x v="343"/>
    <s v="Dec"/>
    <s v="Sat"/>
    <x v="2"/>
    <x v="1"/>
    <x v="1"/>
    <n v="491"/>
    <x v="5"/>
    <n v="3"/>
    <x v="3"/>
    <b v="1"/>
    <n v="779"/>
    <n v="86"/>
    <x v="2"/>
    <x v="3"/>
    <x v="0"/>
    <n v="85"/>
    <n v="4.7"/>
    <x v="1"/>
    <s v="Active"/>
    <n v="398"/>
    <x v="3"/>
    <x v="4"/>
    <x v="1"/>
  </r>
  <r>
    <x v="931"/>
    <s v="Madison"/>
    <x v="1"/>
    <s v="Wed"/>
    <s v="2023"/>
    <x v="278"/>
    <s v="Nov"/>
    <s v="Fri"/>
    <x v="26"/>
    <x v="1"/>
    <x v="1"/>
    <n v="164"/>
    <x v="2"/>
    <n v="2"/>
    <x v="4"/>
    <b v="1"/>
    <n v="536"/>
    <n v="150"/>
    <x v="2"/>
    <x v="1"/>
    <x v="2"/>
    <n v="7"/>
    <n v="3.2"/>
    <x v="1"/>
    <s v="Active"/>
    <n v="1508"/>
    <x v="0"/>
    <x v="3"/>
    <x v="2"/>
  </r>
  <r>
    <x v="932"/>
    <s v="Victoria"/>
    <x v="6"/>
    <s v="Mon"/>
    <s v="2023"/>
    <x v="81"/>
    <s v="Dec"/>
    <s v="Wed"/>
    <x v="13"/>
    <x v="0"/>
    <x v="0"/>
    <n v="304"/>
    <x v="0"/>
    <n v="1"/>
    <x v="0"/>
    <b v="1"/>
    <n v="902"/>
    <n v="20"/>
    <x v="5"/>
    <x v="0"/>
    <x v="2"/>
    <n v="62"/>
    <n v="3.9"/>
    <x v="1"/>
    <s v="Active"/>
    <n v="249"/>
    <x v="1"/>
    <x v="0"/>
    <x v="1"/>
  </r>
  <r>
    <x v="933"/>
    <s v="Justin"/>
    <x v="2"/>
    <s v="Sun"/>
    <s v="2023"/>
    <x v="518"/>
    <s v="Dec"/>
    <s v="Sun"/>
    <x v="23"/>
    <x v="0"/>
    <x v="0"/>
    <n v="166"/>
    <x v="4"/>
    <n v="2"/>
    <x v="5"/>
    <b v="1"/>
    <n v="493"/>
    <n v="168"/>
    <x v="0"/>
    <x v="0"/>
    <x v="4"/>
    <n v="55"/>
    <n v="3.4"/>
    <x v="1"/>
    <s v="Active"/>
    <n v="954"/>
    <x v="3"/>
    <x v="2"/>
    <x v="1"/>
  </r>
  <r>
    <x v="934"/>
    <s v="Tammy"/>
    <x v="6"/>
    <s v="Tue"/>
    <s v="2024"/>
    <x v="107"/>
    <s v="Dec"/>
    <s v="Thu"/>
    <x v="21"/>
    <x v="0"/>
    <x v="0"/>
    <n v="225"/>
    <x v="6"/>
    <n v="3"/>
    <x v="5"/>
    <b v="1"/>
    <n v="589"/>
    <n v="103"/>
    <x v="1"/>
    <x v="2"/>
    <x v="0"/>
    <n v="93"/>
    <n v="3.2"/>
    <x v="1"/>
    <s v="Active"/>
    <n v="3313"/>
    <x v="2"/>
    <x v="0"/>
    <x v="2"/>
  </r>
  <r>
    <x v="935"/>
    <s v="Joshua"/>
    <x v="5"/>
    <s v="Sat"/>
    <s v="2024"/>
    <x v="519"/>
    <s v="Dec"/>
    <s v="Mon"/>
    <x v="28"/>
    <x v="0"/>
    <x v="0"/>
    <n v="163"/>
    <x v="6"/>
    <n v="2"/>
    <x v="0"/>
    <b v="1"/>
    <n v="206"/>
    <n v="132"/>
    <x v="5"/>
    <x v="1"/>
    <x v="0"/>
    <n v="63"/>
    <n v="3.5"/>
    <x v="1"/>
    <s v="Active"/>
    <n v="1790"/>
    <x v="1"/>
    <x v="0"/>
    <x v="1"/>
  </r>
  <r>
    <x v="936"/>
    <s v="Sara"/>
    <x v="7"/>
    <s v="Mon"/>
    <s v="2023"/>
    <x v="152"/>
    <s v="Nov"/>
    <s v="Tue"/>
    <x v="29"/>
    <x v="2"/>
    <x v="2"/>
    <n v="419"/>
    <x v="2"/>
    <n v="2"/>
    <x v="0"/>
    <b v="1"/>
    <n v="752"/>
    <n v="21"/>
    <x v="0"/>
    <x v="1"/>
    <x v="0"/>
    <n v="94"/>
    <n v="3.9"/>
    <x v="0"/>
    <s v="Active"/>
    <n v="2864"/>
    <x v="1"/>
    <x v="0"/>
    <x v="3"/>
  </r>
  <r>
    <x v="937"/>
    <s v="Benjamin"/>
    <x v="8"/>
    <s v="Sun"/>
    <s v="2023"/>
    <x v="376"/>
    <s v="Nov"/>
    <s v="Fri"/>
    <x v="7"/>
    <x v="1"/>
    <x v="1"/>
    <n v="293"/>
    <x v="0"/>
    <n v="2"/>
    <x v="5"/>
    <b v="0"/>
    <n v="514"/>
    <n v="68"/>
    <x v="3"/>
    <x v="2"/>
    <x v="2"/>
    <n v="4"/>
    <n v="4.7"/>
    <x v="0"/>
    <s v="Active"/>
    <n v="1872"/>
    <x v="4"/>
    <x v="1"/>
    <x v="0"/>
  </r>
  <r>
    <x v="938"/>
    <s v="Kristen"/>
    <x v="3"/>
    <s v="Mon"/>
    <s v="2023"/>
    <x v="466"/>
    <s v="Dec"/>
    <s v="Sun"/>
    <x v="1"/>
    <x v="0"/>
    <x v="0"/>
    <n v="171"/>
    <x v="4"/>
    <n v="3"/>
    <x v="0"/>
    <b v="1"/>
    <n v="858"/>
    <n v="58"/>
    <x v="5"/>
    <x v="1"/>
    <x v="1"/>
    <n v="21"/>
    <n v="4.5"/>
    <x v="1"/>
    <s v="Active"/>
    <n v="2521"/>
    <x v="0"/>
    <x v="3"/>
    <x v="3"/>
  </r>
  <r>
    <x v="939"/>
    <s v="Erika"/>
    <x v="3"/>
    <s v="Wed"/>
    <s v="2023"/>
    <x v="517"/>
    <s v="Nov"/>
    <s v="Wed"/>
    <x v="8"/>
    <x v="0"/>
    <x v="0"/>
    <n v="438"/>
    <x v="3"/>
    <n v="4"/>
    <x v="5"/>
    <b v="0"/>
    <n v="970"/>
    <n v="59"/>
    <x v="5"/>
    <x v="2"/>
    <x v="3"/>
    <n v="78"/>
    <n v="4.5999999999999996"/>
    <x v="1"/>
    <s v="Active"/>
    <n v="4426"/>
    <x v="4"/>
    <x v="4"/>
    <x v="0"/>
  </r>
  <r>
    <x v="940"/>
    <s v="Robert"/>
    <x v="5"/>
    <s v="Tue"/>
    <s v="2024"/>
    <x v="436"/>
    <s v="Nov"/>
    <s v="Wed"/>
    <x v="12"/>
    <x v="1"/>
    <x v="1"/>
    <n v="247"/>
    <x v="5"/>
    <n v="4"/>
    <x v="3"/>
    <b v="0"/>
    <n v="510"/>
    <n v="87"/>
    <x v="4"/>
    <x v="1"/>
    <x v="2"/>
    <n v="99"/>
    <n v="3.5"/>
    <x v="0"/>
    <s v="Active"/>
    <n v="3100"/>
    <x v="2"/>
    <x v="3"/>
    <x v="3"/>
  </r>
  <r>
    <x v="941"/>
    <s v="Paul"/>
    <x v="10"/>
    <s v="Wed"/>
    <s v="2023"/>
    <x v="520"/>
    <s v="Nov"/>
    <s v="Tue"/>
    <x v="29"/>
    <x v="1"/>
    <x v="1"/>
    <n v="85"/>
    <x v="4"/>
    <n v="1"/>
    <x v="1"/>
    <b v="0"/>
    <n v="770"/>
    <n v="132"/>
    <x v="2"/>
    <x v="1"/>
    <x v="3"/>
    <n v="99"/>
    <n v="4.4000000000000004"/>
    <x v="0"/>
    <s v="Active"/>
    <n v="4273"/>
    <x v="4"/>
    <x v="0"/>
    <x v="2"/>
  </r>
  <r>
    <x v="942"/>
    <s v="Robert"/>
    <x v="3"/>
    <s v="Wed"/>
    <s v="2023"/>
    <x v="517"/>
    <s v="Nov"/>
    <s v="Sat"/>
    <x v="10"/>
    <x v="1"/>
    <x v="1"/>
    <n v="203"/>
    <x v="3"/>
    <n v="5"/>
    <x v="1"/>
    <b v="0"/>
    <n v="903"/>
    <n v="19"/>
    <x v="1"/>
    <x v="2"/>
    <x v="0"/>
    <n v="76"/>
    <n v="4.5999999999999996"/>
    <x v="0"/>
    <s v="Active"/>
    <n v="1254"/>
    <x v="3"/>
    <x v="3"/>
    <x v="2"/>
  </r>
  <r>
    <x v="943"/>
    <s v="Bianca"/>
    <x v="2"/>
    <s v="Thu"/>
    <s v="2024"/>
    <x v="175"/>
    <s v="Nov"/>
    <s v="Thu"/>
    <x v="18"/>
    <x v="2"/>
    <x v="2"/>
    <n v="219"/>
    <x v="2"/>
    <n v="1"/>
    <x v="2"/>
    <b v="1"/>
    <n v="347"/>
    <n v="55"/>
    <x v="6"/>
    <x v="3"/>
    <x v="2"/>
    <n v="64"/>
    <n v="4.5999999999999996"/>
    <x v="1"/>
    <s v="Active"/>
    <n v="4817"/>
    <x v="2"/>
    <x v="0"/>
    <x v="1"/>
  </r>
  <r>
    <x v="944"/>
    <s v="Joseph"/>
    <x v="8"/>
    <s v="Thu"/>
    <s v="2024"/>
    <x v="172"/>
    <s v="Dec"/>
    <s v="Wed"/>
    <x v="13"/>
    <x v="0"/>
    <x v="0"/>
    <n v="285"/>
    <x v="5"/>
    <n v="5"/>
    <x v="2"/>
    <b v="0"/>
    <n v="600"/>
    <n v="109"/>
    <x v="5"/>
    <x v="3"/>
    <x v="2"/>
    <n v="76"/>
    <n v="4"/>
    <x v="0"/>
    <s v="Active"/>
    <n v="2330"/>
    <x v="0"/>
    <x v="1"/>
    <x v="2"/>
  </r>
  <r>
    <x v="945"/>
    <s v="Lauren"/>
    <x v="10"/>
    <s v="Sun"/>
    <s v="2023"/>
    <x v="22"/>
    <s v="Nov"/>
    <s v="Sat"/>
    <x v="16"/>
    <x v="2"/>
    <x v="2"/>
    <n v="115"/>
    <x v="4"/>
    <n v="2"/>
    <x v="0"/>
    <b v="1"/>
    <n v="583"/>
    <n v="127"/>
    <x v="0"/>
    <x v="2"/>
    <x v="4"/>
    <n v="0"/>
    <n v="3.6"/>
    <x v="0"/>
    <s v="Active"/>
    <n v="244"/>
    <x v="1"/>
    <x v="0"/>
    <x v="0"/>
  </r>
  <r>
    <x v="946"/>
    <s v="Carol"/>
    <x v="11"/>
    <s v="Thu"/>
    <s v="2024"/>
    <x v="243"/>
    <s v="Nov"/>
    <s v="Thu"/>
    <x v="18"/>
    <x v="0"/>
    <x v="0"/>
    <n v="322"/>
    <x v="1"/>
    <n v="1"/>
    <x v="2"/>
    <b v="1"/>
    <n v="446"/>
    <n v="114"/>
    <x v="4"/>
    <x v="2"/>
    <x v="4"/>
    <n v="84"/>
    <n v="4.5"/>
    <x v="1"/>
    <s v="Active"/>
    <n v="1539"/>
    <x v="4"/>
    <x v="1"/>
    <x v="0"/>
  </r>
  <r>
    <x v="947"/>
    <s v="Alicia"/>
    <x v="1"/>
    <s v="Sun"/>
    <s v="2024"/>
    <x v="453"/>
    <s v="Nov"/>
    <s v="Thu"/>
    <x v="18"/>
    <x v="0"/>
    <x v="0"/>
    <n v="348"/>
    <x v="0"/>
    <n v="2"/>
    <x v="1"/>
    <b v="1"/>
    <n v="797"/>
    <n v="81"/>
    <x v="4"/>
    <x v="0"/>
    <x v="3"/>
    <n v="12"/>
    <n v="5"/>
    <x v="1"/>
    <s v="Active"/>
    <n v="2657"/>
    <x v="2"/>
    <x v="3"/>
    <x v="2"/>
  </r>
  <r>
    <x v="948"/>
    <s v="Laura"/>
    <x v="0"/>
    <s v="Tue"/>
    <s v="2024"/>
    <x v="442"/>
    <s v="Dec"/>
    <s v="Tue"/>
    <x v="25"/>
    <x v="1"/>
    <x v="1"/>
    <n v="482"/>
    <x v="2"/>
    <n v="5"/>
    <x v="1"/>
    <b v="1"/>
    <n v="665"/>
    <n v="96"/>
    <x v="6"/>
    <x v="1"/>
    <x v="3"/>
    <n v="24"/>
    <n v="4.7"/>
    <x v="1"/>
    <s v="Active"/>
    <n v="4851"/>
    <x v="0"/>
    <x v="2"/>
    <x v="3"/>
  </r>
  <r>
    <x v="949"/>
    <s v="Ryan"/>
    <x v="7"/>
    <s v="Sun"/>
    <s v="2023"/>
    <x v="521"/>
    <s v="Dec"/>
    <s v="Wed"/>
    <x v="11"/>
    <x v="0"/>
    <x v="0"/>
    <n v="384"/>
    <x v="2"/>
    <n v="4"/>
    <x v="5"/>
    <b v="1"/>
    <n v="188"/>
    <n v="140"/>
    <x v="6"/>
    <x v="3"/>
    <x v="5"/>
    <n v="78"/>
    <n v="3.9"/>
    <x v="0"/>
    <s v="Active"/>
    <n v="2341"/>
    <x v="0"/>
    <x v="1"/>
    <x v="3"/>
  </r>
  <r>
    <x v="950"/>
    <s v="Brian"/>
    <x v="7"/>
    <s v="Wed"/>
    <s v="2024"/>
    <x v="356"/>
    <s v="Dec"/>
    <s v="Mon"/>
    <x v="28"/>
    <x v="2"/>
    <x v="2"/>
    <n v="178"/>
    <x v="5"/>
    <n v="5"/>
    <x v="2"/>
    <b v="0"/>
    <n v="489"/>
    <n v="6"/>
    <x v="3"/>
    <x v="0"/>
    <x v="3"/>
    <n v="72"/>
    <n v="4.5"/>
    <x v="0"/>
    <s v="Active"/>
    <n v="3356"/>
    <x v="4"/>
    <x v="4"/>
    <x v="0"/>
  </r>
  <r>
    <x v="951"/>
    <s v="Sandra"/>
    <x v="4"/>
    <s v="Wed"/>
    <s v="2023"/>
    <x v="522"/>
    <s v="Dec"/>
    <s v="Tue"/>
    <x v="6"/>
    <x v="1"/>
    <x v="1"/>
    <n v="91"/>
    <x v="1"/>
    <n v="1"/>
    <x v="1"/>
    <b v="0"/>
    <n v="377"/>
    <n v="14"/>
    <x v="0"/>
    <x v="2"/>
    <x v="1"/>
    <n v="53"/>
    <n v="4.5999999999999996"/>
    <x v="0"/>
    <s v="Active"/>
    <n v="228"/>
    <x v="4"/>
    <x v="4"/>
    <x v="0"/>
  </r>
  <r>
    <x v="952"/>
    <s v="Krista"/>
    <x v="6"/>
    <s v="Sun"/>
    <s v="2024"/>
    <x v="129"/>
    <s v="Dec"/>
    <s v="Thu"/>
    <x v="21"/>
    <x v="1"/>
    <x v="1"/>
    <n v="175"/>
    <x v="4"/>
    <n v="4"/>
    <x v="5"/>
    <b v="1"/>
    <n v="424"/>
    <n v="125"/>
    <x v="2"/>
    <x v="2"/>
    <x v="5"/>
    <n v="13"/>
    <n v="4.7"/>
    <x v="1"/>
    <s v="Active"/>
    <n v="2821"/>
    <x v="2"/>
    <x v="0"/>
    <x v="1"/>
  </r>
  <r>
    <x v="953"/>
    <s v="Jeremiah"/>
    <x v="10"/>
    <s v="Sun"/>
    <s v="2023"/>
    <x v="22"/>
    <s v="Dec"/>
    <s v="Sat"/>
    <x v="2"/>
    <x v="1"/>
    <x v="1"/>
    <n v="187"/>
    <x v="0"/>
    <n v="5"/>
    <x v="2"/>
    <b v="1"/>
    <n v="491"/>
    <n v="197"/>
    <x v="2"/>
    <x v="0"/>
    <x v="5"/>
    <n v="54"/>
    <n v="3.3"/>
    <x v="1"/>
    <s v="Active"/>
    <n v="4380"/>
    <x v="0"/>
    <x v="0"/>
    <x v="0"/>
  </r>
  <r>
    <x v="954"/>
    <s v="Leon"/>
    <x v="0"/>
    <s v="Mon"/>
    <s v="2024"/>
    <x v="523"/>
    <s v="Nov"/>
    <s v="Fri"/>
    <x v="26"/>
    <x v="1"/>
    <x v="1"/>
    <n v="352"/>
    <x v="1"/>
    <n v="4"/>
    <x v="4"/>
    <b v="0"/>
    <n v="521"/>
    <n v="128"/>
    <x v="5"/>
    <x v="3"/>
    <x v="4"/>
    <n v="59"/>
    <n v="4.5999999999999996"/>
    <x v="1"/>
    <s v="Active"/>
    <n v="2131"/>
    <x v="1"/>
    <x v="3"/>
    <x v="3"/>
  </r>
  <r>
    <x v="955"/>
    <s v="Tracey"/>
    <x v="11"/>
    <s v="Sun"/>
    <s v="2023"/>
    <x v="82"/>
    <s v="Dec"/>
    <s v="Sun"/>
    <x v="15"/>
    <x v="0"/>
    <x v="0"/>
    <n v="448"/>
    <x v="0"/>
    <n v="3"/>
    <x v="3"/>
    <b v="1"/>
    <n v="506"/>
    <n v="193"/>
    <x v="5"/>
    <x v="1"/>
    <x v="3"/>
    <n v="79"/>
    <n v="4.3"/>
    <x v="0"/>
    <s v="Active"/>
    <n v="3589"/>
    <x v="2"/>
    <x v="1"/>
    <x v="0"/>
  </r>
  <r>
    <x v="956"/>
    <s v="Edward"/>
    <x v="7"/>
    <s v="Wed"/>
    <s v="2024"/>
    <x v="357"/>
    <s v="Dec"/>
    <s v="Mon"/>
    <x v="3"/>
    <x v="2"/>
    <x v="2"/>
    <n v="81"/>
    <x v="2"/>
    <n v="1"/>
    <x v="0"/>
    <b v="0"/>
    <n v="390"/>
    <n v="43"/>
    <x v="2"/>
    <x v="1"/>
    <x v="2"/>
    <n v="33"/>
    <n v="4"/>
    <x v="0"/>
    <s v="Active"/>
    <n v="4162"/>
    <x v="1"/>
    <x v="3"/>
    <x v="3"/>
  </r>
  <r>
    <x v="957"/>
    <s v="Larry"/>
    <x v="6"/>
    <s v="Fri"/>
    <s v="2023"/>
    <x v="265"/>
    <s v="Dec"/>
    <s v="Thu"/>
    <x v="21"/>
    <x v="2"/>
    <x v="2"/>
    <n v="321"/>
    <x v="2"/>
    <n v="1"/>
    <x v="2"/>
    <b v="1"/>
    <n v="276"/>
    <n v="182"/>
    <x v="4"/>
    <x v="3"/>
    <x v="2"/>
    <n v="52"/>
    <n v="4.9000000000000004"/>
    <x v="1"/>
    <s v="Active"/>
    <n v="1013"/>
    <x v="2"/>
    <x v="0"/>
    <x v="3"/>
  </r>
  <r>
    <x v="958"/>
    <s v="Jonathan"/>
    <x v="4"/>
    <s v="Wed"/>
    <s v="2024"/>
    <x v="524"/>
    <s v="Nov"/>
    <s v="Fri"/>
    <x v="26"/>
    <x v="0"/>
    <x v="0"/>
    <n v="114"/>
    <x v="4"/>
    <n v="1"/>
    <x v="4"/>
    <b v="1"/>
    <n v="896"/>
    <n v="9"/>
    <x v="4"/>
    <x v="1"/>
    <x v="2"/>
    <n v="60"/>
    <n v="3.2"/>
    <x v="0"/>
    <s v="Active"/>
    <n v="2731"/>
    <x v="1"/>
    <x v="2"/>
    <x v="2"/>
  </r>
  <r>
    <x v="959"/>
    <s v="Jennifer"/>
    <x v="1"/>
    <s v="Tue"/>
    <s v="2023"/>
    <x v="42"/>
    <s v="Dec"/>
    <s v="Sat"/>
    <x v="2"/>
    <x v="0"/>
    <x v="0"/>
    <n v="493"/>
    <x v="1"/>
    <n v="5"/>
    <x v="1"/>
    <b v="1"/>
    <n v="29"/>
    <n v="82"/>
    <x v="3"/>
    <x v="3"/>
    <x v="0"/>
    <n v="64"/>
    <n v="3.4"/>
    <x v="0"/>
    <s v="Active"/>
    <n v="833"/>
    <x v="0"/>
    <x v="2"/>
    <x v="1"/>
  </r>
  <r>
    <x v="960"/>
    <s v="Travis"/>
    <x v="9"/>
    <s v="Wed"/>
    <s v="2023"/>
    <x v="479"/>
    <s v="Nov"/>
    <s v="Thu"/>
    <x v="14"/>
    <x v="1"/>
    <x v="1"/>
    <n v="475"/>
    <x v="3"/>
    <n v="1"/>
    <x v="2"/>
    <b v="0"/>
    <n v="523"/>
    <n v="30"/>
    <x v="5"/>
    <x v="3"/>
    <x v="1"/>
    <n v="2"/>
    <n v="4.8"/>
    <x v="0"/>
    <s v="Active"/>
    <n v="2428"/>
    <x v="0"/>
    <x v="2"/>
    <x v="0"/>
  </r>
  <r>
    <x v="961"/>
    <s v="Michelle"/>
    <x v="6"/>
    <s v="Sat"/>
    <s v="2023"/>
    <x v="525"/>
    <s v="Dec"/>
    <s v="Thu"/>
    <x v="20"/>
    <x v="1"/>
    <x v="1"/>
    <n v="287"/>
    <x v="3"/>
    <n v="1"/>
    <x v="1"/>
    <b v="0"/>
    <n v="918"/>
    <n v="82"/>
    <x v="3"/>
    <x v="1"/>
    <x v="1"/>
    <n v="81"/>
    <n v="3.2"/>
    <x v="0"/>
    <s v="Active"/>
    <n v="4555"/>
    <x v="2"/>
    <x v="4"/>
    <x v="3"/>
  </r>
  <r>
    <x v="962"/>
    <s v="Larry"/>
    <x v="7"/>
    <s v="Tue"/>
    <s v="2023"/>
    <x v="10"/>
    <s v="Dec"/>
    <s v="Tue"/>
    <x v="6"/>
    <x v="2"/>
    <x v="2"/>
    <n v="138"/>
    <x v="0"/>
    <n v="5"/>
    <x v="1"/>
    <b v="0"/>
    <n v="40"/>
    <n v="166"/>
    <x v="2"/>
    <x v="3"/>
    <x v="5"/>
    <n v="83"/>
    <n v="4.2"/>
    <x v="0"/>
    <s v="Active"/>
    <n v="4777"/>
    <x v="4"/>
    <x v="1"/>
    <x v="2"/>
  </r>
  <r>
    <x v="963"/>
    <s v="Kenneth"/>
    <x v="1"/>
    <s v="Sun"/>
    <s v="2024"/>
    <x v="453"/>
    <s v="Dec"/>
    <s v="Thu"/>
    <x v="21"/>
    <x v="2"/>
    <x v="2"/>
    <n v="198"/>
    <x v="0"/>
    <n v="3"/>
    <x v="4"/>
    <b v="1"/>
    <n v="614"/>
    <n v="69"/>
    <x v="6"/>
    <x v="0"/>
    <x v="3"/>
    <n v="27"/>
    <n v="3.6"/>
    <x v="1"/>
    <s v="Active"/>
    <n v="459"/>
    <x v="0"/>
    <x v="1"/>
    <x v="0"/>
  </r>
  <r>
    <x v="964"/>
    <s v="Joshua"/>
    <x v="2"/>
    <s v="Mon"/>
    <s v="2023"/>
    <x v="439"/>
    <s v="Dec"/>
    <s v="Wed"/>
    <x v="11"/>
    <x v="2"/>
    <x v="2"/>
    <n v="164"/>
    <x v="0"/>
    <n v="2"/>
    <x v="4"/>
    <b v="0"/>
    <n v="833"/>
    <n v="89"/>
    <x v="6"/>
    <x v="3"/>
    <x v="3"/>
    <n v="32"/>
    <n v="4.9000000000000004"/>
    <x v="0"/>
    <s v="Active"/>
    <n v="2644"/>
    <x v="2"/>
    <x v="2"/>
    <x v="1"/>
  </r>
  <r>
    <x v="965"/>
    <s v="James"/>
    <x v="9"/>
    <s v="Tue"/>
    <s v="2024"/>
    <x v="294"/>
    <s v="Dec"/>
    <s v="Tue"/>
    <x v="5"/>
    <x v="2"/>
    <x v="2"/>
    <n v="65"/>
    <x v="4"/>
    <n v="4"/>
    <x v="5"/>
    <b v="0"/>
    <n v="238"/>
    <n v="39"/>
    <x v="6"/>
    <x v="3"/>
    <x v="1"/>
    <n v="23"/>
    <n v="4.7"/>
    <x v="0"/>
    <s v="Active"/>
    <n v="2678"/>
    <x v="2"/>
    <x v="3"/>
    <x v="1"/>
  </r>
  <r>
    <x v="966"/>
    <s v="Richard"/>
    <x v="4"/>
    <s v="Sun"/>
    <s v="2023"/>
    <x v="157"/>
    <s v="Nov"/>
    <s v="Mon"/>
    <x v="9"/>
    <x v="0"/>
    <x v="0"/>
    <n v="388"/>
    <x v="1"/>
    <n v="1"/>
    <x v="0"/>
    <b v="1"/>
    <n v="861"/>
    <n v="59"/>
    <x v="0"/>
    <x v="1"/>
    <x v="0"/>
    <n v="42"/>
    <n v="4.4000000000000004"/>
    <x v="0"/>
    <s v="Active"/>
    <n v="1129"/>
    <x v="3"/>
    <x v="3"/>
    <x v="2"/>
  </r>
  <r>
    <x v="967"/>
    <s v="Michael"/>
    <x v="3"/>
    <s v="Fri"/>
    <s v="2024"/>
    <x v="246"/>
    <s v="Dec"/>
    <s v="Tue"/>
    <x v="5"/>
    <x v="2"/>
    <x v="2"/>
    <n v="412"/>
    <x v="6"/>
    <n v="3"/>
    <x v="5"/>
    <b v="1"/>
    <n v="999"/>
    <n v="127"/>
    <x v="0"/>
    <x v="3"/>
    <x v="0"/>
    <n v="4"/>
    <n v="4"/>
    <x v="0"/>
    <s v="Active"/>
    <n v="1258"/>
    <x v="1"/>
    <x v="2"/>
    <x v="0"/>
  </r>
  <r>
    <x v="968"/>
    <s v="Jessica"/>
    <x v="1"/>
    <s v="Tue"/>
    <s v="2024"/>
    <x v="526"/>
    <s v="Nov"/>
    <s v="Wed"/>
    <x v="12"/>
    <x v="2"/>
    <x v="2"/>
    <n v="267"/>
    <x v="0"/>
    <n v="4"/>
    <x v="3"/>
    <b v="0"/>
    <n v="118"/>
    <n v="6"/>
    <x v="0"/>
    <x v="3"/>
    <x v="4"/>
    <n v="57"/>
    <n v="5"/>
    <x v="0"/>
    <s v="Active"/>
    <n v="3213"/>
    <x v="0"/>
    <x v="4"/>
    <x v="1"/>
  </r>
  <r>
    <x v="969"/>
    <s v="Helen"/>
    <x v="3"/>
    <s v="Mon"/>
    <s v="2023"/>
    <x v="527"/>
    <s v="Nov"/>
    <s v="Fri"/>
    <x v="26"/>
    <x v="2"/>
    <x v="2"/>
    <n v="29"/>
    <x v="0"/>
    <n v="3"/>
    <x v="1"/>
    <b v="0"/>
    <n v="404"/>
    <n v="177"/>
    <x v="0"/>
    <x v="3"/>
    <x v="3"/>
    <n v="81"/>
    <n v="4.4000000000000004"/>
    <x v="0"/>
    <s v="Active"/>
    <n v="4127"/>
    <x v="4"/>
    <x v="2"/>
    <x v="1"/>
  </r>
  <r>
    <x v="970"/>
    <s v="Dustin"/>
    <x v="5"/>
    <s v="Wed"/>
    <s v="2024"/>
    <x v="281"/>
    <s v="Dec"/>
    <s v="Tue"/>
    <x v="5"/>
    <x v="2"/>
    <x v="2"/>
    <n v="454"/>
    <x v="0"/>
    <n v="5"/>
    <x v="0"/>
    <b v="1"/>
    <n v="938"/>
    <n v="75"/>
    <x v="5"/>
    <x v="1"/>
    <x v="1"/>
    <n v="51"/>
    <n v="3.1"/>
    <x v="0"/>
    <s v="Active"/>
    <n v="1961"/>
    <x v="2"/>
    <x v="1"/>
    <x v="3"/>
  </r>
  <r>
    <x v="971"/>
    <s v="Jeremiah"/>
    <x v="0"/>
    <s v="Thu"/>
    <s v="2024"/>
    <x v="118"/>
    <s v="Nov"/>
    <s v="Thu"/>
    <x v="14"/>
    <x v="2"/>
    <x v="2"/>
    <n v="119"/>
    <x v="6"/>
    <n v="1"/>
    <x v="2"/>
    <b v="1"/>
    <n v="112"/>
    <n v="181"/>
    <x v="6"/>
    <x v="2"/>
    <x v="1"/>
    <n v="47"/>
    <n v="3.2"/>
    <x v="1"/>
    <s v="Active"/>
    <n v="1708"/>
    <x v="1"/>
    <x v="2"/>
    <x v="3"/>
  </r>
  <r>
    <x v="972"/>
    <s v="John"/>
    <x v="8"/>
    <s v="Sat"/>
    <s v="2024"/>
    <x v="528"/>
    <s v="Dec"/>
    <s v="Mon"/>
    <x v="28"/>
    <x v="1"/>
    <x v="1"/>
    <n v="311"/>
    <x v="0"/>
    <n v="5"/>
    <x v="4"/>
    <b v="1"/>
    <n v="430"/>
    <n v="188"/>
    <x v="2"/>
    <x v="2"/>
    <x v="5"/>
    <n v="78"/>
    <n v="4.4000000000000004"/>
    <x v="1"/>
    <s v="Active"/>
    <n v="2288"/>
    <x v="2"/>
    <x v="4"/>
    <x v="2"/>
  </r>
  <r>
    <x v="973"/>
    <s v="Heather"/>
    <x v="3"/>
    <s v="Tue"/>
    <s v="2024"/>
    <x v="289"/>
    <s v="Dec"/>
    <s v="Mon"/>
    <x v="28"/>
    <x v="2"/>
    <x v="2"/>
    <n v="122"/>
    <x v="5"/>
    <n v="2"/>
    <x v="1"/>
    <b v="0"/>
    <n v="626"/>
    <n v="69"/>
    <x v="0"/>
    <x v="0"/>
    <x v="2"/>
    <n v="17"/>
    <n v="4.2"/>
    <x v="1"/>
    <s v="Active"/>
    <n v="4570"/>
    <x v="3"/>
    <x v="0"/>
    <x v="2"/>
  </r>
  <r>
    <x v="974"/>
    <s v="Mark"/>
    <x v="1"/>
    <s v="Tue"/>
    <s v="2024"/>
    <x v="529"/>
    <s v="Nov"/>
    <s v="Tue"/>
    <x v="4"/>
    <x v="2"/>
    <x v="2"/>
    <n v="300"/>
    <x v="2"/>
    <n v="5"/>
    <x v="3"/>
    <b v="1"/>
    <n v="819"/>
    <n v="143"/>
    <x v="1"/>
    <x v="2"/>
    <x v="1"/>
    <n v="23"/>
    <n v="5"/>
    <x v="0"/>
    <s v="Active"/>
    <n v="2547"/>
    <x v="1"/>
    <x v="3"/>
    <x v="1"/>
  </r>
  <r>
    <x v="975"/>
    <s v="Thomas"/>
    <x v="5"/>
    <s v="Wed"/>
    <s v="2024"/>
    <x v="281"/>
    <s v="Nov"/>
    <s v="Sat"/>
    <x v="10"/>
    <x v="2"/>
    <x v="2"/>
    <n v="59"/>
    <x v="6"/>
    <n v="4"/>
    <x v="5"/>
    <b v="0"/>
    <n v="718"/>
    <n v="3"/>
    <x v="1"/>
    <x v="1"/>
    <x v="1"/>
    <n v="43"/>
    <n v="4.2"/>
    <x v="1"/>
    <s v="Active"/>
    <n v="4655"/>
    <x v="1"/>
    <x v="2"/>
    <x v="0"/>
  </r>
  <r>
    <x v="976"/>
    <s v="Cody"/>
    <x v="4"/>
    <s v="Thu"/>
    <s v="2023"/>
    <x v="31"/>
    <s v="Dec"/>
    <s v="Sun"/>
    <x v="23"/>
    <x v="2"/>
    <x v="2"/>
    <n v="34"/>
    <x v="1"/>
    <n v="1"/>
    <x v="3"/>
    <b v="1"/>
    <n v="109"/>
    <n v="174"/>
    <x v="1"/>
    <x v="1"/>
    <x v="0"/>
    <n v="74"/>
    <n v="4.4000000000000004"/>
    <x v="1"/>
    <s v="Active"/>
    <n v="1656"/>
    <x v="4"/>
    <x v="4"/>
    <x v="0"/>
  </r>
  <r>
    <x v="977"/>
    <s v="Jonathon"/>
    <x v="6"/>
    <s v="Sun"/>
    <s v="2023"/>
    <x v="530"/>
    <s v="Dec"/>
    <s v="Tue"/>
    <x v="6"/>
    <x v="1"/>
    <x v="1"/>
    <n v="23"/>
    <x v="5"/>
    <n v="2"/>
    <x v="4"/>
    <b v="0"/>
    <n v="544"/>
    <n v="25"/>
    <x v="3"/>
    <x v="3"/>
    <x v="1"/>
    <n v="47"/>
    <n v="3.6"/>
    <x v="0"/>
    <s v="Active"/>
    <n v="2761"/>
    <x v="3"/>
    <x v="1"/>
    <x v="1"/>
  </r>
  <r>
    <x v="978"/>
    <s v="Kyle"/>
    <x v="2"/>
    <s v="Sat"/>
    <s v="2024"/>
    <x v="531"/>
    <s v="Dec"/>
    <s v="Wed"/>
    <x v="11"/>
    <x v="2"/>
    <x v="2"/>
    <n v="168"/>
    <x v="0"/>
    <n v="3"/>
    <x v="1"/>
    <b v="1"/>
    <n v="25"/>
    <n v="171"/>
    <x v="6"/>
    <x v="0"/>
    <x v="0"/>
    <n v="79"/>
    <n v="4"/>
    <x v="0"/>
    <s v="Active"/>
    <n v="773"/>
    <x v="1"/>
    <x v="1"/>
    <x v="1"/>
  </r>
  <r>
    <x v="979"/>
    <s v="Jessica"/>
    <x v="10"/>
    <s v="Sat"/>
    <s v="2024"/>
    <x v="160"/>
    <s v="Nov"/>
    <s v="Mon"/>
    <x v="9"/>
    <x v="1"/>
    <x v="1"/>
    <n v="306"/>
    <x v="0"/>
    <n v="5"/>
    <x v="4"/>
    <b v="1"/>
    <n v="513"/>
    <n v="70"/>
    <x v="0"/>
    <x v="2"/>
    <x v="3"/>
    <n v="86"/>
    <n v="3.7"/>
    <x v="0"/>
    <s v="Active"/>
    <n v="1652"/>
    <x v="1"/>
    <x v="2"/>
    <x v="0"/>
  </r>
  <r>
    <x v="980"/>
    <s v="Richard"/>
    <x v="10"/>
    <s v="Wed"/>
    <s v="2023"/>
    <x v="532"/>
    <s v="Dec"/>
    <s v="Fri"/>
    <x v="0"/>
    <x v="2"/>
    <x v="2"/>
    <n v="433"/>
    <x v="3"/>
    <n v="2"/>
    <x v="0"/>
    <b v="1"/>
    <n v="1000"/>
    <n v="48"/>
    <x v="6"/>
    <x v="1"/>
    <x v="3"/>
    <n v="92"/>
    <n v="3.7"/>
    <x v="0"/>
    <s v="Active"/>
    <n v="1037"/>
    <x v="4"/>
    <x v="4"/>
    <x v="0"/>
  </r>
  <r>
    <x v="981"/>
    <s v="Alexandria"/>
    <x v="6"/>
    <s v="Mon"/>
    <s v="2024"/>
    <x v="533"/>
    <s v="Dec"/>
    <s v="Wed"/>
    <x v="11"/>
    <x v="1"/>
    <x v="1"/>
    <n v="221"/>
    <x v="6"/>
    <n v="5"/>
    <x v="2"/>
    <b v="1"/>
    <n v="749"/>
    <n v="66"/>
    <x v="0"/>
    <x v="3"/>
    <x v="1"/>
    <n v="37"/>
    <n v="3.3"/>
    <x v="1"/>
    <s v="Active"/>
    <n v="4505"/>
    <x v="2"/>
    <x v="0"/>
    <x v="3"/>
  </r>
  <r>
    <x v="982"/>
    <s v="Spencer"/>
    <x v="11"/>
    <s v="Sun"/>
    <s v="2024"/>
    <x v="76"/>
    <s v="Nov"/>
    <s v="Sat"/>
    <x v="16"/>
    <x v="2"/>
    <x v="2"/>
    <n v="236"/>
    <x v="3"/>
    <n v="3"/>
    <x v="2"/>
    <b v="1"/>
    <n v="600"/>
    <n v="199"/>
    <x v="2"/>
    <x v="3"/>
    <x v="1"/>
    <n v="56"/>
    <n v="3.7"/>
    <x v="0"/>
    <s v="Active"/>
    <n v="3648"/>
    <x v="4"/>
    <x v="2"/>
    <x v="1"/>
  </r>
  <r>
    <x v="983"/>
    <s v="Diana"/>
    <x v="0"/>
    <s v="Sun"/>
    <s v="2024"/>
    <x v="170"/>
    <s v="Dec"/>
    <s v="Thu"/>
    <x v="20"/>
    <x v="1"/>
    <x v="1"/>
    <n v="75"/>
    <x v="0"/>
    <n v="4"/>
    <x v="0"/>
    <b v="0"/>
    <n v="897"/>
    <n v="59"/>
    <x v="5"/>
    <x v="2"/>
    <x v="0"/>
    <n v="11"/>
    <n v="3.4"/>
    <x v="0"/>
    <s v="Active"/>
    <n v="4015"/>
    <x v="1"/>
    <x v="2"/>
    <x v="3"/>
  </r>
  <r>
    <x v="984"/>
    <s v="Todd"/>
    <x v="7"/>
    <s v="Tue"/>
    <s v="2024"/>
    <x v="534"/>
    <s v="Nov"/>
    <s v="Thu"/>
    <x v="18"/>
    <x v="2"/>
    <x v="2"/>
    <n v="325"/>
    <x v="5"/>
    <n v="3"/>
    <x v="0"/>
    <b v="1"/>
    <n v="412"/>
    <n v="117"/>
    <x v="5"/>
    <x v="2"/>
    <x v="0"/>
    <n v="48"/>
    <n v="4"/>
    <x v="1"/>
    <s v="Active"/>
    <n v="2050"/>
    <x v="4"/>
    <x v="1"/>
    <x v="3"/>
  </r>
  <r>
    <x v="985"/>
    <s v="Harold"/>
    <x v="7"/>
    <s v="Tue"/>
    <s v="2024"/>
    <x v="534"/>
    <s v="Dec"/>
    <s v="Tue"/>
    <x v="25"/>
    <x v="0"/>
    <x v="0"/>
    <n v="217"/>
    <x v="3"/>
    <n v="5"/>
    <x v="1"/>
    <b v="0"/>
    <n v="669"/>
    <n v="155"/>
    <x v="5"/>
    <x v="1"/>
    <x v="2"/>
    <n v="40"/>
    <n v="4.8"/>
    <x v="1"/>
    <s v="Active"/>
    <n v="2390"/>
    <x v="4"/>
    <x v="0"/>
    <x v="0"/>
  </r>
  <r>
    <x v="986"/>
    <s v="Stephanie"/>
    <x v="0"/>
    <s v="Tue"/>
    <s v="2023"/>
    <x v="535"/>
    <s v="Dec"/>
    <s v="Sat"/>
    <x v="2"/>
    <x v="0"/>
    <x v="0"/>
    <n v="178"/>
    <x v="0"/>
    <n v="4"/>
    <x v="2"/>
    <b v="1"/>
    <n v="323"/>
    <n v="130"/>
    <x v="5"/>
    <x v="3"/>
    <x v="5"/>
    <n v="29"/>
    <n v="3"/>
    <x v="1"/>
    <s v="Active"/>
    <n v="3079"/>
    <x v="1"/>
    <x v="0"/>
    <x v="3"/>
  </r>
  <r>
    <x v="987"/>
    <s v="Kimberly"/>
    <x v="1"/>
    <s v="Fri"/>
    <s v="2024"/>
    <x v="536"/>
    <s v="Nov"/>
    <s v="Tue"/>
    <x v="4"/>
    <x v="2"/>
    <x v="2"/>
    <n v="74"/>
    <x v="2"/>
    <n v="4"/>
    <x v="5"/>
    <b v="1"/>
    <n v="646"/>
    <n v="38"/>
    <x v="2"/>
    <x v="3"/>
    <x v="0"/>
    <n v="37"/>
    <n v="4.0999999999999996"/>
    <x v="0"/>
    <s v="Active"/>
    <n v="4111"/>
    <x v="4"/>
    <x v="3"/>
    <x v="0"/>
  </r>
  <r>
    <x v="988"/>
    <s v="Pamela"/>
    <x v="3"/>
    <s v="Mon"/>
    <s v="2023"/>
    <x v="527"/>
    <s v="Nov"/>
    <s v="Fri"/>
    <x v="7"/>
    <x v="2"/>
    <x v="2"/>
    <n v="373"/>
    <x v="5"/>
    <n v="1"/>
    <x v="5"/>
    <b v="0"/>
    <n v="507"/>
    <n v="130"/>
    <x v="1"/>
    <x v="2"/>
    <x v="4"/>
    <n v="41"/>
    <n v="3.3"/>
    <x v="1"/>
    <s v="Active"/>
    <n v="3221"/>
    <x v="0"/>
    <x v="2"/>
    <x v="2"/>
  </r>
  <r>
    <x v="989"/>
    <s v="Gregg"/>
    <x v="7"/>
    <s v="Thu"/>
    <s v="2024"/>
    <x v="28"/>
    <s v="Nov"/>
    <s v="Sat"/>
    <x v="10"/>
    <x v="2"/>
    <x v="2"/>
    <n v="64"/>
    <x v="5"/>
    <n v="5"/>
    <x v="4"/>
    <b v="0"/>
    <n v="881"/>
    <n v="15"/>
    <x v="2"/>
    <x v="0"/>
    <x v="2"/>
    <n v="22"/>
    <n v="3.6"/>
    <x v="0"/>
    <s v="Active"/>
    <n v="2461"/>
    <x v="4"/>
    <x v="2"/>
    <x v="3"/>
  </r>
  <r>
    <x v="990"/>
    <s v="Katherine"/>
    <x v="3"/>
    <s v="Tue"/>
    <s v="2024"/>
    <x v="27"/>
    <s v="Nov"/>
    <s v="Mon"/>
    <x v="9"/>
    <x v="1"/>
    <x v="1"/>
    <n v="129"/>
    <x v="0"/>
    <n v="3"/>
    <x v="2"/>
    <b v="1"/>
    <n v="594"/>
    <n v="127"/>
    <x v="3"/>
    <x v="0"/>
    <x v="1"/>
    <n v="79"/>
    <n v="3.9"/>
    <x v="0"/>
    <s v="Active"/>
    <n v="2858"/>
    <x v="0"/>
    <x v="3"/>
    <x v="2"/>
  </r>
  <r>
    <x v="991"/>
    <s v="Grant"/>
    <x v="5"/>
    <s v="Fri"/>
    <s v="2023"/>
    <x v="199"/>
    <s v="Dec"/>
    <s v="Thu"/>
    <x v="20"/>
    <x v="2"/>
    <x v="2"/>
    <n v="297"/>
    <x v="2"/>
    <n v="3"/>
    <x v="4"/>
    <b v="1"/>
    <n v="667"/>
    <n v="75"/>
    <x v="3"/>
    <x v="0"/>
    <x v="1"/>
    <n v="89"/>
    <n v="4.5"/>
    <x v="0"/>
    <s v="Active"/>
    <n v="4076"/>
    <x v="4"/>
    <x v="4"/>
    <x v="3"/>
  </r>
  <r>
    <x v="992"/>
    <s v="John"/>
    <x v="10"/>
    <s v="Tue"/>
    <s v="2023"/>
    <x v="301"/>
    <s v="Nov"/>
    <s v="Sat"/>
    <x v="10"/>
    <x v="2"/>
    <x v="2"/>
    <n v="235"/>
    <x v="0"/>
    <n v="2"/>
    <x v="2"/>
    <b v="0"/>
    <n v="709"/>
    <n v="151"/>
    <x v="2"/>
    <x v="1"/>
    <x v="1"/>
    <n v="72"/>
    <n v="3.7"/>
    <x v="0"/>
    <s v="Active"/>
    <n v="2163"/>
    <x v="3"/>
    <x v="3"/>
    <x v="3"/>
  </r>
  <r>
    <x v="993"/>
    <s v="Amber"/>
    <x v="10"/>
    <s v="Wed"/>
    <s v="2023"/>
    <x v="537"/>
    <s v="Nov"/>
    <s v="Wed"/>
    <x v="12"/>
    <x v="2"/>
    <x v="2"/>
    <n v="390"/>
    <x v="0"/>
    <n v="2"/>
    <x v="3"/>
    <b v="0"/>
    <n v="537"/>
    <n v="101"/>
    <x v="2"/>
    <x v="1"/>
    <x v="3"/>
    <n v="64"/>
    <n v="3"/>
    <x v="1"/>
    <s v="Active"/>
    <n v="3726"/>
    <x v="1"/>
    <x v="4"/>
    <x v="2"/>
  </r>
  <r>
    <x v="994"/>
    <s v="Daniel"/>
    <x v="8"/>
    <s v="Fri"/>
    <s v="2023"/>
    <x v="220"/>
    <s v="Nov"/>
    <s v="Sat"/>
    <x v="10"/>
    <x v="1"/>
    <x v="1"/>
    <n v="362"/>
    <x v="6"/>
    <n v="2"/>
    <x v="0"/>
    <b v="1"/>
    <n v="490"/>
    <n v="22"/>
    <x v="2"/>
    <x v="3"/>
    <x v="1"/>
    <n v="62"/>
    <n v="4.7"/>
    <x v="1"/>
    <s v="Active"/>
    <n v="47"/>
    <x v="1"/>
    <x v="4"/>
    <x v="3"/>
  </r>
  <r>
    <x v="995"/>
    <s v="Mary"/>
    <x v="1"/>
    <s v="Fri"/>
    <s v="2024"/>
    <x v="538"/>
    <s v="Nov"/>
    <s v="Wed"/>
    <x v="12"/>
    <x v="0"/>
    <x v="0"/>
    <n v="136"/>
    <x v="2"/>
    <n v="5"/>
    <x v="2"/>
    <b v="1"/>
    <n v="20"/>
    <n v="18"/>
    <x v="1"/>
    <x v="1"/>
    <x v="0"/>
    <n v="7"/>
    <n v="4.4000000000000004"/>
    <x v="1"/>
    <s v="Active"/>
    <n v="4742"/>
    <x v="4"/>
    <x v="0"/>
    <x v="0"/>
  </r>
  <r>
    <x v="996"/>
    <s v="Ryan"/>
    <x v="0"/>
    <s v="Wed"/>
    <s v="2024"/>
    <x v="313"/>
    <s v="Dec"/>
    <s v="Sun"/>
    <x v="23"/>
    <x v="1"/>
    <x v="1"/>
    <n v="159"/>
    <x v="6"/>
    <n v="4"/>
    <x v="0"/>
    <b v="1"/>
    <n v="824"/>
    <n v="31"/>
    <x v="3"/>
    <x v="3"/>
    <x v="4"/>
    <n v="13"/>
    <n v="3.3"/>
    <x v="0"/>
    <s v="Active"/>
    <n v="2910"/>
    <x v="1"/>
    <x v="2"/>
    <x v="2"/>
  </r>
  <r>
    <x v="997"/>
    <s v="David"/>
    <x v="7"/>
    <s v="Sat"/>
    <s v="2024"/>
    <x v="204"/>
    <s v="Dec"/>
    <s v="Mon"/>
    <x v="17"/>
    <x v="1"/>
    <x v="1"/>
    <n v="99"/>
    <x v="2"/>
    <n v="4"/>
    <x v="1"/>
    <b v="0"/>
    <n v="319"/>
    <n v="187"/>
    <x v="4"/>
    <x v="2"/>
    <x v="4"/>
    <n v="58"/>
    <n v="3.6"/>
    <x v="0"/>
    <s v="Active"/>
    <n v="1180"/>
    <x v="4"/>
    <x v="0"/>
    <x v="2"/>
  </r>
  <r>
    <x v="998"/>
    <s v="John"/>
    <x v="10"/>
    <s v="Sat"/>
    <s v="2023"/>
    <x v="539"/>
    <s v="Dec"/>
    <s v="Fri"/>
    <x v="0"/>
    <x v="1"/>
    <x v="1"/>
    <n v="157"/>
    <x v="0"/>
    <n v="4"/>
    <x v="1"/>
    <b v="0"/>
    <n v="754"/>
    <n v="23"/>
    <x v="5"/>
    <x v="1"/>
    <x v="3"/>
    <n v="43"/>
    <n v="4.4000000000000004"/>
    <x v="0"/>
    <s v="Active"/>
    <n v="1965"/>
    <x v="3"/>
    <x v="1"/>
    <x v="2"/>
  </r>
  <r>
    <x v="999"/>
    <s v="Katherine"/>
    <x v="5"/>
    <s v="Thu"/>
    <s v="2023"/>
    <x v="334"/>
    <s v="Dec"/>
    <s v="Mon"/>
    <x v="28"/>
    <x v="1"/>
    <x v="1"/>
    <n v="123"/>
    <x v="3"/>
    <n v="1"/>
    <x v="0"/>
    <b v="0"/>
    <n v="718"/>
    <n v="25"/>
    <x v="0"/>
    <x v="0"/>
    <x v="1"/>
    <n v="73"/>
    <n v="4.4000000000000004"/>
    <x v="0"/>
    <s v="Active"/>
    <n v="3179"/>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47430-6D6C-4481-9B00-EB3119853D0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B3:C7" firstHeaderRow="1" firstDataRow="1" firstDataCol="1"/>
  <pivotFields count="29">
    <pivotField showAll="0"/>
    <pivotField showAll="0"/>
    <pivotField showAll="0">
      <items count="13">
        <item x="3"/>
        <item x="8"/>
        <item x="7"/>
        <item x="1"/>
        <item x="0"/>
        <item x="4"/>
        <item x="9"/>
        <item x="2"/>
        <item x="5"/>
        <item x="11"/>
        <item x="10"/>
        <item x="6"/>
        <item t="default"/>
      </items>
    </pivotField>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axis="axisRow" dataField="1" numFmtId="164" showAll="0">
      <items count="4">
        <item sd="0" x="0"/>
        <item sd="0" x="1"/>
        <item sd="0" x="2"/>
        <item t="default" sd="0"/>
      </items>
    </pivotField>
    <pivotField axis="axisRow" showAll="0">
      <items count="4">
        <item x="0"/>
        <item x="2"/>
        <item x="1"/>
        <item t="default"/>
      </items>
    </pivotField>
    <pivotField numFmtId="1" showAll="0"/>
    <pivotField showAll="0"/>
    <pivotField numFmtId="1" showAll="0"/>
    <pivotField numFmtId="1" showAll="0"/>
    <pivotField showAll="0"/>
    <pivotField numFmtId="1" showAll="0"/>
    <pivotField numFmtId="1" showAll="0"/>
    <pivotField showAll="0"/>
    <pivotField showAll="0"/>
    <pivotField showAll="0"/>
    <pivotField showAll="0"/>
    <pivotField numFmtId="165" showAll="0"/>
    <pivotField showAll="0"/>
    <pivotField showAll="0"/>
    <pivotField numFmtId="1" showAll="0"/>
    <pivotField showAll="0"/>
    <pivotField showAll="0"/>
    <pivotField showAll="0"/>
  </pivotFields>
  <rowFields count="2">
    <field x="9"/>
    <field x="10"/>
  </rowFields>
  <rowItems count="4">
    <i>
      <x/>
    </i>
    <i>
      <x v="1"/>
    </i>
    <i>
      <x v="2"/>
    </i>
    <i t="grand">
      <x/>
    </i>
  </rowItems>
  <colItems count="1">
    <i/>
  </colItems>
  <dataFields count="1">
    <dataField name="Sum of Monthly_Price" fld="9"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3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EDED69-87C3-4008-BC39-0DF01EF0463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22:K30" firstHeaderRow="1" firstDataRow="1" firstDataCol="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numFmtId="1" showAll="0"/>
    <pivotField showAll="0"/>
    <pivotField numFmtId="1" showAll="0"/>
    <pivotField numFmtId="1" showAll="0"/>
    <pivotField showAll="0"/>
    <pivotField numFmtId="1" showAll="0"/>
    <pivotField numFmtId="1" showAll="0"/>
    <pivotField axis="axisRow" showAll="0">
      <items count="8">
        <item x="4"/>
        <item x="1"/>
        <item x="6"/>
        <item x="5"/>
        <item x="3"/>
        <item x="2"/>
        <item x="0"/>
        <item t="default"/>
      </items>
    </pivotField>
    <pivotField showAll="0"/>
    <pivotField showAll="0"/>
    <pivotField showAll="0"/>
    <pivotField numFmtId="165" showAll="0"/>
    <pivotField showAll="0"/>
    <pivotField dataField="1" showAll="0"/>
    <pivotField numFmtId="1" showAll="0"/>
    <pivotField showAll="0"/>
    <pivotField showAll="0"/>
    <pivotField showAll="0"/>
  </pivotFields>
  <rowFields count="1">
    <field x="18"/>
  </rowFields>
  <rowItems count="8">
    <i>
      <x/>
    </i>
    <i>
      <x v="1"/>
    </i>
    <i>
      <x v="2"/>
    </i>
    <i>
      <x v="3"/>
    </i>
    <i>
      <x v="4"/>
    </i>
    <i>
      <x v="5"/>
    </i>
    <i>
      <x v="6"/>
    </i>
    <i t="grand">
      <x/>
    </i>
  </rowItems>
  <colItems count="1">
    <i/>
  </colItems>
  <dataFields count="1">
    <dataField name="Active Users" fld="24" subtotal="count" baseField="17" baseItem="0"/>
  </dataField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0EF85A-917F-4A1C-8BCA-C54A4CC1937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B32:E33" firstHeaderRow="0" firstDataRow="1" firstDataCol="0"/>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dataField="1" numFmtId="1" showAll="0"/>
    <pivotField showAll="0"/>
    <pivotField numFmtId="1" showAll="0"/>
    <pivotField numFmtId="1" showAll="0"/>
    <pivotField showAll="0"/>
    <pivotField dataField="1" numFmtId="1" showAll="0"/>
    <pivotField dataField="1" numFmtId="1" showAll="0"/>
    <pivotField showAll="0">
      <items count="8">
        <item x="4"/>
        <item x="1"/>
        <item x="6"/>
        <item x="5"/>
        <item x="3"/>
        <item x="2"/>
        <item x="0"/>
        <item t="default"/>
      </items>
    </pivotField>
    <pivotField showAll="0"/>
    <pivotField showAll="0">
      <items count="7">
        <item h="1" x="4"/>
        <item h="1" x="5"/>
        <item h="1" x="1"/>
        <item h="1" x="0"/>
        <item h="1" x="2"/>
        <item x="3"/>
        <item t="default"/>
      </items>
    </pivotField>
    <pivotField showAll="0"/>
    <pivotField numFmtId="165" showAll="0"/>
    <pivotField showAll="0"/>
    <pivotField showAll="0"/>
    <pivotField dataField="1" numFmtId="1" showAll="0"/>
    <pivotField showAll="0"/>
    <pivotField showAll="0"/>
    <pivotField showAll="0"/>
  </pivotFields>
  <rowItems count="1">
    <i/>
  </rowItems>
  <colFields count="1">
    <field x="-2"/>
  </colFields>
  <colItems count="4">
    <i>
      <x/>
    </i>
    <i i="1">
      <x v="1"/>
    </i>
    <i i="2">
      <x v="2"/>
    </i>
    <i i="3">
      <x v="3"/>
    </i>
  </colItems>
  <dataFields count="4">
    <dataField name="Average of Total_Movies_Watched" fld="16" subtotal="average" baseField="17" baseItem="0" numFmtId="1"/>
    <dataField name="Average of Loyalty_Points" fld="25" subtotal="average" baseField="17" baseItem="0" numFmtId="1"/>
    <dataField name="Average of Total_Series_Watched" fld="17" subtotal="average" baseField="17" baseItem="0" numFmtId="1"/>
    <dataField name="Average of Watch_Hours" fld="11" subtotal="average" baseField="17" baseItem="0" numFmtId="1"/>
  </dataFields>
  <chartFormats count="8">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763CEC-20CB-47AC-9B44-3FD9291DF1A6}"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M10:N14" firstHeaderRow="1" firstDataRow="1" firstDataCol="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axis="axisRow" dataField="1" showAll="0">
      <items count="4">
        <item x="0"/>
        <item x="2"/>
        <item x="1"/>
        <item t="default"/>
      </items>
    </pivotField>
    <pivotField numFmtId="1" showAll="0"/>
    <pivotField showAll="0"/>
    <pivotField numFmtId="1" showAll="0"/>
    <pivotField numFmtId="1" showAll="0"/>
    <pivotField showAll="0"/>
    <pivotField numFmtId="1" showAll="0"/>
    <pivotField numFmtId="1" showAll="0"/>
    <pivotField showAll="0">
      <items count="8">
        <item x="4"/>
        <item x="1"/>
        <item x="6"/>
        <item x="5"/>
        <item x="3"/>
        <item x="2"/>
        <item x="0"/>
        <item t="default"/>
      </items>
    </pivotField>
    <pivotField showAll="0"/>
    <pivotField showAll="0"/>
    <pivotField showAll="0"/>
    <pivotField numFmtId="165" showAll="0"/>
    <pivotField showAll="0"/>
    <pivotField showAll="0"/>
    <pivotField numFmtId="1" showAll="0"/>
    <pivotField showAll="0"/>
    <pivotField showAll="0"/>
    <pivotField showAll="0"/>
  </pivotFields>
  <rowFields count="1">
    <field x="10"/>
  </rowFields>
  <rowItems count="4">
    <i>
      <x/>
    </i>
    <i>
      <x v="1"/>
    </i>
    <i>
      <x v="2"/>
    </i>
    <i t="grand">
      <x/>
    </i>
  </rowItems>
  <colItems count="1">
    <i/>
  </colItems>
  <dataFields count="1">
    <dataField name="Count of Subscription Type" fld="1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3CB805-4D42-4523-A691-647574A17E1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B4:C9" firstHeaderRow="1" firstDataRow="1" firstDataCol="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numFmtId="1" showAll="0"/>
    <pivotField showAll="0"/>
    <pivotField numFmtId="1" showAll="0"/>
    <pivotField numFmtId="1" showAll="0"/>
    <pivotField showAll="0"/>
    <pivotField numFmtId="1" showAll="0"/>
    <pivotField numFmtId="1" showAll="0"/>
    <pivotField showAll="0">
      <items count="8">
        <item x="4"/>
        <item x="1"/>
        <item x="6"/>
        <item x="5"/>
        <item x="3"/>
        <item x="2"/>
        <item x="0"/>
        <item t="default"/>
      </items>
    </pivotField>
    <pivotField axis="axisRow" dataField="1" showAll="0">
      <items count="5">
        <item x="2"/>
        <item x="3"/>
        <item x="1"/>
        <item x="0"/>
        <item t="default"/>
      </items>
    </pivotField>
    <pivotField showAll="0"/>
    <pivotField showAll="0"/>
    <pivotField numFmtId="165" showAll="0"/>
    <pivotField showAll="0"/>
    <pivotField showAll="0"/>
    <pivotField numFmtId="1" showAll="0"/>
    <pivotField showAll="0"/>
    <pivotField showAll="0"/>
    <pivotField showAll="0"/>
  </pivotFields>
  <rowFields count="1">
    <field x="19"/>
  </rowFields>
  <rowItems count="5">
    <i>
      <x/>
    </i>
    <i>
      <x v="1"/>
    </i>
    <i>
      <x v="2"/>
    </i>
    <i>
      <x v="3"/>
    </i>
    <i t="grand">
      <x/>
    </i>
  </rowItems>
  <colItems count="1">
    <i/>
  </colItems>
  <dataFields count="1">
    <dataField name="Count of Payment_Method" fld="1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139CD-F36F-41C7-8079-045AF191C4D7}"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K4:L11" firstHeaderRow="1" firstDataRow="1" firstDataCol="1"/>
  <pivotFields count="29">
    <pivotField showAll="0"/>
    <pivotField showAll="0"/>
    <pivotField showAll="0">
      <items count="13">
        <item x="3"/>
        <item x="8"/>
        <item x="7"/>
        <item x="1"/>
        <item x="0"/>
        <item x="4"/>
        <item x="9"/>
        <item x="2"/>
        <item x="5"/>
        <item x="11"/>
        <item x="10"/>
        <item x="6"/>
        <item t="default"/>
      </items>
    </pivotField>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axis="axisRow" numFmtId="164" showAll="0">
      <items count="4">
        <item x="0"/>
        <item x="1"/>
        <item x="2"/>
        <item t="default"/>
      </items>
    </pivotField>
    <pivotField axis="axisRow" dataField="1" showAll="0">
      <items count="4">
        <item x="0"/>
        <item x="2"/>
        <item x="1"/>
        <item t="default"/>
      </items>
    </pivotField>
    <pivotField numFmtId="1" showAll="0"/>
    <pivotField showAll="0"/>
    <pivotField numFmtId="1" showAll="0"/>
    <pivotField numFmtId="1" showAll="0"/>
    <pivotField showAll="0"/>
    <pivotField numFmtId="1" showAll="0"/>
    <pivotField numFmtId="1" showAll="0"/>
    <pivotField showAll="0"/>
    <pivotField showAll="0"/>
    <pivotField showAll="0"/>
    <pivotField showAll="0"/>
    <pivotField numFmtId="165" showAll="0"/>
    <pivotField showAll="0"/>
    <pivotField showAll="0"/>
    <pivotField numFmtId="1" showAll="0"/>
    <pivotField showAll="0"/>
    <pivotField multipleItemSelectionAllowed="1" showAll="0"/>
    <pivotField showAll="0"/>
  </pivotFields>
  <rowFields count="2">
    <field x="9"/>
    <field x="10"/>
  </rowFields>
  <rowItems count="7">
    <i>
      <x/>
    </i>
    <i r="1">
      <x/>
    </i>
    <i>
      <x v="1"/>
    </i>
    <i r="1">
      <x v="2"/>
    </i>
    <i>
      <x v="2"/>
    </i>
    <i r="1">
      <x v="1"/>
    </i>
    <i t="grand">
      <x/>
    </i>
  </rowItems>
  <colItems count="1">
    <i/>
  </colItems>
  <dataFields count="1">
    <dataField name="Count of Subscription Type"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46533-7616-4264-B0A3-1C29DE48037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B4:G5" firstHeaderRow="0" firstDataRow="1" firstDataCol="0"/>
  <pivotFields count="29">
    <pivotField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items count="4">
        <item x="0"/>
        <item x="2"/>
        <item x="1"/>
        <item t="default"/>
      </items>
    </pivotField>
    <pivotField dataField="1" numFmtId="1" showAll="0"/>
    <pivotField showAll="0"/>
    <pivotField numFmtId="1" showAll="0"/>
    <pivotField numFmtId="1" showAll="0"/>
    <pivotField showAll="0"/>
    <pivotField dataField="1" numFmtId="1" showAll="0"/>
    <pivotField dataField="1" numFmtId="1" showAll="0"/>
    <pivotField showAll="0">
      <items count="8">
        <item h="1" x="4"/>
        <item h="1" x="1"/>
        <item h="1" x="6"/>
        <item h="1" x="5"/>
        <item h="1" x="3"/>
        <item h="1" x="2"/>
        <item x="0"/>
        <item t="default"/>
      </items>
    </pivotField>
    <pivotField showAll="0"/>
    <pivotField showAll="0"/>
    <pivotField dataField="1" showAll="0"/>
    <pivotField dataField="1" numFmtId="165" showAll="0"/>
    <pivotField showAll="0"/>
    <pivotField showAll="0"/>
    <pivotField dataField="1" numFmtId="1" showAll="0"/>
    <pivotField showAll="0"/>
    <pivotField showAll="0"/>
    <pivotField showAll="0"/>
  </pivotFields>
  <rowItems count="1">
    <i/>
  </rowItems>
  <colFields count="1">
    <field x="-2"/>
  </colFields>
  <colItems count="6">
    <i>
      <x/>
    </i>
    <i i="1">
      <x v="1"/>
    </i>
    <i i="2">
      <x v="2"/>
    </i>
    <i i="3">
      <x v="3"/>
    </i>
    <i i="4">
      <x v="4"/>
    </i>
    <i i="5">
      <x v="5"/>
    </i>
  </colItems>
  <dataFields count="6">
    <dataField name="Average of Recommended_Content_Count" fld="21" subtotal="average" baseField="0" baseItem="1"/>
    <dataField name="Average of Average_Rating_Given" fld="22" subtotal="average" baseField="0" baseItem="1" numFmtId="165"/>
    <dataField name="Average of Loyalty_Points" fld="25" subtotal="average" baseField="0" baseItem="1" numFmtId="1"/>
    <dataField name="Average of Watch_Hours" fld="11" subtotal="average" baseField="0" baseItem="1" numFmtId="1"/>
    <dataField name="Average of Total_Movies_Watched" fld="16" subtotal="average" baseField="0" baseItem="1" numFmtId="1"/>
    <dataField name="Average of Total_Series_Watched" fld="17" subtotal="average" baseField="0" baseItem="1" numFmtId="1"/>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3"/>
          </reference>
        </references>
      </pivotArea>
    </chartFormat>
    <chartFormat chart="14" format="10" series="1">
      <pivotArea type="data" outline="0" fieldPosition="0">
        <references count="1">
          <reference field="4294967294" count="1" selected="0">
            <x v="4"/>
          </reference>
        </references>
      </pivotArea>
    </chartFormat>
    <chartFormat chart="14" format="11" series="1">
      <pivotArea type="data" outline="0" fieldPosition="0">
        <references count="1">
          <reference field="4294967294" count="1" selected="0">
            <x v="5"/>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2"/>
          </reference>
        </references>
      </pivotArea>
    </chartFormat>
    <chartFormat chart="15" format="15" series="1">
      <pivotArea type="data" outline="0" fieldPosition="0">
        <references count="1">
          <reference field="4294967294" count="1" selected="0">
            <x v="3"/>
          </reference>
        </references>
      </pivotArea>
    </chartFormat>
    <chartFormat chart="15" format="16" series="1">
      <pivotArea type="data" outline="0" fieldPosition="0">
        <references count="1">
          <reference field="4294967294" count="1" selected="0">
            <x v="4"/>
          </reference>
        </references>
      </pivotArea>
    </chartFormat>
    <chartFormat chart="15"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1C8747-A438-40F4-8FFE-64EB13E7902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4:C15" firstHeaderRow="0" firstDataRow="1" firstDataCol="0" rowPageCount="4" colPageCount="1"/>
  <pivotFields count="29">
    <pivotField axis="axisPage"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axis="axisPage" numFmtId="164" showAll="0">
      <items count="4">
        <item x="0"/>
        <item x="1"/>
        <item x="2"/>
        <item t="default"/>
      </items>
    </pivotField>
    <pivotField showAll="0"/>
    <pivotField numFmtId="1" showAll="0"/>
    <pivotField showAll="0"/>
    <pivotField numFmtId="1" showAll="0"/>
    <pivotField numFmtId="1" showAll="0"/>
    <pivotField showAll="0"/>
    <pivotField dataField="1" numFmtId="1" showAll="0"/>
    <pivotField dataField="1" numFmtId="1" showAll="0"/>
    <pivotField axis="axisPage" showAll="0">
      <items count="8">
        <item x="4"/>
        <item x="1"/>
        <item x="6"/>
        <item x="5"/>
        <item x="3"/>
        <item x="2"/>
        <item x="0"/>
        <item t="default"/>
      </items>
    </pivotField>
    <pivotField showAll="0"/>
    <pivotField showAll="0"/>
    <pivotField showAll="0"/>
    <pivotField numFmtId="165" showAll="0"/>
    <pivotField showAll="0"/>
    <pivotField showAll="0"/>
    <pivotField numFmtId="1" showAll="0"/>
    <pivotField showAll="0"/>
    <pivotField axis="axisPage" multipleItemSelectionAllowed="1" showAll="0">
      <items count="6">
        <item x="2"/>
        <item x="1"/>
        <item x="0"/>
        <item x="3"/>
        <item x="4"/>
        <item t="default"/>
      </items>
    </pivotField>
    <pivotField showAll="0"/>
  </pivotFields>
  <rowItems count="1">
    <i/>
  </rowItems>
  <colFields count="1">
    <field x="-2"/>
  </colFields>
  <colItems count="2">
    <i>
      <x/>
    </i>
    <i i="1">
      <x v="1"/>
    </i>
  </colItems>
  <pageFields count="4">
    <pageField fld="0" hier="-1"/>
    <pageField fld="27" hier="-1"/>
    <pageField fld="9" hier="-1"/>
    <pageField fld="18" item="0" hier="-1"/>
  </pageFields>
  <dataFields count="2">
    <dataField name="Sum of Total_Movies_Watched" fld="16" baseField="0" baseItem="0" numFmtId="1"/>
    <dataField name="Sum of Total_Series_Watched" fld="17" baseField="0" baseItem="0" numFmtId="1"/>
  </dataField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DBEC0A-D8A9-407B-A9AF-17BCF366A9D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17:D25" firstHeaderRow="0" firstDataRow="1" firstDataCol="1" rowPageCount="1" colPageCount="1"/>
  <pivotFields count="29">
    <pivotField multipleItemSelectionAllowed="1"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numFmtId="1" showAll="0"/>
    <pivotField showAll="0"/>
    <pivotField dataField="1" numFmtId="1" showAll="0"/>
    <pivotField dataField="1" numFmtId="1" showAll="0">
      <items count="7">
        <item x="4"/>
        <item x="1"/>
        <item x="5"/>
        <item x="3"/>
        <item x="2"/>
        <item x="0"/>
        <item t="default"/>
      </items>
    </pivotField>
    <pivotField showAll="0"/>
    <pivotField numFmtId="1" showAll="0"/>
    <pivotField numFmtId="1" showAll="0"/>
    <pivotField axis="axisRow" showAll="0">
      <items count="8">
        <item x="4"/>
        <item x="1"/>
        <item x="6"/>
        <item x="5"/>
        <item x="3"/>
        <item x="2"/>
        <item x="0"/>
        <item t="default"/>
      </items>
    </pivotField>
    <pivotField showAll="0"/>
    <pivotField showAll="0"/>
    <pivotField showAll="0"/>
    <pivotField numFmtId="165" showAll="0"/>
    <pivotField showAll="0"/>
    <pivotField showAll="0"/>
    <pivotField numFmtId="1" showAll="0"/>
    <pivotField axis="axisPage" multipleItemSelectionAllowed="1" showAll="0">
      <items count="6">
        <item x="1"/>
        <item x="3"/>
        <item x="2"/>
        <item x="0"/>
        <item x="4"/>
        <item t="default"/>
      </items>
    </pivotField>
    <pivotField showAll="0">
      <items count="6">
        <item x="2"/>
        <item x="1"/>
        <item x="0"/>
        <item x="3"/>
        <item x="4"/>
        <item t="default"/>
      </items>
    </pivotField>
    <pivotField showAll="0"/>
  </pivotFields>
  <rowFields count="1">
    <field x="18"/>
  </rowFields>
  <rowItems count="8">
    <i>
      <x/>
    </i>
    <i>
      <x v="1"/>
    </i>
    <i>
      <x v="2"/>
    </i>
    <i>
      <x v="3"/>
    </i>
    <i>
      <x v="4"/>
    </i>
    <i>
      <x v="5"/>
    </i>
    <i>
      <x v="6"/>
    </i>
    <i t="grand">
      <x/>
    </i>
  </rowItems>
  <colFields count="1">
    <field x="-2"/>
  </colFields>
  <colItems count="2">
    <i>
      <x/>
    </i>
    <i i="1">
      <x v="1"/>
    </i>
  </colItems>
  <pageFields count="1">
    <pageField fld="26" hier="-1"/>
  </pageFields>
  <dataFields count="2">
    <dataField name="Sum of Active_Devices" fld="13" baseField="0" baseItem="0" numFmtId="1"/>
    <dataField name="Sum of Profile_Count" fld="14" baseField="18" baseItem="1" numFmtId="1"/>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1C4928-73D0-44AD-8F3E-6D9859C285F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L4:M9" firstHeaderRow="1" firstDataRow="1" firstDataCol="1" rowPageCount="2" colPageCount="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numFmtId="1" showAll="0"/>
    <pivotField showAll="0"/>
    <pivotField numFmtId="1" showAll="0"/>
    <pivotField numFmtId="1" showAll="0"/>
    <pivotField showAll="0"/>
    <pivotField numFmtId="1" showAll="0"/>
    <pivotField numFmtId="1" showAll="0"/>
    <pivotField axis="axisPage" multipleItemSelectionAllowed="1" showAll="0">
      <items count="8">
        <item x="4"/>
        <item x="1"/>
        <item x="6"/>
        <item x="5"/>
        <item x="3"/>
        <item x="2"/>
        <item x="0"/>
        <item t="default"/>
      </items>
    </pivotField>
    <pivotField showAll="0"/>
    <pivotField showAll="0"/>
    <pivotField showAll="0"/>
    <pivotField numFmtId="165" showAll="0"/>
    <pivotField showAll="0"/>
    <pivotField showAll="0"/>
    <pivotField numFmtId="1" showAll="0"/>
    <pivotField showAll="0"/>
    <pivotField axis="axisPage" dataField="1" multipleItemSelectionAllowed="1" showAll="0">
      <items count="6">
        <item x="2"/>
        <item x="1"/>
        <item x="0"/>
        <item x="3"/>
        <item x="4"/>
        <item t="default"/>
      </items>
    </pivotField>
    <pivotField axis="axisRow" showAll="0">
      <items count="5">
        <item x="3"/>
        <item x="1"/>
        <item x="0"/>
        <item x="2"/>
        <item t="default"/>
      </items>
    </pivotField>
  </pivotFields>
  <rowFields count="1">
    <field x="28"/>
  </rowFields>
  <rowItems count="5">
    <i>
      <x/>
    </i>
    <i>
      <x v="1"/>
    </i>
    <i>
      <x v="2"/>
    </i>
    <i>
      <x v="3"/>
    </i>
    <i t="grand">
      <x/>
    </i>
  </rowItems>
  <colItems count="1">
    <i/>
  </colItems>
  <pageFields count="2">
    <pageField fld="18" hier="-1"/>
    <pageField fld="27" hier="-1"/>
  </pageFields>
  <dataFields count="1">
    <dataField name="Count of Age_Group" fld="2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A3916C-14CE-4355-B936-BB3F7D94D74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3:C11" firstHeaderRow="1" firstDataRow="1" firstDataCol="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pivotField numFmtId="1" showAll="0"/>
    <pivotField axis="axisRow" dataField="1" showAll="0">
      <items count="8">
        <item x="0"/>
        <item x="5"/>
        <item x="3"/>
        <item x="1"/>
        <item x="4"/>
        <item x="6"/>
        <item x="2"/>
        <item t="default"/>
      </items>
    </pivotField>
    <pivotField numFmtId="1" showAll="0"/>
    <pivotField numFmtId="1" showAll="0"/>
    <pivotField showAll="0"/>
    <pivotField numFmtId="1" showAll="0"/>
    <pivotField numFmtId="1" showAll="0"/>
    <pivotField showAll="0">
      <items count="8">
        <item x="4"/>
        <item x="1"/>
        <item x="6"/>
        <item x="5"/>
        <item x="3"/>
        <item x="2"/>
        <item x="0"/>
        <item t="default"/>
      </items>
    </pivotField>
    <pivotField showAll="0"/>
    <pivotField showAll="0"/>
    <pivotField showAll="0"/>
    <pivotField numFmtId="165" showAll="0"/>
    <pivotField showAll="0"/>
    <pivotField showAll="0"/>
    <pivotField numFmtId="1" showAll="0"/>
    <pivotField showAll="0"/>
    <pivotField multipleItemSelectionAllowed="1" showAll="0">
      <items count="6">
        <item x="2"/>
        <item x="1"/>
        <item x="0"/>
        <item x="3"/>
        <item x="4"/>
        <item t="default"/>
      </items>
    </pivotField>
    <pivotField showAll="0"/>
  </pivotFields>
  <rowFields count="1">
    <field x="12"/>
  </rowFields>
  <rowItems count="8">
    <i>
      <x/>
    </i>
    <i>
      <x v="1"/>
    </i>
    <i>
      <x v="2"/>
    </i>
    <i>
      <x v="3"/>
    </i>
    <i>
      <x v="4"/>
    </i>
    <i>
      <x v="5"/>
    </i>
    <i>
      <x v="6"/>
    </i>
    <i t="grand">
      <x/>
    </i>
  </rowItems>
  <colItems count="1">
    <i/>
  </colItems>
  <dataFields count="1">
    <dataField name="Count of Favorite_Genre" fld="1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39A9F4-76F5-447A-9CF8-D06F0EA4FF5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8:L11" firstHeaderRow="0" firstDataRow="1" firstDataCol="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showAll="0">
      <items count="4">
        <item x="0"/>
        <item x="2"/>
        <item x="1"/>
        <item t="default"/>
      </items>
    </pivotField>
    <pivotField numFmtId="1" showAll="0"/>
    <pivotField showAll="0"/>
    <pivotField numFmtId="1" showAll="0"/>
    <pivotField numFmtId="1" showAll="0"/>
    <pivotField showAll="0"/>
    <pivotField dataField="1" numFmtId="1" showAll="0"/>
    <pivotField dataField="1" numFmtId="1" showAll="0"/>
    <pivotField showAll="0">
      <items count="8">
        <item x="4"/>
        <item x="1"/>
        <item x="6"/>
        <item x="5"/>
        <item x="3"/>
        <item x="2"/>
        <item x="0"/>
        <item t="default"/>
      </items>
    </pivotField>
    <pivotField showAll="0"/>
    <pivotField showAll="0"/>
    <pivotField showAll="0"/>
    <pivotField numFmtId="165" showAll="0"/>
    <pivotField axis="axisRow" dataField="1" showAll="0" countASubtotal="1">
      <items count="3">
        <item x="0"/>
        <item x="1"/>
        <item t="countA"/>
      </items>
    </pivotField>
    <pivotField showAll="0"/>
    <pivotField numFmtId="1" showAll="0"/>
    <pivotField showAll="0"/>
    <pivotField showAll="0">
      <items count="6">
        <item x="2"/>
        <item x="1"/>
        <item x="0"/>
        <item x="3"/>
        <item x="4"/>
        <item t="default"/>
      </items>
    </pivotField>
    <pivotField showAll="0"/>
  </pivotFields>
  <rowFields count="1">
    <field x="23"/>
  </rowFields>
  <rowItems count="3">
    <i>
      <x/>
    </i>
    <i>
      <x v="1"/>
    </i>
    <i t="grand">
      <x/>
    </i>
  </rowItems>
  <colFields count="1">
    <field x="-2"/>
  </colFields>
  <colItems count="3">
    <i>
      <x/>
    </i>
    <i i="1">
      <x v="1"/>
    </i>
    <i i="2">
      <x v="2"/>
    </i>
  </colItems>
  <dataFields count="3">
    <dataField name="Count of Has_Downloaded_Content" fld="23" subtotal="count" baseField="0" baseItem="0"/>
    <dataField name="Average of Total_Movies_Watched" fld="16" subtotal="average" baseField="0" baseItem="0" numFmtId="1"/>
    <dataField name="Average of Total_Series_Watched" fld="17" subtotal="average" baseField="0" baseItem="0" numFmtId="1"/>
  </dataFields>
  <chartFormats count="3">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9FCCE3-5849-49D7-9BD1-3772CF4C48F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15:C23" firstHeaderRow="1" firstDataRow="1" firstDataCol="1" rowPageCount="3" colPageCount="1"/>
  <pivotFields count="29">
    <pivotField showAll="0"/>
    <pivotField showAll="0"/>
    <pivotField showAll="0"/>
    <pivotField showAll="0"/>
    <pivotField showAll="0"/>
    <pivotField numFmtId="1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showAll="0"/>
    <pivotField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numFmtId="164" showAll="0"/>
    <pivotField axis="axisPage" multipleItemSelectionAllowed="1" showAll="0">
      <items count="4">
        <item x="0"/>
        <item x="2"/>
        <item x="1"/>
        <item t="default"/>
      </items>
    </pivotField>
    <pivotField numFmtId="1" showAll="0"/>
    <pivotField axis="axisPage" multipleItemSelectionAllowed="1" showAll="0">
      <items count="8">
        <item h="1" x="0"/>
        <item h="1" x="5"/>
        <item x="3"/>
        <item h="1" x="1"/>
        <item h="1" x="4"/>
        <item h="1" x="6"/>
        <item h="1" x="2"/>
        <item t="default"/>
      </items>
    </pivotField>
    <pivotField numFmtId="1" showAll="0"/>
    <pivotField numFmtId="1" showAll="0"/>
    <pivotField showAll="0"/>
    <pivotField numFmtId="1" showAll="0"/>
    <pivotField numFmtId="1" showAll="0"/>
    <pivotField axis="axisRow" showAll="0">
      <items count="8">
        <item x="4"/>
        <item x="1"/>
        <item x="6"/>
        <item x="5"/>
        <item x="3"/>
        <item x="2"/>
        <item x="0"/>
        <item t="default"/>
      </items>
    </pivotField>
    <pivotField showAll="0"/>
    <pivotField showAll="0"/>
    <pivotField showAll="0"/>
    <pivotField numFmtId="165" showAll="0"/>
    <pivotField showAll="0"/>
    <pivotField showAll="0"/>
    <pivotField dataField="1" numFmtId="1" showAll="0"/>
    <pivotField showAll="0"/>
    <pivotField axis="axisPage" multipleItemSelectionAllowed="1" showAll="0">
      <items count="6">
        <item x="2"/>
        <item x="1"/>
        <item x="0"/>
        <item x="3"/>
        <item x="4"/>
        <item t="default"/>
      </items>
    </pivotField>
    <pivotField showAll="0"/>
  </pivotFields>
  <rowFields count="1">
    <field x="18"/>
  </rowFields>
  <rowItems count="8">
    <i>
      <x/>
    </i>
    <i>
      <x v="1"/>
    </i>
    <i>
      <x v="2"/>
    </i>
    <i>
      <x v="3"/>
    </i>
    <i>
      <x v="4"/>
    </i>
    <i>
      <x v="5"/>
    </i>
    <i>
      <x v="6"/>
    </i>
    <i t="grand">
      <x/>
    </i>
  </rowItems>
  <colItems count="1">
    <i/>
  </colItems>
  <pageFields count="3">
    <pageField fld="27" hier="-1"/>
    <pageField fld="10" hier="-1"/>
    <pageField fld="12" hier="-1"/>
  </pageFields>
  <dataFields count="1">
    <dataField name="Average of Loyalty_Points" fld="25" subtotal="average" baseField="17"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14" name="Last_Login">
      <autoFilter ref="A1">
        <filterColumn colId="0">
          <customFilters and="1">
            <customFilter operator="greaterThanOrEqual" val="45413"/>
            <customFilter operator="lessThanOrEqual" val="454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Price" xr10:uid="{5C11E787-6A14-4BE7-873C-484EBD41FBD2}" sourceName="Monthly_Price">
  <pivotTables>
    <pivotTable tabId="4" name="PivotTable6"/>
    <pivotTable tabId="4" name="PivotTable1"/>
  </pivotTables>
  <data>
    <tabular pivotCacheId="2017609979">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EB3D5AA5-4AE0-4C22-BD63-B2FECDC5EB2E}" sourceName="Age_Group">
  <pivotTables>
    <pivotTable tabId="8" name="PivotTable3"/>
    <pivotTable tabId="8" name="PivotTable5"/>
  </pivotTables>
  <data>
    <tabular pivotCacheId="2017609979">
      <items count="5">
        <i x="2" s="1"/>
        <i x="1" s="1"/>
        <i x="0" s="1"/>
        <i x="3"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A685354B-87AA-47B7-8C57-29108CD9E648}" sourceName="Country">
  <pivotTables>
    <pivotTable tabId="9" name="PivotTable7"/>
    <pivotTable tabId="9" name="PivotTable6"/>
    <pivotTable tabId="9" name="PivotTable8"/>
  </pivotTables>
  <data>
    <tabular pivotCacheId="2017609979">
      <items count="7">
        <i x="4" s="1"/>
        <i x="1" s="1"/>
        <i x="6" s="1"/>
        <i x="5" s="1"/>
        <i x="3" s="1"/>
        <i x="2"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_Preference" xr10:uid="{944629E1-740A-4301-8988-43D1C7C9813B}" sourceName="Language_Preference">
  <pivotTables>
    <pivotTable tabId="9" name="PivotTable8"/>
  </pivotTables>
  <data>
    <tabular pivotCacheId="2017609979">
      <items count="6">
        <i x="4"/>
        <i x="5"/>
        <i x="1"/>
        <i x="0"/>
        <i x="2"/>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Month" xr10:uid="{BB918754-BD50-45A2-8640-E9070F7B1B3E}" sourceName="Joining Month">
  <pivotTables>
    <pivotTable tabId="4" name="PivotTable6"/>
    <pivotTable tabId="4" name="PivotTable1"/>
  </pivotTables>
  <data>
    <tabular pivotCacheId="2017609979">
      <items count="12">
        <i x="3" s="1"/>
        <i x="8" s="1"/>
        <i x="7" s="1"/>
        <i x="1" s="1"/>
        <i x="0" s="1"/>
        <i x="4" s="1"/>
        <i x="9" s="1"/>
        <i x="2" s="1"/>
        <i x="5" s="1"/>
        <i x="11" s="1"/>
        <i x="1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69B4BC81-595C-40D6-BD28-B2F7D44D44D2}" sourceName="Subscription Type">
  <pivotTables>
    <pivotTable tabId="4" name="PivotTable6"/>
    <pivotTable tabId="4" name="PivotTable1"/>
  </pivotTables>
  <data>
    <tabular pivotCacheId="20176099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00FDDD50-CE91-4BD7-8616-285F80F6C861}" sourceName="User_ID">
  <pivotTables>
    <pivotTable tabId="7" name="PivotTable8"/>
  </pivotTables>
  <data>
    <tabular pivotCacheId="2017609979">
      <items count="1000">
        <i x="762" s="1"/>
        <i x="277" s="1"/>
        <i x="156" s="1"/>
        <i x="203" s="1"/>
        <i x="892" s="1"/>
        <i x="909" s="1"/>
        <i x="969" s="1"/>
        <i x="510" s="1"/>
        <i x="967" s="1"/>
        <i x="405" s="1"/>
        <i x="951" s="1"/>
        <i x="898" s="1"/>
        <i x="919" s="1"/>
        <i x="880" s="1"/>
        <i x="631" s="1"/>
        <i x="297" s="1"/>
        <i x="793" s="1"/>
        <i x="154" s="1"/>
        <i x="642" s="1"/>
        <i x="906" s="1"/>
        <i x="62" s="1"/>
        <i x="25" s="1"/>
        <i x="854" s="1"/>
        <i x="316" s="1"/>
        <i x="936" s="1"/>
        <i x="782" s="1"/>
        <i x="0" s="1"/>
        <i x="968" s="1"/>
        <i x="757" s="1"/>
        <i x="162" s="1"/>
        <i x="831" s="1"/>
        <i x="238" s="1"/>
        <i x="20" s="1"/>
        <i x="4" s="1"/>
        <i x="824" s="1"/>
        <i x="6" s="1"/>
        <i x="852" s="1"/>
        <i x="673" s="1"/>
        <i x="467" s="1"/>
        <i x="225" s="1"/>
        <i x="482" s="1"/>
        <i x="794" s="1"/>
        <i x="178" s="1"/>
        <i x="41" s="1"/>
        <i x="820" s="1"/>
        <i x="804" s="1"/>
        <i x="246" s="1"/>
        <i x="422" s="1"/>
        <i x="857" s="1"/>
        <i x="88" s="1"/>
        <i x="741" s="1"/>
        <i x="913" s="1"/>
        <i x="921" s="1"/>
        <i x="396" s="1"/>
        <i x="102" s="1"/>
        <i x="15" s="1"/>
        <i x="846" s="1"/>
        <i x="274" s="1"/>
        <i x="562" s="1"/>
        <i x="314" s="1"/>
        <i x="118" s="1"/>
        <i x="981" s="1"/>
        <i x="190" s="1"/>
        <i x="766" s="1"/>
        <i x="506" s="1"/>
        <i x="30" s="1"/>
        <i x="781" s="1"/>
        <i x="35" s="1"/>
        <i x="586" s="1"/>
        <i x="86" s="1"/>
        <i x="345" s="1"/>
        <i x="635" s="1"/>
        <i x="933" s="1"/>
        <i x="641" s="1"/>
        <i x="999" s="1"/>
        <i x="369" s="1"/>
        <i x="419" s="1"/>
        <i x="701" s="1"/>
        <i x="756" s="1"/>
        <i x="221" s="1"/>
        <i x="860" s="1"/>
        <i x="632" s="1"/>
        <i x="204" s="1"/>
        <i x="890" s="1"/>
        <i x="433" s="1"/>
        <i x="291" s="1"/>
        <i x="681" s="1"/>
        <i x="364" s="1"/>
        <i x="210" s="1"/>
        <i x="432" s="1"/>
        <i x="979" s="1"/>
        <i x="966" s="1"/>
        <i x="73" s="1"/>
        <i x="407" s="1"/>
        <i x="689" s="1"/>
        <i x="469" s="1"/>
        <i x="1" s="1"/>
        <i x="625" s="1"/>
        <i x="352" s="1"/>
        <i x="775" s="1"/>
        <i x="326" s="1"/>
        <i x="700" s="1"/>
        <i x="397" s="1"/>
        <i x="446" s="1"/>
        <i x="679" s="1"/>
        <i x="602" s="1"/>
        <i x="9" s="1"/>
        <i x="582" s="1"/>
        <i x="918" s="1"/>
        <i x="643" s="1"/>
        <i x="805" s="1"/>
        <i x="589" s="1"/>
        <i x="351" s="1"/>
        <i x="465" s="1"/>
        <i x="945" s="1"/>
        <i x="525" s="1"/>
        <i x="80" s="1"/>
        <i x="902" s="1"/>
        <i x="57" s="1"/>
        <i x="370" s="1"/>
        <i x="305" s="1"/>
        <i x="270" s="1"/>
        <i x="472" s="1"/>
        <i x="822" s="1"/>
        <i x="262" s="1"/>
        <i x="894" s="1"/>
        <i x="973" s="1"/>
        <i x="307" s="1"/>
        <i x="928" s="1"/>
        <i x="866" s="1"/>
        <i x="551" s="1"/>
        <i x="310" s="1"/>
        <i x="280" s="1"/>
        <i x="725" s="1"/>
        <i x="89" s="1"/>
        <i x="391" s="1"/>
        <i x="172" s="1"/>
        <i x="922" s="1"/>
        <i x="606" s="1"/>
        <i x="384" s="1"/>
        <i x="532" s="1"/>
        <i x="379" s="1"/>
        <i x="77" s="1"/>
        <i x="453" s="1"/>
        <i x="443" s="1"/>
        <i x="610" s="1"/>
        <i x="650" s="1"/>
        <i x="914" s="1"/>
        <i x="499" s="1"/>
        <i x="895" s="1"/>
        <i x="26" s="1"/>
        <i x="823" s="1"/>
        <i x="563" s="1"/>
        <i x="411" s="1"/>
        <i x="545" s="1"/>
        <i x="806" s="1"/>
        <i x="160" s="1"/>
        <i x="652" s="1"/>
        <i x="148" s="1" nd="1"/>
        <i x="620" s="1" nd="1"/>
        <i x="592" s="1" nd="1"/>
        <i x="526" s="1" nd="1"/>
        <i x="887" s="1" nd="1"/>
        <i x="358" s="1" nd="1"/>
        <i x="301" s="1" nd="1"/>
        <i x="825" s="1" nd="1"/>
        <i x="21" s="1" nd="1"/>
        <i x="923" s="1" nd="1"/>
        <i x="710" s="1" nd="1"/>
        <i x="740" s="1" nd="1"/>
        <i x="616" s="1" nd="1"/>
        <i x="519" s="1" nd="1"/>
        <i x="325" s="1" nd="1"/>
        <i x="85" s="1" nd="1"/>
        <i x="984" s="1" nd="1"/>
        <i x="905" s="1" nd="1"/>
        <i x="845" s="1" nd="1"/>
        <i x="403" s="1" nd="1"/>
        <i x="209" s="1" nd="1"/>
        <i x="224" s="1" nd="1"/>
        <i x="48" s="1" nd="1"/>
        <i x="523" s="1" nd="1"/>
        <i x="485" s="1" nd="1"/>
        <i x="703" s="1" nd="1"/>
        <i x="595" s="1" nd="1"/>
        <i x="176" s="1" nd="1"/>
        <i x="985" s="1" nd="1"/>
        <i x="683" s="1" nd="1"/>
        <i x="561" s="1" nd="1"/>
        <i x="171" s="1" nd="1"/>
        <i x="674" s="1" nd="1"/>
        <i x="317" s="1" nd="1"/>
        <i x="974" s="1" nd="1"/>
        <i x="910" s="1" nd="1"/>
        <i x="659" s="1" nd="1"/>
        <i x="450" s="1" nd="1"/>
        <i x="63" s="1" nd="1"/>
        <i x="52" s="1" nd="1"/>
        <i x="188" s="1" nd="1"/>
        <i x="771" s="1" nd="1"/>
        <i x="668" s="1" nd="1"/>
        <i x="539" s="1" nd="1"/>
        <i x="136" s="1" nd="1"/>
        <i x="33" s="1" nd="1"/>
        <i x="791" s="1" nd="1"/>
        <i x="751" s="1" nd="1"/>
        <i x="11" s="1" nd="1"/>
        <i x="332" s="1" nd="1"/>
        <i x="350" s="1" nd="1"/>
        <i x="808" s="1" nd="1"/>
        <i x="380" s="1" nd="1"/>
        <i x="43" s="1" nd="1"/>
        <i x="827" s="1" nd="1"/>
        <i x="145" s="1" nd="1"/>
        <i x="68" s="1" nd="1"/>
        <i x="418" s="1" nd="1"/>
        <i x="957" s="1" nd="1"/>
        <i x="541" s="1" nd="1"/>
        <i x="987" s="1" nd="1"/>
        <i x="22" s="1" nd="1"/>
        <i x="881" s="1" nd="1"/>
        <i x="889" s="1" nd="1"/>
        <i x="114" s="1" nd="1"/>
        <i x="572" s="1" nd="1"/>
        <i x="875" s="1" nd="1"/>
        <i x="389" s="1" nd="1"/>
        <i x="760" s="1" nd="1"/>
        <i x="255" s="1" nd="1"/>
        <i x="167" s="1" nd="1"/>
        <i x="917" s="1" nd="1"/>
        <i x="368" s="1" nd="1"/>
        <i x="91" s="1" nd="1"/>
        <i x="658" s="1" nd="1"/>
        <i x="267" s="1" nd="1"/>
        <i x="671" s="1" nd="1"/>
        <i x="2" s="1" nd="1"/>
        <i x="169" s="1" nd="1"/>
        <i x="285" s="1" nd="1"/>
        <i x="614" s="1" nd="1"/>
        <i x="903" s="1" nd="1"/>
        <i x="129" s="1" nd="1"/>
        <i x="685" s="1" nd="1"/>
        <i x="508" s="1" nd="1"/>
        <i x="177" s="1" nd="1"/>
        <i x="528" s="1" nd="1"/>
        <i x="533" s="1" nd="1"/>
        <i x="434" s="1" nd="1"/>
        <i x="227" s="1" nd="1"/>
        <i x="835" s="1" nd="1"/>
        <i x="764" s="1" nd="1"/>
        <i x="143" s="1" nd="1"/>
        <i x="858" s="1" nd="1"/>
        <i x="748" s="1" nd="1"/>
        <i x="644" s="1" nd="1"/>
        <i x="323" s="1" nd="1"/>
        <i x="573" s="1" nd="1"/>
        <i x="141" s="1" nd="1"/>
        <i x="124" s="1" nd="1"/>
        <i x="207" s="1" nd="1"/>
        <i x="457" s="1" nd="1"/>
        <i x="807" s="1" nd="1"/>
        <i x="829" s="1" nd="1"/>
        <i x="924" s="1" nd="1"/>
        <i x="812" s="1" nd="1"/>
        <i x="194" s="1" nd="1"/>
        <i x="442" s="1" nd="1"/>
        <i x="830" s="1" nd="1"/>
        <i x="199" s="1" nd="1"/>
        <i x="425" s="1" nd="1"/>
        <i x="792" s="1" nd="1"/>
        <i x="218" s="1" nd="1"/>
        <i x="182" s="1" nd="1"/>
        <i x="591" s="1" nd="1"/>
        <i x="354" s="1" nd="1"/>
        <i x="377" s="1" nd="1"/>
        <i x="693" s="1" nd="1"/>
        <i x="240" s="1" nd="1"/>
        <i x="717" s="1" nd="1"/>
        <i x="886" s="1" nd="1"/>
        <i x="826" s="1" nd="1"/>
        <i x="226" s="1" nd="1"/>
        <i x="774" s="1" nd="1"/>
        <i x="96" s="1" nd="1"/>
        <i x="241" s="1" nd="1"/>
        <i x="870" s="1" nd="1"/>
        <i x="249" s="1" nd="1"/>
        <i x="798" s="1" nd="1"/>
        <i x="39" s="1" nd="1"/>
        <i x="639" s="1" nd="1"/>
        <i x="408" s="1" nd="1"/>
        <i x="597" s="1" nd="1"/>
        <i x="486" s="1" nd="1"/>
        <i x="630" s="1" nd="1"/>
        <i x="428" s="1" nd="1"/>
        <i x="531" s="1" nd="1"/>
        <i x="79" s="1" nd="1"/>
        <i x="116" s="1" nd="1"/>
        <i x="278" s="1" nd="1"/>
        <i x="749" s="1" nd="1"/>
        <i x="168" s="1" nd="1"/>
        <i x="393" s="1" nd="1"/>
        <i x="657" s="1" nd="1"/>
        <i x="888" s="1" nd="1"/>
        <i x="157" s="1" nd="1"/>
        <i x="416" s="1" nd="1"/>
        <i x="676" s="1" nd="1"/>
        <i x="220" s="1" nd="1"/>
        <i x="269" s="1" nd="1"/>
        <i x="661" s="1" nd="1"/>
        <i x="487" s="1" nd="1"/>
        <i x="265" s="1" nd="1"/>
        <i x="549" s="1" nd="1"/>
        <i x="570" s="1" nd="1"/>
        <i x="603" s="1" nd="1"/>
        <i x="254" s="1" nd="1"/>
        <i x="686" s="1" nd="1"/>
        <i x="197" s="1" nd="1"/>
        <i x="907" s="1" nd="1"/>
        <i x="27" s="1" nd="1"/>
        <i x="600" s="1" nd="1"/>
        <i x="696" s="1" nd="1"/>
        <i x="742" s="1" nd="1"/>
        <i x="216" s="1" nd="1"/>
        <i x="817" s="1" nd="1"/>
        <i x="801" s="1" nd="1"/>
        <i x="948" s="1" nd="1"/>
        <i x="521" s="1" nd="1"/>
        <i x="286" s="1" nd="1"/>
        <i x="447" s="1" nd="1"/>
        <i x="123" s="1" nd="1"/>
        <i x="237" s="1" nd="1"/>
        <i x="426" s="1" nd="1"/>
        <i x="214" s="1" nd="1"/>
        <i x="568" s="1" nd="1"/>
        <i x="559" s="1" nd="1"/>
        <i x="716" s="1" nd="1"/>
        <i x="947" s="1" nd="1"/>
        <i x="336" s="1" nd="1"/>
        <i x="109" s="1" nd="1"/>
        <i x="72" s="1" nd="1"/>
        <i x="295" s="1" nd="1"/>
        <i x="628" s="1" nd="1"/>
        <i x="761" s="1" nd="1"/>
        <i x="708" s="1" nd="1"/>
        <i x="512" s="1" nd="1"/>
        <i x="697" s="1" nd="1"/>
        <i x="258" s="1" nd="1"/>
        <i x="208" s="1" nd="1"/>
        <i x="687" s="1" nd="1"/>
        <i x="763" s="1" nd="1"/>
        <i x="963" s="1" nd="1"/>
        <i x="119" s="1" nd="1"/>
        <i x="991" s="1" nd="1"/>
        <i x="753" s="1" nd="1"/>
        <i x="478" s="1" nd="1"/>
        <i x="444" s="1" nd="1"/>
        <i x="185" s="1" nd="1"/>
        <i x="656" s="1" nd="1"/>
        <i x="836" s="1" nd="1"/>
        <i x="495" s="1" nd="1"/>
        <i x="395" s="1" nd="1"/>
        <i x="139" s="1" nd="1"/>
        <i x="93" s="1" nd="1"/>
        <i x="308" s="1" nd="1"/>
        <i x="724" s="1" nd="1"/>
        <i x="612" s="1" nd="1"/>
        <i x="694" s="1" nd="1"/>
        <i x="319" s="1" nd="1"/>
        <i x="448" s="1" nd="1"/>
        <i x="192" s="1" nd="1"/>
        <i x="496" s="1" nd="1"/>
        <i x="329" s="1" nd="1"/>
        <i x="736" s="1" nd="1"/>
        <i x="466" s="1" nd="1"/>
        <i x="816" s="1" nd="1"/>
        <i x="617" s="1" nd="1"/>
        <i x="489" s="1" nd="1"/>
        <i x="101" s="1" nd="1"/>
        <i x="309" s="1" nd="1"/>
        <i x="423" s="1" nd="1"/>
        <i x="69" s="1" nd="1"/>
        <i x="112" s="1" nd="1"/>
        <i x="550" s="1" nd="1"/>
        <i x="730" s="1" nd="1"/>
        <i x="173" s="1" nd="1"/>
        <i x="789" s="1" nd="1"/>
        <i x="313" s="1" nd="1"/>
        <i x="587" s="1" nd="1"/>
        <i x="516" s="1" nd="1"/>
        <i x="839" s="1" nd="1"/>
        <i x="212" s="1" nd="1"/>
        <i x="577" s="1" nd="1"/>
        <i x="651" s="1" nd="1"/>
        <i x="414" s="1" nd="1"/>
        <i x="636" s="1" nd="1"/>
        <i x="279" s="1" nd="1"/>
        <i x="236" s="1" nd="1"/>
        <i x="400" s="1" nd="1"/>
        <i x="504" s="1" nd="1"/>
        <i x="865" s="1" nd="1"/>
        <i x="849" s="1" nd="1"/>
        <i x="714" s="1" nd="1"/>
        <i x="64" s="1" nd="1"/>
        <i x="956" s="1" nd="1"/>
        <i x="412" s="1" nd="1"/>
        <i x="711" s="1" nd="1"/>
        <i x="498" s="1" nd="1"/>
        <i x="134" s="1" nd="1"/>
        <i x="381" s="1" nd="1"/>
        <i x="502" s="1" nd="1"/>
        <i x="867" s="1" nd="1"/>
        <i x="298" s="1" nd="1"/>
        <i x="50" s="1" nd="1"/>
        <i x="938" s="1" nd="1"/>
        <i x="28" s="1" nd="1"/>
        <i x="855" s="1" nd="1"/>
        <i x="695" s="1" nd="1"/>
        <i x="818" s="1" nd="1"/>
        <i x="481" s="1" nd="1"/>
        <i x="884" s="1" nd="1"/>
        <i x="863" s="1" nd="1"/>
        <i x="231" s="1" nd="1"/>
        <i x="488" s="1" nd="1"/>
        <i x="128" s="1" nd="1"/>
        <i x="201" s="1" nd="1"/>
        <i x="645" s="1" nd="1"/>
        <i x="53" s="1" nd="1"/>
        <i x="292" s="1" nd="1"/>
        <i x="163" s="1" nd="1"/>
        <i x="941" s="1" nd="1"/>
        <i x="459" s="1" nd="1"/>
        <i x="567" s="1" nd="1"/>
        <i x="328" s="1" nd="1"/>
        <i x="709" s="1" nd="1"/>
        <i x="382" s="1" nd="1"/>
        <i x="477" s="1" nd="1"/>
        <i x="183" s="1" nd="1"/>
        <i x="196" s="1" nd="1"/>
        <i x="811" s="1" nd="1"/>
        <i x="94" s="1" nd="1"/>
        <i x="772" s="1" nd="1"/>
        <i x="74" s="1" nd="1"/>
        <i x="723" s="1" nd="1"/>
        <i x="536" s="1" nd="1"/>
        <i x="646" s="1" nd="1"/>
        <i x="344" s="1" nd="1"/>
        <i x="490" s="1" nd="1"/>
        <i x="383" s="1" nd="1"/>
        <i x="281" s="1" nd="1"/>
        <i x="535" s="1" nd="1"/>
        <i x="637" s="1" nd="1"/>
        <i x="542" s="1" nd="1"/>
        <i x="460" s="1" nd="1"/>
        <i x="517" s="1" nd="1"/>
        <i x="997" s="1" nd="1"/>
        <i x="862" s="1" nd="1"/>
        <i x="282" s="1" nd="1"/>
        <i x="868" s="1" nd="1"/>
        <i x="770" s="1" nd="1"/>
        <i x="256" s="1" nd="1"/>
        <i x="174" s="1" nd="1"/>
        <i x="752" s="1" nd="1"/>
        <i x="339" s="1" nd="1"/>
        <i x="832" s="1" nd="1"/>
        <i x="12" s="1" nd="1"/>
        <i x="296" s="1" nd="1"/>
        <i x="555" s="1" nd="1"/>
        <i x="737" s="1" nd="1"/>
        <i x="901" s="1" nd="1"/>
        <i x="473" s="1" nd="1"/>
        <i x="720" s="1" nd="1"/>
        <i x="303" s="1" nd="1"/>
        <i x="605" s="1" nd="1"/>
        <i x="634" s="1" nd="1"/>
        <i x="955" s="1" nd="1"/>
        <i x="613" s="1" nd="1"/>
        <i x="335" s="1" nd="1"/>
        <i x="29" s="1" nd="1"/>
        <i x="899" s="1" nd="1"/>
        <i x="537" s="1" nd="1"/>
        <i x="235" s="1" nd="1"/>
        <i x="986" s="1" nd="1"/>
        <i x="222" s="1" nd="1"/>
        <i x="120" s="1" nd="1"/>
        <i x="677" s="1" nd="1"/>
        <i x="558" s="1" nd="1"/>
        <i x="132" s="1" nd="1"/>
        <i x="306" s="1" nd="1"/>
        <i x="421" s="1" nd="1"/>
        <i x="848" s="1" nd="1"/>
        <i x="773" s="1" nd="1"/>
        <i x="972" s="1" nd="1"/>
        <i x="633" s="1" nd="1"/>
        <i x="649" s="1" nd="1"/>
        <i x="920" s="1" nd="1"/>
        <i x="626" s="1" nd="1"/>
        <i x="191" s="1" nd="1"/>
        <i x="175" s="1" nd="1"/>
        <i x="885" s="1" nd="1"/>
        <i x="664" s="1" nd="1"/>
        <i x="638" s="1" nd="1"/>
        <i x="378" s="1" nd="1"/>
        <i x="554" s="1" nd="1"/>
        <i x="23" s="1" nd="1"/>
        <i x="768" s="1" nd="1"/>
        <i x="786" s="1" nd="1"/>
        <i x="110" s="1" nd="1"/>
        <i x="640" s="1" nd="1"/>
        <i x="264" s="1" nd="1"/>
        <i x="193" s="1" nd="1"/>
        <i x="82" s="1" nd="1"/>
        <i x="338" s="1" nd="1"/>
        <i x="312" s="1" nd="1"/>
        <i x="458" s="1" nd="1"/>
        <i x="437" s="1" nd="1"/>
        <i x="324" s="1" nd="1"/>
        <i x="228" s="1" nd="1"/>
        <i x="627" s="1" nd="1"/>
        <i x="40" s="1" nd="1"/>
        <i x="187" s="1" nd="1"/>
        <i x="942" s="1" nd="1"/>
        <i x="940" s="1" nd="1"/>
        <i x="900" s="1" nd="1"/>
        <i x="994" s="1" nd="1"/>
        <i x="200" s="1" nd="1"/>
        <i x="271" s="1" nd="1"/>
        <i x="618" s="1" nd="1"/>
        <i x="564" s="1" nd="1"/>
        <i x="7" s="1" nd="1"/>
        <i x="916" s="1" nd="1"/>
        <i x="607" s="1" nd="1"/>
        <i x="891" s="1" nd="1"/>
        <i x="217" s="1" nd="1"/>
        <i x="622" s="1" nd="1"/>
        <i x="455" s="1" nd="1"/>
        <i x="975" s="1" nd="1"/>
        <i x="3" s="1" nd="1"/>
        <i x="126" s="1" nd="1"/>
        <i x="164" s="1" nd="1"/>
        <i x="427" s="1" nd="1"/>
        <i x="833" s="1" nd="1"/>
        <i x="87" s="1" nd="1"/>
        <i x="758" s="1" nd="1"/>
        <i x="579" s="1" nd="1"/>
        <i x="413" s="1" nd="1"/>
        <i x="927" s="1" nd="1"/>
        <i x="417" s="1" nd="1"/>
        <i x="744" s="1" nd="1"/>
        <i x="874" s="1" nd="1"/>
        <i x="483" s="1" nd="1"/>
        <i x="463" s="1" nd="1"/>
        <i x="954" s="1" nd="1"/>
        <i x="234" s="1" nd="1"/>
        <i x="675" s="1" nd="1"/>
        <i x="56" s="1" nd="1"/>
        <i x="161" s="1" nd="1"/>
        <i x="647" s="1" nd="1"/>
        <i x="776" s="1" nd="1"/>
        <i x="869" s="1" nd="1"/>
        <i x="718" s="1" nd="1"/>
        <i x="682" s="1" nd="1"/>
        <i x="596" s="1" nd="1"/>
        <i x="251" s="1" nd="1"/>
        <i x="299" s="1" nd="1"/>
        <i x="509" s="1" nd="1"/>
        <i x="390" s="1" nd="1"/>
        <i x="743" s="1" nd="1"/>
        <i x="424" s="1" nd="1"/>
        <i x="55" s="1" nd="1"/>
        <i x="796" s="1" nd="1"/>
        <i x="293" s="1" nd="1"/>
        <i x="688" s="1" nd="1"/>
        <i x="996" s="1" nd="1"/>
        <i x="322" s="1" nd="1"/>
        <i x="346" s="1" nd="1"/>
        <i x="223" s="1" nd="1"/>
        <i x="590" s="1" nd="1"/>
        <i x="125" s="1" nd="1"/>
        <i x="49" s="1" nd="1"/>
        <i x="847" s="1" nd="1"/>
        <i x="581" s="1" nd="1"/>
        <i x="998" s="1" nd="1"/>
        <i x="524" s="1" nd="1"/>
        <i x="514" s="1" nd="1"/>
        <i x="844" s="1" nd="1"/>
        <i x="726" s="1" nd="1"/>
        <i x="943" s="1" nd="1"/>
        <i x="964" s="1" nd="1"/>
        <i x="229" s="1" nd="1"/>
        <i x="492" s="1" nd="1"/>
        <i x="104" s="1" nd="1"/>
        <i x="103" s="1" nd="1"/>
        <i x="452" s="1" nd="1"/>
        <i x="814" s="1" nd="1"/>
        <i x="660" s="1" nd="1"/>
        <i x="950" s="1" nd="1"/>
        <i x="385" s="1" nd="1"/>
        <i x="571" s="1" nd="1"/>
        <i x="294" s="1" nd="1"/>
        <i x="810" s="1" nd="1"/>
        <i x="982" s="1" nd="1"/>
        <i x="429" s="1" nd="1"/>
        <i x="809" s="1" nd="1"/>
        <i x="877" s="1" nd="1"/>
        <i x="127" s="1" nd="1"/>
        <i x="449" s="1" nd="1"/>
        <i x="16" s="1" nd="1"/>
        <i x="779" s="1" nd="1"/>
        <i x="733" s="1" nd="1"/>
        <i x="843" s="1" nd="1"/>
        <i x="261" s="1" nd="1"/>
        <i x="8" s="1" nd="1"/>
        <i x="873" s="1" nd="1"/>
        <i x="189" s="1" nd="1"/>
        <i x="850" s="1" nd="1"/>
        <i x="78" s="1" nd="1"/>
        <i x="263" s="1" nd="1"/>
        <i x="930" s="1" nd="1"/>
        <i x="135" s="1" nd="1"/>
        <i x="259" s="1" nd="1"/>
        <i x="883" s="1" nd="1"/>
        <i x="946" s="1" nd="1"/>
        <i x="594" s="1" nd="1"/>
        <i x="360" s="1" nd="1"/>
        <i x="65" s="1" nd="1"/>
        <i x="893" s="1" nd="1"/>
        <i x="952" s="1" nd="1"/>
        <i x="19" s="1" nd="1"/>
        <i x="783" s="1" nd="1"/>
        <i x="861" s="1" nd="1"/>
        <i x="331" s="1" nd="1"/>
        <i x="937" s="1" nd="1"/>
        <i x="431" s="1" nd="1"/>
        <i x="585" s="1" nd="1"/>
        <i x="765" s="1" nd="1"/>
        <i x="834" s="1" nd="1"/>
        <i x="871" s="1" nd="1"/>
        <i x="878" s="1" nd="1"/>
        <i x="147" s="1" nd="1"/>
        <i x="584" s="1" nd="1"/>
        <i x="511" s="1" nd="1"/>
        <i x="398" s="1" nd="1"/>
        <i x="290" s="1" nd="1"/>
        <i x="601" s="1" nd="1"/>
        <i x="959" s="1" nd="1"/>
        <i x="960" s="1" nd="1"/>
        <i x="653" s="1" nd="1"/>
        <i x="553" s="1" nd="1"/>
        <i x="81" s="1" nd="1"/>
        <i x="621" s="1" nd="1"/>
        <i x="60" s="1" nd="1"/>
        <i x="51" s="1" nd="1"/>
        <i x="342" s="1" nd="1"/>
        <i x="476" s="1" nd="1"/>
        <i x="672" s="1" nd="1"/>
        <i x="837" s="1" nd="1"/>
        <i x="142" s="1" nd="1"/>
        <i x="515" s="1" nd="1"/>
        <i x="435" s="1" nd="1"/>
        <i x="556" s="1" nd="1"/>
        <i x="842" s="1" nd="1"/>
        <i x="394" s="1" nd="1"/>
        <i x="213" s="1" nd="1"/>
        <i x="32" s="1" nd="1"/>
        <i x="552" s="1" nd="1"/>
        <i x="908" s="1" nd="1"/>
        <i x="864" s="1" nd="1"/>
        <i x="409" s="1" nd="1"/>
        <i x="343" s="1" nd="1"/>
        <i x="387" s="1" nd="1"/>
        <i x="529" s="1" nd="1"/>
        <i x="195" s="1" nd="1"/>
        <i x="925" s="1" nd="1"/>
        <i x="583" s="1" nd="1"/>
        <i x="304" s="1" nd="1"/>
        <i x="491" s="1" nd="1"/>
        <i x="932" s="1" nd="1"/>
        <i x="372" s="1" nd="1"/>
        <i x="713" s="1" nd="1"/>
        <i x="115" s="1" nd="1"/>
        <i x="375" s="1" nd="1"/>
        <i x="778" s="1" nd="1"/>
        <i x="121" s="1" nd="1"/>
        <i x="935" s="1" nd="1"/>
        <i x="593" s="1" nd="1"/>
        <i x="548" s="1" nd="1"/>
        <i x="451" s="1" nd="1"/>
        <i x="5" s="1" nd="1"/>
        <i x="670" s="1" nd="1"/>
        <i x="704" s="1" nd="1"/>
        <i x="575" s="1" nd="1"/>
        <i x="698" s="1" nd="1"/>
        <i x="84" s="1" nd="1"/>
        <i x="788" s="1" nd="1"/>
        <i x="138" s="1" nd="1"/>
        <i x="976" s="1" nd="1"/>
        <i x="961" s="1" nd="1"/>
        <i x="117" s="1" nd="1"/>
        <i x="995" s="1" nd="1"/>
        <i x="615" s="1" nd="1"/>
        <i x="715" s="1" nd="1"/>
        <i x="474" s="1" nd="1"/>
        <i x="727" s="1" nd="1"/>
        <i x="983" s="1" nd="1"/>
        <i x="819" s="1" nd="1"/>
        <i x="911" s="1" nd="1"/>
        <i x="680" s="1" nd="1"/>
        <i x="198" s="1" nd="1"/>
        <i x="934" s="1" nd="1"/>
        <i x="266" s="1" nd="1"/>
        <i x="404" s="1" nd="1"/>
        <i x="513" s="1" nd="1"/>
        <i x="800" s="1" nd="1"/>
        <i x="912" s="1" nd="1"/>
        <i x="546" s="1" nd="1"/>
        <i x="777" s="1" nd="1"/>
        <i x="722" s="1" nd="1"/>
        <i x="904" s="1" nd="1"/>
        <i x="14" s="1" nd="1"/>
        <i x="543" s="1" nd="1"/>
        <i x="181" s="1" nd="1"/>
        <i x="480" s="1" nd="1"/>
        <i x="95" s="1" nd="1"/>
        <i x="232" s="1" nd="1"/>
        <i x="475" s="1" nd="1"/>
        <i x="784" s="1" nd="1"/>
        <i x="361" s="1" nd="1"/>
        <i x="721" s="1" nd="1"/>
        <i x="619" s="1" nd="1"/>
        <i x="353" s="1" nd="1"/>
        <i x="719" s="1" nd="1"/>
        <i x="401" s="1" nd="1"/>
        <i x="576" s="1" nd="1"/>
        <i x="356" s="1" nd="1"/>
        <i x="59" s="1" nd="1"/>
        <i x="363" s="1" nd="1"/>
        <i x="272" s="1" nd="1"/>
        <i x="399" s="1" nd="1"/>
        <i x="273" s="1" nd="1"/>
        <i x="520" s="1" nd="1"/>
        <i x="211" s="1" nd="1"/>
        <i x="611" s="1" nd="1"/>
        <i x="202" s="1" nd="1"/>
        <i x="333" s="1" nd="1"/>
        <i x="362" s="1" nd="1"/>
        <i x="320" s="1" nd="1"/>
        <i x="206" s="1" nd="1"/>
        <i x="334" s="1" nd="1"/>
        <i x="739" s="1" nd="1"/>
        <i x="702" s="1" nd="1"/>
        <i x="931" s="1" nd="1"/>
        <i x="838" s="1" nd="1"/>
        <i x="815" s="1" nd="1"/>
        <i x="896" s="1" nd="1"/>
        <i x="239" s="1" nd="1"/>
        <i x="283" s="1" nd="1"/>
        <i x="580" s="1" nd="1"/>
        <i x="599" s="1" nd="1"/>
        <i x="462" s="1" nd="1"/>
        <i x="439" s="1" nd="1"/>
        <i x="623" s="1" nd="1"/>
        <i x="667" s="1" nd="1"/>
        <i x="133" s="1" nd="1"/>
        <i x="566" s="1" nd="1"/>
        <i x="971" s="1" nd="1"/>
        <i x="732" s="1" nd="1"/>
        <i x="879" s="1" nd="1"/>
        <i x="159" s="1" nd="1"/>
        <i x="729" s="1" nd="1"/>
        <i x="678" s="1" nd="1"/>
        <i x="795" s="1" nd="1"/>
        <i x="302" s="1" nd="1"/>
        <i x="813" s="1" nd="1"/>
        <i x="158" s="1" nd="1"/>
        <i x="392" s="1" nd="1"/>
        <i x="785" s="1" nd="1"/>
        <i x="929" s="1" nd="1"/>
        <i x="992" s="1" nd="1"/>
        <i x="44" s="1" nd="1"/>
        <i x="37" s="1" nd="1"/>
        <i x="151" s="1" nd="1"/>
        <i x="949" s="1" nd="1"/>
        <i x="75" s="1" nd="1"/>
        <i x="841" s="1" nd="1"/>
        <i x="76" s="1" nd="1"/>
        <i x="538" s="1" nd="1"/>
        <i x="166" s="1" nd="1"/>
        <i x="140" s="1" nd="1"/>
        <i x="759" s="1" nd="1"/>
        <i x="604" s="1" nd="1"/>
        <i x="859" s="1" nd="1"/>
        <i x="165" s="1" nd="1"/>
        <i x="939" s="1" nd="1"/>
        <i x="242" s="1" nd="1"/>
        <i x="38" s="1" nd="1"/>
        <i x="699" s="1" nd="1"/>
        <i x="565" s="1" nd="1"/>
        <i x="71" s="1" nd="1"/>
        <i x="926" s="1" nd="1"/>
        <i x="988" s="1" nd="1"/>
        <i x="315" s="1" nd="1"/>
        <i x="70" s="1" nd="1"/>
        <i x="787" s="1" nd="1"/>
        <i x="146" s="1" nd="1"/>
        <i x="359" s="1" nd="1"/>
        <i x="464" s="1" nd="1"/>
        <i x="184" s="1" nd="1"/>
        <i x="663" s="1" nd="1"/>
        <i x="386" s="1" nd="1"/>
        <i x="706" s="1" nd="1"/>
        <i x="122" s="1" nd="1"/>
        <i x="684" s="1" nd="1"/>
        <i x="130" s="1" nd="1"/>
        <i x="268" s="1" nd="1"/>
        <i x="803" s="1" nd="1"/>
        <i x="705" s="1" nd="1"/>
        <i x="100" s="1" nd="1"/>
        <i x="655" s="1" nd="1"/>
        <i x="83" s="1" nd="1"/>
        <i x="367" s="1" nd="1"/>
        <i x="503" s="1" nd="1"/>
        <i x="518" s="1" nd="1"/>
        <i x="471" s="1" nd="1"/>
        <i x="456" s="1" nd="1"/>
        <i x="578" s="1" nd="1"/>
        <i x="440" s="1" nd="1"/>
        <i x="287" s="1" nd="1"/>
        <i x="420" s="1" nd="1"/>
        <i x="750" s="1" nd="1"/>
        <i x="149" s="1" nd="1"/>
        <i x="441" s="1" nd="1"/>
        <i x="67" s="1" nd="1"/>
        <i x="150" s="1" nd="1"/>
        <i x="738" s="1" nd="1"/>
        <i x="243" s="1" nd="1"/>
        <i x="915" s="1" nd="1"/>
        <i x="445" s="1" nd="1"/>
        <i x="662" s="1" nd="1"/>
        <i x="289" s="1" nd="1"/>
        <i x="24" s="1" nd="1"/>
        <i x="609" s="1" nd="1"/>
        <i x="108" s="1" nd="1"/>
        <i x="747" s="1" nd="1"/>
        <i x="137" s="1" nd="1"/>
        <i x="527" s="1" nd="1"/>
        <i x="953" s="1" nd="1"/>
        <i x="321" s="1" nd="1"/>
        <i x="821" s="1" nd="1"/>
        <i x="131" s="1" nd="1"/>
        <i x="288" s="1" nd="1"/>
        <i x="10" s="1" nd="1"/>
        <i x="712" s="1" nd="1"/>
        <i x="330" s="1" nd="1"/>
        <i x="461" s="1" nd="1"/>
        <i x="840" s="1" nd="1"/>
        <i x="851" s="1" nd="1"/>
        <i x="754" s="1" nd="1"/>
        <i x="97" s="1" nd="1"/>
        <i x="993" s="1" nd="1"/>
        <i x="454" s="1" nd="1"/>
        <i x="745" s="1" nd="1"/>
        <i x="276" s="1" nd="1"/>
        <i x="215" s="1" nd="1"/>
        <i x="965" s="1" nd="1"/>
        <i x="357" s="1" nd="1"/>
        <i x="944" s="1" nd="1"/>
        <i x="152" s="1" nd="1"/>
        <i x="347" s="1" nd="1"/>
        <i x="731" s="1" nd="1"/>
        <i x="500" s="1" nd="1"/>
        <i x="608" s="1" nd="1"/>
        <i x="349" s="1" nd="1"/>
        <i x="66" s="1" nd="1"/>
        <i x="248" s="1" nd="1"/>
        <i x="275" s="1" nd="1"/>
        <i x="479" s="1" nd="1"/>
        <i x="629" s="1" nd="1"/>
        <i x="560" s="1" nd="1"/>
        <i x="155" s="1" nd="1"/>
        <i x="250" s="1" nd="1"/>
        <i x="311" s="1" nd="1"/>
        <i x="654" s="1" nd="1"/>
        <i x="415" s="1" nd="1"/>
        <i x="990" s="1" nd="1"/>
        <i x="690" s="1" nd="1"/>
        <i x="340" s="1" nd="1"/>
        <i x="355" s="1" nd="1"/>
        <i x="790" s="1" nd="1"/>
        <i x="230" s="1" nd="1"/>
        <i x="144" s="1" nd="1"/>
        <i x="494" s="1" nd="1"/>
        <i x="468" s="1" nd="1"/>
        <i x="107" s="1" nd="1"/>
        <i x="493" s="1" nd="1"/>
        <i x="802" s="1" nd="1"/>
        <i x="507" s="1" nd="1"/>
        <i x="767" s="1" nd="1"/>
        <i x="962" s="1" nd="1"/>
        <i x="856" s="1" nd="1"/>
        <i x="111" s="1" nd="1"/>
        <i x="484" s="1" nd="1"/>
        <i x="402" s="1" nd="1"/>
        <i x="371" s="1" nd="1"/>
        <i x="544" s="1" nd="1"/>
        <i x="47" s="1" nd="1"/>
        <i x="530" s="1" nd="1"/>
        <i x="882" s="1" nd="1"/>
        <i x="42" s="1" nd="1"/>
        <i x="876" s="1" nd="1"/>
        <i x="799" s="1" nd="1"/>
        <i x="61" s="1" nd="1"/>
        <i x="219" s="1" nd="1"/>
        <i x="18" s="1" nd="1"/>
        <i x="244" s="1" nd="1"/>
        <i x="430" s="1" nd="1"/>
        <i x="624" s="1" nd="1"/>
        <i x="341" s="1" nd="1"/>
        <i x="978" s="1" nd="1"/>
        <i x="98" s="1" nd="1"/>
        <i x="374" s="1" nd="1"/>
        <i x="666" s="1" nd="1"/>
        <i x="348" s="1" nd="1"/>
        <i x="170" s="1" nd="1"/>
        <i x="728" s="1" nd="1"/>
        <i x="247" s="1" nd="1"/>
        <i x="540" s="1" nd="1"/>
        <i x="179" s="1" nd="1"/>
        <i x="958" s="1" nd="1"/>
        <i x="438" s="1" nd="1"/>
        <i x="828" s="1" nd="1"/>
        <i x="691" s="1" nd="1"/>
        <i x="233" s="1" nd="1"/>
        <i x="505" s="1" nd="1"/>
        <i x="327" s="1" nd="1"/>
        <i x="977" s="1" nd="1"/>
        <i x="113" s="1" nd="1"/>
        <i x="366" s="1" nd="1"/>
        <i x="436" s="1" nd="1"/>
        <i x="755" s="1" nd="1"/>
        <i x="797" s="1" nd="1"/>
        <i x="36" s="1" nd="1"/>
        <i x="105" s="1" nd="1"/>
        <i x="260" s="1" nd="1"/>
        <i x="470" s="1" nd="1"/>
        <i x="734" s="1" nd="1"/>
        <i x="707" s="1" nd="1"/>
        <i x="365" s="1" nd="1"/>
        <i x="205" s="1" nd="1"/>
        <i x="746" s="1" nd="1"/>
        <i x="180" s="1" nd="1"/>
        <i x="34" s="1" nd="1"/>
        <i x="45" s="1" nd="1"/>
        <i x="669" s="1" nd="1"/>
        <i x="406" s="1" nd="1"/>
        <i x="337" s="1" nd="1"/>
        <i x="300" s="1" nd="1"/>
        <i x="410" s="1" nd="1"/>
        <i x="497" s="1" nd="1"/>
        <i x="46" s="1" nd="1"/>
        <i x="769" s="1" nd="1"/>
        <i x="598" s="1" nd="1"/>
        <i x="574" s="1" nd="1"/>
        <i x="31" s="1" nd="1"/>
        <i x="253" s="1" nd="1"/>
        <i x="284" s="1" nd="1"/>
        <i x="388" s="1" nd="1"/>
        <i x="90" s="1" nd="1"/>
        <i x="58" s="1" nd="1"/>
        <i x="373" s="1" nd="1"/>
        <i x="547" s="1" nd="1"/>
        <i x="989" s="1" nd="1"/>
        <i x="106" s="1" nd="1"/>
        <i x="54" s="1" nd="1"/>
        <i x="557" s="1" nd="1"/>
        <i x="92" s="1" nd="1"/>
        <i x="17" s="1" nd="1"/>
        <i x="153" s="1" nd="1"/>
        <i x="99" s="1" nd="1"/>
        <i x="252" s="1" nd="1"/>
        <i x="376" s="1" nd="1"/>
        <i x="257" s="1" nd="1"/>
        <i x="665" s="1" nd="1"/>
        <i x="318" s="1" nd="1"/>
        <i x="692" s="1" nd="1"/>
        <i x="648" s="1" nd="1"/>
        <i x="534" s="1" nd="1"/>
        <i x="245" s="1" nd="1"/>
        <i x="897" s="1" nd="1"/>
        <i x="186" s="1" nd="1"/>
        <i x="569" s="1" nd="1"/>
        <i x="588" s="1" nd="1"/>
        <i x="522" s="1" nd="1"/>
        <i x="853" s="1" nd="1"/>
        <i x="501" s="1" nd="1"/>
        <i x="980" s="1" nd="1"/>
        <i x="970" s="1" nd="1"/>
        <i x="13" s="1" nd="1"/>
        <i x="872" s="1" nd="1"/>
        <i x="735" s="1" nd="1"/>
        <i x="78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1" xr10:uid="{A030EDED-F494-41CE-8267-974BA69D7A94}" sourceName="Subscription Type">
  <pivotTables>
    <pivotTable tabId="7" name="PivotTable8"/>
  </pivotTables>
  <data>
    <tabular pivotCacheId="201760997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AC95166-FA35-46C9-B5D9-48ECFB119633}" sourceName="Country">
  <pivotTables>
    <pivotTable tabId="7" name="PivotTable8"/>
  </pivotTables>
  <data>
    <tabular pivotCacheId="2017609979">
      <items count="7">
        <i x="4"/>
        <i x="1"/>
        <i x="6"/>
        <i x="5"/>
        <i x="3"/>
        <i x="2"/>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E71C280-3368-451F-908F-8A1F56B6CF9D}" sourceName="Country">
  <pivotTables>
    <pivotTable tabId="6" name="PivotTable5"/>
    <pivotTable tabId="6" name="PivotTable2"/>
    <pivotTable tabId="6" name="PivotTable3"/>
  </pivotTables>
  <data>
    <tabular pivotCacheId="2017609979">
      <items count="7">
        <i x="4" s="1"/>
        <i x="1" s="1"/>
        <i x="6" s="1"/>
        <i x="5"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27D9173-F30C-489E-8CAE-B672C1581046}" sourceName="Age_Group">
  <pivotTables>
    <pivotTable tabId="6" name="PivotTable5"/>
    <pivotTable tabId="6" name="PivotTable2"/>
    <pivotTable tabId="6" name="PivotTable3"/>
  </pivotTables>
  <data>
    <tabular pivotCacheId="2017609979">
      <items count="5">
        <i x="2" s="1"/>
        <i x="1" s="1"/>
        <i x="0"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2" xr10:uid="{B940FFA8-0FE0-4CDE-BA13-9FE73DEBCA28}" sourceName="Subscription Type">
  <pivotTables>
    <pivotTable tabId="8" name="PivotTable3"/>
    <pivotTable tabId="8" name="PivotTable5"/>
  </pivotTables>
  <data>
    <tabular pivotCacheId="2017609979">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D4986149-6370-40D8-9593-6D248D408D2C}" sourceName="Country">
  <pivotTables>
    <pivotTable tabId="8" name="PivotTable3"/>
  </pivotTables>
  <data>
    <tabular pivotCacheId="2017609979">
      <items count="7">
        <i x="4" s="1"/>
        <i x="1" s="1"/>
        <i x="6" s="1"/>
        <i x="5"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_Price" xr10:uid="{534FDE5E-D679-428F-B4FC-0E1CCEEA8308}" cache="Slicer_Monthly_Price" caption="Monthly_Price" style="Slicer Style 2" rowHeight="247650"/>
  <slicer name="Subscription Type" xr10:uid="{93709092-D9FF-4679-8151-D19B93E4F697}" cache="Slicer_Subscription_Type" caption="Subscription Type" style="Slicer Style 2" rowHeight="247650"/>
  <slicer name="User_ID" xr10:uid="{E3495CDD-9738-4F97-8918-064CE175CCF3}" cache="Slicer_User_ID" caption="User_ID" startItem="954" style="Slicer Style 2" rowHeight="247650"/>
  <slicer name="Subscription Type 1" xr10:uid="{08C05B13-9B94-4B44-8C88-A6CD03865108}" cache="Slicer_Subscription_Type1" caption="Subscription Type" style="Slicer Style 2" rowHeight="247650"/>
  <slicer name="Country" xr10:uid="{46BC980A-0C8E-4E5B-9367-8B2E365A6686}" cache="Slicer_Country" caption="Country" startItem="3" style="Slicer Style 2" rowHeight="247650"/>
  <slicer name="Country 1" xr10:uid="{2E462AEB-5204-46E3-9068-20FBF1B82D20}" cache="Slicer_Country1" caption="Country" startItem="1" style="Slicer Style 2" rowHeight="247650"/>
  <slicer name="Age_Group" xr10:uid="{54E0A3BA-395B-4966-AD17-513D187949A5}" cache="Slicer_Age_Group" caption="Age_Group" style="Slicer Style 2" rowHeight="247650"/>
  <slicer name="Subscription Type 2" xr10:uid="{ADC7BCB6-261F-4858-AF2D-4FF263A69480}" cache="Slicer_Subscription_Type2" caption="Subscription Type" style="Slicer Style 2" rowHeight="247650"/>
  <slicer name="Country 2" xr10:uid="{DA003224-D0FE-4797-AAFA-EE5A6058FC4F}" cache="Slicer_Country2" caption="Country" style="Slicer Style 2" rowHeight="247650"/>
  <slicer name="Age_Group 1" xr10:uid="{ABD1BF13-270C-41FF-A525-F610D91EC292}" cache="Slicer_Age_Group1" caption="Age_Group" style="Slicer Style 2" rowHeight="247650"/>
  <slicer name="Country 3" xr10:uid="{D31BD97C-0694-4ADC-BFD6-133AA9529FA0}" cache="Slicer_Country3" caption="Country" style="Slicer Style 2" rowHeight="247650"/>
  <slicer name="Language_Preference" xr10:uid="{9254CB21-2239-4613-9822-484E4904E354}" cache="Slicer_Language_Preference" caption="Language_Preference" style="Slicer Style 2" rowHeight="247650"/>
  <slicer name="Joining Month" xr10:uid="{72049173-E793-4723-8B55-BC50F2CCA17D}" cache="Slicer_Joining_Month" caption="Joining Month" startItem="9" style="Slicer Style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FD849-3D5E-45DC-96F3-F5B277D25E63}" name="Table1" displayName="Table1" ref="A1:AC1001" totalsRowShown="0" headerRowDxfId="30" dataDxfId="29">
  <autoFilter ref="A1:AC1001" xr:uid="{28FFD849-3D5E-45DC-96F3-F5B277D25E63}">
    <filterColumn colId="25">
      <filters>
        <filter val="3"/>
        <filter val="4990"/>
      </filters>
    </filterColumn>
  </autoFilter>
  <tableColumns count="29">
    <tableColumn id="1" xr3:uid="{8A77BA8C-9810-4E65-8FE9-586BE29B87F0}" name="User_ID" dataDxfId="28"/>
    <tableColumn id="2" xr3:uid="{920F22B3-3ACB-4095-98EB-6AED99B6924C}" name="User_Name" dataDxfId="27"/>
    <tableColumn id="3" xr3:uid="{11D5F169-9922-4B16-9B18-7FDDAC0749FE}" name="Joining Month" dataDxfId="26">
      <calculatedColumnFormula>TEXT(F2,"mmm")</calculatedColumnFormula>
    </tableColumn>
    <tableColumn id="4" xr3:uid="{66D9F849-2C9E-4032-9F4D-98C3575D6BDB}" name="Joining Day" dataDxfId="25">
      <calculatedColumnFormula>TEXT(F2,"ddd")</calculatedColumnFormula>
    </tableColumn>
    <tableColumn id="29" xr3:uid="{ADCC176F-93B8-43FF-B6B9-3193650D9551}" name="Year" dataDxfId="24">
      <calculatedColumnFormula>TEXT(Table1[[#This Row],[Join_Date]],"YYYY")</calculatedColumnFormula>
    </tableColumn>
    <tableColumn id="5" xr3:uid="{938DEB40-186C-4CC4-87CC-ED2D60DCEAC1}" name="Join_Date" dataDxfId="23"/>
    <tableColumn id="6" xr3:uid="{4C8295A6-9D7E-4C27-B65F-FBA4086DA90B}" name="Last Login Month" dataDxfId="22">
      <calculatedColumnFormula>TEXT(I2,"mmm")</calculatedColumnFormula>
    </tableColumn>
    <tableColumn id="7" xr3:uid="{4E4E86AF-B5EC-4F14-BAC3-DB6BD5297BE0}" name="Last Login Day" dataDxfId="21">
      <calculatedColumnFormula>TEXT(I2,"ddd")</calculatedColumnFormula>
    </tableColumn>
    <tableColumn id="8" xr3:uid="{84B4FAEF-C981-40C7-985A-285B5A4A5BA8}" name="Last_Login" dataDxfId="20"/>
    <tableColumn id="9" xr3:uid="{FCF26A19-2C6C-4543-AA3F-E1816F976503}" name="Monthly_Price" dataDxfId="19"/>
    <tableColumn id="28" xr3:uid="{FA65D587-1D1D-4204-8E00-856602425768}" name="Subscription Type" dataDxfId="18">
      <calculatedColumnFormula>IF(Table1[[#This Row],[Monthly_Price]]=7.99,"Basic",IF(Table1[[#This Row],[Monthly_Price]]=11.99,"Super",IF(Table1[[#This Row],[Monthly_Price]]=15.99,"Premium")))</calculatedColumnFormula>
    </tableColumn>
    <tableColumn id="10" xr3:uid="{14690FB4-1254-4AD5-8F56-F685E21A466C}" name="Watch_Hours" dataDxfId="17"/>
    <tableColumn id="11" xr3:uid="{65CCB010-1AF4-43A5-9FD4-269D8AD10DB4}" name="Favorite_Genre" dataDxfId="16"/>
    <tableColumn id="12" xr3:uid="{F58ED43D-561B-49DE-A096-2F7A02777AC0}" name="Active_Devices" dataDxfId="15"/>
    <tableColumn id="13" xr3:uid="{E86EF498-BF89-4FCF-9291-A5F1EC12B449}" name="Profile_Count" dataDxfId="14"/>
    <tableColumn id="14" xr3:uid="{BC9F5BBF-5098-443E-9340-1BF9D4BCB2B7}" name="Parental_Controls" dataDxfId="13"/>
    <tableColumn id="15" xr3:uid="{4EFA7221-3511-497E-B001-1ACA880CE8B5}" name="Total_Movies_Watched" dataDxfId="12"/>
    <tableColumn id="16" xr3:uid="{C1812F14-70A9-43A6-97CE-294BA2735F51}" name="Total_Series_Watched" dataDxfId="11"/>
    <tableColumn id="17" xr3:uid="{4B77706B-EE9A-47A3-BF42-D531B6EA4F1D}" name="Country" dataDxfId="10"/>
    <tableColumn id="18" xr3:uid="{09339585-EEE1-4C2E-A525-6EF9F4E9D3DA}" name="Payment_Method" dataDxfId="9"/>
    <tableColumn id="19" xr3:uid="{91CD7365-39F1-4E37-8D09-CD066F64512B}" name="Language_Preference" dataDxfId="8"/>
    <tableColumn id="20" xr3:uid="{C76E64EC-A15D-4568-B25B-1E0949FED872}" name="Recommended_Content_Count" dataDxfId="7"/>
    <tableColumn id="21" xr3:uid="{85007B1D-2612-45FC-B21D-2B997CF9451F}" name="Average_Rating_Given" dataDxfId="6"/>
    <tableColumn id="22" xr3:uid="{71969A9F-19C9-4682-B850-F566975BF902}" name="Has_Downloaded_Content" dataDxfId="5"/>
    <tableColumn id="23" xr3:uid="{0A8A4939-F531-434E-A747-9455C940304B}" name="Membership_Status" dataDxfId="4"/>
    <tableColumn id="24" xr3:uid="{A8FF5F53-F1DF-4FFD-B172-BBECB3ABCB9B}" name="Loyalty_Points" dataDxfId="3"/>
    <tableColumn id="25" xr3:uid="{6A4A4049-27F6-407C-AC72-106AF3DF75A3}" name="First_Device_Used" dataDxfId="2"/>
    <tableColumn id="26" xr3:uid="{41E4AE83-654C-4918-BB87-409DA50F87D0}" name="Age_Group" dataDxfId="1"/>
    <tableColumn id="27" xr3:uid="{4E43A2B4-55E7-443F-8DC3-539DC6CB2311}" name="Primary_Watch_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oin_Date" xr10:uid="{0365A152-C073-4632-95EA-6930AD186257}" sourceName="Join_Date">
  <pivotTables>
    <pivotTable tabId="4" name="PivotTable6"/>
    <pivotTable tabId="4" name="PivotTable1"/>
  </pivotTables>
  <state minimalRefreshVersion="6" lastRefreshVersion="6" pivotCacheId="2017609979" filterType="unknown">
    <bounds startDate="2022-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st_Login" xr10:uid="{E01D3C59-60BF-4459-A94E-7B947F2B2E22}" sourceName="Last_Login">
  <pivotTables>
    <pivotTable tabId="8" name="PivotTable3"/>
  </pivotTables>
  <state minimalRefreshVersion="6" lastRefreshVersion="6" pivotCacheId="2017609979"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_Date" xr10:uid="{021262E4-7E1A-4B80-B4F4-C9E07325CD81}" cache="NativeTimeline_Join_Date" caption="Join_Date" level="0" selectionLevel="0" scrollPosition="2022-01-01T00:00:00"/>
  <timeline name="Last_Login" xr10:uid="{76F8F441-2DF1-4B78-B65C-009AAA9E88CD}" cache="NativeTimeline_Last_Login" caption="Last_Login" level="2" selectionLevel="2" scrollPosition="2024-05-16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0A3E3-04D3-4504-A388-0D88B3BA48AD}">
  <dimension ref="A1:W1001"/>
  <sheetViews>
    <sheetView topLeftCell="C1" workbookViewId="0">
      <selection activeCell="C3" sqref="C3"/>
    </sheetView>
  </sheetViews>
  <sheetFormatPr defaultRowHeight="14.4" x14ac:dyDescent="0.3"/>
  <cols>
    <col min="3" max="3" width="54.6640625" customWidth="1"/>
    <col min="4" max="4" width="28.5546875"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2518</v>
      </c>
      <c r="B2" t="s">
        <v>23</v>
      </c>
      <c r="C2" t="s">
        <v>24</v>
      </c>
      <c r="D2" t="s">
        <v>25</v>
      </c>
      <c r="E2">
        <v>7.99</v>
      </c>
      <c r="F2">
        <v>49</v>
      </c>
      <c r="G2" t="s">
        <v>26</v>
      </c>
      <c r="H2">
        <v>3</v>
      </c>
      <c r="I2">
        <v>6</v>
      </c>
      <c r="J2" t="b">
        <v>1</v>
      </c>
      <c r="K2">
        <v>641</v>
      </c>
      <c r="L2">
        <v>117</v>
      </c>
      <c r="M2" t="s">
        <v>27</v>
      </c>
      <c r="N2" t="s">
        <v>28</v>
      </c>
      <c r="O2" t="s">
        <v>29</v>
      </c>
      <c r="P2">
        <v>84</v>
      </c>
      <c r="Q2">
        <v>3.3</v>
      </c>
      <c r="R2" t="b">
        <v>0</v>
      </c>
      <c r="S2" t="s">
        <v>30</v>
      </c>
      <c r="T2">
        <v>2878</v>
      </c>
      <c r="U2" t="s">
        <v>31</v>
      </c>
      <c r="V2" t="s">
        <v>32</v>
      </c>
      <c r="W2" t="s">
        <v>33</v>
      </c>
    </row>
    <row r="3" spans="1:23" x14ac:dyDescent="0.3">
      <c r="A3">
        <v>6430</v>
      </c>
      <c r="B3" t="s">
        <v>34</v>
      </c>
      <c r="C3" s="1">
        <v>44989</v>
      </c>
      <c r="D3" t="s">
        <v>35</v>
      </c>
      <c r="E3">
        <v>7.99</v>
      </c>
      <c r="F3">
        <v>161</v>
      </c>
      <c r="G3" t="s">
        <v>36</v>
      </c>
      <c r="H3">
        <v>1</v>
      </c>
      <c r="I3">
        <v>2</v>
      </c>
      <c r="J3" t="b">
        <v>1</v>
      </c>
      <c r="K3">
        <v>192</v>
      </c>
      <c r="L3">
        <v>65</v>
      </c>
      <c r="M3" t="s">
        <v>27</v>
      </c>
      <c r="N3" t="s">
        <v>28</v>
      </c>
      <c r="O3" t="s">
        <v>37</v>
      </c>
      <c r="P3">
        <v>69</v>
      </c>
      <c r="Q3">
        <v>4</v>
      </c>
      <c r="R3" t="b">
        <v>0</v>
      </c>
      <c r="S3" t="s">
        <v>30</v>
      </c>
      <c r="T3">
        <v>2291</v>
      </c>
      <c r="U3" t="s">
        <v>38</v>
      </c>
      <c r="V3" t="s">
        <v>39</v>
      </c>
      <c r="W3" t="s">
        <v>40</v>
      </c>
    </row>
    <row r="4" spans="1:23" x14ac:dyDescent="0.3">
      <c r="A4">
        <v>1798</v>
      </c>
      <c r="B4" t="s">
        <v>41</v>
      </c>
      <c r="C4" s="1">
        <v>44965</v>
      </c>
      <c r="D4" t="s">
        <v>42</v>
      </c>
      <c r="E4">
        <v>11.99</v>
      </c>
      <c r="F4">
        <v>87</v>
      </c>
      <c r="G4" t="s">
        <v>26</v>
      </c>
      <c r="H4">
        <v>2</v>
      </c>
      <c r="I4">
        <v>5</v>
      </c>
      <c r="J4" t="b">
        <v>0</v>
      </c>
      <c r="K4">
        <v>260</v>
      </c>
      <c r="L4">
        <v>127</v>
      </c>
      <c r="M4" t="s">
        <v>43</v>
      </c>
      <c r="N4" t="s">
        <v>44</v>
      </c>
      <c r="O4" t="s">
        <v>45</v>
      </c>
      <c r="P4">
        <v>56</v>
      </c>
      <c r="Q4">
        <v>3.1</v>
      </c>
      <c r="R4" t="b">
        <v>0</v>
      </c>
      <c r="S4" t="s">
        <v>30</v>
      </c>
      <c r="T4">
        <v>1692</v>
      </c>
      <c r="U4" t="s">
        <v>38</v>
      </c>
      <c r="V4" t="s">
        <v>32</v>
      </c>
      <c r="W4" t="s">
        <v>33</v>
      </c>
    </row>
    <row r="5" spans="1:23" x14ac:dyDescent="0.3">
      <c r="A5">
        <v>5255</v>
      </c>
      <c r="B5" t="s">
        <v>46</v>
      </c>
      <c r="C5" t="s">
        <v>47</v>
      </c>
      <c r="D5" s="1">
        <v>45334</v>
      </c>
      <c r="E5">
        <v>15.99</v>
      </c>
      <c r="F5">
        <v>321</v>
      </c>
      <c r="G5" t="s">
        <v>48</v>
      </c>
      <c r="H5">
        <v>1</v>
      </c>
      <c r="I5">
        <v>5</v>
      </c>
      <c r="J5" t="b">
        <v>0</v>
      </c>
      <c r="K5">
        <v>61</v>
      </c>
      <c r="L5">
        <v>192</v>
      </c>
      <c r="M5" t="s">
        <v>49</v>
      </c>
      <c r="N5" t="s">
        <v>44</v>
      </c>
      <c r="O5" t="s">
        <v>45</v>
      </c>
      <c r="P5">
        <v>47</v>
      </c>
      <c r="Q5">
        <v>4.5999999999999996</v>
      </c>
      <c r="R5" t="b">
        <v>0</v>
      </c>
      <c r="S5" t="s">
        <v>30</v>
      </c>
      <c r="T5">
        <v>952</v>
      </c>
      <c r="U5" t="s">
        <v>38</v>
      </c>
      <c r="V5" t="s">
        <v>39</v>
      </c>
      <c r="W5" t="s">
        <v>40</v>
      </c>
    </row>
    <row r="6" spans="1:23" x14ac:dyDescent="0.3">
      <c r="A6">
        <v>2854</v>
      </c>
      <c r="B6" t="s">
        <v>50</v>
      </c>
      <c r="C6" s="1">
        <v>45083</v>
      </c>
      <c r="D6" t="s">
        <v>35</v>
      </c>
      <c r="E6">
        <v>11.99</v>
      </c>
      <c r="F6">
        <v>386</v>
      </c>
      <c r="G6" t="s">
        <v>51</v>
      </c>
      <c r="H6">
        <v>1</v>
      </c>
      <c r="I6">
        <v>4</v>
      </c>
      <c r="J6" t="b">
        <v>1</v>
      </c>
      <c r="K6">
        <v>230</v>
      </c>
      <c r="L6">
        <v>2</v>
      </c>
      <c r="M6" t="s">
        <v>27</v>
      </c>
      <c r="N6" t="s">
        <v>28</v>
      </c>
      <c r="O6" t="s">
        <v>45</v>
      </c>
      <c r="P6">
        <v>39</v>
      </c>
      <c r="Q6">
        <v>3.7</v>
      </c>
      <c r="R6" t="b">
        <v>0</v>
      </c>
      <c r="S6" t="s">
        <v>30</v>
      </c>
      <c r="T6">
        <v>1823</v>
      </c>
      <c r="U6" t="s">
        <v>38</v>
      </c>
      <c r="V6" t="s">
        <v>39</v>
      </c>
      <c r="W6" t="s">
        <v>33</v>
      </c>
    </row>
    <row r="7" spans="1:23" x14ac:dyDescent="0.3">
      <c r="A7">
        <v>6735</v>
      </c>
      <c r="B7" t="s">
        <v>52</v>
      </c>
      <c r="C7" t="s">
        <v>53</v>
      </c>
      <c r="D7" t="s">
        <v>54</v>
      </c>
      <c r="E7">
        <v>15.99</v>
      </c>
      <c r="F7">
        <v>408</v>
      </c>
      <c r="G7" t="s">
        <v>51</v>
      </c>
      <c r="H7">
        <v>2</v>
      </c>
      <c r="I7">
        <v>6</v>
      </c>
      <c r="J7" t="b">
        <v>1</v>
      </c>
      <c r="K7">
        <v>837</v>
      </c>
      <c r="L7">
        <v>105</v>
      </c>
      <c r="M7" t="s">
        <v>55</v>
      </c>
      <c r="N7" t="s">
        <v>56</v>
      </c>
      <c r="O7" t="s">
        <v>57</v>
      </c>
      <c r="P7">
        <v>71</v>
      </c>
      <c r="Q7">
        <v>4.3</v>
      </c>
      <c r="R7" t="b">
        <v>1</v>
      </c>
      <c r="S7" t="s">
        <v>30</v>
      </c>
      <c r="T7">
        <v>33</v>
      </c>
      <c r="U7" t="s">
        <v>58</v>
      </c>
      <c r="V7" t="s">
        <v>59</v>
      </c>
      <c r="W7" t="s">
        <v>60</v>
      </c>
    </row>
    <row r="8" spans="1:23" x14ac:dyDescent="0.3">
      <c r="A8">
        <v>2995</v>
      </c>
      <c r="B8" t="s">
        <v>61</v>
      </c>
      <c r="C8" t="s">
        <v>62</v>
      </c>
      <c r="D8" s="1">
        <v>45577</v>
      </c>
      <c r="E8">
        <v>7.99</v>
      </c>
      <c r="F8">
        <v>475</v>
      </c>
      <c r="G8" t="s">
        <v>63</v>
      </c>
      <c r="H8">
        <v>5</v>
      </c>
      <c r="I8">
        <v>4</v>
      </c>
      <c r="J8" t="b">
        <v>1</v>
      </c>
      <c r="K8">
        <v>510</v>
      </c>
      <c r="L8">
        <v>143</v>
      </c>
      <c r="M8" t="s">
        <v>27</v>
      </c>
      <c r="N8" t="s">
        <v>56</v>
      </c>
      <c r="O8" t="s">
        <v>64</v>
      </c>
      <c r="P8">
        <v>1</v>
      </c>
      <c r="Q8">
        <v>4.5</v>
      </c>
      <c r="R8" t="b">
        <v>0</v>
      </c>
      <c r="S8" t="s">
        <v>30</v>
      </c>
      <c r="T8">
        <v>755</v>
      </c>
      <c r="U8" t="s">
        <v>65</v>
      </c>
      <c r="V8" t="s">
        <v>32</v>
      </c>
      <c r="W8" t="s">
        <v>33</v>
      </c>
    </row>
    <row r="9" spans="1:23" x14ac:dyDescent="0.3">
      <c r="A9">
        <v>5120</v>
      </c>
      <c r="B9" t="s">
        <v>66</v>
      </c>
      <c r="C9" t="s">
        <v>67</v>
      </c>
      <c r="D9" t="s">
        <v>42</v>
      </c>
      <c r="E9">
        <v>15.99</v>
      </c>
      <c r="F9">
        <v>258</v>
      </c>
      <c r="G9" t="s">
        <v>26</v>
      </c>
      <c r="H9">
        <v>4</v>
      </c>
      <c r="I9">
        <v>1</v>
      </c>
      <c r="J9" t="b">
        <v>1</v>
      </c>
      <c r="K9">
        <v>907</v>
      </c>
      <c r="L9">
        <v>47</v>
      </c>
      <c r="M9" t="s">
        <v>68</v>
      </c>
      <c r="N9" t="s">
        <v>44</v>
      </c>
      <c r="O9" t="s">
        <v>29</v>
      </c>
      <c r="P9">
        <v>32</v>
      </c>
      <c r="Q9">
        <v>3.7</v>
      </c>
      <c r="R9" t="b">
        <v>1</v>
      </c>
      <c r="S9" t="s">
        <v>30</v>
      </c>
      <c r="T9">
        <v>2866</v>
      </c>
      <c r="U9" t="s">
        <v>31</v>
      </c>
      <c r="V9" t="s">
        <v>69</v>
      </c>
      <c r="W9" t="s">
        <v>33</v>
      </c>
    </row>
    <row r="10" spans="1:23" x14ac:dyDescent="0.3">
      <c r="A10">
        <v>6063</v>
      </c>
      <c r="B10" t="s">
        <v>70</v>
      </c>
      <c r="C10" t="s">
        <v>71</v>
      </c>
      <c r="D10" t="s">
        <v>72</v>
      </c>
      <c r="E10">
        <v>15.99</v>
      </c>
      <c r="F10">
        <v>183</v>
      </c>
      <c r="G10" t="s">
        <v>73</v>
      </c>
      <c r="H10">
        <v>5</v>
      </c>
      <c r="I10">
        <v>2</v>
      </c>
      <c r="J10" t="b">
        <v>1</v>
      </c>
      <c r="K10">
        <v>676</v>
      </c>
      <c r="L10">
        <v>61</v>
      </c>
      <c r="M10" t="s">
        <v>74</v>
      </c>
      <c r="N10" t="s">
        <v>75</v>
      </c>
      <c r="O10" t="s">
        <v>45</v>
      </c>
      <c r="P10">
        <v>26</v>
      </c>
      <c r="Q10">
        <v>3.3</v>
      </c>
      <c r="R10" t="b">
        <v>1</v>
      </c>
      <c r="S10" t="s">
        <v>30</v>
      </c>
      <c r="T10">
        <v>336</v>
      </c>
      <c r="U10" t="s">
        <v>76</v>
      </c>
      <c r="V10" t="s">
        <v>39</v>
      </c>
      <c r="W10" t="s">
        <v>33</v>
      </c>
    </row>
    <row r="11" spans="1:23" x14ac:dyDescent="0.3">
      <c r="A11">
        <v>6896</v>
      </c>
      <c r="B11" t="s">
        <v>77</v>
      </c>
      <c r="C11" s="1">
        <v>44969</v>
      </c>
      <c r="D11" t="s">
        <v>42</v>
      </c>
      <c r="E11">
        <v>7.99</v>
      </c>
      <c r="F11">
        <v>164</v>
      </c>
      <c r="G11" t="s">
        <v>51</v>
      </c>
      <c r="H11">
        <v>5</v>
      </c>
      <c r="I11">
        <v>4</v>
      </c>
      <c r="J11" t="b">
        <v>1</v>
      </c>
      <c r="K11">
        <v>406</v>
      </c>
      <c r="L11">
        <v>79</v>
      </c>
      <c r="M11" t="s">
        <v>27</v>
      </c>
      <c r="N11" t="s">
        <v>56</v>
      </c>
      <c r="O11" t="s">
        <v>78</v>
      </c>
      <c r="P11">
        <v>90</v>
      </c>
      <c r="Q11">
        <v>3.2</v>
      </c>
      <c r="R11" t="b">
        <v>0</v>
      </c>
      <c r="S11" t="s">
        <v>30</v>
      </c>
      <c r="T11">
        <v>3898</v>
      </c>
      <c r="U11" t="s">
        <v>65</v>
      </c>
      <c r="V11" t="s">
        <v>79</v>
      </c>
      <c r="W11" t="s">
        <v>33</v>
      </c>
    </row>
    <row r="12" spans="1:23" x14ac:dyDescent="0.3">
      <c r="A12">
        <v>8447</v>
      </c>
      <c r="B12" t="s">
        <v>80</v>
      </c>
      <c r="C12" t="s">
        <v>81</v>
      </c>
      <c r="D12" t="s">
        <v>82</v>
      </c>
      <c r="E12">
        <v>11.99</v>
      </c>
      <c r="F12">
        <v>411</v>
      </c>
      <c r="G12" t="s">
        <v>73</v>
      </c>
      <c r="H12">
        <v>5</v>
      </c>
      <c r="I12">
        <v>4</v>
      </c>
      <c r="J12" t="b">
        <v>1</v>
      </c>
      <c r="K12">
        <v>352</v>
      </c>
      <c r="L12">
        <v>78</v>
      </c>
      <c r="M12" t="s">
        <v>49</v>
      </c>
      <c r="N12" t="s">
        <v>56</v>
      </c>
      <c r="O12" t="s">
        <v>64</v>
      </c>
      <c r="P12">
        <v>47</v>
      </c>
      <c r="Q12">
        <v>3.7</v>
      </c>
      <c r="R12" t="b">
        <v>0</v>
      </c>
      <c r="S12" t="s">
        <v>30</v>
      </c>
      <c r="T12">
        <v>650</v>
      </c>
      <c r="U12" t="s">
        <v>76</v>
      </c>
      <c r="V12" t="s">
        <v>79</v>
      </c>
      <c r="W12" t="s">
        <v>33</v>
      </c>
    </row>
    <row r="13" spans="1:23" x14ac:dyDescent="0.3">
      <c r="A13">
        <v>1433</v>
      </c>
      <c r="B13" t="s">
        <v>83</v>
      </c>
      <c r="C13" s="1">
        <v>45325</v>
      </c>
      <c r="D13" t="s">
        <v>84</v>
      </c>
      <c r="E13">
        <v>15.99</v>
      </c>
      <c r="F13">
        <v>160</v>
      </c>
      <c r="G13" t="s">
        <v>36</v>
      </c>
      <c r="H13">
        <v>5</v>
      </c>
      <c r="I13">
        <v>6</v>
      </c>
      <c r="J13" t="b">
        <v>1</v>
      </c>
      <c r="K13">
        <v>391</v>
      </c>
      <c r="L13">
        <v>132</v>
      </c>
      <c r="M13" t="s">
        <v>43</v>
      </c>
      <c r="N13" t="s">
        <v>44</v>
      </c>
      <c r="O13" t="s">
        <v>37</v>
      </c>
      <c r="P13">
        <v>57</v>
      </c>
      <c r="Q13">
        <v>3</v>
      </c>
      <c r="R13" t="b">
        <v>0</v>
      </c>
      <c r="S13" t="s">
        <v>30</v>
      </c>
      <c r="T13">
        <v>185</v>
      </c>
      <c r="U13" t="s">
        <v>65</v>
      </c>
      <c r="V13" t="s">
        <v>32</v>
      </c>
      <c r="W13" t="s">
        <v>33</v>
      </c>
    </row>
    <row r="14" spans="1:23" x14ac:dyDescent="0.3">
      <c r="A14">
        <v>4511</v>
      </c>
      <c r="B14" t="s">
        <v>85</v>
      </c>
      <c r="C14" t="s">
        <v>86</v>
      </c>
      <c r="D14" t="s">
        <v>87</v>
      </c>
      <c r="E14">
        <v>7.99</v>
      </c>
      <c r="F14">
        <v>348</v>
      </c>
      <c r="G14" t="s">
        <v>36</v>
      </c>
      <c r="H14">
        <v>2</v>
      </c>
      <c r="I14">
        <v>5</v>
      </c>
      <c r="J14" t="b">
        <v>0</v>
      </c>
      <c r="K14">
        <v>501</v>
      </c>
      <c r="L14">
        <v>71</v>
      </c>
      <c r="M14" t="s">
        <v>74</v>
      </c>
      <c r="N14" t="s">
        <v>44</v>
      </c>
      <c r="O14" t="s">
        <v>78</v>
      </c>
      <c r="P14">
        <v>38</v>
      </c>
      <c r="Q14">
        <v>4.3</v>
      </c>
      <c r="R14" t="b">
        <v>0</v>
      </c>
      <c r="S14" t="s">
        <v>30</v>
      </c>
      <c r="T14">
        <v>1547</v>
      </c>
      <c r="U14" t="s">
        <v>31</v>
      </c>
      <c r="V14" t="s">
        <v>69</v>
      </c>
      <c r="W14" t="s">
        <v>33</v>
      </c>
    </row>
    <row r="15" spans="1:23" x14ac:dyDescent="0.3">
      <c r="A15">
        <v>9966</v>
      </c>
      <c r="B15" t="s">
        <v>88</v>
      </c>
      <c r="C15" t="s">
        <v>89</v>
      </c>
      <c r="D15" t="s">
        <v>90</v>
      </c>
      <c r="E15">
        <v>7.99</v>
      </c>
      <c r="F15">
        <v>451</v>
      </c>
      <c r="G15" t="s">
        <v>51</v>
      </c>
      <c r="H15">
        <v>3</v>
      </c>
      <c r="I15">
        <v>1</v>
      </c>
      <c r="J15" t="b">
        <v>0</v>
      </c>
      <c r="K15">
        <v>995</v>
      </c>
      <c r="L15">
        <v>164</v>
      </c>
      <c r="M15" t="s">
        <v>49</v>
      </c>
      <c r="N15" t="s">
        <v>75</v>
      </c>
      <c r="O15" t="s">
        <v>64</v>
      </c>
      <c r="P15">
        <v>62</v>
      </c>
      <c r="Q15">
        <v>3</v>
      </c>
      <c r="R15" t="b">
        <v>1</v>
      </c>
      <c r="S15" t="s">
        <v>30</v>
      </c>
      <c r="T15">
        <v>3788</v>
      </c>
      <c r="U15" t="s">
        <v>31</v>
      </c>
      <c r="V15" t="s">
        <v>59</v>
      </c>
      <c r="W15" t="s">
        <v>33</v>
      </c>
    </row>
    <row r="16" spans="1:23" x14ac:dyDescent="0.3">
      <c r="A16">
        <v>7093</v>
      </c>
      <c r="B16" t="s">
        <v>91</v>
      </c>
      <c r="C16" s="1">
        <v>45113</v>
      </c>
      <c r="D16" s="1">
        <v>45608</v>
      </c>
      <c r="E16">
        <v>7.99</v>
      </c>
      <c r="F16">
        <v>69</v>
      </c>
      <c r="G16" t="s">
        <v>51</v>
      </c>
      <c r="H16">
        <v>2</v>
      </c>
      <c r="I16">
        <v>5</v>
      </c>
      <c r="J16" t="b">
        <v>0</v>
      </c>
      <c r="K16">
        <v>222</v>
      </c>
      <c r="L16">
        <v>13</v>
      </c>
      <c r="M16" t="s">
        <v>92</v>
      </c>
      <c r="N16" t="s">
        <v>28</v>
      </c>
      <c r="O16" t="s">
        <v>37</v>
      </c>
      <c r="P16">
        <v>0</v>
      </c>
      <c r="Q16">
        <v>4.7</v>
      </c>
      <c r="R16" t="b">
        <v>1</v>
      </c>
      <c r="S16" t="s">
        <v>30</v>
      </c>
      <c r="T16">
        <v>1051</v>
      </c>
      <c r="U16" t="s">
        <v>38</v>
      </c>
      <c r="V16" t="s">
        <v>59</v>
      </c>
      <c r="W16" t="s">
        <v>93</v>
      </c>
    </row>
    <row r="17" spans="1:23" x14ac:dyDescent="0.3">
      <c r="A17">
        <v>4351</v>
      </c>
      <c r="B17" t="s">
        <v>94</v>
      </c>
      <c r="C17" t="s">
        <v>95</v>
      </c>
      <c r="D17" t="s">
        <v>90</v>
      </c>
      <c r="E17">
        <v>11.99</v>
      </c>
      <c r="F17">
        <v>166</v>
      </c>
      <c r="G17" t="s">
        <v>63</v>
      </c>
      <c r="H17">
        <v>1</v>
      </c>
      <c r="I17">
        <v>6</v>
      </c>
      <c r="J17" t="b">
        <v>1</v>
      </c>
      <c r="K17">
        <v>788</v>
      </c>
      <c r="L17">
        <v>31</v>
      </c>
      <c r="M17" t="s">
        <v>27</v>
      </c>
      <c r="N17" t="s">
        <v>28</v>
      </c>
      <c r="O17" t="s">
        <v>37</v>
      </c>
      <c r="P17">
        <v>25</v>
      </c>
      <c r="Q17">
        <v>4.3</v>
      </c>
      <c r="R17" t="b">
        <v>1</v>
      </c>
      <c r="S17" t="s">
        <v>30</v>
      </c>
      <c r="T17">
        <v>633</v>
      </c>
      <c r="U17" t="s">
        <v>58</v>
      </c>
      <c r="V17" t="s">
        <v>32</v>
      </c>
      <c r="W17" t="s">
        <v>93</v>
      </c>
    </row>
    <row r="18" spans="1:23" x14ac:dyDescent="0.3">
      <c r="A18">
        <v>6007</v>
      </c>
      <c r="B18" t="s">
        <v>96</v>
      </c>
      <c r="C18" t="s">
        <v>97</v>
      </c>
      <c r="D18" t="s">
        <v>72</v>
      </c>
      <c r="E18">
        <v>7.99</v>
      </c>
      <c r="F18">
        <v>449</v>
      </c>
      <c r="G18" t="s">
        <v>63</v>
      </c>
      <c r="H18">
        <v>2</v>
      </c>
      <c r="I18">
        <v>4</v>
      </c>
      <c r="J18" t="b">
        <v>1</v>
      </c>
      <c r="K18">
        <v>369</v>
      </c>
      <c r="L18">
        <v>25</v>
      </c>
      <c r="M18" t="s">
        <v>74</v>
      </c>
      <c r="N18" t="s">
        <v>44</v>
      </c>
      <c r="O18" t="s">
        <v>57</v>
      </c>
      <c r="P18">
        <v>65</v>
      </c>
      <c r="Q18">
        <v>4.5999999999999996</v>
      </c>
      <c r="R18" t="b">
        <v>0</v>
      </c>
      <c r="S18" t="s">
        <v>30</v>
      </c>
      <c r="T18">
        <v>4133</v>
      </c>
      <c r="U18" t="s">
        <v>31</v>
      </c>
      <c r="V18" t="s">
        <v>39</v>
      </c>
      <c r="W18" t="s">
        <v>40</v>
      </c>
    </row>
    <row r="19" spans="1:23" x14ac:dyDescent="0.3">
      <c r="A19">
        <v>9710</v>
      </c>
      <c r="B19" t="s">
        <v>98</v>
      </c>
      <c r="C19" s="1">
        <v>44963</v>
      </c>
      <c r="D19" t="s">
        <v>99</v>
      </c>
      <c r="E19">
        <v>7.99</v>
      </c>
      <c r="F19">
        <v>441</v>
      </c>
      <c r="G19" t="s">
        <v>100</v>
      </c>
      <c r="H19">
        <v>1</v>
      </c>
      <c r="I19">
        <v>5</v>
      </c>
      <c r="J19" t="b">
        <v>0</v>
      </c>
      <c r="K19">
        <v>228</v>
      </c>
      <c r="L19">
        <v>39</v>
      </c>
      <c r="M19" t="s">
        <v>74</v>
      </c>
      <c r="N19" t="s">
        <v>28</v>
      </c>
      <c r="O19" t="s">
        <v>45</v>
      </c>
      <c r="P19">
        <v>50</v>
      </c>
      <c r="Q19">
        <v>3.1</v>
      </c>
      <c r="R19" t="b">
        <v>1</v>
      </c>
      <c r="S19" t="s">
        <v>30</v>
      </c>
      <c r="T19">
        <v>1159</v>
      </c>
      <c r="U19" t="s">
        <v>38</v>
      </c>
      <c r="V19" t="s">
        <v>32</v>
      </c>
      <c r="W19" t="s">
        <v>60</v>
      </c>
    </row>
    <row r="20" spans="1:23" x14ac:dyDescent="0.3">
      <c r="A20">
        <v>9034</v>
      </c>
      <c r="B20" t="s">
        <v>101</v>
      </c>
      <c r="C20" t="s">
        <v>102</v>
      </c>
      <c r="D20" t="s">
        <v>103</v>
      </c>
      <c r="E20">
        <v>15.99</v>
      </c>
      <c r="F20">
        <v>224</v>
      </c>
      <c r="G20" t="s">
        <v>73</v>
      </c>
      <c r="H20">
        <v>1</v>
      </c>
      <c r="I20">
        <v>5</v>
      </c>
      <c r="J20" t="b">
        <v>1</v>
      </c>
      <c r="K20">
        <v>827</v>
      </c>
      <c r="L20">
        <v>138</v>
      </c>
      <c r="M20" t="s">
        <v>43</v>
      </c>
      <c r="N20" t="s">
        <v>44</v>
      </c>
      <c r="O20" t="s">
        <v>45</v>
      </c>
      <c r="P20">
        <v>11</v>
      </c>
      <c r="Q20">
        <v>4.5</v>
      </c>
      <c r="R20" t="b">
        <v>1</v>
      </c>
      <c r="S20" t="s">
        <v>30</v>
      </c>
      <c r="T20">
        <v>4673</v>
      </c>
      <c r="U20" t="s">
        <v>76</v>
      </c>
      <c r="V20" t="s">
        <v>59</v>
      </c>
      <c r="W20" t="s">
        <v>93</v>
      </c>
    </row>
    <row r="21" spans="1:23" x14ac:dyDescent="0.3">
      <c r="A21">
        <v>6197</v>
      </c>
      <c r="B21" t="s">
        <v>104</v>
      </c>
      <c r="C21" s="1">
        <v>44992</v>
      </c>
      <c r="D21" t="s">
        <v>105</v>
      </c>
      <c r="E21">
        <v>15.99</v>
      </c>
      <c r="F21">
        <v>44</v>
      </c>
      <c r="G21" t="s">
        <v>26</v>
      </c>
      <c r="H21">
        <v>2</v>
      </c>
      <c r="I21">
        <v>4</v>
      </c>
      <c r="J21" t="b">
        <v>0</v>
      </c>
      <c r="K21">
        <v>983</v>
      </c>
      <c r="L21">
        <v>145</v>
      </c>
      <c r="M21" t="s">
        <v>55</v>
      </c>
      <c r="N21" t="s">
        <v>28</v>
      </c>
      <c r="O21" t="s">
        <v>78</v>
      </c>
      <c r="P21">
        <v>78</v>
      </c>
      <c r="Q21">
        <v>3</v>
      </c>
      <c r="R21" t="b">
        <v>0</v>
      </c>
      <c r="S21" t="s">
        <v>30</v>
      </c>
      <c r="T21">
        <v>4200</v>
      </c>
      <c r="U21" t="s">
        <v>65</v>
      </c>
      <c r="V21" t="s">
        <v>69</v>
      </c>
      <c r="W21" t="s">
        <v>40</v>
      </c>
    </row>
    <row r="22" spans="1:23" x14ac:dyDescent="0.3">
      <c r="A22">
        <v>2820</v>
      </c>
      <c r="B22" t="s">
        <v>106</v>
      </c>
      <c r="C22" t="s">
        <v>107</v>
      </c>
      <c r="D22" s="1">
        <v>45303</v>
      </c>
      <c r="E22">
        <v>7.99</v>
      </c>
      <c r="F22">
        <v>202</v>
      </c>
      <c r="G22" t="s">
        <v>36</v>
      </c>
      <c r="H22">
        <v>1</v>
      </c>
      <c r="I22">
        <v>5</v>
      </c>
      <c r="J22" t="b">
        <v>1</v>
      </c>
      <c r="K22">
        <v>109</v>
      </c>
      <c r="L22">
        <v>41</v>
      </c>
      <c r="M22" t="s">
        <v>27</v>
      </c>
      <c r="N22" t="s">
        <v>75</v>
      </c>
      <c r="O22" t="s">
        <v>57</v>
      </c>
      <c r="P22">
        <v>42</v>
      </c>
      <c r="Q22">
        <v>4.5999999999999996</v>
      </c>
      <c r="R22" t="b">
        <v>0</v>
      </c>
      <c r="S22" t="s">
        <v>30</v>
      </c>
      <c r="T22">
        <v>3607</v>
      </c>
      <c r="U22" t="s">
        <v>38</v>
      </c>
      <c r="V22" t="s">
        <v>32</v>
      </c>
      <c r="W22" t="s">
        <v>33</v>
      </c>
    </row>
    <row r="23" spans="1:23" x14ac:dyDescent="0.3">
      <c r="A23">
        <v>1101</v>
      </c>
      <c r="B23" t="s">
        <v>52</v>
      </c>
      <c r="C23" t="s">
        <v>108</v>
      </c>
      <c r="D23" t="s">
        <v>109</v>
      </c>
      <c r="E23">
        <v>15.99</v>
      </c>
      <c r="F23">
        <v>39</v>
      </c>
      <c r="G23" t="s">
        <v>63</v>
      </c>
      <c r="H23">
        <v>2</v>
      </c>
      <c r="I23">
        <v>3</v>
      </c>
      <c r="J23" t="b">
        <v>1</v>
      </c>
      <c r="K23">
        <v>181</v>
      </c>
      <c r="L23">
        <v>128</v>
      </c>
      <c r="M23" t="s">
        <v>68</v>
      </c>
      <c r="N23" t="s">
        <v>28</v>
      </c>
      <c r="O23" t="s">
        <v>45</v>
      </c>
      <c r="P23">
        <v>3</v>
      </c>
      <c r="Q23">
        <v>4.5</v>
      </c>
      <c r="R23" t="b">
        <v>1</v>
      </c>
      <c r="S23" t="s">
        <v>30</v>
      </c>
      <c r="T23">
        <v>4602</v>
      </c>
      <c r="U23" t="s">
        <v>58</v>
      </c>
      <c r="V23" t="s">
        <v>79</v>
      </c>
      <c r="W23" t="s">
        <v>40</v>
      </c>
    </row>
    <row r="24" spans="1:23" x14ac:dyDescent="0.3">
      <c r="A24">
        <v>1650</v>
      </c>
      <c r="B24" t="s">
        <v>98</v>
      </c>
      <c r="C24" t="s">
        <v>62</v>
      </c>
      <c r="D24" t="s">
        <v>109</v>
      </c>
      <c r="E24">
        <v>15.99</v>
      </c>
      <c r="F24">
        <v>319</v>
      </c>
      <c r="G24" t="s">
        <v>100</v>
      </c>
      <c r="H24">
        <v>2</v>
      </c>
      <c r="I24">
        <v>2</v>
      </c>
      <c r="J24" t="b">
        <v>0</v>
      </c>
      <c r="K24">
        <v>842</v>
      </c>
      <c r="L24">
        <v>145</v>
      </c>
      <c r="M24" t="s">
        <v>92</v>
      </c>
      <c r="N24" t="s">
        <v>75</v>
      </c>
      <c r="O24" t="s">
        <v>45</v>
      </c>
      <c r="P24">
        <v>27</v>
      </c>
      <c r="Q24">
        <v>3.6</v>
      </c>
      <c r="R24" t="b">
        <v>1</v>
      </c>
      <c r="S24" t="s">
        <v>30</v>
      </c>
      <c r="T24">
        <v>256</v>
      </c>
      <c r="U24" t="s">
        <v>58</v>
      </c>
      <c r="V24" t="s">
        <v>32</v>
      </c>
      <c r="W24" t="s">
        <v>93</v>
      </c>
    </row>
    <row r="25" spans="1:23" x14ac:dyDescent="0.3">
      <c r="A25">
        <v>4884</v>
      </c>
      <c r="B25" t="s">
        <v>110</v>
      </c>
      <c r="C25" t="s">
        <v>111</v>
      </c>
      <c r="D25" t="s">
        <v>87</v>
      </c>
      <c r="E25">
        <v>15.99</v>
      </c>
      <c r="F25">
        <v>150</v>
      </c>
      <c r="G25" t="s">
        <v>48</v>
      </c>
      <c r="H25">
        <v>3</v>
      </c>
      <c r="I25">
        <v>3</v>
      </c>
      <c r="J25" t="b">
        <v>1</v>
      </c>
      <c r="K25">
        <v>40</v>
      </c>
      <c r="L25">
        <v>196</v>
      </c>
      <c r="M25" t="s">
        <v>43</v>
      </c>
      <c r="N25" t="s">
        <v>44</v>
      </c>
      <c r="O25" t="s">
        <v>37</v>
      </c>
      <c r="P25">
        <v>60</v>
      </c>
      <c r="Q25">
        <v>3.7</v>
      </c>
      <c r="R25" t="b">
        <v>0</v>
      </c>
      <c r="S25" t="s">
        <v>30</v>
      </c>
      <c r="T25">
        <v>2406</v>
      </c>
      <c r="U25" t="s">
        <v>65</v>
      </c>
      <c r="V25" t="s">
        <v>79</v>
      </c>
      <c r="W25" t="s">
        <v>40</v>
      </c>
    </row>
    <row r="26" spans="1:23" x14ac:dyDescent="0.3">
      <c r="A26">
        <v>8321</v>
      </c>
      <c r="B26" t="s">
        <v>112</v>
      </c>
      <c r="C26" t="s">
        <v>113</v>
      </c>
      <c r="D26" t="s">
        <v>109</v>
      </c>
      <c r="E26">
        <v>11.99</v>
      </c>
      <c r="F26">
        <v>496</v>
      </c>
      <c r="G26" t="s">
        <v>100</v>
      </c>
      <c r="H26">
        <v>3</v>
      </c>
      <c r="I26">
        <v>1</v>
      </c>
      <c r="J26" t="b">
        <v>1</v>
      </c>
      <c r="K26">
        <v>431</v>
      </c>
      <c r="L26">
        <v>41</v>
      </c>
      <c r="M26" t="s">
        <v>55</v>
      </c>
      <c r="N26" t="s">
        <v>56</v>
      </c>
      <c r="O26" t="s">
        <v>64</v>
      </c>
      <c r="P26">
        <v>91</v>
      </c>
      <c r="Q26">
        <v>4</v>
      </c>
      <c r="R26" t="b">
        <v>1</v>
      </c>
      <c r="S26" t="s">
        <v>30</v>
      </c>
      <c r="T26">
        <v>1394</v>
      </c>
      <c r="U26" t="s">
        <v>58</v>
      </c>
      <c r="V26" t="s">
        <v>79</v>
      </c>
      <c r="W26" t="s">
        <v>93</v>
      </c>
    </row>
    <row r="27" spans="1:23" x14ac:dyDescent="0.3">
      <c r="A27">
        <v>2381</v>
      </c>
      <c r="B27" t="s">
        <v>114</v>
      </c>
      <c r="C27" t="s">
        <v>115</v>
      </c>
      <c r="D27" t="s">
        <v>35</v>
      </c>
      <c r="E27">
        <v>7.99</v>
      </c>
      <c r="F27">
        <v>347</v>
      </c>
      <c r="G27" t="s">
        <v>63</v>
      </c>
      <c r="H27">
        <v>2</v>
      </c>
      <c r="I27">
        <v>5</v>
      </c>
      <c r="J27" t="b">
        <v>0</v>
      </c>
      <c r="K27">
        <v>415</v>
      </c>
      <c r="L27">
        <v>194</v>
      </c>
      <c r="M27" t="s">
        <v>27</v>
      </c>
      <c r="N27" t="s">
        <v>56</v>
      </c>
      <c r="O27" t="s">
        <v>37</v>
      </c>
      <c r="P27">
        <v>76</v>
      </c>
      <c r="Q27">
        <v>4.3</v>
      </c>
      <c r="R27" t="b">
        <v>1</v>
      </c>
      <c r="S27" t="s">
        <v>30</v>
      </c>
      <c r="T27">
        <v>1856</v>
      </c>
      <c r="U27" t="s">
        <v>38</v>
      </c>
      <c r="V27" t="s">
        <v>59</v>
      </c>
      <c r="W27" t="s">
        <v>93</v>
      </c>
    </row>
    <row r="28" spans="1:23" x14ac:dyDescent="0.3">
      <c r="A28">
        <v>9507</v>
      </c>
      <c r="B28" t="s">
        <v>116</v>
      </c>
      <c r="C28" t="s">
        <v>117</v>
      </c>
      <c r="D28" t="s">
        <v>54</v>
      </c>
      <c r="E28">
        <v>11.99</v>
      </c>
      <c r="F28">
        <v>201</v>
      </c>
      <c r="G28" t="s">
        <v>26</v>
      </c>
      <c r="H28">
        <v>1</v>
      </c>
      <c r="I28">
        <v>6</v>
      </c>
      <c r="J28" t="b">
        <v>1</v>
      </c>
      <c r="K28">
        <v>902</v>
      </c>
      <c r="L28">
        <v>86</v>
      </c>
      <c r="M28" t="s">
        <v>27</v>
      </c>
      <c r="N28" t="s">
        <v>75</v>
      </c>
      <c r="O28" t="s">
        <v>78</v>
      </c>
      <c r="P28">
        <v>69</v>
      </c>
      <c r="Q28">
        <v>4.9000000000000004</v>
      </c>
      <c r="R28" t="b">
        <v>1</v>
      </c>
      <c r="S28" t="s">
        <v>30</v>
      </c>
      <c r="T28">
        <v>1665</v>
      </c>
      <c r="U28" t="s">
        <v>58</v>
      </c>
      <c r="V28" t="s">
        <v>59</v>
      </c>
      <c r="W28" t="s">
        <v>93</v>
      </c>
    </row>
    <row r="29" spans="1:23" x14ac:dyDescent="0.3">
      <c r="A29">
        <v>2851</v>
      </c>
      <c r="B29" t="s">
        <v>118</v>
      </c>
      <c r="C29" t="s">
        <v>119</v>
      </c>
      <c r="D29" t="s">
        <v>109</v>
      </c>
      <c r="E29">
        <v>15.99</v>
      </c>
      <c r="F29">
        <v>415</v>
      </c>
      <c r="G29" t="s">
        <v>100</v>
      </c>
      <c r="H29">
        <v>3</v>
      </c>
      <c r="I29">
        <v>5</v>
      </c>
      <c r="J29" t="b">
        <v>1</v>
      </c>
      <c r="K29">
        <v>769</v>
      </c>
      <c r="L29">
        <v>144</v>
      </c>
      <c r="M29" t="s">
        <v>68</v>
      </c>
      <c r="N29" t="s">
        <v>75</v>
      </c>
      <c r="O29" t="s">
        <v>57</v>
      </c>
      <c r="P29">
        <v>98</v>
      </c>
      <c r="Q29">
        <v>3.9</v>
      </c>
      <c r="R29" t="b">
        <v>0</v>
      </c>
      <c r="S29" t="s">
        <v>30</v>
      </c>
      <c r="T29">
        <v>2759</v>
      </c>
      <c r="U29" t="s">
        <v>76</v>
      </c>
      <c r="V29" t="s">
        <v>32</v>
      </c>
      <c r="W29" t="s">
        <v>40</v>
      </c>
    </row>
    <row r="30" spans="1:23" x14ac:dyDescent="0.3">
      <c r="A30">
        <v>4083</v>
      </c>
      <c r="B30" t="s">
        <v>120</v>
      </c>
      <c r="C30" t="s">
        <v>121</v>
      </c>
      <c r="D30" s="1">
        <v>45577</v>
      </c>
      <c r="E30">
        <v>11.99</v>
      </c>
      <c r="F30">
        <v>32</v>
      </c>
      <c r="G30" t="s">
        <v>63</v>
      </c>
      <c r="H30">
        <v>1</v>
      </c>
      <c r="I30">
        <v>4</v>
      </c>
      <c r="J30" t="b">
        <v>1</v>
      </c>
      <c r="K30">
        <v>588</v>
      </c>
      <c r="L30">
        <v>137</v>
      </c>
      <c r="M30" t="s">
        <v>92</v>
      </c>
      <c r="N30" t="s">
        <v>56</v>
      </c>
      <c r="O30" t="s">
        <v>64</v>
      </c>
      <c r="P30">
        <v>85</v>
      </c>
      <c r="Q30">
        <v>3.7</v>
      </c>
      <c r="R30" t="b">
        <v>1</v>
      </c>
      <c r="S30" t="s">
        <v>30</v>
      </c>
      <c r="T30">
        <v>3433</v>
      </c>
      <c r="U30" t="s">
        <v>65</v>
      </c>
      <c r="V30" t="s">
        <v>32</v>
      </c>
      <c r="W30" t="s">
        <v>93</v>
      </c>
    </row>
    <row r="31" spans="1:23" x14ac:dyDescent="0.3">
      <c r="A31">
        <v>4608</v>
      </c>
      <c r="B31" t="s">
        <v>122</v>
      </c>
      <c r="C31" t="s">
        <v>123</v>
      </c>
      <c r="D31" t="s">
        <v>105</v>
      </c>
      <c r="E31">
        <v>11.99</v>
      </c>
      <c r="F31">
        <v>338</v>
      </c>
      <c r="G31" t="s">
        <v>73</v>
      </c>
      <c r="H31">
        <v>3</v>
      </c>
      <c r="I31">
        <v>2</v>
      </c>
      <c r="J31" t="b">
        <v>1</v>
      </c>
      <c r="K31">
        <v>528</v>
      </c>
      <c r="L31">
        <v>184</v>
      </c>
      <c r="M31" t="s">
        <v>49</v>
      </c>
      <c r="N31" t="s">
        <v>75</v>
      </c>
      <c r="O31" t="s">
        <v>57</v>
      </c>
      <c r="P31">
        <v>58</v>
      </c>
      <c r="Q31">
        <v>3.7</v>
      </c>
      <c r="R31" t="b">
        <v>1</v>
      </c>
      <c r="S31" t="s">
        <v>30</v>
      </c>
      <c r="T31">
        <v>3966</v>
      </c>
      <c r="U31" t="s">
        <v>38</v>
      </c>
      <c r="V31" t="s">
        <v>79</v>
      </c>
      <c r="W31" t="s">
        <v>33</v>
      </c>
    </row>
    <row r="32" spans="1:23" x14ac:dyDescent="0.3">
      <c r="A32">
        <v>4815</v>
      </c>
      <c r="B32" t="s">
        <v>124</v>
      </c>
      <c r="C32" s="1">
        <v>45329</v>
      </c>
      <c r="D32" t="s">
        <v>84</v>
      </c>
      <c r="E32">
        <v>7.99</v>
      </c>
      <c r="F32">
        <v>52</v>
      </c>
      <c r="G32" t="s">
        <v>51</v>
      </c>
      <c r="H32">
        <v>5</v>
      </c>
      <c r="I32">
        <v>5</v>
      </c>
      <c r="J32" t="b">
        <v>0</v>
      </c>
      <c r="K32">
        <v>467</v>
      </c>
      <c r="L32">
        <v>23</v>
      </c>
      <c r="M32" t="s">
        <v>27</v>
      </c>
      <c r="N32" t="s">
        <v>28</v>
      </c>
      <c r="O32" t="s">
        <v>57</v>
      </c>
      <c r="P32">
        <v>97</v>
      </c>
      <c r="Q32">
        <v>3.3</v>
      </c>
      <c r="R32" t="b">
        <v>1</v>
      </c>
      <c r="S32" t="s">
        <v>30</v>
      </c>
      <c r="T32">
        <v>4185</v>
      </c>
      <c r="U32" t="s">
        <v>38</v>
      </c>
      <c r="V32" t="s">
        <v>79</v>
      </c>
      <c r="W32" t="s">
        <v>40</v>
      </c>
    </row>
    <row r="33" spans="1:23" x14ac:dyDescent="0.3">
      <c r="A33">
        <v>9597</v>
      </c>
      <c r="B33" t="s">
        <v>125</v>
      </c>
      <c r="C33" s="1">
        <v>45455</v>
      </c>
      <c r="D33" s="1">
        <v>45334</v>
      </c>
      <c r="E33">
        <v>11.99</v>
      </c>
      <c r="F33">
        <v>447</v>
      </c>
      <c r="G33" t="s">
        <v>100</v>
      </c>
      <c r="H33">
        <v>5</v>
      </c>
      <c r="I33">
        <v>5</v>
      </c>
      <c r="J33" t="b">
        <v>0</v>
      </c>
      <c r="K33">
        <v>73</v>
      </c>
      <c r="L33">
        <v>138</v>
      </c>
      <c r="M33" t="s">
        <v>74</v>
      </c>
      <c r="N33" t="s">
        <v>44</v>
      </c>
      <c r="O33" t="s">
        <v>29</v>
      </c>
      <c r="P33">
        <v>84</v>
      </c>
      <c r="Q33">
        <v>4.0999999999999996</v>
      </c>
      <c r="R33" t="b">
        <v>0</v>
      </c>
      <c r="S33" t="s">
        <v>30</v>
      </c>
      <c r="T33">
        <v>784</v>
      </c>
      <c r="U33" t="s">
        <v>31</v>
      </c>
      <c r="V33" t="s">
        <v>39</v>
      </c>
      <c r="W33" t="s">
        <v>93</v>
      </c>
    </row>
    <row r="34" spans="1:23" x14ac:dyDescent="0.3">
      <c r="A34">
        <v>6566</v>
      </c>
      <c r="B34" t="s">
        <v>126</v>
      </c>
      <c r="C34" t="s">
        <v>127</v>
      </c>
      <c r="D34" t="s">
        <v>72</v>
      </c>
      <c r="E34">
        <v>11.99</v>
      </c>
      <c r="F34">
        <v>312</v>
      </c>
      <c r="G34" t="s">
        <v>63</v>
      </c>
      <c r="H34">
        <v>5</v>
      </c>
      <c r="I34">
        <v>1</v>
      </c>
      <c r="J34" t="b">
        <v>1</v>
      </c>
      <c r="K34">
        <v>895</v>
      </c>
      <c r="L34">
        <v>154</v>
      </c>
      <c r="M34" t="s">
        <v>74</v>
      </c>
      <c r="N34" t="s">
        <v>44</v>
      </c>
      <c r="O34" t="s">
        <v>57</v>
      </c>
      <c r="P34">
        <v>85</v>
      </c>
      <c r="Q34">
        <v>4.7</v>
      </c>
      <c r="R34" t="b">
        <v>1</v>
      </c>
      <c r="S34" t="s">
        <v>30</v>
      </c>
      <c r="T34">
        <v>3428</v>
      </c>
      <c r="U34" t="s">
        <v>65</v>
      </c>
      <c r="V34" t="s">
        <v>39</v>
      </c>
      <c r="W34" t="s">
        <v>40</v>
      </c>
    </row>
    <row r="35" spans="1:23" x14ac:dyDescent="0.3">
      <c r="A35">
        <v>1419</v>
      </c>
      <c r="B35" t="s">
        <v>128</v>
      </c>
      <c r="C35" s="1">
        <v>44992</v>
      </c>
      <c r="D35" t="s">
        <v>129</v>
      </c>
      <c r="E35">
        <v>11.99</v>
      </c>
      <c r="F35">
        <v>406</v>
      </c>
      <c r="G35" t="s">
        <v>48</v>
      </c>
      <c r="H35">
        <v>2</v>
      </c>
      <c r="I35">
        <v>6</v>
      </c>
      <c r="J35" t="b">
        <v>0</v>
      </c>
      <c r="K35">
        <v>983</v>
      </c>
      <c r="L35">
        <v>113</v>
      </c>
      <c r="M35" t="s">
        <v>55</v>
      </c>
      <c r="N35" t="s">
        <v>75</v>
      </c>
      <c r="O35" t="s">
        <v>37</v>
      </c>
      <c r="P35">
        <v>78</v>
      </c>
      <c r="Q35">
        <v>3.1</v>
      </c>
      <c r="R35" t="b">
        <v>0</v>
      </c>
      <c r="S35" t="s">
        <v>30</v>
      </c>
      <c r="T35">
        <v>4245</v>
      </c>
      <c r="U35" t="s">
        <v>31</v>
      </c>
      <c r="V35" t="s">
        <v>39</v>
      </c>
      <c r="W35" t="s">
        <v>40</v>
      </c>
    </row>
    <row r="36" spans="1:23" x14ac:dyDescent="0.3">
      <c r="A36">
        <v>9470</v>
      </c>
      <c r="B36" t="s">
        <v>130</v>
      </c>
      <c r="C36" t="s">
        <v>131</v>
      </c>
      <c r="D36" t="s">
        <v>35</v>
      </c>
      <c r="E36">
        <v>7.99</v>
      </c>
      <c r="F36">
        <v>350</v>
      </c>
      <c r="G36" t="s">
        <v>63</v>
      </c>
      <c r="H36">
        <v>3</v>
      </c>
      <c r="I36">
        <v>6</v>
      </c>
      <c r="J36" t="b">
        <v>1</v>
      </c>
      <c r="K36">
        <v>801</v>
      </c>
      <c r="L36">
        <v>156</v>
      </c>
      <c r="M36" t="s">
        <v>92</v>
      </c>
      <c r="N36" t="s">
        <v>56</v>
      </c>
      <c r="O36" t="s">
        <v>45</v>
      </c>
      <c r="P36">
        <v>66</v>
      </c>
      <c r="Q36">
        <v>4.5999999999999996</v>
      </c>
      <c r="R36" t="b">
        <v>1</v>
      </c>
      <c r="S36" t="s">
        <v>30</v>
      </c>
      <c r="T36">
        <v>2580</v>
      </c>
      <c r="U36" t="s">
        <v>58</v>
      </c>
      <c r="V36" t="s">
        <v>59</v>
      </c>
      <c r="W36" t="s">
        <v>33</v>
      </c>
    </row>
    <row r="37" spans="1:23" x14ac:dyDescent="0.3">
      <c r="A37">
        <v>4989</v>
      </c>
      <c r="B37" t="s">
        <v>132</v>
      </c>
      <c r="C37" s="1">
        <v>45566</v>
      </c>
      <c r="D37" s="1">
        <v>45577</v>
      </c>
      <c r="E37">
        <v>7.99</v>
      </c>
      <c r="F37">
        <v>99</v>
      </c>
      <c r="G37" t="s">
        <v>73</v>
      </c>
      <c r="H37">
        <v>2</v>
      </c>
      <c r="I37">
        <v>5</v>
      </c>
      <c r="J37" t="b">
        <v>1</v>
      </c>
      <c r="K37">
        <v>96</v>
      </c>
      <c r="L37">
        <v>114</v>
      </c>
      <c r="M37" t="s">
        <v>27</v>
      </c>
      <c r="N37" t="s">
        <v>28</v>
      </c>
      <c r="O37" t="s">
        <v>29</v>
      </c>
      <c r="P37">
        <v>45</v>
      </c>
      <c r="Q37">
        <v>4.3</v>
      </c>
      <c r="R37" t="b">
        <v>0</v>
      </c>
      <c r="S37" t="s">
        <v>30</v>
      </c>
      <c r="T37">
        <v>2779</v>
      </c>
      <c r="U37" t="s">
        <v>58</v>
      </c>
      <c r="V37" t="s">
        <v>79</v>
      </c>
      <c r="W37" t="s">
        <v>60</v>
      </c>
    </row>
    <row r="38" spans="1:23" x14ac:dyDescent="0.3">
      <c r="A38">
        <v>9389</v>
      </c>
      <c r="B38" t="s">
        <v>133</v>
      </c>
      <c r="C38" s="1">
        <v>45361</v>
      </c>
      <c r="D38" t="s">
        <v>134</v>
      </c>
      <c r="E38">
        <v>15.99</v>
      </c>
      <c r="F38">
        <v>53</v>
      </c>
      <c r="G38" t="s">
        <v>48</v>
      </c>
      <c r="H38">
        <v>1</v>
      </c>
      <c r="I38">
        <v>2</v>
      </c>
      <c r="J38" t="b">
        <v>0</v>
      </c>
      <c r="K38">
        <v>849</v>
      </c>
      <c r="L38">
        <v>98</v>
      </c>
      <c r="M38" t="s">
        <v>55</v>
      </c>
      <c r="N38" t="s">
        <v>56</v>
      </c>
      <c r="O38" t="s">
        <v>45</v>
      </c>
      <c r="P38">
        <v>14</v>
      </c>
      <c r="Q38">
        <v>3.1</v>
      </c>
      <c r="R38" t="b">
        <v>0</v>
      </c>
      <c r="S38" t="s">
        <v>30</v>
      </c>
      <c r="T38">
        <v>2318</v>
      </c>
      <c r="U38" t="s">
        <v>31</v>
      </c>
      <c r="V38" t="s">
        <v>32</v>
      </c>
      <c r="W38" t="s">
        <v>40</v>
      </c>
    </row>
    <row r="39" spans="1:23" x14ac:dyDescent="0.3">
      <c r="A39">
        <v>7728</v>
      </c>
      <c r="B39" t="s">
        <v>135</v>
      </c>
      <c r="C39" t="s">
        <v>136</v>
      </c>
      <c r="D39" t="s">
        <v>25</v>
      </c>
      <c r="E39">
        <v>11.99</v>
      </c>
      <c r="F39">
        <v>484</v>
      </c>
      <c r="G39" t="s">
        <v>100</v>
      </c>
      <c r="H39">
        <v>3</v>
      </c>
      <c r="I39">
        <v>6</v>
      </c>
      <c r="J39" t="b">
        <v>0</v>
      </c>
      <c r="K39">
        <v>515</v>
      </c>
      <c r="L39">
        <v>174</v>
      </c>
      <c r="M39" t="s">
        <v>49</v>
      </c>
      <c r="N39" t="s">
        <v>28</v>
      </c>
      <c r="O39" t="s">
        <v>37</v>
      </c>
      <c r="P39">
        <v>12</v>
      </c>
      <c r="Q39">
        <v>4</v>
      </c>
      <c r="R39" t="b">
        <v>1</v>
      </c>
      <c r="S39" t="s">
        <v>30</v>
      </c>
      <c r="T39">
        <v>827</v>
      </c>
      <c r="U39" t="s">
        <v>31</v>
      </c>
      <c r="V39" t="s">
        <v>39</v>
      </c>
      <c r="W39" t="s">
        <v>60</v>
      </c>
    </row>
    <row r="40" spans="1:23" x14ac:dyDescent="0.3">
      <c r="A40">
        <v>7943</v>
      </c>
      <c r="B40" t="s">
        <v>137</v>
      </c>
      <c r="C40" s="1">
        <v>45301</v>
      </c>
      <c r="D40" s="1">
        <v>45303</v>
      </c>
      <c r="E40">
        <v>15.99</v>
      </c>
      <c r="F40">
        <v>211</v>
      </c>
      <c r="G40" t="s">
        <v>51</v>
      </c>
      <c r="H40">
        <v>2</v>
      </c>
      <c r="I40">
        <v>6</v>
      </c>
      <c r="J40" t="b">
        <v>1</v>
      </c>
      <c r="K40">
        <v>657</v>
      </c>
      <c r="L40">
        <v>137</v>
      </c>
      <c r="M40" t="s">
        <v>68</v>
      </c>
      <c r="N40" t="s">
        <v>56</v>
      </c>
      <c r="O40" t="s">
        <v>29</v>
      </c>
      <c r="P40">
        <v>26</v>
      </c>
      <c r="Q40">
        <v>4</v>
      </c>
      <c r="R40" t="b">
        <v>1</v>
      </c>
      <c r="S40" t="s">
        <v>30</v>
      </c>
      <c r="T40">
        <v>2670</v>
      </c>
      <c r="U40" t="s">
        <v>38</v>
      </c>
      <c r="V40" t="s">
        <v>59</v>
      </c>
      <c r="W40" t="s">
        <v>33</v>
      </c>
    </row>
    <row r="41" spans="1:23" x14ac:dyDescent="0.3">
      <c r="A41">
        <v>2490</v>
      </c>
      <c r="B41" t="s">
        <v>138</v>
      </c>
      <c r="C41" t="s">
        <v>139</v>
      </c>
      <c r="D41" t="s">
        <v>54</v>
      </c>
      <c r="E41">
        <v>11.99</v>
      </c>
      <c r="F41">
        <v>248</v>
      </c>
      <c r="G41" t="s">
        <v>48</v>
      </c>
      <c r="H41">
        <v>4</v>
      </c>
      <c r="I41">
        <v>1</v>
      </c>
      <c r="J41" t="b">
        <v>1</v>
      </c>
      <c r="K41">
        <v>426</v>
      </c>
      <c r="L41">
        <v>21</v>
      </c>
      <c r="M41" t="s">
        <v>55</v>
      </c>
      <c r="N41" t="s">
        <v>44</v>
      </c>
      <c r="O41" t="s">
        <v>57</v>
      </c>
      <c r="P41">
        <v>99</v>
      </c>
      <c r="Q41">
        <v>4.8</v>
      </c>
      <c r="R41" t="b">
        <v>0</v>
      </c>
      <c r="S41" t="s">
        <v>30</v>
      </c>
      <c r="T41">
        <v>2409</v>
      </c>
      <c r="U41" t="s">
        <v>31</v>
      </c>
      <c r="V41" t="s">
        <v>32</v>
      </c>
      <c r="W41" t="s">
        <v>33</v>
      </c>
    </row>
    <row r="42" spans="1:23" x14ac:dyDescent="0.3">
      <c r="A42">
        <v>5042</v>
      </c>
      <c r="B42" t="s">
        <v>140</v>
      </c>
      <c r="C42" t="s">
        <v>141</v>
      </c>
      <c r="D42" t="s">
        <v>109</v>
      </c>
      <c r="E42">
        <v>15.99</v>
      </c>
      <c r="F42">
        <v>197</v>
      </c>
      <c r="G42" t="s">
        <v>100</v>
      </c>
      <c r="H42">
        <v>4</v>
      </c>
      <c r="I42">
        <v>2</v>
      </c>
      <c r="J42" t="b">
        <v>0</v>
      </c>
      <c r="K42">
        <v>309</v>
      </c>
      <c r="L42">
        <v>178</v>
      </c>
      <c r="M42" t="s">
        <v>68</v>
      </c>
      <c r="N42" t="s">
        <v>75</v>
      </c>
      <c r="O42" t="s">
        <v>45</v>
      </c>
      <c r="P42">
        <v>7</v>
      </c>
      <c r="Q42">
        <v>4.3</v>
      </c>
      <c r="R42" t="b">
        <v>0</v>
      </c>
      <c r="S42" t="s">
        <v>30</v>
      </c>
      <c r="T42">
        <v>1577</v>
      </c>
      <c r="U42" t="s">
        <v>58</v>
      </c>
      <c r="V42" t="s">
        <v>32</v>
      </c>
      <c r="W42" t="s">
        <v>40</v>
      </c>
    </row>
    <row r="43" spans="1:23" x14ac:dyDescent="0.3">
      <c r="A43">
        <v>3620</v>
      </c>
      <c r="B43" t="s">
        <v>142</v>
      </c>
      <c r="C43" s="1">
        <v>45481</v>
      </c>
      <c r="D43" s="1">
        <v>45485</v>
      </c>
      <c r="E43">
        <v>15.99</v>
      </c>
      <c r="F43">
        <v>253</v>
      </c>
      <c r="G43" t="s">
        <v>73</v>
      </c>
      <c r="H43">
        <v>5</v>
      </c>
      <c r="I43">
        <v>5</v>
      </c>
      <c r="J43" t="b">
        <v>1</v>
      </c>
      <c r="K43">
        <v>141</v>
      </c>
      <c r="L43">
        <v>199</v>
      </c>
      <c r="M43" t="s">
        <v>27</v>
      </c>
      <c r="N43" t="s">
        <v>44</v>
      </c>
      <c r="O43" t="s">
        <v>78</v>
      </c>
      <c r="P43">
        <v>72</v>
      </c>
      <c r="Q43">
        <v>3.1</v>
      </c>
      <c r="R43" t="b">
        <v>0</v>
      </c>
      <c r="S43" t="s">
        <v>30</v>
      </c>
      <c r="T43">
        <v>4072</v>
      </c>
      <c r="U43" t="s">
        <v>65</v>
      </c>
      <c r="V43" t="s">
        <v>69</v>
      </c>
      <c r="W43" t="s">
        <v>93</v>
      </c>
    </row>
    <row r="44" spans="1:23" x14ac:dyDescent="0.3">
      <c r="A44">
        <v>8976</v>
      </c>
      <c r="B44" t="s">
        <v>143</v>
      </c>
      <c r="C44" t="s">
        <v>144</v>
      </c>
      <c r="D44" s="1">
        <v>45638</v>
      </c>
      <c r="E44">
        <v>7.99</v>
      </c>
      <c r="F44">
        <v>352</v>
      </c>
      <c r="G44" t="s">
        <v>100</v>
      </c>
      <c r="H44">
        <v>4</v>
      </c>
      <c r="I44">
        <v>3</v>
      </c>
      <c r="J44" t="b">
        <v>1</v>
      </c>
      <c r="K44">
        <v>112</v>
      </c>
      <c r="L44">
        <v>106</v>
      </c>
      <c r="M44" t="s">
        <v>92</v>
      </c>
      <c r="N44" t="s">
        <v>56</v>
      </c>
      <c r="O44" t="s">
        <v>78</v>
      </c>
      <c r="P44">
        <v>33</v>
      </c>
      <c r="Q44">
        <v>4.5999999999999996</v>
      </c>
      <c r="R44" t="b">
        <v>1</v>
      </c>
      <c r="S44" t="s">
        <v>30</v>
      </c>
      <c r="T44">
        <v>3432</v>
      </c>
      <c r="U44" t="s">
        <v>76</v>
      </c>
      <c r="V44" t="s">
        <v>69</v>
      </c>
      <c r="W44" t="s">
        <v>93</v>
      </c>
    </row>
    <row r="45" spans="1:23" x14ac:dyDescent="0.3">
      <c r="A45">
        <v>1570</v>
      </c>
      <c r="B45" t="s">
        <v>138</v>
      </c>
      <c r="C45" t="s">
        <v>145</v>
      </c>
      <c r="D45" t="s">
        <v>82</v>
      </c>
      <c r="E45">
        <v>11.99</v>
      </c>
      <c r="F45">
        <v>97</v>
      </c>
      <c r="G45" t="s">
        <v>100</v>
      </c>
      <c r="H45">
        <v>1</v>
      </c>
      <c r="I45">
        <v>2</v>
      </c>
      <c r="J45" t="b">
        <v>0</v>
      </c>
      <c r="K45">
        <v>836</v>
      </c>
      <c r="L45">
        <v>122</v>
      </c>
      <c r="M45" t="s">
        <v>49</v>
      </c>
      <c r="N45" t="s">
        <v>44</v>
      </c>
      <c r="O45" t="s">
        <v>57</v>
      </c>
      <c r="P45">
        <v>65</v>
      </c>
      <c r="Q45">
        <v>4.3</v>
      </c>
      <c r="R45" t="b">
        <v>1</v>
      </c>
      <c r="S45" t="s">
        <v>30</v>
      </c>
      <c r="T45">
        <v>4511</v>
      </c>
      <c r="U45" t="s">
        <v>31</v>
      </c>
      <c r="V45" t="s">
        <v>59</v>
      </c>
      <c r="W45" t="s">
        <v>60</v>
      </c>
    </row>
    <row r="46" spans="1:23" x14ac:dyDescent="0.3">
      <c r="A46">
        <v>7709</v>
      </c>
      <c r="B46" t="s">
        <v>146</v>
      </c>
      <c r="C46" s="1">
        <v>45020</v>
      </c>
      <c r="D46" s="1">
        <v>45303</v>
      </c>
      <c r="E46">
        <v>11.99</v>
      </c>
      <c r="F46">
        <v>283</v>
      </c>
      <c r="G46" t="s">
        <v>48</v>
      </c>
      <c r="H46">
        <v>5</v>
      </c>
      <c r="I46">
        <v>2</v>
      </c>
      <c r="J46" t="b">
        <v>0</v>
      </c>
      <c r="K46">
        <v>785</v>
      </c>
      <c r="L46">
        <v>1</v>
      </c>
      <c r="M46" t="s">
        <v>68</v>
      </c>
      <c r="N46" t="s">
        <v>44</v>
      </c>
      <c r="O46" t="s">
        <v>37</v>
      </c>
      <c r="P46">
        <v>79</v>
      </c>
      <c r="Q46">
        <v>3.4</v>
      </c>
      <c r="R46" t="b">
        <v>1</v>
      </c>
      <c r="S46" t="s">
        <v>30</v>
      </c>
      <c r="T46">
        <v>583</v>
      </c>
      <c r="U46" t="s">
        <v>76</v>
      </c>
      <c r="V46" t="s">
        <v>39</v>
      </c>
      <c r="W46" t="s">
        <v>40</v>
      </c>
    </row>
    <row r="47" spans="1:23" x14ac:dyDescent="0.3">
      <c r="A47">
        <v>9503</v>
      </c>
      <c r="B47" t="s">
        <v>147</v>
      </c>
      <c r="C47" s="1">
        <v>45600</v>
      </c>
      <c r="D47" s="1">
        <v>45424</v>
      </c>
      <c r="E47">
        <v>11.99</v>
      </c>
      <c r="F47">
        <v>307</v>
      </c>
      <c r="G47" t="s">
        <v>51</v>
      </c>
      <c r="H47">
        <v>5</v>
      </c>
      <c r="I47">
        <v>6</v>
      </c>
      <c r="J47" t="b">
        <v>0</v>
      </c>
      <c r="K47">
        <v>857</v>
      </c>
      <c r="L47">
        <v>9</v>
      </c>
      <c r="M47" t="s">
        <v>92</v>
      </c>
      <c r="N47" t="s">
        <v>75</v>
      </c>
      <c r="O47" t="s">
        <v>29</v>
      </c>
      <c r="P47">
        <v>55</v>
      </c>
      <c r="Q47">
        <v>3.2</v>
      </c>
      <c r="R47" t="b">
        <v>1</v>
      </c>
      <c r="S47" t="s">
        <v>30</v>
      </c>
      <c r="T47">
        <v>3626</v>
      </c>
      <c r="U47" t="s">
        <v>65</v>
      </c>
      <c r="V47" t="s">
        <v>32</v>
      </c>
      <c r="W47" t="s">
        <v>33</v>
      </c>
    </row>
    <row r="48" spans="1:23" x14ac:dyDescent="0.3">
      <c r="A48">
        <v>9564</v>
      </c>
      <c r="B48" t="s">
        <v>148</v>
      </c>
      <c r="C48" t="s">
        <v>149</v>
      </c>
      <c r="D48" s="1">
        <v>45394</v>
      </c>
      <c r="E48">
        <v>15.99</v>
      </c>
      <c r="F48">
        <v>203</v>
      </c>
      <c r="G48" t="s">
        <v>73</v>
      </c>
      <c r="H48">
        <v>5</v>
      </c>
      <c r="I48">
        <v>1</v>
      </c>
      <c r="J48" t="b">
        <v>0</v>
      </c>
      <c r="K48">
        <v>347</v>
      </c>
      <c r="L48">
        <v>18</v>
      </c>
      <c r="M48" t="s">
        <v>68</v>
      </c>
      <c r="N48" t="s">
        <v>75</v>
      </c>
      <c r="O48" t="s">
        <v>57</v>
      </c>
      <c r="P48">
        <v>8</v>
      </c>
      <c r="Q48">
        <v>4.4000000000000004</v>
      </c>
      <c r="R48" t="b">
        <v>1</v>
      </c>
      <c r="S48" t="s">
        <v>30</v>
      </c>
      <c r="T48">
        <v>476</v>
      </c>
      <c r="U48" t="s">
        <v>65</v>
      </c>
      <c r="V48" t="s">
        <v>69</v>
      </c>
      <c r="W48" t="s">
        <v>93</v>
      </c>
    </row>
    <row r="49" spans="1:23" x14ac:dyDescent="0.3">
      <c r="A49">
        <v>8934</v>
      </c>
      <c r="B49" t="s">
        <v>150</v>
      </c>
      <c r="C49" t="s">
        <v>151</v>
      </c>
      <c r="D49" s="1">
        <v>45424</v>
      </c>
      <c r="E49">
        <v>7.99</v>
      </c>
      <c r="F49">
        <v>22</v>
      </c>
      <c r="G49" t="s">
        <v>36</v>
      </c>
      <c r="H49">
        <v>4</v>
      </c>
      <c r="I49">
        <v>3</v>
      </c>
      <c r="J49" t="b">
        <v>0</v>
      </c>
      <c r="K49">
        <v>707</v>
      </c>
      <c r="L49">
        <v>156</v>
      </c>
      <c r="M49" t="s">
        <v>43</v>
      </c>
      <c r="N49" t="s">
        <v>75</v>
      </c>
      <c r="O49" t="s">
        <v>57</v>
      </c>
      <c r="P49">
        <v>99</v>
      </c>
      <c r="Q49">
        <v>3.3</v>
      </c>
      <c r="R49" t="b">
        <v>0</v>
      </c>
      <c r="S49" t="s">
        <v>30</v>
      </c>
      <c r="T49">
        <v>4114</v>
      </c>
      <c r="U49" t="s">
        <v>38</v>
      </c>
      <c r="V49" t="s">
        <v>59</v>
      </c>
      <c r="W49" t="s">
        <v>40</v>
      </c>
    </row>
    <row r="50" spans="1:23" x14ac:dyDescent="0.3">
      <c r="A50">
        <v>1222</v>
      </c>
      <c r="B50" t="s">
        <v>152</v>
      </c>
      <c r="C50" s="1">
        <v>44935</v>
      </c>
      <c r="D50" s="1">
        <v>45516</v>
      </c>
      <c r="E50">
        <v>15.99</v>
      </c>
      <c r="F50">
        <v>382</v>
      </c>
      <c r="G50" t="s">
        <v>100</v>
      </c>
      <c r="H50">
        <v>2</v>
      </c>
      <c r="I50">
        <v>2</v>
      </c>
      <c r="J50" t="b">
        <v>0</v>
      </c>
      <c r="K50">
        <v>49</v>
      </c>
      <c r="L50">
        <v>45</v>
      </c>
      <c r="M50" t="s">
        <v>43</v>
      </c>
      <c r="N50" t="s">
        <v>28</v>
      </c>
      <c r="O50" t="s">
        <v>29</v>
      </c>
      <c r="P50">
        <v>63</v>
      </c>
      <c r="Q50">
        <v>4</v>
      </c>
      <c r="R50" t="b">
        <v>1</v>
      </c>
      <c r="S50" t="s">
        <v>30</v>
      </c>
      <c r="T50">
        <v>1581</v>
      </c>
      <c r="U50" t="s">
        <v>58</v>
      </c>
      <c r="V50" t="s">
        <v>32</v>
      </c>
      <c r="W50" t="s">
        <v>60</v>
      </c>
    </row>
    <row r="51" spans="1:23" x14ac:dyDescent="0.3">
      <c r="A51">
        <v>5762</v>
      </c>
      <c r="B51" t="s">
        <v>153</v>
      </c>
      <c r="C51" t="s">
        <v>123</v>
      </c>
      <c r="D51" s="1">
        <v>45334</v>
      </c>
      <c r="E51">
        <v>11.99</v>
      </c>
      <c r="F51">
        <v>302</v>
      </c>
      <c r="G51" t="s">
        <v>73</v>
      </c>
      <c r="H51">
        <v>5</v>
      </c>
      <c r="I51">
        <v>4</v>
      </c>
      <c r="J51" t="b">
        <v>0</v>
      </c>
      <c r="K51">
        <v>801</v>
      </c>
      <c r="L51">
        <v>141</v>
      </c>
      <c r="M51" t="s">
        <v>92</v>
      </c>
      <c r="N51" t="s">
        <v>44</v>
      </c>
      <c r="O51" t="s">
        <v>45</v>
      </c>
      <c r="P51">
        <v>62</v>
      </c>
      <c r="Q51">
        <v>3.5</v>
      </c>
      <c r="R51" t="b">
        <v>1</v>
      </c>
      <c r="S51" t="s">
        <v>30</v>
      </c>
      <c r="T51">
        <v>1293</v>
      </c>
      <c r="U51" t="s">
        <v>65</v>
      </c>
      <c r="V51" t="s">
        <v>69</v>
      </c>
      <c r="W51" t="s">
        <v>60</v>
      </c>
    </row>
    <row r="52" spans="1:23" x14ac:dyDescent="0.3">
      <c r="A52">
        <v>4066</v>
      </c>
      <c r="B52" t="s">
        <v>143</v>
      </c>
      <c r="C52" t="s">
        <v>154</v>
      </c>
      <c r="D52" s="1">
        <v>45638</v>
      </c>
      <c r="E52">
        <v>11.99</v>
      </c>
      <c r="F52">
        <v>76</v>
      </c>
      <c r="G52" t="s">
        <v>48</v>
      </c>
      <c r="H52">
        <v>2</v>
      </c>
      <c r="I52">
        <v>3</v>
      </c>
      <c r="J52" t="b">
        <v>0</v>
      </c>
      <c r="K52">
        <v>788</v>
      </c>
      <c r="L52">
        <v>55</v>
      </c>
      <c r="M52" t="s">
        <v>49</v>
      </c>
      <c r="N52" t="s">
        <v>56</v>
      </c>
      <c r="O52" t="s">
        <v>37</v>
      </c>
      <c r="P52">
        <v>50</v>
      </c>
      <c r="Q52">
        <v>4.8</v>
      </c>
      <c r="R52" t="b">
        <v>1</v>
      </c>
      <c r="S52" t="s">
        <v>30</v>
      </c>
      <c r="T52">
        <v>1744</v>
      </c>
      <c r="U52" t="s">
        <v>65</v>
      </c>
      <c r="V52" t="s">
        <v>59</v>
      </c>
      <c r="W52" t="s">
        <v>60</v>
      </c>
    </row>
    <row r="53" spans="1:23" x14ac:dyDescent="0.3">
      <c r="A53">
        <v>6469</v>
      </c>
      <c r="B53" t="s">
        <v>98</v>
      </c>
      <c r="C53" t="s">
        <v>155</v>
      </c>
      <c r="D53" t="s">
        <v>156</v>
      </c>
      <c r="E53">
        <v>11.99</v>
      </c>
      <c r="F53">
        <v>125</v>
      </c>
      <c r="G53" t="s">
        <v>51</v>
      </c>
      <c r="H53">
        <v>3</v>
      </c>
      <c r="I53">
        <v>6</v>
      </c>
      <c r="J53" t="b">
        <v>1</v>
      </c>
      <c r="K53">
        <v>853</v>
      </c>
      <c r="L53">
        <v>16</v>
      </c>
      <c r="M53" t="s">
        <v>68</v>
      </c>
      <c r="N53" t="s">
        <v>28</v>
      </c>
      <c r="O53" t="s">
        <v>37</v>
      </c>
      <c r="P53">
        <v>65</v>
      </c>
      <c r="Q53">
        <v>4.8</v>
      </c>
      <c r="R53" t="b">
        <v>1</v>
      </c>
      <c r="S53" t="s">
        <v>30</v>
      </c>
      <c r="T53">
        <v>448</v>
      </c>
      <c r="U53" t="s">
        <v>65</v>
      </c>
      <c r="V53" t="s">
        <v>59</v>
      </c>
      <c r="W53" t="s">
        <v>33</v>
      </c>
    </row>
    <row r="54" spans="1:23" x14ac:dyDescent="0.3">
      <c r="A54">
        <v>1364</v>
      </c>
      <c r="B54" t="s">
        <v>157</v>
      </c>
      <c r="C54" t="s">
        <v>158</v>
      </c>
      <c r="D54" s="1">
        <v>45334</v>
      </c>
      <c r="E54">
        <v>11.99</v>
      </c>
      <c r="F54">
        <v>113</v>
      </c>
      <c r="G54" t="s">
        <v>63</v>
      </c>
      <c r="H54">
        <v>1</v>
      </c>
      <c r="I54">
        <v>1</v>
      </c>
      <c r="J54" t="b">
        <v>0</v>
      </c>
      <c r="K54">
        <v>970</v>
      </c>
      <c r="L54">
        <v>159</v>
      </c>
      <c r="M54" t="s">
        <v>49</v>
      </c>
      <c r="N54" t="s">
        <v>56</v>
      </c>
      <c r="O54" t="s">
        <v>37</v>
      </c>
      <c r="P54">
        <v>96</v>
      </c>
      <c r="Q54">
        <v>4.9000000000000004</v>
      </c>
      <c r="R54" t="b">
        <v>1</v>
      </c>
      <c r="S54" t="s">
        <v>30</v>
      </c>
      <c r="T54">
        <v>3398</v>
      </c>
      <c r="U54" t="s">
        <v>65</v>
      </c>
      <c r="V54" t="s">
        <v>32</v>
      </c>
      <c r="W54" t="s">
        <v>33</v>
      </c>
    </row>
    <row r="55" spans="1:23" x14ac:dyDescent="0.3">
      <c r="A55">
        <v>4197</v>
      </c>
      <c r="B55" t="s">
        <v>143</v>
      </c>
      <c r="C55" t="s">
        <v>159</v>
      </c>
      <c r="D55" t="s">
        <v>25</v>
      </c>
      <c r="E55">
        <v>15.99</v>
      </c>
      <c r="F55">
        <v>183</v>
      </c>
      <c r="G55" t="s">
        <v>100</v>
      </c>
      <c r="H55">
        <v>3</v>
      </c>
      <c r="I55">
        <v>5</v>
      </c>
      <c r="J55" t="b">
        <v>0</v>
      </c>
      <c r="K55">
        <v>490</v>
      </c>
      <c r="L55">
        <v>127</v>
      </c>
      <c r="M55" t="s">
        <v>43</v>
      </c>
      <c r="N55" t="s">
        <v>44</v>
      </c>
      <c r="O55" t="s">
        <v>29</v>
      </c>
      <c r="P55">
        <v>40</v>
      </c>
      <c r="Q55">
        <v>4.5999999999999996</v>
      </c>
      <c r="R55" t="b">
        <v>1</v>
      </c>
      <c r="S55" t="s">
        <v>30</v>
      </c>
      <c r="T55">
        <v>4691</v>
      </c>
      <c r="U55" t="s">
        <v>38</v>
      </c>
      <c r="V55" t="s">
        <v>69</v>
      </c>
      <c r="W55" t="s">
        <v>60</v>
      </c>
    </row>
    <row r="56" spans="1:23" x14ac:dyDescent="0.3">
      <c r="A56">
        <v>9700</v>
      </c>
      <c r="B56" t="s">
        <v>160</v>
      </c>
      <c r="C56" t="s">
        <v>161</v>
      </c>
      <c r="D56" t="s">
        <v>90</v>
      </c>
      <c r="E56">
        <v>15.99</v>
      </c>
      <c r="F56">
        <v>272</v>
      </c>
      <c r="G56" t="s">
        <v>51</v>
      </c>
      <c r="H56">
        <v>5</v>
      </c>
      <c r="I56">
        <v>1</v>
      </c>
      <c r="J56" t="b">
        <v>0</v>
      </c>
      <c r="K56">
        <v>201</v>
      </c>
      <c r="L56">
        <v>122</v>
      </c>
      <c r="M56" t="s">
        <v>55</v>
      </c>
      <c r="N56" t="s">
        <v>75</v>
      </c>
      <c r="O56" t="s">
        <v>64</v>
      </c>
      <c r="P56">
        <v>94</v>
      </c>
      <c r="Q56">
        <v>4.5999999999999996</v>
      </c>
      <c r="R56" t="b">
        <v>1</v>
      </c>
      <c r="S56" t="s">
        <v>30</v>
      </c>
      <c r="T56">
        <v>4674</v>
      </c>
      <c r="U56" t="s">
        <v>65</v>
      </c>
      <c r="V56" t="s">
        <v>69</v>
      </c>
      <c r="W56" t="s">
        <v>93</v>
      </c>
    </row>
    <row r="57" spans="1:23" x14ac:dyDescent="0.3">
      <c r="A57">
        <v>5644</v>
      </c>
      <c r="B57" t="s">
        <v>126</v>
      </c>
      <c r="C57" s="1">
        <v>45447</v>
      </c>
      <c r="D57" s="1">
        <v>45363</v>
      </c>
      <c r="E57">
        <v>11.99</v>
      </c>
      <c r="F57">
        <v>19</v>
      </c>
      <c r="G57" t="s">
        <v>73</v>
      </c>
      <c r="H57">
        <v>4</v>
      </c>
      <c r="I57">
        <v>2</v>
      </c>
      <c r="J57" t="b">
        <v>1</v>
      </c>
      <c r="K57">
        <v>741</v>
      </c>
      <c r="L57">
        <v>36</v>
      </c>
      <c r="M57" t="s">
        <v>92</v>
      </c>
      <c r="N57" t="s">
        <v>28</v>
      </c>
      <c r="O57" t="s">
        <v>64</v>
      </c>
      <c r="P57">
        <v>13</v>
      </c>
      <c r="Q57">
        <v>4.4000000000000004</v>
      </c>
      <c r="R57" t="b">
        <v>0</v>
      </c>
      <c r="S57" t="s">
        <v>30</v>
      </c>
      <c r="T57">
        <v>3641</v>
      </c>
      <c r="U57" t="s">
        <v>76</v>
      </c>
      <c r="V57" t="s">
        <v>59</v>
      </c>
      <c r="W57" t="s">
        <v>93</v>
      </c>
    </row>
    <row r="58" spans="1:23" x14ac:dyDescent="0.3">
      <c r="A58">
        <v>5420</v>
      </c>
      <c r="B58" t="s">
        <v>162</v>
      </c>
      <c r="C58" t="s">
        <v>163</v>
      </c>
      <c r="D58" s="1">
        <v>45303</v>
      </c>
      <c r="E58">
        <v>11.99</v>
      </c>
      <c r="F58">
        <v>204</v>
      </c>
      <c r="G58" t="s">
        <v>36</v>
      </c>
      <c r="H58">
        <v>4</v>
      </c>
      <c r="I58">
        <v>6</v>
      </c>
      <c r="J58" t="b">
        <v>0</v>
      </c>
      <c r="K58">
        <v>928</v>
      </c>
      <c r="L58">
        <v>30</v>
      </c>
      <c r="M58" t="s">
        <v>55</v>
      </c>
      <c r="N58" t="s">
        <v>56</v>
      </c>
      <c r="O58" t="s">
        <v>45</v>
      </c>
      <c r="P58">
        <v>58</v>
      </c>
      <c r="Q58">
        <v>4.4000000000000004</v>
      </c>
      <c r="R58" t="b">
        <v>0</v>
      </c>
      <c r="S58" t="s">
        <v>30</v>
      </c>
      <c r="T58">
        <v>1765</v>
      </c>
      <c r="U58" t="s">
        <v>31</v>
      </c>
      <c r="V58" t="s">
        <v>69</v>
      </c>
      <c r="W58" t="s">
        <v>33</v>
      </c>
    </row>
    <row r="59" spans="1:23" x14ac:dyDescent="0.3">
      <c r="A59">
        <v>7560</v>
      </c>
      <c r="B59" t="s">
        <v>164</v>
      </c>
      <c r="C59" t="s">
        <v>165</v>
      </c>
      <c r="D59" s="1">
        <v>45363</v>
      </c>
      <c r="E59">
        <v>7.99</v>
      </c>
      <c r="F59">
        <v>345</v>
      </c>
      <c r="G59" t="s">
        <v>63</v>
      </c>
      <c r="H59">
        <v>3</v>
      </c>
      <c r="I59">
        <v>3</v>
      </c>
      <c r="J59" t="b">
        <v>0</v>
      </c>
      <c r="K59">
        <v>80</v>
      </c>
      <c r="L59">
        <v>100</v>
      </c>
      <c r="M59" t="s">
        <v>27</v>
      </c>
      <c r="N59" t="s">
        <v>56</v>
      </c>
      <c r="O59" t="s">
        <v>29</v>
      </c>
      <c r="P59">
        <v>40</v>
      </c>
      <c r="Q59">
        <v>4.9000000000000004</v>
      </c>
      <c r="R59" t="b">
        <v>1</v>
      </c>
      <c r="S59" t="s">
        <v>30</v>
      </c>
      <c r="T59">
        <v>3462</v>
      </c>
      <c r="U59" t="s">
        <v>31</v>
      </c>
      <c r="V59" t="s">
        <v>79</v>
      </c>
      <c r="W59" t="s">
        <v>60</v>
      </c>
    </row>
    <row r="60" spans="1:23" x14ac:dyDescent="0.3">
      <c r="A60">
        <v>9644</v>
      </c>
      <c r="B60" t="s">
        <v>106</v>
      </c>
      <c r="C60" s="1">
        <v>45513</v>
      </c>
      <c r="D60" t="s">
        <v>87</v>
      </c>
      <c r="E60">
        <v>7.99</v>
      </c>
      <c r="F60">
        <v>294</v>
      </c>
      <c r="G60" t="s">
        <v>73</v>
      </c>
      <c r="H60">
        <v>4</v>
      </c>
      <c r="I60">
        <v>1</v>
      </c>
      <c r="J60" t="b">
        <v>1</v>
      </c>
      <c r="K60">
        <v>453</v>
      </c>
      <c r="L60">
        <v>149</v>
      </c>
      <c r="M60" t="s">
        <v>92</v>
      </c>
      <c r="N60" t="s">
        <v>28</v>
      </c>
      <c r="O60" t="s">
        <v>29</v>
      </c>
      <c r="P60">
        <v>82</v>
      </c>
      <c r="Q60">
        <v>3.9</v>
      </c>
      <c r="R60" t="b">
        <v>1</v>
      </c>
      <c r="S60" t="s">
        <v>30</v>
      </c>
      <c r="T60">
        <v>790</v>
      </c>
      <c r="U60" t="s">
        <v>38</v>
      </c>
      <c r="V60" t="s">
        <v>59</v>
      </c>
      <c r="W60" t="s">
        <v>60</v>
      </c>
    </row>
    <row r="61" spans="1:23" x14ac:dyDescent="0.3">
      <c r="A61">
        <v>7239</v>
      </c>
      <c r="B61" t="s">
        <v>166</v>
      </c>
      <c r="C61" t="s">
        <v>167</v>
      </c>
      <c r="D61" t="s">
        <v>168</v>
      </c>
      <c r="E61">
        <v>15.99</v>
      </c>
      <c r="F61">
        <v>318</v>
      </c>
      <c r="G61" t="s">
        <v>26</v>
      </c>
      <c r="H61">
        <v>3</v>
      </c>
      <c r="I61">
        <v>2</v>
      </c>
      <c r="J61" t="b">
        <v>1</v>
      </c>
      <c r="K61">
        <v>943</v>
      </c>
      <c r="L61">
        <v>116</v>
      </c>
      <c r="M61" t="s">
        <v>43</v>
      </c>
      <c r="N61" t="s">
        <v>28</v>
      </c>
      <c r="O61" t="s">
        <v>29</v>
      </c>
      <c r="P61">
        <v>22</v>
      </c>
      <c r="Q61">
        <v>4.0999999999999996</v>
      </c>
      <c r="R61" t="b">
        <v>0</v>
      </c>
      <c r="S61" t="s">
        <v>30</v>
      </c>
      <c r="T61">
        <v>4732</v>
      </c>
      <c r="U61" t="s">
        <v>65</v>
      </c>
      <c r="V61" t="s">
        <v>39</v>
      </c>
      <c r="W61" t="s">
        <v>93</v>
      </c>
    </row>
    <row r="62" spans="1:23" x14ac:dyDescent="0.3">
      <c r="A62">
        <v>6415</v>
      </c>
      <c r="B62" t="s">
        <v>169</v>
      </c>
      <c r="C62" s="1">
        <v>45270</v>
      </c>
      <c r="D62" t="s">
        <v>54</v>
      </c>
      <c r="E62">
        <v>11.99</v>
      </c>
      <c r="F62">
        <v>396</v>
      </c>
      <c r="G62" t="s">
        <v>26</v>
      </c>
      <c r="H62">
        <v>1</v>
      </c>
      <c r="I62">
        <v>2</v>
      </c>
      <c r="J62" t="b">
        <v>0</v>
      </c>
      <c r="K62">
        <v>348</v>
      </c>
      <c r="L62">
        <v>172</v>
      </c>
      <c r="M62" t="s">
        <v>49</v>
      </c>
      <c r="N62" t="s">
        <v>75</v>
      </c>
      <c r="O62" t="s">
        <v>29</v>
      </c>
      <c r="P62">
        <v>61</v>
      </c>
      <c r="Q62">
        <v>3.9</v>
      </c>
      <c r="R62" t="b">
        <v>0</v>
      </c>
      <c r="S62" t="s">
        <v>30</v>
      </c>
      <c r="T62">
        <v>4599</v>
      </c>
      <c r="U62" t="s">
        <v>31</v>
      </c>
      <c r="V62" t="s">
        <v>32</v>
      </c>
      <c r="W62" t="s">
        <v>93</v>
      </c>
    </row>
    <row r="63" spans="1:23" x14ac:dyDescent="0.3">
      <c r="A63">
        <v>9020</v>
      </c>
      <c r="B63" t="s">
        <v>170</v>
      </c>
      <c r="C63" s="1">
        <v>44987</v>
      </c>
      <c r="D63" s="1">
        <v>45363</v>
      </c>
      <c r="E63">
        <v>11.99</v>
      </c>
      <c r="F63">
        <v>455</v>
      </c>
      <c r="G63" t="s">
        <v>63</v>
      </c>
      <c r="H63">
        <v>5</v>
      </c>
      <c r="I63">
        <v>3</v>
      </c>
      <c r="J63" t="b">
        <v>1</v>
      </c>
      <c r="K63">
        <v>112</v>
      </c>
      <c r="L63">
        <v>158</v>
      </c>
      <c r="M63" t="s">
        <v>55</v>
      </c>
      <c r="N63" t="s">
        <v>56</v>
      </c>
      <c r="O63" t="s">
        <v>37</v>
      </c>
      <c r="P63">
        <v>15</v>
      </c>
      <c r="Q63">
        <v>3.9</v>
      </c>
      <c r="R63" t="b">
        <v>1</v>
      </c>
      <c r="S63" t="s">
        <v>30</v>
      </c>
      <c r="T63">
        <v>965</v>
      </c>
      <c r="U63" t="s">
        <v>58</v>
      </c>
      <c r="V63" t="s">
        <v>39</v>
      </c>
      <c r="W63" t="s">
        <v>60</v>
      </c>
    </row>
    <row r="64" spans="1:23" x14ac:dyDescent="0.3">
      <c r="A64">
        <v>2324</v>
      </c>
      <c r="B64" t="s">
        <v>171</v>
      </c>
      <c r="C64" t="s">
        <v>156</v>
      </c>
      <c r="D64" s="1">
        <v>45608</v>
      </c>
      <c r="E64">
        <v>7.99</v>
      </c>
      <c r="F64">
        <v>175</v>
      </c>
      <c r="G64" t="s">
        <v>73</v>
      </c>
      <c r="H64">
        <v>5</v>
      </c>
      <c r="I64">
        <v>6</v>
      </c>
      <c r="J64" t="b">
        <v>1</v>
      </c>
      <c r="K64">
        <v>606</v>
      </c>
      <c r="L64">
        <v>195</v>
      </c>
      <c r="M64" t="s">
        <v>27</v>
      </c>
      <c r="N64" t="s">
        <v>56</v>
      </c>
      <c r="O64" t="s">
        <v>64</v>
      </c>
      <c r="P64">
        <v>95</v>
      </c>
      <c r="Q64">
        <v>4</v>
      </c>
      <c r="R64" t="b">
        <v>0</v>
      </c>
      <c r="S64" t="s">
        <v>30</v>
      </c>
      <c r="T64">
        <v>1155</v>
      </c>
      <c r="U64" t="s">
        <v>76</v>
      </c>
      <c r="V64" t="s">
        <v>32</v>
      </c>
      <c r="W64" t="s">
        <v>33</v>
      </c>
    </row>
    <row r="65" spans="1:23" x14ac:dyDescent="0.3">
      <c r="A65">
        <v>1354</v>
      </c>
      <c r="B65" t="s">
        <v>172</v>
      </c>
      <c r="C65" t="s">
        <v>173</v>
      </c>
      <c r="D65" s="1">
        <v>45485</v>
      </c>
      <c r="E65">
        <v>7.99</v>
      </c>
      <c r="F65">
        <v>36</v>
      </c>
      <c r="G65" t="s">
        <v>48</v>
      </c>
      <c r="H65">
        <v>1</v>
      </c>
      <c r="I65">
        <v>6</v>
      </c>
      <c r="J65" t="b">
        <v>0</v>
      </c>
      <c r="K65">
        <v>214</v>
      </c>
      <c r="L65">
        <v>114</v>
      </c>
      <c r="M65" t="s">
        <v>55</v>
      </c>
      <c r="N65" t="s">
        <v>28</v>
      </c>
      <c r="O65" t="s">
        <v>57</v>
      </c>
      <c r="P65">
        <v>39</v>
      </c>
      <c r="Q65">
        <v>4.9000000000000004</v>
      </c>
      <c r="R65" t="b">
        <v>0</v>
      </c>
      <c r="S65" t="s">
        <v>30</v>
      </c>
      <c r="T65">
        <v>1110</v>
      </c>
      <c r="U65" t="s">
        <v>76</v>
      </c>
      <c r="V65" t="s">
        <v>59</v>
      </c>
      <c r="W65" t="s">
        <v>93</v>
      </c>
    </row>
    <row r="66" spans="1:23" x14ac:dyDescent="0.3">
      <c r="A66">
        <v>4019</v>
      </c>
      <c r="B66" t="s">
        <v>174</v>
      </c>
      <c r="C66" t="s">
        <v>175</v>
      </c>
      <c r="D66" s="1">
        <v>45455</v>
      </c>
      <c r="E66">
        <v>15.99</v>
      </c>
      <c r="F66">
        <v>349</v>
      </c>
      <c r="G66" t="s">
        <v>51</v>
      </c>
      <c r="H66">
        <v>1</v>
      </c>
      <c r="I66">
        <v>6</v>
      </c>
      <c r="J66" t="b">
        <v>1</v>
      </c>
      <c r="K66">
        <v>334</v>
      </c>
      <c r="L66">
        <v>76</v>
      </c>
      <c r="M66" t="s">
        <v>43</v>
      </c>
      <c r="N66" t="s">
        <v>56</v>
      </c>
      <c r="O66" t="s">
        <v>45</v>
      </c>
      <c r="P66">
        <v>32</v>
      </c>
      <c r="Q66">
        <v>3.3</v>
      </c>
      <c r="R66" t="b">
        <v>0</v>
      </c>
      <c r="S66" t="s">
        <v>30</v>
      </c>
      <c r="T66">
        <v>1911</v>
      </c>
      <c r="U66" t="s">
        <v>58</v>
      </c>
      <c r="V66" t="s">
        <v>79</v>
      </c>
      <c r="W66" t="s">
        <v>93</v>
      </c>
    </row>
    <row r="67" spans="1:23" x14ac:dyDescent="0.3">
      <c r="A67">
        <v>6178</v>
      </c>
      <c r="B67" t="s">
        <v>176</v>
      </c>
      <c r="C67" s="1">
        <v>44929</v>
      </c>
      <c r="D67" s="1">
        <v>45547</v>
      </c>
      <c r="E67">
        <v>11.99</v>
      </c>
      <c r="F67">
        <v>262</v>
      </c>
      <c r="G67" t="s">
        <v>51</v>
      </c>
      <c r="H67">
        <v>5</v>
      </c>
      <c r="I67">
        <v>5</v>
      </c>
      <c r="J67" t="b">
        <v>1</v>
      </c>
      <c r="K67">
        <v>849</v>
      </c>
      <c r="L67">
        <v>68</v>
      </c>
      <c r="M67" t="s">
        <v>55</v>
      </c>
      <c r="N67" t="s">
        <v>56</v>
      </c>
      <c r="O67" t="s">
        <v>78</v>
      </c>
      <c r="P67">
        <v>24</v>
      </c>
      <c r="Q67">
        <v>3</v>
      </c>
      <c r="R67" t="b">
        <v>0</v>
      </c>
      <c r="S67" t="s">
        <v>30</v>
      </c>
      <c r="T67">
        <v>1721</v>
      </c>
      <c r="U67" t="s">
        <v>31</v>
      </c>
      <c r="V67" t="s">
        <v>59</v>
      </c>
      <c r="W67" t="s">
        <v>60</v>
      </c>
    </row>
    <row r="68" spans="1:23" x14ac:dyDescent="0.3">
      <c r="A68">
        <v>8673</v>
      </c>
      <c r="B68" t="s">
        <v>135</v>
      </c>
      <c r="C68" t="s">
        <v>175</v>
      </c>
      <c r="D68" s="1">
        <v>45608</v>
      </c>
      <c r="E68">
        <v>7.99</v>
      </c>
      <c r="F68">
        <v>378</v>
      </c>
      <c r="G68" t="s">
        <v>26</v>
      </c>
      <c r="H68">
        <v>2</v>
      </c>
      <c r="I68">
        <v>3</v>
      </c>
      <c r="J68" t="b">
        <v>0</v>
      </c>
      <c r="K68">
        <v>155</v>
      </c>
      <c r="L68">
        <v>69</v>
      </c>
      <c r="M68" t="s">
        <v>49</v>
      </c>
      <c r="N68" t="s">
        <v>44</v>
      </c>
      <c r="O68" t="s">
        <v>57</v>
      </c>
      <c r="P68">
        <v>11</v>
      </c>
      <c r="Q68">
        <v>3.3</v>
      </c>
      <c r="R68" t="b">
        <v>0</v>
      </c>
      <c r="S68" t="s">
        <v>30</v>
      </c>
      <c r="T68">
        <v>353</v>
      </c>
      <c r="U68" t="s">
        <v>58</v>
      </c>
      <c r="V68" t="s">
        <v>79</v>
      </c>
      <c r="W68" t="s">
        <v>60</v>
      </c>
    </row>
    <row r="69" spans="1:23" x14ac:dyDescent="0.3">
      <c r="A69">
        <v>8250</v>
      </c>
      <c r="B69" t="s">
        <v>177</v>
      </c>
      <c r="C69" t="s">
        <v>178</v>
      </c>
      <c r="D69" t="s">
        <v>168</v>
      </c>
      <c r="E69">
        <v>15.99</v>
      </c>
      <c r="F69">
        <v>469</v>
      </c>
      <c r="G69" t="s">
        <v>51</v>
      </c>
      <c r="H69">
        <v>3</v>
      </c>
      <c r="I69">
        <v>5</v>
      </c>
      <c r="J69" t="b">
        <v>1</v>
      </c>
      <c r="K69">
        <v>406</v>
      </c>
      <c r="L69">
        <v>71</v>
      </c>
      <c r="M69" t="s">
        <v>68</v>
      </c>
      <c r="N69" t="s">
        <v>75</v>
      </c>
      <c r="O69" t="s">
        <v>78</v>
      </c>
      <c r="P69">
        <v>88</v>
      </c>
      <c r="Q69">
        <v>4.8</v>
      </c>
      <c r="R69" t="b">
        <v>1</v>
      </c>
      <c r="S69" t="s">
        <v>30</v>
      </c>
      <c r="T69">
        <v>423</v>
      </c>
      <c r="U69" t="s">
        <v>76</v>
      </c>
      <c r="V69" t="s">
        <v>32</v>
      </c>
      <c r="W69" t="s">
        <v>93</v>
      </c>
    </row>
    <row r="70" spans="1:23" x14ac:dyDescent="0.3">
      <c r="A70">
        <v>1609</v>
      </c>
      <c r="B70" t="s">
        <v>179</v>
      </c>
      <c r="C70" t="s">
        <v>180</v>
      </c>
      <c r="D70" t="s">
        <v>72</v>
      </c>
      <c r="E70">
        <v>7.99</v>
      </c>
      <c r="F70">
        <v>87</v>
      </c>
      <c r="G70" t="s">
        <v>63</v>
      </c>
      <c r="H70">
        <v>4</v>
      </c>
      <c r="I70">
        <v>4</v>
      </c>
      <c r="J70" t="b">
        <v>0</v>
      </c>
      <c r="K70">
        <v>571</v>
      </c>
      <c r="L70">
        <v>54</v>
      </c>
      <c r="M70" t="s">
        <v>43</v>
      </c>
      <c r="N70" t="s">
        <v>56</v>
      </c>
      <c r="O70" t="s">
        <v>37</v>
      </c>
      <c r="P70">
        <v>57</v>
      </c>
      <c r="Q70">
        <v>4.2</v>
      </c>
      <c r="R70" t="b">
        <v>0</v>
      </c>
      <c r="S70" t="s">
        <v>30</v>
      </c>
      <c r="T70">
        <v>344</v>
      </c>
      <c r="U70" t="s">
        <v>58</v>
      </c>
      <c r="V70" t="s">
        <v>79</v>
      </c>
      <c r="W70" t="s">
        <v>60</v>
      </c>
    </row>
    <row r="71" spans="1:23" x14ac:dyDescent="0.3">
      <c r="A71">
        <v>3806</v>
      </c>
      <c r="B71" t="s">
        <v>181</v>
      </c>
      <c r="C71" t="s">
        <v>182</v>
      </c>
      <c r="D71" s="1">
        <v>45638</v>
      </c>
      <c r="E71">
        <v>15.99</v>
      </c>
      <c r="F71">
        <v>471</v>
      </c>
      <c r="G71" t="s">
        <v>51</v>
      </c>
      <c r="H71">
        <v>3</v>
      </c>
      <c r="I71">
        <v>6</v>
      </c>
      <c r="J71" t="b">
        <v>1</v>
      </c>
      <c r="K71">
        <v>56</v>
      </c>
      <c r="L71">
        <v>69</v>
      </c>
      <c r="M71" t="s">
        <v>43</v>
      </c>
      <c r="N71" t="s">
        <v>28</v>
      </c>
      <c r="O71" t="s">
        <v>45</v>
      </c>
      <c r="P71">
        <v>44</v>
      </c>
      <c r="Q71">
        <v>3.6</v>
      </c>
      <c r="R71" t="b">
        <v>1</v>
      </c>
      <c r="S71" t="s">
        <v>30</v>
      </c>
      <c r="T71">
        <v>4117</v>
      </c>
      <c r="U71" t="s">
        <v>76</v>
      </c>
      <c r="V71" t="s">
        <v>79</v>
      </c>
      <c r="W71" t="s">
        <v>60</v>
      </c>
    </row>
    <row r="72" spans="1:23" x14ac:dyDescent="0.3">
      <c r="A72">
        <v>7973</v>
      </c>
      <c r="B72" t="s">
        <v>183</v>
      </c>
      <c r="C72" s="1">
        <v>45301</v>
      </c>
      <c r="D72" s="1">
        <v>45363</v>
      </c>
      <c r="E72">
        <v>7.99</v>
      </c>
      <c r="F72">
        <v>469</v>
      </c>
      <c r="G72" t="s">
        <v>100</v>
      </c>
      <c r="H72">
        <v>5</v>
      </c>
      <c r="I72">
        <v>2</v>
      </c>
      <c r="J72" t="b">
        <v>1</v>
      </c>
      <c r="K72">
        <v>748</v>
      </c>
      <c r="L72">
        <v>147</v>
      </c>
      <c r="M72" t="s">
        <v>92</v>
      </c>
      <c r="N72" t="s">
        <v>75</v>
      </c>
      <c r="O72" t="s">
        <v>29</v>
      </c>
      <c r="P72">
        <v>33</v>
      </c>
      <c r="Q72">
        <v>4.5999999999999996</v>
      </c>
      <c r="R72" t="b">
        <v>1</v>
      </c>
      <c r="S72" t="s">
        <v>30</v>
      </c>
      <c r="T72">
        <v>3983</v>
      </c>
      <c r="U72" t="s">
        <v>58</v>
      </c>
      <c r="V72" t="s">
        <v>79</v>
      </c>
      <c r="W72" t="s">
        <v>40</v>
      </c>
    </row>
    <row r="73" spans="1:23" x14ac:dyDescent="0.3">
      <c r="A73">
        <v>7948</v>
      </c>
      <c r="B73" t="s">
        <v>184</v>
      </c>
      <c r="C73" t="s">
        <v>185</v>
      </c>
      <c r="D73" t="s">
        <v>109</v>
      </c>
      <c r="E73">
        <v>15.99</v>
      </c>
      <c r="F73">
        <v>298</v>
      </c>
      <c r="G73" t="s">
        <v>48</v>
      </c>
      <c r="H73">
        <v>4</v>
      </c>
      <c r="I73">
        <v>1</v>
      </c>
      <c r="J73" t="b">
        <v>0</v>
      </c>
      <c r="K73">
        <v>603</v>
      </c>
      <c r="L73">
        <v>161</v>
      </c>
      <c r="M73" t="s">
        <v>74</v>
      </c>
      <c r="N73" t="s">
        <v>28</v>
      </c>
      <c r="O73" t="s">
        <v>57</v>
      </c>
      <c r="P73">
        <v>68</v>
      </c>
      <c r="Q73">
        <v>4.4000000000000004</v>
      </c>
      <c r="R73" t="b">
        <v>0</v>
      </c>
      <c r="S73" t="s">
        <v>30</v>
      </c>
      <c r="T73">
        <v>3941</v>
      </c>
      <c r="U73" t="s">
        <v>65</v>
      </c>
      <c r="V73" t="s">
        <v>32</v>
      </c>
      <c r="W73" t="s">
        <v>93</v>
      </c>
    </row>
    <row r="74" spans="1:23" x14ac:dyDescent="0.3">
      <c r="A74">
        <v>3195</v>
      </c>
      <c r="B74" t="s">
        <v>186</v>
      </c>
      <c r="C74" t="s">
        <v>187</v>
      </c>
      <c r="D74" t="s">
        <v>72</v>
      </c>
      <c r="E74">
        <v>11.99</v>
      </c>
      <c r="F74">
        <v>331</v>
      </c>
      <c r="G74" t="s">
        <v>26</v>
      </c>
      <c r="H74">
        <v>5</v>
      </c>
      <c r="I74">
        <v>5</v>
      </c>
      <c r="J74" t="b">
        <v>0</v>
      </c>
      <c r="K74">
        <v>990</v>
      </c>
      <c r="L74">
        <v>72</v>
      </c>
      <c r="M74" t="s">
        <v>74</v>
      </c>
      <c r="N74" t="s">
        <v>44</v>
      </c>
      <c r="O74" t="s">
        <v>57</v>
      </c>
      <c r="P74">
        <v>80</v>
      </c>
      <c r="Q74">
        <v>3.7</v>
      </c>
      <c r="R74" t="b">
        <v>0</v>
      </c>
      <c r="S74" t="s">
        <v>30</v>
      </c>
      <c r="T74">
        <v>3085</v>
      </c>
      <c r="U74" t="s">
        <v>31</v>
      </c>
      <c r="V74" t="s">
        <v>32</v>
      </c>
      <c r="W74" t="s">
        <v>60</v>
      </c>
    </row>
    <row r="75" spans="1:23" x14ac:dyDescent="0.3">
      <c r="A75">
        <v>6285</v>
      </c>
      <c r="B75" t="s">
        <v>188</v>
      </c>
      <c r="C75" t="s">
        <v>189</v>
      </c>
      <c r="D75" t="s">
        <v>90</v>
      </c>
      <c r="E75">
        <v>11.99</v>
      </c>
      <c r="F75">
        <v>238</v>
      </c>
      <c r="G75" t="s">
        <v>51</v>
      </c>
      <c r="H75">
        <v>3</v>
      </c>
      <c r="I75">
        <v>6</v>
      </c>
      <c r="J75" t="b">
        <v>1</v>
      </c>
      <c r="K75">
        <v>831</v>
      </c>
      <c r="L75">
        <v>101</v>
      </c>
      <c r="M75" t="s">
        <v>27</v>
      </c>
      <c r="N75" t="s">
        <v>28</v>
      </c>
      <c r="O75" t="s">
        <v>37</v>
      </c>
      <c r="P75">
        <v>94</v>
      </c>
      <c r="Q75">
        <v>4.4000000000000004</v>
      </c>
      <c r="R75" t="b">
        <v>1</v>
      </c>
      <c r="S75" t="s">
        <v>30</v>
      </c>
      <c r="T75">
        <v>48</v>
      </c>
      <c r="U75" t="s">
        <v>58</v>
      </c>
      <c r="V75" t="s">
        <v>32</v>
      </c>
      <c r="W75" t="s">
        <v>40</v>
      </c>
    </row>
    <row r="76" spans="1:23" x14ac:dyDescent="0.3">
      <c r="A76">
        <v>4303</v>
      </c>
      <c r="B76" t="s">
        <v>179</v>
      </c>
      <c r="C76" s="1">
        <v>45086</v>
      </c>
      <c r="D76" t="s">
        <v>72</v>
      </c>
      <c r="E76">
        <v>7.99</v>
      </c>
      <c r="F76">
        <v>231</v>
      </c>
      <c r="G76" t="s">
        <v>73</v>
      </c>
      <c r="H76">
        <v>1</v>
      </c>
      <c r="I76">
        <v>4</v>
      </c>
      <c r="J76" t="b">
        <v>0</v>
      </c>
      <c r="K76">
        <v>420</v>
      </c>
      <c r="L76">
        <v>85</v>
      </c>
      <c r="M76" t="s">
        <v>74</v>
      </c>
      <c r="N76" t="s">
        <v>75</v>
      </c>
      <c r="O76" t="s">
        <v>45</v>
      </c>
      <c r="P76">
        <v>30</v>
      </c>
      <c r="Q76">
        <v>3.5</v>
      </c>
      <c r="R76" t="b">
        <v>0</v>
      </c>
      <c r="S76" t="s">
        <v>30</v>
      </c>
      <c r="T76">
        <v>1520</v>
      </c>
      <c r="U76" t="s">
        <v>58</v>
      </c>
      <c r="V76" t="s">
        <v>79</v>
      </c>
      <c r="W76" t="s">
        <v>40</v>
      </c>
    </row>
    <row r="77" spans="1:23" x14ac:dyDescent="0.3">
      <c r="A77">
        <v>7751</v>
      </c>
      <c r="B77" t="s">
        <v>190</v>
      </c>
      <c r="C77" s="1">
        <v>45511</v>
      </c>
      <c r="D77" t="s">
        <v>109</v>
      </c>
      <c r="E77">
        <v>11.99</v>
      </c>
      <c r="F77">
        <v>457</v>
      </c>
      <c r="G77" t="s">
        <v>48</v>
      </c>
      <c r="H77">
        <v>2</v>
      </c>
      <c r="I77">
        <v>5</v>
      </c>
      <c r="J77" t="b">
        <v>1</v>
      </c>
      <c r="K77">
        <v>754</v>
      </c>
      <c r="L77">
        <v>98</v>
      </c>
      <c r="M77" t="s">
        <v>43</v>
      </c>
      <c r="N77" t="s">
        <v>28</v>
      </c>
      <c r="O77" t="s">
        <v>45</v>
      </c>
      <c r="P77">
        <v>53</v>
      </c>
      <c r="Q77">
        <v>3.6</v>
      </c>
      <c r="R77" t="b">
        <v>1</v>
      </c>
      <c r="S77" t="s">
        <v>30</v>
      </c>
      <c r="T77">
        <v>935</v>
      </c>
      <c r="U77" t="s">
        <v>31</v>
      </c>
      <c r="V77" t="s">
        <v>79</v>
      </c>
      <c r="W77" t="s">
        <v>40</v>
      </c>
    </row>
    <row r="78" spans="1:23" x14ac:dyDescent="0.3">
      <c r="A78">
        <v>7813</v>
      </c>
      <c r="B78" t="s">
        <v>191</v>
      </c>
      <c r="C78" t="s">
        <v>192</v>
      </c>
      <c r="D78" t="s">
        <v>134</v>
      </c>
      <c r="E78">
        <v>15.99</v>
      </c>
      <c r="F78">
        <v>373</v>
      </c>
      <c r="G78" t="s">
        <v>36</v>
      </c>
      <c r="H78">
        <v>4</v>
      </c>
      <c r="I78">
        <v>4</v>
      </c>
      <c r="J78" t="b">
        <v>1</v>
      </c>
      <c r="K78">
        <v>782</v>
      </c>
      <c r="L78">
        <v>7</v>
      </c>
      <c r="M78" t="s">
        <v>55</v>
      </c>
      <c r="N78" t="s">
        <v>75</v>
      </c>
      <c r="O78" t="s">
        <v>57</v>
      </c>
      <c r="P78">
        <v>18</v>
      </c>
      <c r="Q78">
        <v>3.2</v>
      </c>
      <c r="R78" t="b">
        <v>1</v>
      </c>
      <c r="S78" t="s">
        <v>30</v>
      </c>
      <c r="T78">
        <v>4641</v>
      </c>
      <c r="U78" t="s">
        <v>58</v>
      </c>
      <c r="V78" t="s">
        <v>79</v>
      </c>
      <c r="W78" t="s">
        <v>40</v>
      </c>
    </row>
    <row r="79" spans="1:23" x14ac:dyDescent="0.3">
      <c r="A79">
        <v>9028</v>
      </c>
      <c r="B79" t="s">
        <v>193</v>
      </c>
      <c r="C79" s="1">
        <v>45089</v>
      </c>
      <c r="D79" t="s">
        <v>105</v>
      </c>
      <c r="E79">
        <v>15.99</v>
      </c>
      <c r="F79">
        <v>11</v>
      </c>
      <c r="G79" t="s">
        <v>26</v>
      </c>
      <c r="H79">
        <v>1</v>
      </c>
      <c r="I79">
        <v>4</v>
      </c>
      <c r="J79" t="b">
        <v>0</v>
      </c>
      <c r="K79">
        <v>557</v>
      </c>
      <c r="L79">
        <v>165</v>
      </c>
      <c r="M79" t="s">
        <v>27</v>
      </c>
      <c r="N79" t="s">
        <v>28</v>
      </c>
      <c r="O79" t="s">
        <v>78</v>
      </c>
      <c r="P79">
        <v>11</v>
      </c>
      <c r="Q79">
        <v>4</v>
      </c>
      <c r="R79" t="b">
        <v>1</v>
      </c>
      <c r="S79" t="s">
        <v>30</v>
      </c>
      <c r="T79">
        <v>2941</v>
      </c>
      <c r="U79" t="s">
        <v>31</v>
      </c>
      <c r="V79" t="s">
        <v>39</v>
      </c>
      <c r="W79" t="s">
        <v>33</v>
      </c>
    </row>
    <row r="80" spans="1:23" x14ac:dyDescent="0.3">
      <c r="A80">
        <v>6109</v>
      </c>
      <c r="B80" t="s">
        <v>194</v>
      </c>
      <c r="C80" t="s">
        <v>195</v>
      </c>
      <c r="D80" s="1">
        <v>45455</v>
      </c>
      <c r="E80">
        <v>15.99</v>
      </c>
      <c r="F80">
        <v>425</v>
      </c>
      <c r="G80" t="s">
        <v>100</v>
      </c>
      <c r="H80">
        <v>2</v>
      </c>
      <c r="I80">
        <v>2</v>
      </c>
      <c r="J80" t="b">
        <v>1</v>
      </c>
      <c r="K80">
        <v>552</v>
      </c>
      <c r="L80">
        <v>27</v>
      </c>
      <c r="M80" t="s">
        <v>74</v>
      </c>
      <c r="N80" t="s">
        <v>75</v>
      </c>
      <c r="O80" t="s">
        <v>64</v>
      </c>
      <c r="P80">
        <v>36</v>
      </c>
      <c r="Q80">
        <v>4</v>
      </c>
      <c r="R80" t="b">
        <v>1</v>
      </c>
      <c r="S80" t="s">
        <v>30</v>
      </c>
      <c r="T80">
        <v>1325</v>
      </c>
      <c r="U80" t="s">
        <v>76</v>
      </c>
      <c r="V80" t="s">
        <v>59</v>
      </c>
      <c r="W80" t="s">
        <v>33</v>
      </c>
    </row>
    <row r="81" spans="1:23" x14ac:dyDescent="0.3">
      <c r="A81">
        <v>2565</v>
      </c>
      <c r="B81" t="s">
        <v>196</v>
      </c>
      <c r="C81" t="s">
        <v>89</v>
      </c>
      <c r="D81" t="s">
        <v>103</v>
      </c>
      <c r="E81">
        <v>7.99</v>
      </c>
      <c r="F81">
        <v>231</v>
      </c>
      <c r="G81" t="s">
        <v>73</v>
      </c>
      <c r="H81">
        <v>5</v>
      </c>
      <c r="I81">
        <v>4</v>
      </c>
      <c r="J81" t="b">
        <v>1</v>
      </c>
      <c r="K81">
        <v>356</v>
      </c>
      <c r="L81">
        <v>81</v>
      </c>
      <c r="M81" t="s">
        <v>68</v>
      </c>
      <c r="N81" t="s">
        <v>56</v>
      </c>
      <c r="O81" t="s">
        <v>78</v>
      </c>
      <c r="P81">
        <v>73</v>
      </c>
      <c r="Q81">
        <v>3.4</v>
      </c>
      <c r="R81" t="b">
        <v>0</v>
      </c>
      <c r="S81" t="s">
        <v>30</v>
      </c>
      <c r="T81">
        <v>4465</v>
      </c>
      <c r="U81" t="s">
        <v>76</v>
      </c>
      <c r="V81" t="s">
        <v>79</v>
      </c>
      <c r="W81" t="s">
        <v>33</v>
      </c>
    </row>
    <row r="82" spans="1:23" x14ac:dyDescent="0.3">
      <c r="A82">
        <v>7551</v>
      </c>
      <c r="B82" t="s">
        <v>197</v>
      </c>
      <c r="C82" t="s">
        <v>198</v>
      </c>
      <c r="D82" s="1">
        <v>45334</v>
      </c>
      <c r="E82">
        <v>15.99</v>
      </c>
      <c r="F82">
        <v>483</v>
      </c>
      <c r="G82" t="s">
        <v>36</v>
      </c>
      <c r="H82">
        <v>2</v>
      </c>
      <c r="I82">
        <v>4</v>
      </c>
      <c r="J82" t="b">
        <v>0</v>
      </c>
      <c r="K82">
        <v>161</v>
      </c>
      <c r="L82">
        <v>110</v>
      </c>
      <c r="M82" t="s">
        <v>27</v>
      </c>
      <c r="N82" t="s">
        <v>75</v>
      </c>
      <c r="O82" t="s">
        <v>78</v>
      </c>
      <c r="P82">
        <v>71</v>
      </c>
      <c r="Q82">
        <v>4.4000000000000004</v>
      </c>
      <c r="R82" t="b">
        <v>1</v>
      </c>
      <c r="S82" t="s">
        <v>30</v>
      </c>
      <c r="T82">
        <v>3517</v>
      </c>
      <c r="U82" t="s">
        <v>31</v>
      </c>
      <c r="V82" t="s">
        <v>39</v>
      </c>
      <c r="W82" t="s">
        <v>40</v>
      </c>
    </row>
    <row r="83" spans="1:23" x14ac:dyDescent="0.3">
      <c r="A83">
        <v>6398</v>
      </c>
      <c r="B83" t="s">
        <v>199</v>
      </c>
      <c r="C83" t="s">
        <v>200</v>
      </c>
      <c r="D83" s="1">
        <v>45485</v>
      </c>
      <c r="E83">
        <v>7.99</v>
      </c>
      <c r="F83">
        <v>55</v>
      </c>
      <c r="G83" t="s">
        <v>100</v>
      </c>
      <c r="H83">
        <v>3</v>
      </c>
      <c r="I83">
        <v>2</v>
      </c>
      <c r="J83" t="b">
        <v>1</v>
      </c>
      <c r="K83">
        <v>17</v>
      </c>
      <c r="L83">
        <v>40</v>
      </c>
      <c r="M83" t="s">
        <v>49</v>
      </c>
      <c r="N83" t="s">
        <v>28</v>
      </c>
      <c r="O83" t="s">
        <v>45</v>
      </c>
      <c r="P83">
        <v>48</v>
      </c>
      <c r="Q83">
        <v>3.7</v>
      </c>
      <c r="R83" t="b">
        <v>0</v>
      </c>
      <c r="S83" t="s">
        <v>30</v>
      </c>
      <c r="T83">
        <v>1672</v>
      </c>
      <c r="U83" t="s">
        <v>58</v>
      </c>
      <c r="V83" t="s">
        <v>69</v>
      </c>
      <c r="W83" t="s">
        <v>33</v>
      </c>
    </row>
    <row r="84" spans="1:23" x14ac:dyDescent="0.3">
      <c r="A84">
        <v>4982</v>
      </c>
      <c r="B84" t="s">
        <v>201</v>
      </c>
      <c r="C84" t="s">
        <v>111</v>
      </c>
      <c r="D84" s="1">
        <v>45638</v>
      </c>
      <c r="E84">
        <v>11.99</v>
      </c>
      <c r="F84">
        <v>375</v>
      </c>
      <c r="G84" t="s">
        <v>36</v>
      </c>
      <c r="H84">
        <v>4</v>
      </c>
      <c r="I84">
        <v>3</v>
      </c>
      <c r="J84" t="b">
        <v>0</v>
      </c>
      <c r="K84">
        <v>366</v>
      </c>
      <c r="L84">
        <v>13</v>
      </c>
      <c r="M84" t="s">
        <v>43</v>
      </c>
      <c r="N84" t="s">
        <v>28</v>
      </c>
      <c r="O84" t="s">
        <v>29</v>
      </c>
      <c r="P84">
        <v>73</v>
      </c>
      <c r="Q84">
        <v>4.8</v>
      </c>
      <c r="R84" t="b">
        <v>1</v>
      </c>
      <c r="S84" t="s">
        <v>30</v>
      </c>
      <c r="T84">
        <v>2164</v>
      </c>
      <c r="U84" t="s">
        <v>76</v>
      </c>
      <c r="V84" t="s">
        <v>39</v>
      </c>
      <c r="W84" t="s">
        <v>93</v>
      </c>
    </row>
    <row r="85" spans="1:23" x14ac:dyDescent="0.3">
      <c r="A85">
        <v>8108</v>
      </c>
      <c r="B85" t="s">
        <v>202</v>
      </c>
      <c r="C85" t="s">
        <v>203</v>
      </c>
      <c r="D85" t="s">
        <v>90</v>
      </c>
      <c r="E85">
        <v>11.99</v>
      </c>
      <c r="F85">
        <v>336</v>
      </c>
      <c r="G85" t="s">
        <v>73</v>
      </c>
      <c r="H85">
        <v>1</v>
      </c>
      <c r="I85">
        <v>2</v>
      </c>
      <c r="J85" t="b">
        <v>0</v>
      </c>
      <c r="K85">
        <v>758</v>
      </c>
      <c r="L85">
        <v>32</v>
      </c>
      <c r="M85" t="s">
        <v>43</v>
      </c>
      <c r="N85" t="s">
        <v>75</v>
      </c>
      <c r="O85" t="s">
        <v>37</v>
      </c>
      <c r="P85">
        <v>64</v>
      </c>
      <c r="Q85">
        <v>5</v>
      </c>
      <c r="R85" t="b">
        <v>0</v>
      </c>
      <c r="S85" t="s">
        <v>30</v>
      </c>
      <c r="T85">
        <v>3663</v>
      </c>
      <c r="U85" t="s">
        <v>31</v>
      </c>
      <c r="V85" t="s">
        <v>59</v>
      </c>
      <c r="W85" t="s">
        <v>40</v>
      </c>
    </row>
    <row r="86" spans="1:23" x14ac:dyDescent="0.3">
      <c r="A86">
        <v>6779</v>
      </c>
      <c r="B86" t="s">
        <v>204</v>
      </c>
      <c r="C86" t="s">
        <v>205</v>
      </c>
      <c r="D86" s="1">
        <v>45363</v>
      </c>
      <c r="E86">
        <v>7.99</v>
      </c>
      <c r="F86">
        <v>196</v>
      </c>
      <c r="G86" t="s">
        <v>100</v>
      </c>
      <c r="H86">
        <v>1</v>
      </c>
      <c r="I86">
        <v>6</v>
      </c>
      <c r="J86" t="b">
        <v>1</v>
      </c>
      <c r="K86">
        <v>936</v>
      </c>
      <c r="L86">
        <v>152</v>
      </c>
      <c r="M86" t="s">
        <v>68</v>
      </c>
      <c r="N86" t="s">
        <v>28</v>
      </c>
      <c r="O86" t="s">
        <v>45</v>
      </c>
      <c r="P86">
        <v>3</v>
      </c>
      <c r="Q86">
        <v>3.1</v>
      </c>
      <c r="R86" t="b">
        <v>1</v>
      </c>
      <c r="S86" t="s">
        <v>30</v>
      </c>
      <c r="T86">
        <v>2845</v>
      </c>
      <c r="U86" t="s">
        <v>31</v>
      </c>
      <c r="V86" t="s">
        <v>69</v>
      </c>
      <c r="W86" t="s">
        <v>93</v>
      </c>
    </row>
    <row r="87" spans="1:23" x14ac:dyDescent="0.3">
      <c r="A87">
        <v>1169</v>
      </c>
      <c r="B87" t="s">
        <v>157</v>
      </c>
      <c r="C87" t="s">
        <v>206</v>
      </c>
      <c r="D87" s="1">
        <v>45363</v>
      </c>
      <c r="E87">
        <v>11.99</v>
      </c>
      <c r="F87">
        <v>285</v>
      </c>
      <c r="G87" t="s">
        <v>36</v>
      </c>
      <c r="H87">
        <v>3</v>
      </c>
      <c r="I87">
        <v>1</v>
      </c>
      <c r="J87" t="b">
        <v>0</v>
      </c>
      <c r="K87">
        <v>13</v>
      </c>
      <c r="L87">
        <v>103</v>
      </c>
      <c r="M87" t="s">
        <v>68</v>
      </c>
      <c r="N87" t="s">
        <v>56</v>
      </c>
      <c r="O87" t="s">
        <v>57</v>
      </c>
      <c r="P87">
        <v>11</v>
      </c>
      <c r="Q87">
        <v>3.7</v>
      </c>
      <c r="R87" t="b">
        <v>0</v>
      </c>
      <c r="S87" t="s">
        <v>30</v>
      </c>
      <c r="T87">
        <v>2390</v>
      </c>
      <c r="U87" t="s">
        <v>65</v>
      </c>
      <c r="V87" t="s">
        <v>59</v>
      </c>
      <c r="W87" t="s">
        <v>60</v>
      </c>
    </row>
    <row r="88" spans="1:23" x14ac:dyDescent="0.3">
      <c r="A88">
        <v>5067</v>
      </c>
      <c r="B88" t="s">
        <v>207</v>
      </c>
      <c r="C88" t="s">
        <v>208</v>
      </c>
      <c r="D88" t="s">
        <v>99</v>
      </c>
      <c r="E88">
        <v>7.99</v>
      </c>
      <c r="F88">
        <v>155</v>
      </c>
      <c r="G88" t="s">
        <v>51</v>
      </c>
      <c r="H88">
        <v>5</v>
      </c>
      <c r="I88">
        <v>1</v>
      </c>
      <c r="J88" t="b">
        <v>1</v>
      </c>
      <c r="K88">
        <v>305</v>
      </c>
      <c r="L88">
        <v>77</v>
      </c>
      <c r="M88" t="s">
        <v>27</v>
      </c>
      <c r="N88" t="s">
        <v>75</v>
      </c>
      <c r="O88" t="s">
        <v>78</v>
      </c>
      <c r="P88">
        <v>66</v>
      </c>
      <c r="Q88">
        <v>3.4</v>
      </c>
      <c r="R88" t="b">
        <v>0</v>
      </c>
      <c r="S88" t="s">
        <v>30</v>
      </c>
      <c r="T88">
        <v>234</v>
      </c>
      <c r="U88" t="s">
        <v>31</v>
      </c>
      <c r="V88" t="s">
        <v>79</v>
      </c>
      <c r="W88" t="s">
        <v>93</v>
      </c>
    </row>
    <row r="89" spans="1:23" x14ac:dyDescent="0.3">
      <c r="A89">
        <v>5299</v>
      </c>
      <c r="B89" t="s">
        <v>209</v>
      </c>
      <c r="C89" t="s">
        <v>210</v>
      </c>
      <c r="D89" s="1">
        <v>45334</v>
      </c>
      <c r="E89">
        <v>7.99</v>
      </c>
      <c r="F89">
        <v>275</v>
      </c>
      <c r="G89" t="s">
        <v>73</v>
      </c>
      <c r="H89">
        <v>2</v>
      </c>
      <c r="I89">
        <v>2</v>
      </c>
      <c r="J89" t="b">
        <v>1</v>
      </c>
      <c r="K89">
        <v>755</v>
      </c>
      <c r="L89">
        <v>166</v>
      </c>
      <c r="M89" t="s">
        <v>74</v>
      </c>
      <c r="N89" t="s">
        <v>44</v>
      </c>
      <c r="O89" t="s">
        <v>45</v>
      </c>
      <c r="P89">
        <v>45</v>
      </c>
      <c r="Q89">
        <v>3.9</v>
      </c>
      <c r="R89" t="b">
        <v>0</v>
      </c>
      <c r="S89" t="s">
        <v>30</v>
      </c>
      <c r="T89">
        <v>3975</v>
      </c>
      <c r="U89" t="s">
        <v>76</v>
      </c>
      <c r="V89" t="s">
        <v>32</v>
      </c>
      <c r="W89" t="s">
        <v>60</v>
      </c>
    </row>
    <row r="90" spans="1:23" x14ac:dyDescent="0.3">
      <c r="A90">
        <v>3978</v>
      </c>
      <c r="B90" t="s">
        <v>143</v>
      </c>
      <c r="C90" t="s">
        <v>115</v>
      </c>
      <c r="D90" t="s">
        <v>105</v>
      </c>
      <c r="E90">
        <v>7.99</v>
      </c>
      <c r="F90">
        <v>341</v>
      </c>
      <c r="G90" t="s">
        <v>36</v>
      </c>
      <c r="H90">
        <v>3</v>
      </c>
      <c r="I90">
        <v>4</v>
      </c>
      <c r="J90" t="b">
        <v>0</v>
      </c>
      <c r="K90">
        <v>27</v>
      </c>
      <c r="L90">
        <v>82</v>
      </c>
      <c r="M90" t="s">
        <v>27</v>
      </c>
      <c r="N90" t="s">
        <v>44</v>
      </c>
      <c r="O90" t="s">
        <v>37</v>
      </c>
      <c r="P90">
        <v>98</v>
      </c>
      <c r="Q90">
        <v>3.7</v>
      </c>
      <c r="R90" t="b">
        <v>1</v>
      </c>
      <c r="S90" t="s">
        <v>30</v>
      </c>
      <c r="T90">
        <v>561</v>
      </c>
      <c r="U90" t="s">
        <v>76</v>
      </c>
      <c r="V90" t="s">
        <v>69</v>
      </c>
      <c r="W90" t="s">
        <v>93</v>
      </c>
    </row>
    <row r="91" spans="1:23" x14ac:dyDescent="0.3">
      <c r="A91">
        <v>8634</v>
      </c>
      <c r="B91" t="s">
        <v>211</v>
      </c>
      <c r="C91" s="1">
        <v>44965</v>
      </c>
      <c r="D91" t="s">
        <v>25</v>
      </c>
      <c r="E91">
        <v>15.99</v>
      </c>
      <c r="F91">
        <v>321</v>
      </c>
      <c r="G91" t="s">
        <v>36</v>
      </c>
      <c r="H91">
        <v>2</v>
      </c>
      <c r="I91">
        <v>2</v>
      </c>
      <c r="J91" t="b">
        <v>0</v>
      </c>
      <c r="K91">
        <v>676</v>
      </c>
      <c r="L91">
        <v>81</v>
      </c>
      <c r="M91" t="s">
        <v>27</v>
      </c>
      <c r="N91" t="s">
        <v>75</v>
      </c>
      <c r="O91" t="s">
        <v>64</v>
      </c>
      <c r="P91">
        <v>65</v>
      </c>
      <c r="Q91">
        <v>4.5999999999999996</v>
      </c>
      <c r="R91" t="b">
        <v>0</v>
      </c>
      <c r="S91" t="s">
        <v>30</v>
      </c>
      <c r="T91">
        <v>4647</v>
      </c>
      <c r="U91" t="s">
        <v>76</v>
      </c>
      <c r="V91" t="s">
        <v>79</v>
      </c>
      <c r="W91" t="s">
        <v>33</v>
      </c>
    </row>
    <row r="92" spans="1:23" x14ac:dyDescent="0.3">
      <c r="A92">
        <v>9635</v>
      </c>
      <c r="B92" t="s">
        <v>212</v>
      </c>
      <c r="C92" t="s">
        <v>213</v>
      </c>
      <c r="D92" t="s">
        <v>214</v>
      </c>
      <c r="E92">
        <v>11.99</v>
      </c>
      <c r="F92">
        <v>456</v>
      </c>
      <c r="G92" t="s">
        <v>73</v>
      </c>
      <c r="H92">
        <v>2</v>
      </c>
      <c r="I92">
        <v>5</v>
      </c>
      <c r="J92" t="b">
        <v>0</v>
      </c>
      <c r="K92">
        <v>734</v>
      </c>
      <c r="L92">
        <v>83</v>
      </c>
      <c r="M92" t="s">
        <v>55</v>
      </c>
      <c r="N92" t="s">
        <v>44</v>
      </c>
      <c r="O92" t="s">
        <v>78</v>
      </c>
      <c r="P92">
        <v>87</v>
      </c>
      <c r="Q92">
        <v>3.8</v>
      </c>
      <c r="R92" t="b">
        <v>1</v>
      </c>
      <c r="S92" t="s">
        <v>30</v>
      </c>
      <c r="T92">
        <v>581</v>
      </c>
      <c r="U92" t="s">
        <v>76</v>
      </c>
      <c r="V92" t="s">
        <v>32</v>
      </c>
      <c r="W92" t="s">
        <v>40</v>
      </c>
    </row>
    <row r="93" spans="1:23" x14ac:dyDescent="0.3">
      <c r="A93">
        <v>1776</v>
      </c>
      <c r="B93" t="s">
        <v>215</v>
      </c>
      <c r="C93" t="s">
        <v>216</v>
      </c>
      <c r="D93" t="s">
        <v>84</v>
      </c>
      <c r="E93">
        <v>15.99</v>
      </c>
      <c r="F93">
        <v>15</v>
      </c>
      <c r="G93" t="s">
        <v>73</v>
      </c>
      <c r="H93">
        <v>1</v>
      </c>
      <c r="I93">
        <v>4</v>
      </c>
      <c r="J93" t="b">
        <v>0</v>
      </c>
      <c r="K93">
        <v>687</v>
      </c>
      <c r="L93">
        <v>183</v>
      </c>
      <c r="M93" t="s">
        <v>92</v>
      </c>
      <c r="N93" t="s">
        <v>75</v>
      </c>
      <c r="O93" t="s">
        <v>29</v>
      </c>
      <c r="P93">
        <v>46</v>
      </c>
      <c r="Q93">
        <v>4.2</v>
      </c>
      <c r="R93" t="b">
        <v>1</v>
      </c>
      <c r="S93" t="s">
        <v>30</v>
      </c>
      <c r="T93">
        <v>1250</v>
      </c>
      <c r="U93" t="s">
        <v>38</v>
      </c>
      <c r="V93" t="s">
        <v>79</v>
      </c>
      <c r="W93" t="s">
        <v>33</v>
      </c>
    </row>
    <row r="94" spans="1:23" x14ac:dyDescent="0.3">
      <c r="A94">
        <v>9703</v>
      </c>
      <c r="B94" t="s">
        <v>106</v>
      </c>
      <c r="C94" t="s">
        <v>217</v>
      </c>
      <c r="D94" s="1">
        <v>45638</v>
      </c>
      <c r="E94">
        <v>11.99</v>
      </c>
      <c r="F94">
        <v>410</v>
      </c>
      <c r="G94" t="s">
        <v>48</v>
      </c>
      <c r="H94">
        <v>3</v>
      </c>
      <c r="I94">
        <v>5</v>
      </c>
      <c r="J94" t="b">
        <v>0</v>
      </c>
      <c r="K94">
        <v>826</v>
      </c>
      <c r="L94">
        <v>182</v>
      </c>
      <c r="M94" t="s">
        <v>49</v>
      </c>
      <c r="N94" t="s">
        <v>75</v>
      </c>
      <c r="O94" t="s">
        <v>64</v>
      </c>
      <c r="P94">
        <v>69</v>
      </c>
      <c r="Q94">
        <v>4.2</v>
      </c>
      <c r="R94" t="b">
        <v>0</v>
      </c>
      <c r="S94" t="s">
        <v>30</v>
      </c>
      <c r="T94">
        <v>3441</v>
      </c>
      <c r="U94" t="s">
        <v>31</v>
      </c>
      <c r="V94" t="s">
        <v>32</v>
      </c>
      <c r="W94" t="s">
        <v>40</v>
      </c>
    </row>
    <row r="95" spans="1:23" x14ac:dyDescent="0.3">
      <c r="A95">
        <v>3498</v>
      </c>
      <c r="B95" t="s">
        <v>218</v>
      </c>
      <c r="C95" s="1">
        <v>45239</v>
      </c>
      <c r="D95" s="1">
        <v>45303</v>
      </c>
      <c r="E95">
        <v>15.99</v>
      </c>
      <c r="F95">
        <v>29</v>
      </c>
      <c r="G95" t="s">
        <v>36</v>
      </c>
      <c r="H95">
        <v>2</v>
      </c>
      <c r="I95">
        <v>4</v>
      </c>
      <c r="J95" t="b">
        <v>1</v>
      </c>
      <c r="K95">
        <v>450</v>
      </c>
      <c r="L95">
        <v>67</v>
      </c>
      <c r="M95" t="s">
        <v>55</v>
      </c>
      <c r="N95" t="s">
        <v>56</v>
      </c>
      <c r="O95" t="s">
        <v>37</v>
      </c>
      <c r="P95">
        <v>52</v>
      </c>
      <c r="Q95">
        <v>3.3</v>
      </c>
      <c r="R95" t="b">
        <v>0</v>
      </c>
      <c r="S95" t="s">
        <v>30</v>
      </c>
      <c r="T95">
        <v>3211</v>
      </c>
      <c r="U95" t="s">
        <v>31</v>
      </c>
      <c r="V95" t="s">
        <v>79</v>
      </c>
      <c r="W95" t="s">
        <v>60</v>
      </c>
    </row>
    <row r="96" spans="1:23" x14ac:dyDescent="0.3">
      <c r="A96">
        <v>4260</v>
      </c>
      <c r="B96" t="s">
        <v>219</v>
      </c>
      <c r="C96" t="s">
        <v>220</v>
      </c>
      <c r="D96" t="s">
        <v>129</v>
      </c>
      <c r="E96">
        <v>7.99</v>
      </c>
      <c r="F96">
        <v>427</v>
      </c>
      <c r="G96" t="s">
        <v>63</v>
      </c>
      <c r="H96">
        <v>1</v>
      </c>
      <c r="I96">
        <v>1</v>
      </c>
      <c r="J96" t="b">
        <v>0</v>
      </c>
      <c r="K96">
        <v>159</v>
      </c>
      <c r="L96">
        <v>98</v>
      </c>
      <c r="M96" t="s">
        <v>74</v>
      </c>
      <c r="N96" t="s">
        <v>56</v>
      </c>
      <c r="O96" t="s">
        <v>57</v>
      </c>
      <c r="P96">
        <v>66</v>
      </c>
      <c r="Q96">
        <v>3.3</v>
      </c>
      <c r="R96" t="b">
        <v>0</v>
      </c>
      <c r="S96" t="s">
        <v>30</v>
      </c>
      <c r="T96">
        <v>647</v>
      </c>
      <c r="U96" t="s">
        <v>31</v>
      </c>
      <c r="V96" t="s">
        <v>79</v>
      </c>
      <c r="W96" t="s">
        <v>33</v>
      </c>
    </row>
    <row r="97" spans="1:23" x14ac:dyDescent="0.3">
      <c r="A97">
        <v>7152</v>
      </c>
      <c r="B97" t="s">
        <v>153</v>
      </c>
      <c r="C97" s="1">
        <v>45048</v>
      </c>
      <c r="D97" s="1">
        <v>45394</v>
      </c>
      <c r="E97">
        <v>11.99</v>
      </c>
      <c r="F97">
        <v>166</v>
      </c>
      <c r="G97" t="s">
        <v>26</v>
      </c>
      <c r="H97">
        <v>5</v>
      </c>
      <c r="I97">
        <v>3</v>
      </c>
      <c r="J97" t="b">
        <v>0</v>
      </c>
      <c r="K97">
        <v>367</v>
      </c>
      <c r="L97">
        <v>198</v>
      </c>
      <c r="M97" t="s">
        <v>55</v>
      </c>
      <c r="N97" t="s">
        <v>44</v>
      </c>
      <c r="O97" t="s">
        <v>29</v>
      </c>
      <c r="P97">
        <v>11</v>
      </c>
      <c r="Q97">
        <v>4.5999999999999996</v>
      </c>
      <c r="R97" t="b">
        <v>1</v>
      </c>
      <c r="S97" t="s">
        <v>30</v>
      </c>
      <c r="T97">
        <v>3751</v>
      </c>
      <c r="U97" t="s">
        <v>65</v>
      </c>
      <c r="V97" t="s">
        <v>32</v>
      </c>
      <c r="W97" t="s">
        <v>93</v>
      </c>
    </row>
    <row r="98" spans="1:23" x14ac:dyDescent="0.3">
      <c r="A98">
        <v>2457</v>
      </c>
      <c r="B98" t="s">
        <v>179</v>
      </c>
      <c r="C98" t="s">
        <v>221</v>
      </c>
      <c r="D98" t="s">
        <v>214</v>
      </c>
      <c r="E98">
        <v>7.99</v>
      </c>
      <c r="F98">
        <v>192</v>
      </c>
      <c r="G98" t="s">
        <v>73</v>
      </c>
      <c r="H98">
        <v>1</v>
      </c>
      <c r="I98">
        <v>1</v>
      </c>
      <c r="J98" t="b">
        <v>0</v>
      </c>
      <c r="K98">
        <v>786</v>
      </c>
      <c r="L98">
        <v>140</v>
      </c>
      <c r="M98" t="s">
        <v>43</v>
      </c>
      <c r="N98" t="s">
        <v>44</v>
      </c>
      <c r="O98" t="s">
        <v>78</v>
      </c>
      <c r="P98">
        <v>95</v>
      </c>
      <c r="Q98">
        <v>3.4</v>
      </c>
      <c r="R98" t="b">
        <v>0</v>
      </c>
      <c r="S98" t="s">
        <v>30</v>
      </c>
      <c r="T98">
        <v>2925</v>
      </c>
      <c r="U98" t="s">
        <v>76</v>
      </c>
      <c r="V98" t="s">
        <v>39</v>
      </c>
      <c r="W98" t="s">
        <v>33</v>
      </c>
    </row>
    <row r="99" spans="1:23" x14ac:dyDescent="0.3">
      <c r="A99">
        <v>8530</v>
      </c>
      <c r="B99" t="s">
        <v>222</v>
      </c>
      <c r="C99" t="s">
        <v>151</v>
      </c>
      <c r="D99" s="1">
        <v>45394</v>
      </c>
      <c r="E99">
        <v>11.99</v>
      </c>
      <c r="F99">
        <v>88</v>
      </c>
      <c r="G99" t="s">
        <v>51</v>
      </c>
      <c r="H99">
        <v>1</v>
      </c>
      <c r="I99">
        <v>6</v>
      </c>
      <c r="J99" t="b">
        <v>1</v>
      </c>
      <c r="K99">
        <v>962</v>
      </c>
      <c r="L99">
        <v>183</v>
      </c>
      <c r="M99" t="s">
        <v>68</v>
      </c>
      <c r="N99" t="s">
        <v>44</v>
      </c>
      <c r="O99" t="s">
        <v>64</v>
      </c>
      <c r="P99">
        <v>90</v>
      </c>
      <c r="Q99">
        <v>5</v>
      </c>
      <c r="R99" t="b">
        <v>0</v>
      </c>
      <c r="S99" t="s">
        <v>30</v>
      </c>
      <c r="T99">
        <v>4646</v>
      </c>
      <c r="U99" t="s">
        <v>58</v>
      </c>
      <c r="V99" t="s">
        <v>79</v>
      </c>
      <c r="W99" t="s">
        <v>33</v>
      </c>
    </row>
    <row r="100" spans="1:23" x14ac:dyDescent="0.3">
      <c r="A100">
        <v>9131</v>
      </c>
      <c r="B100" t="s">
        <v>223</v>
      </c>
      <c r="C100" s="1">
        <v>44993</v>
      </c>
      <c r="D100" t="s">
        <v>99</v>
      </c>
      <c r="E100">
        <v>7.99</v>
      </c>
      <c r="F100">
        <v>127</v>
      </c>
      <c r="G100" t="s">
        <v>48</v>
      </c>
      <c r="H100">
        <v>2</v>
      </c>
      <c r="I100">
        <v>5</v>
      </c>
      <c r="J100" t="b">
        <v>0</v>
      </c>
      <c r="K100">
        <v>482</v>
      </c>
      <c r="L100">
        <v>5</v>
      </c>
      <c r="M100" t="s">
        <v>55</v>
      </c>
      <c r="N100" t="s">
        <v>75</v>
      </c>
      <c r="O100" t="s">
        <v>64</v>
      </c>
      <c r="P100">
        <v>99</v>
      </c>
      <c r="Q100">
        <v>3.6</v>
      </c>
      <c r="R100" t="b">
        <v>0</v>
      </c>
      <c r="S100" t="s">
        <v>30</v>
      </c>
      <c r="T100">
        <v>2867</v>
      </c>
      <c r="U100" t="s">
        <v>38</v>
      </c>
      <c r="V100" t="s">
        <v>39</v>
      </c>
      <c r="W100" t="s">
        <v>93</v>
      </c>
    </row>
    <row r="101" spans="1:23" x14ac:dyDescent="0.3">
      <c r="A101">
        <v>9770</v>
      </c>
      <c r="B101" t="s">
        <v>224</v>
      </c>
      <c r="C101" t="s">
        <v>225</v>
      </c>
      <c r="D101" t="s">
        <v>156</v>
      </c>
      <c r="E101">
        <v>7.99</v>
      </c>
      <c r="F101">
        <v>327</v>
      </c>
      <c r="G101" t="s">
        <v>100</v>
      </c>
      <c r="H101">
        <v>4</v>
      </c>
      <c r="I101">
        <v>3</v>
      </c>
      <c r="J101" t="b">
        <v>0</v>
      </c>
      <c r="K101">
        <v>451</v>
      </c>
      <c r="L101">
        <v>108</v>
      </c>
      <c r="M101" t="s">
        <v>49</v>
      </c>
      <c r="N101" t="s">
        <v>28</v>
      </c>
      <c r="O101" t="s">
        <v>57</v>
      </c>
      <c r="P101">
        <v>91</v>
      </c>
      <c r="Q101">
        <v>3.2</v>
      </c>
      <c r="R101" t="b">
        <v>1</v>
      </c>
      <c r="S101" t="s">
        <v>30</v>
      </c>
      <c r="T101">
        <v>4131</v>
      </c>
      <c r="U101" t="s">
        <v>58</v>
      </c>
      <c r="V101" t="s">
        <v>39</v>
      </c>
      <c r="W101" t="s">
        <v>40</v>
      </c>
    </row>
    <row r="102" spans="1:23" x14ac:dyDescent="0.3">
      <c r="A102">
        <v>8095</v>
      </c>
      <c r="B102" t="s">
        <v>226</v>
      </c>
      <c r="C102" t="s">
        <v>227</v>
      </c>
      <c r="D102" s="1">
        <v>45608</v>
      </c>
      <c r="E102">
        <v>7.99</v>
      </c>
      <c r="F102">
        <v>10</v>
      </c>
      <c r="G102" t="s">
        <v>26</v>
      </c>
      <c r="H102">
        <v>2</v>
      </c>
      <c r="I102">
        <v>5</v>
      </c>
      <c r="J102" t="b">
        <v>1</v>
      </c>
      <c r="K102">
        <v>22</v>
      </c>
      <c r="L102">
        <v>14</v>
      </c>
      <c r="M102" t="s">
        <v>68</v>
      </c>
      <c r="N102" t="s">
        <v>44</v>
      </c>
      <c r="O102" t="s">
        <v>64</v>
      </c>
      <c r="P102">
        <v>25</v>
      </c>
      <c r="Q102">
        <v>4.0999999999999996</v>
      </c>
      <c r="R102" t="b">
        <v>1</v>
      </c>
      <c r="S102" t="s">
        <v>30</v>
      </c>
      <c r="T102">
        <v>2927</v>
      </c>
      <c r="U102" t="s">
        <v>58</v>
      </c>
      <c r="V102" t="s">
        <v>32</v>
      </c>
      <c r="W102" t="s">
        <v>40</v>
      </c>
    </row>
    <row r="103" spans="1:23" x14ac:dyDescent="0.3">
      <c r="A103">
        <v>3763</v>
      </c>
      <c r="B103" t="s">
        <v>228</v>
      </c>
      <c r="C103" t="s">
        <v>229</v>
      </c>
      <c r="D103" s="1">
        <v>45455</v>
      </c>
      <c r="E103">
        <v>11.99</v>
      </c>
      <c r="F103">
        <v>181</v>
      </c>
      <c r="G103" t="s">
        <v>63</v>
      </c>
      <c r="H103">
        <v>4</v>
      </c>
      <c r="I103">
        <v>2</v>
      </c>
      <c r="J103" t="b">
        <v>0</v>
      </c>
      <c r="K103">
        <v>848</v>
      </c>
      <c r="L103">
        <v>172</v>
      </c>
      <c r="M103" t="s">
        <v>55</v>
      </c>
      <c r="N103" t="s">
        <v>75</v>
      </c>
      <c r="O103" t="s">
        <v>45</v>
      </c>
      <c r="P103">
        <v>6</v>
      </c>
      <c r="Q103">
        <v>3.4</v>
      </c>
      <c r="R103" t="b">
        <v>0</v>
      </c>
      <c r="S103" t="s">
        <v>30</v>
      </c>
      <c r="T103">
        <v>3314</v>
      </c>
      <c r="U103" t="s">
        <v>31</v>
      </c>
      <c r="V103" t="s">
        <v>79</v>
      </c>
      <c r="W103" t="s">
        <v>60</v>
      </c>
    </row>
    <row r="104" spans="1:23" x14ac:dyDescent="0.3">
      <c r="A104">
        <v>4346</v>
      </c>
      <c r="B104" t="s">
        <v>230</v>
      </c>
      <c r="C104" t="s">
        <v>231</v>
      </c>
      <c r="D104" s="1">
        <v>45638</v>
      </c>
      <c r="E104">
        <v>15.99</v>
      </c>
      <c r="F104">
        <v>238</v>
      </c>
      <c r="G104" t="s">
        <v>26</v>
      </c>
      <c r="H104">
        <v>4</v>
      </c>
      <c r="I104">
        <v>2</v>
      </c>
      <c r="J104" t="b">
        <v>0</v>
      </c>
      <c r="K104">
        <v>524</v>
      </c>
      <c r="L104">
        <v>162</v>
      </c>
      <c r="M104" t="s">
        <v>27</v>
      </c>
      <c r="N104" t="s">
        <v>75</v>
      </c>
      <c r="O104" t="s">
        <v>37</v>
      </c>
      <c r="P104">
        <v>20</v>
      </c>
      <c r="Q104">
        <v>3</v>
      </c>
      <c r="R104" t="b">
        <v>1</v>
      </c>
      <c r="S104" t="s">
        <v>30</v>
      </c>
      <c r="T104">
        <v>1782</v>
      </c>
      <c r="U104" t="s">
        <v>31</v>
      </c>
      <c r="V104" t="s">
        <v>69</v>
      </c>
      <c r="W104" t="s">
        <v>60</v>
      </c>
    </row>
    <row r="105" spans="1:23" x14ac:dyDescent="0.3">
      <c r="A105">
        <v>5866</v>
      </c>
      <c r="B105" t="s">
        <v>191</v>
      </c>
      <c r="C105" s="1">
        <v>45297</v>
      </c>
      <c r="D105" t="s">
        <v>214</v>
      </c>
      <c r="E105">
        <v>7.99</v>
      </c>
      <c r="F105">
        <v>380</v>
      </c>
      <c r="G105" t="s">
        <v>51</v>
      </c>
      <c r="H105">
        <v>2</v>
      </c>
      <c r="I105">
        <v>3</v>
      </c>
      <c r="J105" t="b">
        <v>0</v>
      </c>
      <c r="K105">
        <v>76</v>
      </c>
      <c r="L105">
        <v>25</v>
      </c>
      <c r="M105" t="s">
        <v>74</v>
      </c>
      <c r="N105" t="s">
        <v>28</v>
      </c>
      <c r="O105" t="s">
        <v>29</v>
      </c>
      <c r="P105">
        <v>95</v>
      </c>
      <c r="Q105">
        <v>4.2</v>
      </c>
      <c r="R105" t="b">
        <v>1</v>
      </c>
      <c r="S105" t="s">
        <v>30</v>
      </c>
      <c r="T105">
        <v>1938</v>
      </c>
      <c r="U105" t="s">
        <v>65</v>
      </c>
      <c r="V105" t="s">
        <v>79</v>
      </c>
      <c r="W105" t="s">
        <v>93</v>
      </c>
    </row>
    <row r="106" spans="1:23" x14ac:dyDescent="0.3">
      <c r="A106">
        <v>5865</v>
      </c>
      <c r="B106" t="s">
        <v>232</v>
      </c>
      <c r="C106" t="s">
        <v>233</v>
      </c>
      <c r="D106" t="s">
        <v>156</v>
      </c>
      <c r="E106">
        <v>11.99</v>
      </c>
      <c r="F106">
        <v>444</v>
      </c>
      <c r="G106" t="s">
        <v>48</v>
      </c>
      <c r="H106">
        <v>2</v>
      </c>
      <c r="I106">
        <v>3</v>
      </c>
      <c r="J106" t="b">
        <v>0</v>
      </c>
      <c r="K106">
        <v>959</v>
      </c>
      <c r="L106">
        <v>183</v>
      </c>
      <c r="M106" t="s">
        <v>74</v>
      </c>
      <c r="N106" t="s">
        <v>28</v>
      </c>
      <c r="O106" t="s">
        <v>29</v>
      </c>
      <c r="P106">
        <v>93</v>
      </c>
      <c r="Q106">
        <v>3.8</v>
      </c>
      <c r="R106" t="b">
        <v>0</v>
      </c>
      <c r="S106" t="s">
        <v>30</v>
      </c>
      <c r="T106">
        <v>3935</v>
      </c>
      <c r="U106" t="s">
        <v>58</v>
      </c>
      <c r="V106" t="s">
        <v>59</v>
      </c>
      <c r="W106" t="s">
        <v>93</v>
      </c>
    </row>
    <row r="107" spans="1:23" x14ac:dyDescent="0.3">
      <c r="A107">
        <v>9398</v>
      </c>
      <c r="B107" t="s">
        <v>234</v>
      </c>
      <c r="C107" t="s">
        <v>235</v>
      </c>
      <c r="D107" s="1">
        <v>45608</v>
      </c>
      <c r="E107">
        <v>7.99</v>
      </c>
      <c r="F107">
        <v>83</v>
      </c>
      <c r="G107" t="s">
        <v>73</v>
      </c>
      <c r="H107">
        <v>3</v>
      </c>
      <c r="I107">
        <v>5</v>
      </c>
      <c r="J107" t="b">
        <v>1</v>
      </c>
      <c r="K107">
        <v>148</v>
      </c>
      <c r="L107">
        <v>154</v>
      </c>
      <c r="M107" t="s">
        <v>49</v>
      </c>
      <c r="N107" t="s">
        <v>56</v>
      </c>
      <c r="O107" t="s">
        <v>29</v>
      </c>
      <c r="P107">
        <v>21</v>
      </c>
      <c r="Q107">
        <v>3.1</v>
      </c>
      <c r="R107" t="b">
        <v>0</v>
      </c>
      <c r="S107" t="s">
        <v>30</v>
      </c>
      <c r="T107">
        <v>3206</v>
      </c>
      <c r="U107" t="s">
        <v>58</v>
      </c>
      <c r="V107" t="s">
        <v>69</v>
      </c>
      <c r="W107" t="s">
        <v>33</v>
      </c>
    </row>
    <row r="108" spans="1:23" x14ac:dyDescent="0.3">
      <c r="A108">
        <v>9695</v>
      </c>
      <c r="B108" t="s">
        <v>236</v>
      </c>
      <c r="C108" s="1">
        <v>45150</v>
      </c>
      <c r="D108" t="s">
        <v>103</v>
      </c>
      <c r="E108">
        <v>7.99</v>
      </c>
      <c r="F108">
        <v>452</v>
      </c>
      <c r="G108" t="s">
        <v>51</v>
      </c>
      <c r="H108">
        <v>4</v>
      </c>
      <c r="I108">
        <v>4</v>
      </c>
      <c r="J108" t="b">
        <v>0</v>
      </c>
      <c r="K108">
        <v>338</v>
      </c>
      <c r="L108">
        <v>132</v>
      </c>
      <c r="M108" t="s">
        <v>68</v>
      </c>
      <c r="N108" t="s">
        <v>28</v>
      </c>
      <c r="O108" t="s">
        <v>57</v>
      </c>
      <c r="P108">
        <v>63</v>
      </c>
      <c r="Q108">
        <v>3.3</v>
      </c>
      <c r="R108" t="b">
        <v>0</v>
      </c>
      <c r="S108" t="s">
        <v>30</v>
      </c>
      <c r="T108">
        <v>2523</v>
      </c>
      <c r="U108" t="s">
        <v>31</v>
      </c>
      <c r="V108" t="s">
        <v>59</v>
      </c>
      <c r="W108" t="s">
        <v>33</v>
      </c>
    </row>
    <row r="109" spans="1:23" x14ac:dyDescent="0.3">
      <c r="A109">
        <v>8805</v>
      </c>
      <c r="B109" t="s">
        <v>85</v>
      </c>
      <c r="C109" s="1">
        <v>45450</v>
      </c>
      <c r="D109" s="1">
        <v>45455</v>
      </c>
      <c r="E109">
        <v>15.99</v>
      </c>
      <c r="F109">
        <v>53</v>
      </c>
      <c r="G109" t="s">
        <v>100</v>
      </c>
      <c r="H109">
        <v>4</v>
      </c>
      <c r="I109">
        <v>2</v>
      </c>
      <c r="J109" t="b">
        <v>1</v>
      </c>
      <c r="K109">
        <v>720</v>
      </c>
      <c r="L109">
        <v>37</v>
      </c>
      <c r="M109" t="s">
        <v>68</v>
      </c>
      <c r="N109" t="s">
        <v>28</v>
      </c>
      <c r="O109" t="s">
        <v>57</v>
      </c>
      <c r="P109">
        <v>8</v>
      </c>
      <c r="Q109">
        <v>4</v>
      </c>
      <c r="R109" t="b">
        <v>1</v>
      </c>
      <c r="S109" t="s">
        <v>30</v>
      </c>
      <c r="T109">
        <v>2727</v>
      </c>
      <c r="U109" t="s">
        <v>65</v>
      </c>
      <c r="V109" t="s">
        <v>79</v>
      </c>
      <c r="W109" t="s">
        <v>40</v>
      </c>
    </row>
    <row r="110" spans="1:23" x14ac:dyDescent="0.3">
      <c r="A110">
        <v>8353</v>
      </c>
      <c r="B110" t="s">
        <v>148</v>
      </c>
      <c r="C110" t="s">
        <v>237</v>
      </c>
      <c r="D110" t="s">
        <v>54</v>
      </c>
      <c r="E110">
        <v>15.99</v>
      </c>
      <c r="F110">
        <v>89</v>
      </c>
      <c r="G110" t="s">
        <v>100</v>
      </c>
      <c r="H110">
        <v>5</v>
      </c>
      <c r="I110">
        <v>3</v>
      </c>
      <c r="J110" t="b">
        <v>0</v>
      </c>
      <c r="K110">
        <v>387</v>
      </c>
      <c r="L110">
        <v>81</v>
      </c>
      <c r="M110" t="s">
        <v>68</v>
      </c>
      <c r="N110" t="s">
        <v>28</v>
      </c>
      <c r="O110" t="s">
        <v>64</v>
      </c>
      <c r="P110">
        <v>87</v>
      </c>
      <c r="Q110">
        <v>3.8</v>
      </c>
      <c r="R110" t="b">
        <v>1</v>
      </c>
      <c r="S110" t="s">
        <v>30</v>
      </c>
      <c r="T110">
        <v>2864</v>
      </c>
      <c r="U110" t="s">
        <v>76</v>
      </c>
      <c r="V110" t="s">
        <v>69</v>
      </c>
      <c r="W110" t="s">
        <v>33</v>
      </c>
    </row>
    <row r="111" spans="1:23" x14ac:dyDescent="0.3">
      <c r="A111">
        <v>3178</v>
      </c>
      <c r="B111" t="s">
        <v>238</v>
      </c>
      <c r="C111" t="s">
        <v>239</v>
      </c>
      <c r="D111" s="1">
        <v>45608</v>
      </c>
      <c r="E111">
        <v>7.99</v>
      </c>
      <c r="F111">
        <v>359</v>
      </c>
      <c r="G111" t="s">
        <v>63</v>
      </c>
      <c r="H111">
        <v>5</v>
      </c>
      <c r="I111">
        <v>4</v>
      </c>
      <c r="J111" t="b">
        <v>0</v>
      </c>
      <c r="K111">
        <v>624</v>
      </c>
      <c r="L111">
        <v>107</v>
      </c>
      <c r="M111" t="s">
        <v>55</v>
      </c>
      <c r="N111" t="s">
        <v>44</v>
      </c>
      <c r="O111" t="s">
        <v>57</v>
      </c>
      <c r="P111">
        <v>4</v>
      </c>
      <c r="Q111">
        <v>3.1</v>
      </c>
      <c r="R111" t="b">
        <v>1</v>
      </c>
      <c r="S111" t="s">
        <v>30</v>
      </c>
      <c r="T111">
        <v>3698</v>
      </c>
      <c r="U111" t="s">
        <v>76</v>
      </c>
      <c r="V111" t="s">
        <v>69</v>
      </c>
      <c r="W111" t="s">
        <v>93</v>
      </c>
    </row>
    <row r="112" spans="1:23" x14ac:dyDescent="0.3">
      <c r="A112">
        <v>4917</v>
      </c>
      <c r="B112" t="s">
        <v>240</v>
      </c>
      <c r="C112" t="s">
        <v>182</v>
      </c>
      <c r="D112" t="s">
        <v>84</v>
      </c>
      <c r="E112">
        <v>11.99</v>
      </c>
      <c r="F112">
        <v>487</v>
      </c>
      <c r="G112" t="s">
        <v>63</v>
      </c>
      <c r="H112">
        <v>1</v>
      </c>
      <c r="I112">
        <v>4</v>
      </c>
      <c r="J112" t="b">
        <v>0</v>
      </c>
      <c r="K112">
        <v>636</v>
      </c>
      <c r="L112">
        <v>66</v>
      </c>
      <c r="M112" t="s">
        <v>68</v>
      </c>
      <c r="N112" t="s">
        <v>28</v>
      </c>
      <c r="O112" t="s">
        <v>78</v>
      </c>
      <c r="P112">
        <v>78</v>
      </c>
      <c r="Q112">
        <v>3.5</v>
      </c>
      <c r="R112" t="b">
        <v>0</v>
      </c>
      <c r="S112" t="s">
        <v>30</v>
      </c>
      <c r="T112">
        <v>1531</v>
      </c>
      <c r="U112" t="s">
        <v>31</v>
      </c>
      <c r="V112" t="s">
        <v>69</v>
      </c>
      <c r="W112" t="s">
        <v>60</v>
      </c>
    </row>
    <row r="113" spans="1:23" x14ac:dyDescent="0.3">
      <c r="A113">
        <v>8878</v>
      </c>
      <c r="B113" t="s">
        <v>241</v>
      </c>
      <c r="C113" t="s">
        <v>217</v>
      </c>
      <c r="D113" t="s">
        <v>134</v>
      </c>
      <c r="E113">
        <v>7.99</v>
      </c>
      <c r="F113">
        <v>337</v>
      </c>
      <c r="G113" t="s">
        <v>73</v>
      </c>
      <c r="H113">
        <v>5</v>
      </c>
      <c r="I113">
        <v>1</v>
      </c>
      <c r="J113" t="b">
        <v>1</v>
      </c>
      <c r="K113">
        <v>429</v>
      </c>
      <c r="L113">
        <v>190</v>
      </c>
      <c r="M113" t="s">
        <v>43</v>
      </c>
      <c r="N113" t="s">
        <v>56</v>
      </c>
      <c r="O113" t="s">
        <v>45</v>
      </c>
      <c r="P113">
        <v>88</v>
      </c>
      <c r="Q113">
        <v>4.8</v>
      </c>
      <c r="R113" t="b">
        <v>0</v>
      </c>
      <c r="S113" t="s">
        <v>30</v>
      </c>
      <c r="T113">
        <v>4884</v>
      </c>
      <c r="U113" t="s">
        <v>31</v>
      </c>
      <c r="V113" t="s">
        <v>32</v>
      </c>
      <c r="W113" t="s">
        <v>93</v>
      </c>
    </row>
    <row r="114" spans="1:23" x14ac:dyDescent="0.3">
      <c r="A114">
        <v>3810</v>
      </c>
      <c r="B114" t="s">
        <v>242</v>
      </c>
      <c r="C114" t="s">
        <v>243</v>
      </c>
      <c r="D114" s="1">
        <v>45394</v>
      </c>
      <c r="E114">
        <v>15.99</v>
      </c>
      <c r="F114">
        <v>427</v>
      </c>
      <c r="G114" t="s">
        <v>63</v>
      </c>
      <c r="H114">
        <v>5</v>
      </c>
      <c r="I114">
        <v>3</v>
      </c>
      <c r="J114" t="b">
        <v>0</v>
      </c>
      <c r="K114">
        <v>832</v>
      </c>
      <c r="L114">
        <v>103</v>
      </c>
      <c r="M114" t="s">
        <v>68</v>
      </c>
      <c r="N114" t="s">
        <v>75</v>
      </c>
      <c r="O114" t="s">
        <v>45</v>
      </c>
      <c r="P114">
        <v>79</v>
      </c>
      <c r="Q114">
        <v>3.3</v>
      </c>
      <c r="R114" t="b">
        <v>0</v>
      </c>
      <c r="S114" t="s">
        <v>30</v>
      </c>
      <c r="T114">
        <v>3633</v>
      </c>
      <c r="U114" t="s">
        <v>31</v>
      </c>
      <c r="V114" t="s">
        <v>39</v>
      </c>
      <c r="W114" t="s">
        <v>40</v>
      </c>
    </row>
    <row r="115" spans="1:23" x14ac:dyDescent="0.3">
      <c r="A115">
        <v>9353</v>
      </c>
      <c r="B115" t="s">
        <v>244</v>
      </c>
      <c r="C115" s="1">
        <v>45085</v>
      </c>
      <c r="D115" t="s">
        <v>214</v>
      </c>
      <c r="E115">
        <v>7.99</v>
      </c>
      <c r="F115">
        <v>397</v>
      </c>
      <c r="G115" t="s">
        <v>51</v>
      </c>
      <c r="H115">
        <v>4</v>
      </c>
      <c r="I115">
        <v>4</v>
      </c>
      <c r="J115" t="b">
        <v>1</v>
      </c>
      <c r="K115">
        <v>63</v>
      </c>
      <c r="L115">
        <v>126</v>
      </c>
      <c r="M115" t="s">
        <v>74</v>
      </c>
      <c r="N115" t="s">
        <v>44</v>
      </c>
      <c r="O115" t="s">
        <v>45</v>
      </c>
      <c r="P115">
        <v>77</v>
      </c>
      <c r="Q115">
        <v>3.9</v>
      </c>
      <c r="R115" t="b">
        <v>1</v>
      </c>
      <c r="S115" t="s">
        <v>30</v>
      </c>
      <c r="T115">
        <v>4719</v>
      </c>
      <c r="U115" t="s">
        <v>31</v>
      </c>
      <c r="V115" t="s">
        <v>39</v>
      </c>
      <c r="W115" t="s">
        <v>93</v>
      </c>
    </row>
    <row r="116" spans="1:23" x14ac:dyDescent="0.3">
      <c r="A116">
        <v>1672</v>
      </c>
      <c r="B116" t="s">
        <v>245</v>
      </c>
      <c r="C116" t="s">
        <v>246</v>
      </c>
      <c r="D116" t="s">
        <v>105</v>
      </c>
      <c r="E116">
        <v>15.99</v>
      </c>
      <c r="F116">
        <v>200</v>
      </c>
      <c r="G116" t="s">
        <v>63</v>
      </c>
      <c r="H116">
        <v>4</v>
      </c>
      <c r="I116">
        <v>1</v>
      </c>
      <c r="J116" t="b">
        <v>0</v>
      </c>
      <c r="K116">
        <v>52</v>
      </c>
      <c r="L116">
        <v>8</v>
      </c>
      <c r="M116" t="s">
        <v>92</v>
      </c>
      <c r="N116" t="s">
        <v>56</v>
      </c>
      <c r="O116" t="s">
        <v>78</v>
      </c>
      <c r="P116">
        <v>17</v>
      </c>
      <c r="Q116">
        <v>3.2</v>
      </c>
      <c r="R116" t="b">
        <v>1</v>
      </c>
      <c r="S116" t="s">
        <v>30</v>
      </c>
      <c r="T116">
        <v>3161</v>
      </c>
      <c r="U116" t="s">
        <v>58</v>
      </c>
      <c r="V116" t="s">
        <v>69</v>
      </c>
      <c r="W116" t="s">
        <v>60</v>
      </c>
    </row>
    <row r="117" spans="1:23" x14ac:dyDescent="0.3">
      <c r="A117">
        <v>6650</v>
      </c>
      <c r="B117" t="s">
        <v>247</v>
      </c>
      <c r="C117" s="1">
        <v>45354</v>
      </c>
      <c r="D117" t="s">
        <v>214</v>
      </c>
      <c r="E117">
        <v>11.99</v>
      </c>
      <c r="F117">
        <v>464</v>
      </c>
      <c r="G117" t="s">
        <v>36</v>
      </c>
      <c r="H117">
        <v>2</v>
      </c>
      <c r="I117">
        <v>3</v>
      </c>
      <c r="J117" t="b">
        <v>1</v>
      </c>
      <c r="K117">
        <v>909</v>
      </c>
      <c r="L117">
        <v>165</v>
      </c>
      <c r="M117" t="s">
        <v>74</v>
      </c>
      <c r="N117" t="s">
        <v>75</v>
      </c>
      <c r="O117" t="s">
        <v>57</v>
      </c>
      <c r="P117">
        <v>28</v>
      </c>
      <c r="Q117">
        <v>3.6</v>
      </c>
      <c r="R117" t="b">
        <v>1</v>
      </c>
      <c r="S117" t="s">
        <v>30</v>
      </c>
      <c r="T117">
        <v>3607</v>
      </c>
      <c r="U117" t="s">
        <v>38</v>
      </c>
      <c r="V117" t="s">
        <v>59</v>
      </c>
      <c r="W117" t="s">
        <v>40</v>
      </c>
    </row>
    <row r="118" spans="1:23" x14ac:dyDescent="0.3">
      <c r="A118">
        <v>2581</v>
      </c>
      <c r="B118" t="s">
        <v>248</v>
      </c>
      <c r="C118" t="s">
        <v>180</v>
      </c>
      <c r="D118" s="1">
        <v>45334</v>
      </c>
      <c r="E118">
        <v>15.99</v>
      </c>
      <c r="F118">
        <v>495</v>
      </c>
      <c r="G118" t="s">
        <v>51</v>
      </c>
      <c r="H118">
        <v>1</v>
      </c>
      <c r="I118">
        <v>3</v>
      </c>
      <c r="J118" t="b">
        <v>0</v>
      </c>
      <c r="K118">
        <v>704</v>
      </c>
      <c r="L118">
        <v>53</v>
      </c>
      <c r="M118" t="s">
        <v>49</v>
      </c>
      <c r="N118" t="s">
        <v>56</v>
      </c>
      <c r="O118" t="s">
        <v>64</v>
      </c>
      <c r="P118">
        <v>94</v>
      </c>
      <c r="Q118">
        <v>3.4</v>
      </c>
      <c r="R118" t="b">
        <v>0</v>
      </c>
      <c r="S118" t="s">
        <v>30</v>
      </c>
      <c r="T118">
        <v>944</v>
      </c>
      <c r="U118" t="s">
        <v>76</v>
      </c>
      <c r="V118" t="s">
        <v>79</v>
      </c>
      <c r="W118" t="s">
        <v>40</v>
      </c>
    </row>
    <row r="119" spans="1:23" x14ac:dyDescent="0.3">
      <c r="A119">
        <v>6860</v>
      </c>
      <c r="B119" t="s">
        <v>249</v>
      </c>
      <c r="C119" s="1">
        <v>45598</v>
      </c>
      <c r="D119" t="s">
        <v>129</v>
      </c>
      <c r="E119">
        <v>7.99</v>
      </c>
      <c r="F119">
        <v>286</v>
      </c>
      <c r="G119" t="s">
        <v>36</v>
      </c>
      <c r="H119">
        <v>5</v>
      </c>
      <c r="I119">
        <v>4</v>
      </c>
      <c r="J119" t="b">
        <v>0</v>
      </c>
      <c r="K119">
        <v>751</v>
      </c>
      <c r="L119">
        <v>103</v>
      </c>
      <c r="M119" t="s">
        <v>49</v>
      </c>
      <c r="N119" t="s">
        <v>75</v>
      </c>
      <c r="O119" t="s">
        <v>78</v>
      </c>
      <c r="P119">
        <v>33</v>
      </c>
      <c r="Q119">
        <v>3.6</v>
      </c>
      <c r="R119" t="b">
        <v>0</v>
      </c>
      <c r="S119" t="s">
        <v>30</v>
      </c>
      <c r="T119">
        <v>2757</v>
      </c>
      <c r="U119" t="s">
        <v>58</v>
      </c>
      <c r="V119" t="s">
        <v>79</v>
      </c>
      <c r="W119" t="s">
        <v>33</v>
      </c>
    </row>
    <row r="120" spans="1:23" x14ac:dyDescent="0.3">
      <c r="A120">
        <v>4584</v>
      </c>
      <c r="B120" t="s">
        <v>138</v>
      </c>
      <c r="C120" t="s">
        <v>250</v>
      </c>
      <c r="D120" t="s">
        <v>42</v>
      </c>
      <c r="E120">
        <v>7.99</v>
      </c>
      <c r="F120">
        <v>446</v>
      </c>
      <c r="G120" t="s">
        <v>36</v>
      </c>
      <c r="H120">
        <v>3</v>
      </c>
      <c r="I120">
        <v>6</v>
      </c>
      <c r="J120" t="b">
        <v>0</v>
      </c>
      <c r="K120">
        <v>185</v>
      </c>
      <c r="L120">
        <v>134</v>
      </c>
      <c r="M120" t="s">
        <v>27</v>
      </c>
      <c r="N120" t="s">
        <v>56</v>
      </c>
      <c r="O120" t="s">
        <v>57</v>
      </c>
      <c r="P120">
        <v>18</v>
      </c>
      <c r="Q120">
        <v>3.3</v>
      </c>
      <c r="R120" t="b">
        <v>0</v>
      </c>
      <c r="S120" t="s">
        <v>30</v>
      </c>
      <c r="T120">
        <v>727</v>
      </c>
      <c r="U120" t="s">
        <v>31</v>
      </c>
      <c r="V120" t="s">
        <v>69</v>
      </c>
      <c r="W120" t="s">
        <v>60</v>
      </c>
    </row>
    <row r="121" spans="1:23" x14ac:dyDescent="0.3">
      <c r="A121">
        <v>3354</v>
      </c>
      <c r="B121" t="s">
        <v>148</v>
      </c>
      <c r="C121" s="1">
        <v>44936</v>
      </c>
      <c r="D121" t="s">
        <v>82</v>
      </c>
      <c r="E121">
        <v>11.99</v>
      </c>
      <c r="F121">
        <v>342</v>
      </c>
      <c r="G121" t="s">
        <v>73</v>
      </c>
      <c r="H121">
        <v>2</v>
      </c>
      <c r="I121">
        <v>2</v>
      </c>
      <c r="J121" t="b">
        <v>0</v>
      </c>
      <c r="K121">
        <v>503</v>
      </c>
      <c r="L121">
        <v>6</v>
      </c>
      <c r="M121" t="s">
        <v>92</v>
      </c>
      <c r="N121" t="s">
        <v>28</v>
      </c>
      <c r="O121" t="s">
        <v>78</v>
      </c>
      <c r="P121">
        <v>23</v>
      </c>
      <c r="Q121">
        <v>3.2</v>
      </c>
      <c r="R121" t="b">
        <v>1</v>
      </c>
      <c r="S121" t="s">
        <v>30</v>
      </c>
      <c r="T121">
        <v>3496</v>
      </c>
      <c r="U121" t="s">
        <v>65</v>
      </c>
      <c r="V121" t="s">
        <v>69</v>
      </c>
      <c r="W121" t="s">
        <v>93</v>
      </c>
    </row>
    <row r="122" spans="1:23" x14ac:dyDescent="0.3">
      <c r="A122">
        <v>4668</v>
      </c>
      <c r="B122" t="s">
        <v>251</v>
      </c>
      <c r="C122" t="s">
        <v>72</v>
      </c>
      <c r="D122" s="1">
        <v>45547</v>
      </c>
      <c r="E122">
        <v>11.99</v>
      </c>
      <c r="F122">
        <v>396</v>
      </c>
      <c r="G122" t="s">
        <v>48</v>
      </c>
      <c r="H122">
        <v>5</v>
      </c>
      <c r="I122">
        <v>5</v>
      </c>
      <c r="J122" t="b">
        <v>1</v>
      </c>
      <c r="K122">
        <v>549</v>
      </c>
      <c r="L122">
        <v>35</v>
      </c>
      <c r="M122" t="s">
        <v>43</v>
      </c>
      <c r="N122" t="s">
        <v>28</v>
      </c>
      <c r="O122" t="s">
        <v>37</v>
      </c>
      <c r="P122">
        <v>66</v>
      </c>
      <c r="Q122">
        <v>3.6</v>
      </c>
      <c r="R122" t="b">
        <v>1</v>
      </c>
      <c r="S122" t="s">
        <v>30</v>
      </c>
      <c r="T122">
        <v>4293</v>
      </c>
      <c r="U122" t="s">
        <v>65</v>
      </c>
      <c r="V122" t="s">
        <v>79</v>
      </c>
      <c r="W122" t="s">
        <v>60</v>
      </c>
    </row>
    <row r="123" spans="1:23" x14ac:dyDescent="0.3">
      <c r="A123">
        <v>6684</v>
      </c>
      <c r="B123" t="s">
        <v>252</v>
      </c>
      <c r="C123" t="s">
        <v>144</v>
      </c>
      <c r="D123" s="1">
        <v>45608</v>
      </c>
      <c r="E123">
        <v>11.99</v>
      </c>
      <c r="F123">
        <v>491</v>
      </c>
      <c r="G123" t="s">
        <v>100</v>
      </c>
      <c r="H123">
        <v>1</v>
      </c>
      <c r="I123">
        <v>6</v>
      </c>
      <c r="J123" t="b">
        <v>1</v>
      </c>
      <c r="K123">
        <v>434</v>
      </c>
      <c r="L123">
        <v>182</v>
      </c>
      <c r="M123" t="s">
        <v>74</v>
      </c>
      <c r="N123" t="s">
        <v>75</v>
      </c>
      <c r="O123" t="s">
        <v>57</v>
      </c>
      <c r="P123">
        <v>24</v>
      </c>
      <c r="Q123">
        <v>4.0999999999999996</v>
      </c>
      <c r="R123" t="b">
        <v>0</v>
      </c>
      <c r="S123" t="s">
        <v>30</v>
      </c>
      <c r="T123">
        <v>1357</v>
      </c>
      <c r="U123" t="s">
        <v>76</v>
      </c>
      <c r="V123" t="s">
        <v>69</v>
      </c>
      <c r="W123" t="s">
        <v>33</v>
      </c>
    </row>
    <row r="124" spans="1:23" x14ac:dyDescent="0.3">
      <c r="A124">
        <v>8058</v>
      </c>
      <c r="B124" t="s">
        <v>253</v>
      </c>
      <c r="C124" s="1">
        <v>44961</v>
      </c>
      <c r="D124" t="s">
        <v>42</v>
      </c>
      <c r="E124">
        <v>15.99</v>
      </c>
      <c r="F124">
        <v>239</v>
      </c>
      <c r="G124" t="s">
        <v>48</v>
      </c>
      <c r="H124">
        <v>4</v>
      </c>
      <c r="I124">
        <v>6</v>
      </c>
      <c r="J124" t="b">
        <v>0</v>
      </c>
      <c r="K124">
        <v>832</v>
      </c>
      <c r="L124">
        <v>134</v>
      </c>
      <c r="M124" t="s">
        <v>68</v>
      </c>
      <c r="N124" t="s">
        <v>75</v>
      </c>
      <c r="O124" t="s">
        <v>57</v>
      </c>
      <c r="P124">
        <v>99</v>
      </c>
      <c r="Q124">
        <v>4.5999999999999996</v>
      </c>
      <c r="R124" t="b">
        <v>1</v>
      </c>
      <c r="S124" t="s">
        <v>30</v>
      </c>
      <c r="T124">
        <v>3596</v>
      </c>
      <c r="U124" t="s">
        <v>38</v>
      </c>
      <c r="V124" t="s">
        <v>59</v>
      </c>
      <c r="W124" t="s">
        <v>60</v>
      </c>
    </row>
    <row r="125" spans="1:23" x14ac:dyDescent="0.3">
      <c r="A125">
        <v>3035</v>
      </c>
      <c r="B125" t="s">
        <v>157</v>
      </c>
      <c r="C125" t="s">
        <v>149</v>
      </c>
      <c r="D125" t="s">
        <v>156</v>
      </c>
      <c r="E125">
        <v>15.99</v>
      </c>
      <c r="F125">
        <v>106</v>
      </c>
      <c r="G125" t="s">
        <v>100</v>
      </c>
      <c r="H125">
        <v>3</v>
      </c>
      <c r="I125">
        <v>3</v>
      </c>
      <c r="J125" t="b">
        <v>1</v>
      </c>
      <c r="K125">
        <v>377</v>
      </c>
      <c r="L125">
        <v>31</v>
      </c>
      <c r="M125" t="s">
        <v>74</v>
      </c>
      <c r="N125" t="s">
        <v>56</v>
      </c>
      <c r="O125" t="s">
        <v>64</v>
      </c>
      <c r="P125">
        <v>85</v>
      </c>
      <c r="Q125">
        <v>3.5</v>
      </c>
      <c r="R125" t="b">
        <v>1</v>
      </c>
      <c r="S125" t="s">
        <v>30</v>
      </c>
      <c r="T125">
        <v>613</v>
      </c>
      <c r="U125" t="s">
        <v>38</v>
      </c>
      <c r="V125" t="s">
        <v>79</v>
      </c>
      <c r="W125" t="s">
        <v>33</v>
      </c>
    </row>
    <row r="126" spans="1:23" x14ac:dyDescent="0.3">
      <c r="A126">
        <v>2146</v>
      </c>
      <c r="B126" t="s">
        <v>254</v>
      </c>
      <c r="C126" s="1">
        <v>45603</v>
      </c>
      <c r="D126" t="s">
        <v>82</v>
      </c>
      <c r="E126">
        <v>11.99</v>
      </c>
      <c r="F126">
        <v>388</v>
      </c>
      <c r="G126" t="s">
        <v>63</v>
      </c>
      <c r="H126">
        <v>5</v>
      </c>
      <c r="I126">
        <v>4</v>
      </c>
      <c r="J126" t="b">
        <v>1</v>
      </c>
      <c r="K126">
        <v>380</v>
      </c>
      <c r="L126">
        <v>125</v>
      </c>
      <c r="M126" t="s">
        <v>68</v>
      </c>
      <c r="N126" t="s">
        <v>28</v>
      </c>
      <c r="O126" t="s">
        <v>37</v>
      </c>
      <c r="P126">
        <v>14</v>
      </c>
      <c r="Q126">
        <v>3.2</v>
      </c>
      <c r="R126" t="b">
        <v>0</v>
      </c>
      <c r="S126" t="s">
        <v>30</v>
      </c>
      <c r="T126">
        <v>2381</v>
      </c>
      <c r="U126" t="s">
        <v>76</v>
      </c>
      <c r="V126" t="s">
        <v>39</v>
      </c>
      <c r="W126" t="s">
        <v>93</v>
      </c>
    </row>
    <row r="127" spans="1:23" x14ac:dyDescent="0.3">
      <c r="A127">
        <v>5761</v>
      </c>
      <c r="B127" t="s">
        <v>255</v>
      </c>
      <c r="C127" t="s">
        <v>256</v>
      </c>
      <c r="D127" s="1">
        <v>45516</v>
      </c>
      <c r="E127">
        <v>15.99</v>
      </c>
      <c r="F127">
        <v>452</v>
      </c>
      <c r="G127" t="s">
        <v>36</v>
      </c>
      <c r="H127">
        <v>2</v>
      </c>
      <c r="I127">
        <v>5</v>
      </c>
      <c r="J127" t="b">
        <v>0</v>
      </c>
      <c r="K127">
        <v>315</v>
      </c>
      <c r="L127">
        <v>118</v>
      </c>
      <c r="M127" t="s">
        <v>55</v>
      </c>
      <c r="N127" t="s">
        <v>75</v>
      </c>
      <c r="O127" t="s">
        <v>57</v>
      </c>
      <c r="P127">
        <v>28</v>
      </c>
      <c r="Q127">
        <v>3</v>
      </c>
      <c r="R127" t="b">
        <v>1</v>
      </c>
      <c r="S127" t="s">
        <v>30</v>
      </c>
      <c r="T127">
        <v>2159</v>
      </c>
      <c r="U127" t="s">
        <v>38</v>
      </c>
      <c r="V127" t="s">
        <v>69</v>
      </c>
      <c r="W127" t="s">
        <v>60</v>
      </c>
    </row>
    <row r="128" spans="1:23" x14ac:dyDescent="0.3">
      <c r="A128">
        <v>5256</v>
      </c>
      <c r="B128" t="s">
        <v>257</v>
      </c>
      <c r="C128" t="s">
        <v>258</v>
      </c>
      <c r="D128" s="1">
        <v>45334</v>
      </c>
      <c r="E128">
        <v>15.99</v>
      </c>
      <c r="F128">
        <v>368</v>
      </c>
      <c r="G128" t="s">
        <v>48</v>
      </c>
      <c r="H128">
        <v>4</v>
      </c>
      <c r="I128">
        <v>4</v>
      </c>
      <c r="J128" t="b">
        <v>1</v>
      </c>
      <c r="K128">
        <v>968</v>
      </c>
      <c r="L128">
        <v>24</v>
      </c>
      <c r="M128" t="s">
        <v>68</v>
      </c>
      <c r="N128" t="s">
        <v>44</v>
      </c>
      <c r="O128" t="s">
        <v>45</v>
      </c>
      <c r="P128">
        <v>30</v>
      </c>
      <c r="Q128">
        <v>3</v>
      </c>
      <c r="R128" t="b">
        <v>1</v>
      </c>
      <c r="S128" t="s">
        <v>30</v>
      </c>
      <c r="T128">
        <v>119</v>
      </c>
      <c r="U128" t="s">
        <v>76</v>
      </c>
      <c r="V128" t="s">
        <v>79</v>
      </c>
      <c r="W128" t="s">
        <v>33</v>
      </c>
    </row>
    <row r="129" spans="1:23" x14ac:dyDescent="0.3">
      <c r="A129">
        <v>5995</v>
      </c>
      <c r="B129" t="s">
        <v>238</v>
      </c>
      <c r="C129" t="s">
        <v>71</v>
      </c>
      <c r="D129" t="s">
        <v>99</v>
      </c>
      <c r="E129">
        <v>15.99</v>
      </c>
      <c r="F129">
        <v>325</v>
      </c>
      <c r="G129" t="s">
        <v>26</v>
      </c>
      <c r="H129">
        <v>2</v>
      </c>
      <c r="I129">
        <v>5</v>
      </c>
      <c r="J129" t="b">
        <v>1</v>
      </c>
      <c r="K129">
        <v>757</v>
      </c>
      <c r="L129">
        <v>35</v>
      </c>
      <c r="M129" t="s">
        <v>49</v>
      </c>
      <c r="N129" t="s">
        <v>56</v>
      </c>
      <c r="O129" t="s">
        <v>45</v>
      </c>
      <c r="P129">
        <v>81</v>
      </c>
      <c r="Q129">
        <v>4.5999999999999996</v>
      </c>
      <c r="R129" t="b">
        <v>0</v>
      </c>
      <c r="S129" t="s">
        <v>30</v>
      </c>
      <c r="T129">
        <v>2798</v>
      </c>
      <c r="U129" t="s">
        <v>31</v>
      </c>
      <c r="V129" t="s">
        <v>39</v>
      </c>
      <c r="W129" t="s">
        <v>33</v>
      </c>
    </row>
    <row r="130" spans="1:23" x14ac:dyDescent="0.3">
      <c r="A130">
        <v>4155</v>
      </c>
      <c r="B130" t="s">
        <v>259</v>
      </c>
      <c r="C130" s="1">
        <v>45110</v>
      </c>
      <c r="D130" s="1">
        <v>45455</v>
      </c>
      <c r="E130">
        <v>11.99</v>
      </c>
      <c r="F130">
        <v>42</v>
      </c>
      <c r="G130" t="s">
        <v>48</v>
      </c>
      <c r="H130">
        <v>4</v>
      </c>
      <c r="I130">
        <v>2</v>
      </c>
      <c r="J130" t="b">
        <v>0</v>
      </c>
      <c r="K130">
        <v>560</v>
      </c>
      <c r="L130">
        <v>98</v>
      </c>
      <c r="M130" t="s">
        <v>92</v>
      </c>
      <c r="N130" t="s">
        <v>44</v>
      </c>
      <c r="O130" t="s">
        <v>45</v>
      </c>
      <c r="P130">
        <v>90</v>
      </c>
      <c r="Q130">
        <v>3.8</v>
      </c>
      <c r="R130" t="b">
        <v>0</v>
      </c>
      <c r="S130" t="s">
        <v>30</v>
      </c>
      <c r="T130">
        <v>496</v>
      </c>
      <c r="U130" t="s">
        <v>65</v>
      </c>
      <c r="V130" t="s">
        <v>59</v>
      </c>
      <c r="W130" t="s">
        <v>93</v>
      </c>
    </row>
    <row r="131" spans="1:23" x14ac:dyDescent="0.3">
      <c r="A131">
        <v>1851</v>
      </c>
      <c r="B131" t="s">
        <v>88</v>
      </c>
      <c r="C131" s="1">
        <v>44995</v>
      </c>
      <c r="D131" s="1">
        <v>45608</v>
      </c>
      <c r="E131">
        <v>11.99</v>
      </c>
      <c r="F131">
        <v>344</v>
      </c>
      <c r="G131" t="s">
        <v>63</v>
      </c>
      <c r="H131">
        <v>3</v>
      </c>
      <c r="I131">
        <v>1</v>
      </c>
      <c r="J131" t="b">
        <v>0</v>
      </c>
      <c r="K131">
        <v>456</v>
      </c>
      <c r="L131">
        <v>196</v>
      </c>
      <c r="M131" t="s">
        <v>92</v>
      </c>
      <c r="N131" t="s">
        <v>56</v>
      </c>
      <c r="O131" t="s">
        <v>45</v>
      </c>
      <c r="P131">
        <v>83</v>
      </c>
      <c r="Q131">
        <v>5</v>
      </c>
      <c r="R131" t="b">
        <v>0</v>
      </c>
      <c r="S131" t="s">
        <v>30</v>
      </c>
      <c r="T131">
        <v>3599</v>
      </c>
      <c r="U131" t="s">
        <v>38</v>
      </c>
      <c r="V131" t="s">
        <v>69</v>
      </c>
      <c r="W131" t="s">
        <v>40</v>
      </c>
    </row>
    <row r="132" spans="1:23" x14ac:dyDescent="0.3">
      <c r="A132">
        <v>8068</v>
      </c>
      <c r="B132" t="s">
        <v>260</v>
      </c>
      <c r="C132" t="s">
        <v>42</v>
      </c>
      <c r="D132" t="s">
        <v>109</v>
      </c>
      <c r="E132">
        <v>15.99</v>
      </c>
      <c r="F132">
        <v>77</v>
      </c>
      <c r="G132" t="s">
        <v>36</v>
      </c>
      <c r="H132">
        <v>5</v>
      </c>
      <c r="I132">
        <v>3</v>
      </c>
      <c r="J132" t="b">
        <v>0</v>
      </c>
      <c r="K132">
        <v>780</v>
      </c>
      <c r="L132">
        <v>138</v>
      </c>
      <c r="M132" t="s">
        <v>55</v>
      </c>
      <c r="N132" t="s">
        <v>75</v>
      </c>
      <c r="O132" t="s">
        <v>78</v>
      </c>
      <c r="P132">
        <v>66</v>
      </c>
      <c r="Q132">
        <v>3.4</v>
      </c>
      <c r="R132" t="b">
        <v>0</v>
      </c>
      <c r="S132" t="s">
        <v>30</v>
      </c>
      <c r="T132">
        <v>1752</v>
      </c>
      <c r="U132" t="s">
        <v>76</v>
      </c>
      <c r="V132" t="s">
        <v>59</v>
      </c>
      <c r="W132" t="s">
        <v>93</v>
      </c>
    </row>
    <row r="133" spans="1:23" x14ac:dyDescent="0.3">
      <c r="A133">
        <v>8425</v>
      </c>
      <c r="B133" t="s">
        <v>34</v>
      </c>
      <c r="C133" t="s">
        <v>261</v>
      </c>
      <c r="D133" t="s">
        <v>105</v>
      </c>
      <c r="E133">
        <v>7.99</v>
      </c>
      <c r="F133">
        <v>237</v>
      </c>
      <c r="G133" t="s">
        <v>73</v>
      </c>
      <c r="H133">
        <v>5</v>
      </c>
      <c r="I133">
        <v>3</v>
      </c>
      <c r="J133" t="b">
        <v>1</v>
      </c>
      <c r="K133">
        <v>168</v>
      </c>
      <c r="L133">
        <v>18</v>
      </c>
      <c r="M133" t="s">
        <v>68</v>
      </c>
      <c r="N133" t="s">
        <v>75</v>
      </c>
      <c r="O133" t="s">
        <v>45</v>
      </c>
      <c r="P133">
        <v>32</v>
      </c>
      <c r="Q133">
        <v>3.5</v>
      </c>
      <c r="R133" t="b">
        <v>1</v>
      </c>
      <c r="S133" t="s">
        <v>30</v>
      </c>
      <c r="T133">
        <v>3633</v>
      </c>
      <c r="U133" t="s">
        <v>65</v>
      </c>
      <c r="V133" t="s">
        <v>39</v>
      </c>
      <c r="W133" t="s">
        <v>40</v>
      </c>
    </row>
    <row r="134" spans="1:23" x14ac:dyDescent="0.3">
      <c r="A134">
        <v>4706</v>
      </c>
      <c r="B134" t="s">
        <v>170</v>
      </c>
      <c r="C134" s="1">
        <v>45140</v>
      </c>
      <c r="D134" s="1">
        <v>45455</v>
      </c>
      <c r="E134">
        <v>11.99</v>
      </c>
      <c r="F134">
        <v>480</v>
      </c>
      <c r="G134" t="s">
        <v>48</v>
      </c>
      <c r="H134">
        <v>1</v>
      </c>
      <c r="I134">
        <v>2</v>
      </c>
      <c r="J134" t="b">
        <v>1</v>
      </c>
      <c r="K134">
        <v>350</v>
      </c>
      <c r="L134">
        <v>122</v>
      </c>
      <c r="M134" t="s">
        <v>92</v>
      </c>
      <c r="N134" t="s">
        <v>28</v>
      </c>
      <c r="O134" t="s">
        <v>57</v>
      </c>
      <c r="P134">
        <v>59</v>
      </c>
      <c r="Q134">
        <v>4.5999999999999996</v>
      </c>
      <c r="R134" t="b">
        <v>0</v>
      </c>
      <c r="S134" t="s">
        <v>30</v>
      </c>
      <c r="T134">
        <v>3568</v>
      </c>
      <c r="U134" t="s">
        <v>38</v>
      </c>
      <c r="V134" t="s">
        <v>32</v>
      </c>
      <c r="W134" t="s">
        <v>33</v>
      </c>
    </row>
    <row r="135" spans="1:23" x14ac:dyDescent="0.3">
      <c r="A135">
        <v>7544</v>
      </c>
      <c r="B135" t="s">
        <v>262</v>
      </c>
      <c r="C135" s="1">
        <v>44935</v>
      </c>
      <c r="D135" t="s">
        <v>87</v>
      </c>
      <c r="E135">
        <v>15.99</v>
      </c>
      <c r="F135">
        <v>152</v>
      </c>
      <c r="G135" t="s">
        <v>63</v>
      </c>
      <c r="H135">
        <v>1</v>
      </c>
      <c r="I135">
        <v>3</v>
      </c>
      <c r="J135" t="b">
        <v>0</v>
      </c>
      <c r="K135">
        <v>341</v>
      </c>
      <c r="L135">
        <v>193</v>
      </c>
      <c r="M135" t="s">
        <v>49</v>
      </c>
      <c r="N135" t="s">
        <v>56</v>
      </c>
      <c r="O135" t="s">
        <v>45</v>
      </c>
      <c r="P135">
        <v>95</v>
      </c>
      <c r="Q135">
        <v>3.7</v>
      </c>
      <c r="R135" t="b">
        <v>0</v>
      </c>
      <c r="S135" t="s">
        <v>30</v>
      </c>
      <c r="T135">
        <v>4361</v>
      </c>
      <c r="U135" t="s">
        <v>31</v>
      </c>
      <c r="V135" t="s">
        <v>69</v>
      </c>
      <c r="W135" t="s">
        <v>93</v>
      </c>
    </row>
    <row r="136" spans="1:23" x14ac:dyDescent="0.3">
      <c r="A136">
        <v>4029</v>
      </c>
      <c r="B136" t="s">
        <v>263</v>
      </c>
      <c r="C136" t="s">
        <v>264</v>
      </c>
      <c r="D136" t="s">
        <v>156</v>
      </c>
      <c r="E136">
        <v>11.99</v>
      </c>
      <c r="F136">
        <v>308</v>
      </c>
      <c r="G136" t="s">
        <v>36</v>
      </c>
      <c r="H136">
        <v>2</v>
      </c>
      <c r="I136">
        <v>3</v>
      </c>
      <c r="J136" t="b">
        <v>0</v>
      </c>
      <c r="K136">
        <v>392</v>
      </c>
      <c r="L136">
        <v>151</v>
      </c>
      <c r="M136" t="s">
        <v>43</v>
      </c>
      <c r="N136" t="s">
        <v>44</v>
      </c>
      <c r="O136" t="s">
        <v>37</v>
      </c>
      <c r="P136">
        <v>27</v>
      </c>
      <c r="Q136">
        <v>4.2</v>
      </c>
      <c r="R136" t="b">
        <v>1</v>
      </c>
      <c r="S136" t="s">
        <v>30</v>
      </c>
      <c r="T136">
        <v>1176</v>
      </c>
      <c r="U136" t="s">
        <v>31</v>
      </c>
      <c r="V136" t="s">
        <v>59</v>
      </c>
      <c r="W136" t="s">
        <v>40</v>
      </c>
    </row>
    <row r="137" spans="1:23" x14ac:dyDescent="0.3">
      <c r="A137">
        <v>6117</v>
      </c>
      <c r="B137" t="s">
        <v>147</v>
      </c>
      <c r="C137" t="s">
        <v>265</v>
      </c>
      <c r="D137" t="s">
        <v>99</v>
      </c>
      <c r="E137">
        <v>7.99</v>
      </c>
      <c r="F137">
        <v>14</v>
      </c>
      <c r="G137" t="s">
        <v>36</v>
      </c>
      <c r="H137">
        <v>5</v>
      </c>
      <c r="I137">
        <v>5</v>
      </c>
      <c r="J137" t="b">
        <v>1</v>
      </c>
      <c r="K137">
        <v>95</v>
      </c>
      <c r="L137">
        <v>158</v>
      </c>
      <c r="M137" t="s">
        <v>68</v>
      </c>
      <c r="N137" t="s">
        <v>56</v>
      </c>
      <c r="O137" t="s">
        <v>29</v>
      </c>
      <c r="P137">
        <v>49</v>
      </c>
      <c r="Q137">
        <v>3.9</v>
      </c>
      <c r="R137" t="b">
        <v>0</v>
      </c>
      <c r="S137" t="s">
        <v>30</v>
      </c>
      <c r="T137">
        <v>1849</v>
      </c>
      <c r="U137" t="s">
        <v>76</v>
      </c>
      <c r="V137" t="s">
        <v>59</v>
      </c>
      <c r="W137" t="s">
        <v>40</v>
      </c>
    </row>
    <row r="138" spans="1:23" x14ac:dyDescent="0.3">
      <c r="A138">
        <v>1408</v>
      </c>
      <c r="B138" t="s">
        <v>266</v>
      </c>
      <c r="C138" t="s">
        <v>267</v>
      </c>
      <c r="D138" t="s">
        <v>84</v>
      </c>
      <c r="E138">
        <v>11.99</v>
      </c>
      <c r="F138">
        <v>233</v>
      </c>
      <c r="G138" t="s">
        <v>36</v>
      </c>
      <c r="H138">
        <v>5</v>
      </c>
      <c r="I138">
        <v>6</v>
      </c>
      <c r="J138" t="b">
        <v>1</v>
      </c>
      <c r="K138">
        <v>186</v>
      </c>
      <c r="L138">
        <v>129</v>
      </c>
      <c r="M138" t="s">
        <v>55</v>
      </c>
      <c r="N138" t="s">
        <v>44</v>
      </c>
      <c r="O138" t="s">
        <v>29</v>
      </c>
      <c r="P138">
        <v>38</v>
      </c>
      <c r="Q138">
        <v>4</v>
      </c>
      <c r="R138" t="b">
        <v>1</v>
      </c>
      <c r="S138" t="s">
        <v>30</v>
      </c>
      <c r="T138">
        <v>3953</v>
      </c>
      <c r="U138" t="s">
        <v>65</v>
      </c>
      <c r="V138" t="s">
        <v>32</v>
      </c>
      <c r="W138" t="s">
        <v>40</v>
      </c>
    </row>
    <row r="139" spans="1:23" x14ac:dyDescent="0.3">
      <c r="A139">
        <v>8396</v>
      </c>
      <c r="B139" t="s">
        <v>52</v>
      </c>
      <c r="C139" t="s">
        <v>141</v>
      </c>
      <c r="D139" s="1">
        <v>45608</v>
      </c>
      <c r="E139">
        <v>7.99</v>
      </c>
      <c r="F139">
        <v>169</v>
      </c>
      <c r="G139" t="s">
        <v>51</v>
      </c>
      <c r="H139">
        <v>1</v>
      </c>
      <c r="I139">
        <v>5</v>
      </c>
      <c r="J139" t="b">
        <v>0</v>
      </c>
      <c r="K139">
        <v>543</v>
      </c>
      <c r="L139">
        <v>111</v>
      </c>
      <c r="M139" t="s">
        <v>74</v>
      </c>
      <c r="N139" t="s">
        <v>28</v>
      </c>
      <c r="O139" t="s">
        <v>78</v>
      </c>
      <c r="P139">
        <v>28</v>
      </c>
      <c r="Q139">
        <v>3.7</v>
      </c>
      <c r="R139" t="b">
        <v>0</v>
      </c>
      <c r="S139" t="s">
        <v>30</v>
      </c>
      <c r="T139">
        <v>3277</v>
      </c>
      <c r="U139" t="s">
        <v>58</v>
      </c>
      <c r="V139" t="s">
        <v>79</v>
      </c>
      <c r="W139" t="s">
        <v>40</v>
      </c>
    </row>
    <row r="140" spans="1:23" x14ac:dyDescent="0.3">
      <c r="A140">
        <v>6806</v>
      </c>
      <c r="B140" t="s">
        <v>268</v>
      </c>
      <c r="C140" t="s">
        <v>213</v>
      </c>
      <c r="D140" t="s">
        <v>109</v>
      </c>
      <c r="E140">
        <v>7.99</v>
      </c>
      <c r="F140">
        <v>358</v>
      </c>
      <c r="G140" t="s">
        <v>26</v>
      </c>
      <c r="H140">
        <v>2</v>
      </c>
      <c r="I140">
        <v>3</v>
      </c>
      <c r="J140" t="b">
        <v>1</v>
      </c>
      <c r="K140">
        <v>858</v>
      </c>
      <c r="L140">
        <v>65</v>
      </c>
      <c r="M140" t="s">
        <v>74</v>
      </c>
      <c r="N140" t="s">
        <v>44</v>
      </c>
      <c r="O140" t="s">
        <v>45</v>
      </c>
      <c r="P140">
        <v>5</v>
      </c>
      <c r="Q140">
        <v>4.5999999999999996</v>
      </c>
      <c r="R140" t="b">
        <v>1</v>
      </c>
      <c r="S140" t="s">
        <v>30</v>
      </c>
      <c r="T140">
        <v>1572</v>
      </c>
      <c r="U140" t="s">
        <v>65</v>
      </c>
      <c r="V140" t="s">
        <v>69</v>
      </c>
      <c r="W140" t="s">
        <v>93</v>
      </c>
    </row>
    <row r="141" spans="1:23" x14ac:dyDescent="0.3">
      <c r="A141">
        <v>3496</v>
      </c>
      <c r="B141" t="s">
        <v>242</v>
      </c>
      <c r="C141" t="s">
        <v>269</v>
      </c>
      <c r="D141" s="1">
        <v>45608</v>
      </c>
      <c r="E141">
        <v>11.99</v>
      </c>
      <c r="F141">
        <v>404</v>
      </c>
      <c r="G141" t="s">
        <v>36</v>
      </c>
      <c r="H141">
        <v>4</v>
      </c>
      <c r="I141">
        <v>6</v>
      </c>
      <c r="J141" t="b">
        <v>0</v>
      </c>
      <c r="K141">
        <v>906</v>
      </c>
      <c r="L141">
        <v>43</v>
      </c>
      <c r="M141" t="s">
        <v>55</v>
      </c>
      <c r="N141" t="s">
        <v>28</v>
      </c>
      <c r="O141" t="s">
        <v>37</v>
      </c>
      <c r="P141">
        <v>59</v>
      </c>
      <c r="Q141">
        <v>4.9000000000000004</v>
      </c>
      <c r="R141" t="b">
        <v>1</v>
      </c>
      <c r="S141" t="s">
        <v>30</v>
      </c>
      <c r="T141">
        <v>2676</v>
      </c>
      <c r="U141" t="s">
        <v>76</v>
      </c>
      <c r="V141" t="s">
        <v>39</v>
      </c>
      <c r="W141" t="s">
        <v>60</v>
      </c>
    </row>
    <row r="142" spans="1:23" x14ac:dyDescent="0.3">
      <c r="A142">
        <v>7840</v>
      </c>
      <c r="B142" t="s">
        <v>270</v>
      </c>
      <c r="C142" s="1">
        <v>45324</v>
      </c>
      <c r="D142" s="1">
        <v>45608</v>
      </c>
      <c r="E142">
        <v>15.99</v>
      </c>
      <c r="F142">
        <v>131</v>
      </c>
      <c r="G142" t="s">
        <v>73</v>
      </c>
      <c r="H142">
        <v>5</v>
      </c>
      <c r="I142">
        <v>3</v>
      </c>
      <c r="J142" t="b">
        <v>1</v>
      </c>
      <c r="K142">
        <v>808</v>
      </c>
      <c r="L142">
        <v>48</v>
      </c>
      <c r="M142" t="s">
        <v>49</v>
      </c>
      <c r="N142" t="s">
        <v>28</v>
      </c>
      <c r="O142" t="s">
        <v>29</v>
      </c>
      <c r="P142">
        <v>55</v>
      </c>
      <c r="Q142">
        <v>3.3</v>
      </c>
      <c r="R142" t="b">
        <v>1</v>
      </c>
      <c r="S142" t="s">
        <v>30</v>
      </c>
      <c r="T142">
        <v>3053</v>
      </c>
      <c r="U142" t="s">
        <v>58</v>
      </c>
      <c r="V142" t="s">
        <v>79</v>
      </c>
      <c r="W142" t="s">
        <v>93</v>
      </c>
    </row>
    <row r="143" spans="1:23" x14ac:dyDescent="0.3">
      <c r="A143">
        <v>2099</v>
      </c>
      <c r="B143" t="s">
        <v>157</v>
      </c>
      <c r="C143" t="s">
        <v>192</v>
      </c>
      <c r="D143" t="s">
        <v>109</v>
      </c>
      <c r="E143">
        <v>11.99</v>
      </c>
      <c r="F143">
        <v>32</v>
      </c>
      <c r="G143" t="s">
        <v>36</v>
      </c>
      <c r="H143">
        <v>1</v>
      </c>
      <c r="I143">
        <v>6</v>
      </c>
      <c r="J143" t="b">
        <v>1</v>
      </c>
      <c r="K143">
        <v>84</v>
      </c>
      <c r="L143">
        <v>73</v>
      </c>
      <c r="M143" t="s">
        <v>74</v>
      </c>
      <c r="N143" t="s">
        <v>75</v>
      </c>
      <c r="O143" t="s">
        <v>29</v>
      </c>
      <c r="P143">
        <v>59</v>
      </c>
      <c r="Q143">
        <v>3.6</v>
      </c>
      <c r="R143" t="b">
        <v>1</v>
      </c>
      <c r="S143" t="s">
        <v>30</v>
      </c>
      <c r="T143">
        <v>2620</v>
      </c>
      <c r="U143" t="s">
        <v>38</v>
      </c>
      <c r="V143" t="s">
        <v>32</v>
      </c>
      <c r="W143" t="s">
        <v>60</v>
      </c>
    </row>
    <row r="144" spans="1:23" x14ac:dyDescent="0.3">
      <c r="A144">
        <v>6518</v>
      </c>
      <c r="B144" t="s">
        <v>271</v>
      </c>
      <c r="C144" t="s">
        <v>134</v>
      </c>
      <c r="D144" s="1">
        <v>45485</v>
      </c>
      <c r="E144">
        <v>7.99</v>
      </c>
      <c r="F144">
        <v>478</v>
      </c>
      <c r="G144" t="s">
        <v>26</v>
      </c>
      <c r="H144">
        <v>5</v>
      </c>
      <c r="I144">
        <v>3</v>
      </c>
      <c r="J144" t="b">
        <v>1</v>
      </c>
      <c r="K144">
        <v>780</v>
      </c>
      <c r="L144">
        <v>78</v>
      </c>
      <c r="M144" t="s">
        <v>49</v>
      </c>
      <c r="N144" t="s">
        <v>28</v>
      </c>
      <c r="O144" t="s">
        <v>57</v>
      </c>
      <c r="P144">
        <v>66</v>
      </c>
      <c r="Q144">
        <v>4</v>
      </c>
      <c r="R144" t="b">
        <v>0</v>
      </c>
      <c r="S144" t="s">
        <v>30</v>
      </c>
      <c r="T144">
        <v>4068</v>
      </c>
      <c r="U144" t="s">
        <v>58</v>
      </c>
      <c r="V144" t="s">
        <v>32</v>
      </c>
      <c r="W144" t="s">
        <v>60</v>
      </c>
    </row>
    <row r="145" spans="1:23" x14ac:dyDescent="0.3">
      <c r="A145">
        <v>1976</v>
      </c>
      <c r="B145" t="s">
        <v>249</v>
      </c>
      <c r="C145" t="s">
        <v>203</v>
      </c>
      <c r="D145" t="s">
        <v>129</v>
      </c>
      <c r="E145">
        <v>11.99</v>
      </c>
      <c r="F145">
        <v>88</v>
      </c>
      <c r="G145" t="s">
        <v>48</v>
      </c>
      <c r="H145">
        <v>3</v>
      </c>
      <c r="I145">
        <v>1</v>
      </c>
      <c r="J145" t="b">
        <v>0</v>
      </c>
      <c r="K145">
        <v>247</v>
      </c>
      <c r="L145">
        <v>30</v>
      </c>
      <c r="M145" t="s">
        <v>49</v>
      </c>
      <c r="N145" t="s">
        <v>44</v>
      </c>
      <c r="O145" t="s">
        <v>45</v>
      </c>
      <c r="P145">
        <v>46</v>
      </c>
      <c r="Q145">
        <v>4.7</v>
      </c>
      <c r="R145" t="b">
        <v>1</v>
      </c>
      <c r="S145" t="s">
        <v>30</v>
      </c>
      <c r="T145">
        <v>172</v>
      </c>
      <c r="U145" t="s">
        <v>76</v>
      </c>
      <c r="V145" t="s">
        <v>39</v>
      </c>
      <c r="W145" t="s">
        <v>60</v>
      </c>
    </row>
    <row r="146" spans="1:23" x14ac:dyDescent="0.3">
      <c r="A146">
        <v>8777</v>
      </c>
      <c r="B146" t="s">
        <v>272</v>
      </c>
      <c r="C146" s="1">
        <v>45598</v>
      </c>
      <c r="D146" t="s">
        <v>99</v>
      </c>
      <c r="E146">
        <v>11.99</v>
      </c>
      <c r="F146">
        <v>395</v>
      </c>
      <c r="G146" t="s">
        <v>48</v>
      </c>
      <c r="H146">
        <v>4</v>
      </c>
      <c r="I146">
        <v>4</v>
      </c>
      <c r="J146" t="b">
        <v>0</v>
      </c>
      <c r="K146">
        <v>190</v>
      </c>
      <c r="L146">
        <v>105</v>
      </c>
      <c r="M146" t="s">
        <v>92</v>
      </c>
      <c r="N146" t="s">
        <v>56</v>
      </c>
      <c r="O146" t="s">
        <v>37</v>
      </c>
      <c r="P146">
        <v>67</v>
      </c>
      <c r="Q146">
        <v>4.0999999999999996</v>
      </c>
      <c r="R146" t="b">
        <v>0</v>
      </c>
      <c r="S146" t="s">
        <v>30</v>
      </c>
      <c r="T146">
        <v>1040</v>
      </c>
      <c r="U146" t="s">
        <v>31</v>
      </c>
      <c r="V146" t="s">
        <v>69</v>
      </c>
      <c r="W146" t="s">
        <v>40</v>
      </c>
    </row>
    <row r="147" spans="1:23" x14ac:dyDescent="0.3">
      <c r="A147">
        <v>1576</v>
      </c>
      <c r="B147" t="s">
        <v>166</v>
      </c>
      <c r="C147" t="s">
        <v>273</v>
      </c>
      <c r="D147" t="s">
        <v>84</v>
      </c>
      <c r="E147">
        <v>11.99</v>
      </c>
      <c r="F147">
        <v>385</v>
      </c>
      <c r="G147" t="s">
        <v>36</v>
      </c>
      <c r="H147">
        <v>4</v>
      </c>
      <c r="I147">
        <v>1</v>
      </c>
      <c r="J147" t="b">
        <v>1</v>
      </c>
      <c r="K147">
        <v>390</v>
      </c>
      <c r="L147">
        <v>163</v>
      </c>
      <c r="M147" t="s">
        <v>68</v>
      </c>
      <c r="N147" t="s">
        <v>75</v>
      </c>
      <c r="O147" t="s">
        <v>78</v>
      </c>
      <c r="P147">
        <v>43</v>
      </c>
      <c r="Q147">
        <v>3.3</v>
      </c>
      <c r="R147" t="b">
        <v>0</v>
      </c>
      <c r="S147" t="s">
        <v>30</v>
      </c>
      <c r="T147">
        <v>3574</v>
      </c>
      <c r="U147" t="s">
        <v>58</v>
      </c>
      <c r="V147" t="s">
        <v>39</v>
      </c>
      <c r="W147" t="s">
        <v>93</v>
      </c>
    </row>
    <row r="148" spans="1:23" x14ac:dyDescent="0.3">
      <c r="A148">
        <v>7979</v>
      </c>
      <c r="B148" t="s">
        <v>274</v>
      </c>
      <c r="C148" s="1">
        <v>44990</v>
      </c>
      <c r="D148" t="s">
        <v>99</v>
      </c>
      <c r="E148">
        <v>11.99</v>
      </c>
      <c r="F148">
        <v>280</v>
      </c>
      <c r="G148" t="s">
        <v>48</v>
      </c>
      <c r="H148">
        <v>4</v>
      </c>
      <c r="I148">
        <v>5</v>
      </c>
      <c r="J148" t="b">
        <v>1</v>
      </c>
      <c r="K148">
        <v>203</v>
      </c>
      <c r="L148">
        <v>50</v>
      </c>
      <c r="M148" t="s">
        <v>92</v>
      </c>
      <c r="N148" t="s">
        <v>28</v>
      </c>
      <c r="O148" t="s">
        <v>57</v>
      </c>
      <c r="P148">
        <v>12</v>
      </c>
      <c r="Q148">
        <v>3.4</v>
      </c>
      <c r="R148" t="b">
        <v>1</v>
      </c>
      <c r="S148" t="s">
        <v>30</v>
      </c>
      <c r="T148">
        <v>3659</v>
      </c>
      <c r="U148" t="s">
        <v>31</v>
      </c>
      <c r="V148" t="s">
        <v>39</v>
      </c>
      <c r="W148" t="s">
        <v>60</v>
      </c>
    </row>
    <row r="149" spans="1:23" x14ac:dyDescent="0.3">
      <c r="A149">
        <v>6300</v>
      </c>
      <c r="B149" t="s">
        <v>275</v>
      </c>
      <c r="C149" t="s">
        <v>102</v>
      </c>
      <c r="D149" s="1">
        <v>45547</v>
      </c>
      <c r="E149">
        <v>15.99</v>
      </c>
      <c r="F149">
        <v>164</v>
      </c>
      <c r="G149" t="s">
        <v>26</v>
      </c>
      <c r="H149">
        <v>3</v>
      </c>
      <c r="I149">
        <v>5</v>
      </c>
      <c r="J149" t="b">
        <v>0</v>
      </c>
      <c r="K149">
        <v>161</v>
      </c>
      <c r="L149">
        <v>77</v>
      </c>
      <c r="M149" t="s">
        <v>68</v>
      </c>
      <c r="N149" t="s">
        <v>75</v>
      </c>
      <c r="O149" t="s">
        <v>37</v>
      </c>
      <c r="P149">
        <v>97</v>
      </c>
      <c r="Q149">
        <v>3.7</v>
      </c>
      <c r="R149" t="b">
        <v>1</v>
      </c>
      <c r="S149" t="s">
        <v>30</v>
      </c>
      <c r="T149">
        <v>1991</v>
      </c>
      <c r="U149" t="s">
        <v>65</v>
      </c>
      <c r="V149" t="s">
        <v>69</v>
      </c>
      <c r="W149" t="s">
        <v>33</v>
      </c>
    </row>
    <row r="150" spans="1:23" x14ac:dyDescent="0.3">
      <c r="A150">
        <v>1003</v>
      </c>
      <c r="B150" t="s">
        <v>276</v>
      </c>
      <c r="C150" s="1">
        <v>45638</v>
      </c>
      <c r="D150" t="s">
        <v>82</v>
      </c>
      <c r="E150">
        <v>11.99</v>
      </c>
      <c r="F150">
        <v>433</v>
      </c>
      <c r="G150" t="s">
        <v>63</v>
      </c>
      <c r="H150">
        <v>5</v>
      </c>
      <c r="I150">
        <v>4</v>
      </c>
      <c r="J150" t="b">
        <v>0</v>
      </c>
      <c r="K150">
        <v>350</v>
      </c>
      <c r="L150">
        <v>2</v>
      </c>
      <c r="M150" t="s">
        <v>74</v>
      </c>
      <c r="N150" t="s">
        <v>75</v>
      </c>
      <c r="O150" t="s">
        <v>57</v>
      </c>
      <c r="P150">
        <v>41</v>
      </c>
      <c r="Q150">
        <v>3.1</v>
      </c>
      <c r="R150" t="b">
        <v>1</v>
      </c>
      <c r="S150" t="s">
        <v>30</v>
      </c>
      <c r="T150">
        <v>2043</v>
      </c>
      <c r="U150" t="s">
        <v>31</v>
      </c>
      <c r="V150" t="s">
        <v>32</v>
      </c>
      <c r="W150" t="s">
        <v>33</v>
      </c>
    </row>
    <row r="151" spans="1:23" x14ac:dyDescent="0.3">
      <c r="A151">
        <v>8238</v>
      </c>
      <c r="B151" t="s">
        <v>277</v>
      </c>
      <c r="C151" s="1">
        <v>45627</v>
      </c>
      <c r="D151" t="s">
        <v>105</v>
      </c>
      <c r="E151">
        <v>7.99</v>
      </c>
      <c r="F151">
        <v>460</v>
      </c>
      <c r="G151" t="s">
        <v>73</v>
      </c>
      <c r="H151">
        <v>3</v>
      </c>
      <c r="I151">
        <v>5</v>
      </c>
      <c r="J151" t="b">
        <v>0</v>
      </c>
      <c r="K151">
        <v>26</v>
      </c>
      <c r="L151">
        <v>2</v>
      </c>
      <c r="M151" t="s">
        <v>92</v>
      </c>
      <c r="N151" t="s">
        <v>28</v>
      </c>
      <c r="O151" t="s">
        <v>37</v>
      </c>
      <c r="P151">
        <v>39</v>
      </c>
      <c r="Q151">
        <v>4.8</v>
      </c>
      <c r="R151" t="b">
        <v>0</v>
      </c>
      <c r="S151" t="s">
        <v>30</v>
      </c>
      <c r="T151">
        <v>882</v>
      </c>
      <c r="U151" t="s">
        <v>31</v>
      </c>
      <c r="V151" t="s">
        <v>69</v>
      </c>
      <c r="W151" t="s">
        <v>33</v>
      </c>
    </row>
    <row r="152" spans="1:23" x14ac:dyDescent="0.3">
      <c r="A152">
        <v>8261</v>
      </c>
      <c r="B152" t="s">
        <v>153</v>
      </c>
      <c r="C152" t="s">
        <v>278</v>
      </c>
      <c r="D152" s="1">
        <v>45394</v>
      </c>
      <c r="E152">
        <v>7.99</v>
      </c>
      <c r="F152">
        <v>374</v>
      </c>
      <c r="G152" t="s">
        <v>73</v>
      </c>
      <c r="H152">
        <v>1</v>
      </c>
      <c r="I152">
        <v>3</v>
      </c>
      <c r="J152" t="b">
        <v>1</v>
      </c>
      <c r="K152">
        <v>819</v>
      </c>
      <c r="L152">
        <v>18</v>
      </c>
      <c r="M152" t="s">
        <v>74</v>
      </c>
      <c r="N152" t="s">
        <v>44</v>
      </c>
      <c r="O152" t="s">
        <v>29</v>
      </c>
      <c r="P152">
        <v>12</v>
      </c>
      <c r="Q152">
        <v>3.4</v>
      </c>
      <c r="R152" t="b">
        <v>1</v>
      </c>
      <c r="S152" t="s">
        <v>30</v>
      </c>
      <c r="T152">
        <v>4243</v>
      </c>
      <c r="U152" t="s">
        <v>65</v>
      </c>
      <c r="V152" t="s">
        <v>39</v>
      </c>
      <c r="W152" t="s">
        <v>60</v>
      </c>
    </row>
    <row r="153" spans="1:23" x14ac:dyDescent="0.3">
      <c r="A153">
        <v>7729</v>
      </c>
      <c r="B153" t="s">
        <v>118</v>
      </c>
      <c r="C153" t="s">
        <v>279</v>
      </c>
      <c r="D153" s="1">
        <v>45608</v>
      </c>
      <c r="E153">
        <v>11.99</v>
      </c>
      <c r="F153">
        <v>147</v>
      </c>
      <c r="G153" t="s">
        <v>100</v>
      </c>
      <c r="H153">
        <v>5</v>
      </c>
      <c r="I153">
        <v>4</v>
      </c>
      <c r="J153" t="b">
        <v>0</v>
      </c>
      <c r="K153">
        <v>27</v>
      </c>
      <c r="L153">
        <v>175</v>
      </c>
      <c r="M153" t="s">
        <v>74</v>
      </c>
      <c r="N153" t="s">
        <v>28</v>
      </c>
      <c r="O153" t="s">
        <v>29</v>
      </c>
      <c r="P153">
        <v>78</v>
      </c>
      <c r="Q153">
        <v>4</v>
      </c>
      <c r="R153" t="b">
        <v>1</v>
      </c>
      <c r="S153" t="s">
        <v>30</v>
      </c>
      <c r="T153">
        <v>2218</v>
      </c>
      <c r="U153" t="s">
        <v>38</v>
      </c>
      <c r="V153" t="s">
        <v>69</v>
      </c>
      <c r="W153" t="s">
        <v>93</v>
      </c>
    </row>
    <row r="154" spans="1:23" x14ac:dyDescent="0.3">
      <c r="A154">
        <v>8616</v>
      </c>
      <c r="B154" t="s">
        <v>224</v>
      </c>
      <c r="C154" s="1">
        <v>45303</v>
      </c>
      <c r="D154" s="1">
        <v>45394</v>
      </c>
      <c r="E154">
        <v>11.99</v>
      </c>
      <c r="F154">
        <v>129</v>
      </c>
      <c r="G154" t="s">
        <v>63</v>
      </c>
      <c r="H154">
        <v>4</v>
      </c>
      <c r="I154">
        <v>6</v>
      </c>
      <c r="J154" t="b">
        <v>0</v>
      </c>
      <c r="K154">
        <v>543</v>
      </c>
      <c r="L154">
        <v>126</v>
      </c>
      <c r="M154" t="s">
        <v>49</v>
      </c>
      <c r="N154" t="s">
        <v>44</v>
      </c>
      <c r="O154" t="s">
        <v>45</v>
      </c>
      <c r="P154">
        <v>95</v>
      </c>
      <c r="Q154">
        <v>3.4</v>
      </c>
      <c r="R154" t="b">
        <v>1</v>
      </c>
      <c r="S154" t="s">
        <v>30</v>
      </c>
      <c r="T154">
        <v>97</v>
      </c>
      <c r="U154" t="s">
        <v>31</v>
      </c>
      <c r="V154" t="s">
        <v>32</v>
      </c>
      <c r="W154" t="s">
        <v>33</v>
      </c>
    </row>
    <row r="155" spans="1:23" x14ac:dyDescent="0.3">
      <c r="A155">
        <v>9734</v>
      </c>
      <c r="B155" t="s">
        <v>116</v>
      </c>
      <c r="C155" t="s">
        <v>156</v>
      </c>
      <c r="D155" t="s">
        <v>42</v>
      </c>
      <c r="E155">
        <v>15.99</v>
      </c>
      <c r="F155">
        <v>217</v>
      </c>
      <c r="G155" t="s">
        <v>26</v>
      </c>
      <c r="H155">
        <v>2</v>
      </c>
      <c r="I155">
        <v>2</v>
      </c>
      <c r="J155" t="b">
        <v>1</v>
      </c>
      <c r="K155">
        <v>872</v>
      </c>
      <c r="L155">
        <v>8</v>
      </c>
      <c r="M155" t="s">
        <v>43</v>
      </c>
      <c r="N155" t="s">
        <v>75</v>
      </c>
      <c r="O155" t="s">
        <v>78</v>
      </c>
      <c r="P155">
        <v>51</v>
      </c>
      <c r="Q155">
        <v>3.6</v>
      </c>
      <c r="R155" t="b">
        <v>1</v>
      </c>
      <c r="S155" t="s">
        <v>30</v>
      </c>
      <c r="T155">
        <v>4928</v>
      </c>
      <c r="U155" t="s">
        <v>65</v>
      </c>
      <c r="V155" t="s">
        <v>32</v>
      </c>
      <c r="W155" t="s">
        <v>33</v>
      </c>
    </row>
    <row r="156" spans="1:23" x14ac:dyDescent="0.3">
      <c r="A156">
        <v>2086</v>
      </c>
      <c r="B156" t="s">
        <v>280</v>
      </c>
      <c r="C156" s="1">
        <v>45265</v>
      </c>
      <c r="D156" t="s">
        <v>54</v>
      </c>
      <c r="E156">
        <v>7.99</v>
      </c>
      <c r="F156">
        <v>426</v>
      </c>
      <c r="G156" t="s">
        <v>36</v>
      </c>
      <c r="H156">
        <v>4</v>
      </c>
      <c r="I156">
        <v>1</v>
      </c>
      <c r="J156" t="b">
        <v>0</v>
      </c>
      <c r="K156">
        <v>606</v>
      </c>
      <c r="L156">
        <v>135</v>
      </c>
      <c r="M156" t="s">
        <v>27</v>
      </c>
      <c r="N156" t="s">
        <v>28</v>
      </c>
      <c r="O156" t="s">
        <v>37</v>
      </c>
      <c r="P156">
        <v>50</v>
      </c>
      <c r="Q156">
        <v>3.8</v>
      </c>
      <c r="R156" t="b">
        <v>1</v>
      </c>
      <c r="S156" t="s">
        <v>30</v>
      </c>
      <c r="T156">
        <v>1982</v>
      </c>
      <c r="U156" t="s">
        <v>38</v>
      </c>
      <c r="V156" t="s">
        <v>79</v>
      </c>
      <c r="W156" t="s">
        <v>33</v>
      </c>
    </row>
    <row r="157" spans="1:23" x14ac:dyDescent="0.3">
      <c r="A157">
        <v>8721</v>
      </c>
      <c r="B157" t="s">
        <v>281</v>
      </c>
      <c r="C157" t="s">
        <v>282</v>
      </c>
      <c r="D157" s="1">
        <v>45303</v>
      </c>
      <c r="E157">
        <v>15.99</v>
      </c>
      <c r="F157">
        <v>81</v>
      </c>
      <c r="G157" t="s">
        <v>36</v>
      </c>
      <c r="H157">
        <v>3</v>
      </c>
      <c r="I157">
        <v>5</v>
      </c>
      <c r="J157" t="b">
        <v>0</v>
      </c>
      <c r="K157">
        <v>394</v>
      </c>
      <c r="L157">
        <v>168</v>
      </c>
      <c r="M157" t="s">
        <v>43</v>
      </c>
      <c r="N157" t="s">
        <v>75</v>
      </c>
      <c r="O157" t="s">
        <v>45</v>
      </c>
      <c r="P157">
        <v>21</v>
      </c>
      <c r="Q157">
        <v>4.7</v>
      </c>
      <c r="R157" t="b">
        <v>1</v>
      </c>
      <c r="S157" t="s">
        <v>30</v>
      </c>
      <c r="T157">
        <v>510</v>
      </c>
      <c r="U157" t="s">
        <v>58</v>
      </c>
      <c r="V157" t="s">
        <v>59</v>
      </c>
      <c r="W157" t="s">
        <v>33</v>
      </c>
    </row>
    <row r="158" spans="1:23" x14ac:dyDescent="0.3">
      <c r="A158">
        <v>1075</v>
      </c>
      <c r="B158" t="s">
        <v>283</v>
      </c>
      <c r="C158" s="1">
        <v>45051</v>
      </c>
      <c r="D158" t="s">
        <v>105</v>
      </c>
      <c r="E158">
        <v>7.99</v>
      </c>
      <c r="F158">
        <v>296</v>
      </c>
      <c r="G158" t="s">
        <v>100</v>
      </c>
      <c r="H158">
        <v>3</v>
      </c>
      <c r="I158">
        <v>2</v>
      </c>
      <c r="J158" t="b">
        <v>1</v>
      </c>
      <c r="K158">
        <v>411</v>
      </c>
      <c r="L158">
        <v>96</v>
      </c>
      <c r="M158" t="s">
        <v>27</v>
      </c>
      <c r="N158" t="s">
        <v>75</v>
      </c>
      <c r="O158" t="s">
        <v>64</v>
      </c>
      <c r="P158">
        <v>1</v>
      </c>
      <c r="Q158">
        <v>3.1</v>
      </c>
      <c r="R158" t="b">
        <v>0</v>
      </c>
      <c r="S158" t="s">
        <v>30</v>
      </c>
      <c r="T158">
        <v>2508</v>
      </c>
      <c r="U158" t="s">
        <v>76</v>
      </c>
      <c r="V158" t="s">
        <v>59</v>
      </c>
      <c r="W158" t="s">
        <v>40</v>
      </c>
    </row>
    <row r="159" spans="1:23" x14ac:dyDescent="0.3">
      <c r="A159">
        <v>2690</v>
      </c>
      <c r="B159" t="s">
        <v>177</v>
      </c>
      <c r="C159" s="1">
        <v>45055</v>
      </c>
      <c r="D159" t="s">
        <v>168</v>
      </c>
      <c r="E159">
        <v>15.99</v>
      </c>
      <c r="F159">
        <v>466</v>
      </c>
      <c r="G159" t="s">
        <v>48</v>
      </c>
      <c r="H159">
        <v>3</v>
      </c>
      <c r="I159">
        <v>2</v>
      </c>
      <c r="J159" t="b">
        <v>0</v>
      </c>
      <c r="K159">
        <v>977</v>
      </c>
      <c r="L159">
        <v>94</v>
      </c>
      <c r="M159" t="s">
        <v>92</v>
      </c>
      <c r="N159" t="s">
        <v>75</v>
      </c>
      <c r="O159" t="s">
        <v>45</v>
      </c>
      <c r="P159">
        <v>67</v>
      </c>
      <c r="Q159">
        <v>3.6</v>
      </c>
      <c r="R159" t="b">
        <v>1</v>
      </c>
      <c r="S159" t="s">
        <v>30</v>
      </c>
      <c r="T159">
        <v>4004</v>
      </c>
      <c r="U159" t="s">
        <v>31</v>
      </c>
      <c r="V159" t="s">
        <v>32</v>
      </c>
      <c r="W159" t="s">
        <v>93</v>
      </c>
    </row>
    <row r="160" spans="1:23" x14ac:dyDescent="0.3">
      <c r="A160">
        <v>7654</v>
      </c>
      <c r="B160" t="s">
        <v>120</v>
      </c>
      <c r="C160" t="s">
        <v>167</v>
      </c>
      <c r="D160" t="s">
        <v>99</v>
      </c>
      <c r="E160">
        <v>11.99</v>
      </c>
      <c r="F160">
        <v>424</v>
      </c>
      <c r="G160" t="s">
        <v>63</v>
      </c>
      <c r="H160">
        <v>5</v>
      </c>
      <c r="I160">
        <v>2</v>
      </c>
      <c r="J160" t="b">
        <v>0</v>
      </c>
      <c r="K160">
        <v>406</v>
      </c>
      <c r="L160">
        <v>150</v>
      </c>
      <c r="M160" t="s">
        <v>43</v>
      </c>
      <c r="N160" t="s">
        <v>44</v>
      </c>
      <c r="O160" t="s">
        <v>57</v>
      </c>
      <c r="P160">
        <v>50</v>
      </c>
      <c r="Q160">
        <v>3.5</v>
      </c>
      <c r="R160" t="b">
        <v>0</v>
      </c>
      <c r="S160" t="s">
        <v>30</v>
      </c>
      <c r="T160">
        <v>494</v>
      </c>
      <c r="U160" t="s">
        <v>58</v>
      </c>
      <c r="V160" t="s">
        <v>39</v>
      </c>
      <c r="W160" t="s">
        <v>33</v>
      </c>
    </row>
    <row r="161" spans="1:23" x14ac:dyDescent="0.3">
      <c r="A161">
        <v>7577</v>
      </c>
      <c r="B161" t="s">
        <v>284</v>
      </c>
      <c r="C161" t="s">
        <v>285</v>
      </c>
      <c r="D161" s="1">
        <v>45363</v>
      </c>
      <c r="E161">
        <v>15.99</v>
      </c>
      <c r="F161">
        <v>233</v>
      </c>
      <c r="G161" t="s">
        <v>48</v>
      </c>
      <c r="H161">
        <v>2</v>
      </c>
      <c r="I161">
        <v>5</v>
      </c>
      <c r="J161" t="b">
        <v>1</v>
      </c>
      <c r="K161">
        <v>781</v>
      </c>
      <c r="L161">
        <v>23</v>
      </c>
      <c r="M161" t="s">
        <v>92</v>
      </c>
      <c r="N161" t="s">
        <v>56</v>
      </c>
      <c r="O161" t="s">
        <v>29</v>
      </c>
      <c r="P161">
        <v>89</v>
      </c>
      <c r="Q161">
        <v>3.3</v>
      </c>
      <c r="R161" t="b">
        <v>0</v>
      </c>
      <c r="S161" t="s">
        <v>30</v>
      </c>
      <c r="T161">
        <v>460</v>
      </c>
      <c r="U161" t="s">
        <v>76</v>
      </c>
      <c r="V161" t="s">
        <v>69</v>
      </c>
      <c r="W161" t="s">
        <v>60</v>
      </c>
    </row>
    <row r="162" spans="1:23" x14ac:dyDescent="0.3">
      <c r="A162">
        <v>9814</v>
      </c>
      <c r="B162" t="s">
        <v>286</v>
      </c>
      <c r="C162" s="1">
        <v>45604</v>
      </c>
      <c r="D162" t="s">
        <v>99</v>
      </c>
      <c r="E162">
        <v>11.99</v>
      </c>
      <c r="F162">
        <v>413</v>
      </c>
      <c r="G162" t="s">
        <v>73</v>
      </c>
      <c r="H162">
        <v>1</v>
      </c>
      <c r="I162">
        <v>6</v>
      </c>
      <c r="J162" t="b">
        <v>1</v>
      </c>
      <c r="K162">
        <v>330</v>
      </c>
      <c r="L162">
        <v>63</v>
      </c>
      <c r="M162" t="s">
        <v>27</v>
      </c>
      <c r="N162" t="s">
        <v>28</v>
      </c>
      <c r="O162" t="s">
        <v>78</v>
      </c>
      <c r="P162">
        <v>50</v>
      </c>
      <c r="Q162">
        <v>4.0999999999999996</v>
      </c>
      <c r="R162" t="b">
        <v>1</v>
      </c>
      <c r="S162" t="s">
        <v>30</v>
      </c>
      <c r="T162">
        <v>1416</v>
      </c>
      <c r="U162" t="s">
        <v>58</v>
      </c>
      <c r="V162" t="s">
        <v>69</v>
      </c>
      <c r="W162" t="s">
        <v>33</v>
      </c>
    </row>
    <row r="163" spans="1:23" x14ac:dyDescent="0.3">
      <c r="A163">
        <v>5423</v>
      </c>
      <c r="B163" t="s">
        <v>50</v>
      </c>
      <c r="C163" t="s">
        <v>287</v>
      </c>
      <c r="D163" t="s">
        <v>54</v>
      </c>
      <c r="E163">
        <v>7.99</v>
      </c>
      <c r="F163">
        <v>278</v>
      </c>
      <c r="G163" t="s">
        <v>26</v>
      </c>
      <c r="H163">
        <v>1</v>
      </c>
      <c r="I163">
        <v>5</v>
      </c>
      <c r="J163" t="b">
        <v>1</v>
      </c>
      <c r="K163">
        <v>163</v>
      </c>
      <c r="L163">
        <v>88</v>
      </c>
      <c r="M163" t="s">
        <v>68</v>
      </c>
      <c r="N163" t="s">
        <v>28</v>
      </c>
      <c r="O163" t="s">
        <v>45</v>
      </c>
      <c r="P163">
        <v>62</v>
      </c>
      <c r="Q163">
        <v>3.2</v>
      </c>
      <c r="R163" t="b">
        <v>0</v>
      </c>
      <c r="S163" t="s">
        <v>30</v>
      </c>
      <c r="T163">
        <v>4798</v>
      </c>
      <c r="U163" t="s">
        <v>31</v>
      </c>
      <c r="V163" t="s">
        <v>69</v>
      </c>
      <c r="W163" t="s">
        <v>93</v>
      </c>
    </row>
    <row r="164" spans="1:23" x14ac:dyDescent="0.3">
      <c r="A164">
        <v>2660</v>
      </c>
      <c r="B164" t="s">
        <v>288</v>
      </c>
      <c r="C164" t="s">
        <v>289</v>
      </c>
      <c r="D164" s="1">
        <v>45394</v>
      </c>
      <c r="E164">
        <v>11.99</v>
      </c>
      <c r="F164">
        <v>351</v>
      </c>
      <c r="G164" t="s">
        <v>63</v>
      </c>
      <c r="H164">
        <v>1</v>
      </c>
      <c r="I164">
        <v>1</v>
      </c>
      <c r="J164" t="b">
        <v>1</v>
      </c>
      <c r="K164">
        <v>80</v>
      </c>
      <c r="L164">
        <v>70</v>
      </c>
      <c r="M164" t="s">
        <v>27</v>
      </c>
      <c r="N164" t="s">
        <v>56</v>
      </c>
      <c r="O164" t="s">
        <v>37</v>
      </c>
      <c r="P164">
        <v>54</v>
      </c>
      <c r="Q164">
        <v>4.5</v>
      </c>
      <c r="R164" t="b">
        <v>1</v>
      </c>
      <c r="S164" t="s">
        <v>30</v>
      </c>
      <c r="T164">
        <v>732</v>
      </c>
      <c r="U164" t="s">
        <v>76</v>
      </c>
      <c r="V164" t="s">
        <v>32</v>
      </c>
      <c r="W164" t="s">
        <v>40</v>
      </c>
    </row>
    <row r="165" spans="1:23" x14ac:dyDescent="0.3">
      <c r="A165">
        <v>4206</v>
      </c>
      <c r="B165" t="s">
        <v>190</v>
      </c>
      <c r="C165" s="1">
        <v>45386</v>
      </c>
      <c r="D165" s="1">
        <v>45455</v>
      </c>
      <c r="E165">
        <v>11.99</v>
      </c>
      <c r="F165">
        <v>354</v>
      </c>
      <c r="G165" t="s">
        <v>100</v>
      </c>
      <c r="H165">
        <v>1</v>
      </c>
      <c r="I165">
        <v>3</v>
      </c>
      <c r="J165" t="b">
        <v>0</v>
      </c>
      <c r="K165">
        <v>885</v>
      </c>
      <c r="L165">
        <v>65</v>
      </c>
      <c r="M165" t="s">
        <v>49</v>
      </c>
      <c r="N165" t="s">
        <v>56</v>
      </c>
      <c r="O165" t="s">
        <v>64</v>
      </c>
      <c r="P165">
        <v>70</v>
      </c>
      <c r="Q165">
        <v>4.7</v>
      </c>
      <c r="R165" t="b">
        <v>0</v>
      </c>
      <c r="S165" t="s">
        <v>30</v>
      </c>
      <c r="T165">
        <v>4008</v>
      </c>
      <c r="U165" t="s">
        <v>58</v>
      </c>
      <c r="V165" t="s">
        <v>59</v>
      </c>
      <c r="W165" t="s">
        <v>93</v>
      </c>
    </row>
    <row r="166" spans="1:23" x14ac:dyDescent="0.3">
      <c r="A166">
        <v>5269</v>
      </c>
      <c r="B166" t="s">
        <v>50</v>
      </c>
      <c r="C166" s="1">
        <v>45080</v>
      </c>
      <c r="D166" s="1">
        <v>45394</v>
      </c>
      <c r="E166">
        <v>11.99</v>
      </c>
      <c r="F166">
        <v>192</v>
      </c>
      <c r="G166" t="s">
        <v>73</v>
      </c>
      <c r="H166">
        <v>5</v>
      </c>
      <c r="I166">
        <v>4</v>
      </c>
      <c r="J166" t="b">
        <v>0</v>
      </c>
      <c r="K166">
        <v>123</v>
      </c>
      <c r="L166">
        <v>34</v>
      </c>
      <c r="M166" t="s">
        <v>55</v>
      </c>
      <c r="N166" t="s">
        <v>75</v>
      </c>
      <c r="O166" t="s">
        <v>64</v>
      </c>
      <c r="P166">
        <v>73</v>
      </c>
      <c r="Q166">
        <v>3.8</v>
      </c>
      <c r="R166" t="b">
        <v>1</v>
      </c>
      <c r="S166" t="s">
        <v>30</v>
      </c>
      <c r="T166">
        <v>4868</v>
      </c>
      <c r="U166" t="s">
        <v>76</v>
      </c>
      <c r="V166" t="s">
        <v>69</v>
      </c>
      <c r="W166" t="s">
        <v>60</v>
      </c>
    </row>
    <row r="167" spans="1:23" x14ac:dyDescent="0.3">
      <c r="A167">
        <v>7922</v>
      </c>
      <c r="B167" t="s">
        <v>290</v>
      </c>
      <c r="C167" t="s">
        <v>182</v>
      </c>
      <c r="D167" t="s">
        <v>103</v>
      </c>
      <c r="E167">
        <v>7.99</v>
      </c>
      <c r="F167">
        <v>176</v>
      </c>
      <c r="G167" t="s">
        <v>51</v>
      </c>
      <c r="H167">
        <v>4</v>
      </c>
      <c r="I167">
        <v>6</v>
      </c>
      <c r="J167" t="b">
        <v>1</v>
      </c>
      <c r="K167">
        <v>830</v>
      </c>
      <c r="L167">
        <v>74</v>
      </c>
      <c r="M167" t="s">
        <v>49</v>
      </c>
      <c r="N167" t="s">
        <v>28</v>
      </c>
      <c r="O167" t="s">
        <v>37</v>
      </c>
      <c r="P167">
        <v>66</v>
      </c>
      <c r="Q167">
        <v>3.5</v>
      </c>
      <c r="R167" t="b">
        <v>1</v>
      </c>
      <c r="S167" t="s">
        <v>30</v>
      </c>
      <c r="T167">
        <v>2600</v>
      </c>
      <c r="U167" t="s">
        <v>76</v>
      </c>
      <c r="V167" t="s">
        <v>32</v>
      </c>
      <c r="W167" t="s">
        <v>40</v>
      </c>
    </row>
    <row r="168" spans="1:23" x14ac:dyDescent="0.3">
      <c r="A168">
        <v>7829</v>
      </c>
      <c r="B168" t="s">
        <v>291</v>
      </c>
      <c r="C168" t="s">
        <v>292</v>
      </c>
      <c r="D168" t="s">
        <v>103</v>
      </c>
      <c r="E168">
        <v>7.99</v>
      </c>
      <c r="F168">
        <v>482</v>
      </c>
      <c r="G168" t="s">
        <v>73</v>
      </c>
      <c r="H168">
        <v>1</v>
      </c>
      <c r="I168">
        <v>4</v>
      </c>
      <c r="J168" t="b">
        <v>1</v>
      </c>
      <c r="K168">
        <v>770</v>
      </c>
      <c r="L168">
        <v>129</v>
      </c>
      <c r="M168" t="s">
        <v>43</v>
      </c>
      <c r="N168" t="s">
        <v>28</v>
      </c>
      <c r="O168" t="s">
        <v>45</v>
      </c>
      <c r="P168">
        <v>0</v>
      </c>
      <c r="Q168">
        <v>3.7</v>
      </c>
      <c r="R168" t="b">
        <v>1</v>
      </c>
      <c r="S168" t="s">
        <v>30</v>
      </c>
      <c r="T168">
        <v>3247</v>
      </c>
      <c r="U168" t="s">
        <v>65</v>
      </c>
      <c r="V168" t="s">
        <v>39</v>
      </c>
      <c r="W168" t="s">
        <v>60</v>
      </c>
    </row>
    <row r="169" spans="1:23" x14ac:dyDescent="0.3">
      <c r="A169">
        <v>1715</v>
      </c>
      <c r="B169" t="s">
        <v>254</v>
      </c>
      <c r="C169" t="s">
        <v>293</v>
      </c>
      <c r="D169" s="1">
        <v>45394</v>
      </c>
      <c r="E169">
        <v>7.99</v>
      </c>
      <c r="F169">
        <v>87</v>
      </c>
      <c r="G169" t="s">
        <v>36</v>
      </c>
      <c r="H169">
        <v>3</v>
      </c>
      <c r="I169">
        <v>5</v>
      </c>
      <c r="J169" t="b">
        <v>1</v>
      </c>
      <c r="K169">
        <v>753</v>
      </c>
      <c r="L169">
        <v>181</v>
      </c>
      <c r="M169" t="s">
        <v>49</v>
      </c>
      <c r="N169" t="s">
        <v>44</v>
      </c>
      <c r="O169" t="s">
        <v>29</v>
      </c>
      <c r="P169">
        <v>51</v>
      </c>
      <c r="Q169">
        <v>3.1</v>
      </c>
      <c r="R169" t="b">
        <v>1</v>
      </c>
      <c r="S169" t="s">
        <v>30</v>
      </c>
      <c r="T169">
        <v>941</v>
      </c>
      <c r="U169" t="s">
        <v>31</v>
      </c>
      <c r="V169" t="s">
        <v>59</v>
      </c>
      <c r="W169" t="s">
        <v>93</v>
      </c>
    </row>
    <row r="170" spans="1:23" x14ac:dyDescent="0.3">
      <c r="A170">
        <v>2639</v>
      </c>
      <c r="B170" t="s">
        <v>294</v>
      </c>
      <c r="C170" t="s">
        <v>155</v>
      </c>
      <c r="D170" s="1">
        <v>45485</v>
      </c>
      <c r="E170">
        <v>11.99</v>
      </c>
      <c r="F170">
        <v>163</v>
      </c>
      <c r="G170" t="s">
        <v>36</v>
      </c>
      <c r="H170">
        <v>5</v>
      </c>
      <c r="I170">
        <v>1</v>
      </c>
      <c r="J170" t="b">
        <v>1</v>
      </c>
      <c r="K170">
        <v>38</v>
      </c>
      <c r="L170">
        <v>53</v>
      </c>
      <c r="M170" t="s">
        <v>68</v>
      </c>
      <c r="N170" t="s">
        <v>44</v>
      </c>
      <c r="O170" t="s">
        <v>64</v>
      </c>
      <c r="P170">
        <v>37</v>
      </c>
      <c r="Q170">
        <v>4.5999999999999996</v>
      </c>
      <c r="R170" t="b">
        <v>0</v>
      </c>
      <c r="S170" t="s">
        <v>30</v>
      </c>
      <c r="T170">
        <v>1934</v>
      </c>
      <c r="U170" t="s">
        <v>31</v>
      </c>
      <c r="V170" t="s">
        <v>32</v>
      </c>
      <c r="W170" t="s">
        <v>40</v>
      </c>
    </row>
    <row r="171" spans="1:23" x14ac:dyDescent="0.3">
      <c r="A171">
        <v>1801</v>
      </c>
      <c r="B171" t="s">
        <v>174</v>
      </c>
      <c r="C171" t="s">
        <v>295</v>
      </c>
      <c r="D171" t="s">
        <v>25</v>
      </c>
      <c r="E171">
        <v>11.99</v>
      </c>
      <c r="F171">
        <v>419</v>
      </c>
      <c r="G171" t="s">
        <v>63</v>
      </c>
      <c r="H171">
        <v>4</v>
      </c>
      <c r="I171">
        <v>5</v>
      </c>
      <c r="J171" t="b">
        <v>0</v>
      </c>
      <c r="K171">
        <v>386</v>
      </c>
      <c r="L171">
        <v>122</v>
      </c>
      <c r="M171" t="s">
        <v>74</v>
      </c>
      <c r="N171" t="s">
        <v>56</v>
      </c>
      <c r="O171" t="s">
        <v>37</v>
      </c>
      <c r="P171">
        <v>9</v>
      </c>
      <c r="Q171">
        <v>4.5999999999999996</v>
      </c>
      <c r="R171" t="b">
        <v>0</v>
      </c>
      <c r="S171" t="s">
        <v>30</v>
      </c>
      <c r="T171">
        <v>4650</v>
      </c>
      <c r="U171" t="s">
        <v>38</v>
      </c>
      <c r="V171" t="s">
        <v>69</v>
      </c>
      <c r="W171" t="s">
        <v>33</v>
      </c>
    </row>
    <row r="172" spans="1:23" x14ac:dyDescent="0.3">
      <c r="A172">
        <v>9163</v>
      </c>
      <c r="B172" t="s">
        <v>274</v>
      </c>
      <c r="C172" s="1">
        <v>45020</v>
      </c>
      <c r="D172" t="s">
        <v>99</v>
      </c>
      <c r="E172">
        <v>11.99</v>
      </c>
      <c r="F172">
        <v>203</v>
      </c>
      <c r="G172" t="s">
        <v>48</v>
      </c>
      <c r="H172">
        <v>4</v>
      </c>
      <c r="I172">
        <v>4</v>
      </c>
      <c r="J172" t="b">
        <v>1</v>
      </c>
      <c r="K172">
        <v>874</v>
      </c>
      <c r="L172">
        <v>67</v>
      </c>
      <c r="M172" t="s">
        <v>55</v>
      </c>
      <c r="N172" t="s">
        <v>44</v>
      </c>
      <c r="O172" t="s">
        <v>78</v>
      </c>
      <c r="P172">
        <v>94</v>
      </c>
      <c r="Q172">
        <v>3.9</v>
      </c>
      <c r="R172" t="b">
        <v>1</v>
      </c>
      <c r="S172" t="s">
        <v>30</v>
      </c>
      <c r="T172">
        <v>4450</v>
      </c>
      <c r="U172" t="s">
        <v>31</v>
      </c>
      <c r="V172" t="s">
        <v>32</v>
      </c>
      <c r="W172" t="s">
        <v>93</v>
      </c>
    </row>
    <row r="173" spans="1:23" x14ac:dyDescent="0.3">
      <c r="A173">
        <v>1284</v>
      </c>
      <c r="B173" t="s">
        <v>157</v>
      </c>
      <c r="C173" s="1">
        <v>45394</v>
      </c>
      <c r="D173" s="1">
        <v>45303</v>
      </c>
      <c r="E173">
        <v>7.99</v>
      </c>
      <c r="F173">
        <v>405</v>
      </c>
      <c r="G173" t="s">
        <v>73</v>
      </c>
      <c r="H173">
        <v>4</v>
      </c>
      <c r="I173">
        <v>3</v>
      </c>
      <c r="J173" t="b">
        <v>1</v>
      </c>
      <c r="K173">
        <v>695</v>
      </c>
      <c r="L173">
        <v>85</v>
      </c>
      <c r="M173" t="s">
        <v>68</v>
      </c>
      <c r="N173" t="s">
        <v>56</v>
      </c>
      <c r="O173" t="s">
        <v>78</v>
      </c>
      <c r="P173">
        <v>42</v>
      </c>
      <c r="Q173">
        <v>3.7</v>
      </c>
      <c r="R173" t="b">
        <v>0</v>
      </c>
      <c r="S173" t="s">
        <v>30</v>
      </c>
      <c r="T173">
        <v>2395</v>
      </c>
      <c r="U173" t="s">
        <v>65</v>
      </c>
      <c r="V173" t="s">
        <v>39</v>
      </c>
      <c r="W173" t="s">
        <v>60</v>
      </c>
    </row>
    <row r="174" spans="1:23" x14ac:dyDescent="0.3">
      <c r="A174">
        <v>8774</v>
      </c>
      <c r="B174" t="s">
        <v>296</v>
      </c>
      <c r="C174" s="1">
        <v>44996</v>
      </c>
      <c r="D174" s="1">
        <v>45516</v>
      </c>
      <c r="E174">
        <v>15.99</v>
      </c>
      <c r="F174">
        <v>496</v>
      </c>
      <c r="G174" t="s">
        <v>73</v>
      </c>
      <c r="H174">
        <v>5</v>
      </c>
      <c r="I174">
        <v>6</v>
      </c>
      <c r="J174" t="b">
        <v>0</v>
      </c>
      <c r="K174">
        <v>803</v>
      </c>
      <c r="L174">
        <v>130</v>
      </c>
      <c r="M174" t="s">
        <v>27</v>
      </c>
      <c r="N174" t="s">
        <v>75</v>
      </c>
      <c r="O174" t="s">
        <v>78</v>
      </c>
      <c r="P174">
        <v>4</v>
      </c>
      <c r="Q174">
        <v>4.8</v>
      </c>
      <c r="R174" t="b">
        <v>0</v>
      </c>
      <c r="S174" t="s">
        <v>30</v>
      </c>
      <c r="T174">
        <v>4504</v>
      </c>
      <c r="U174" t="s">
        <v>58</v>
      </c>
      <c r="V174" t="s">
        <v>69</v>
      </c>
      <c r="W174" t="s">
        <v>60</v>
      </c>
    </row>
    <row r="175" spans="1:23" x14ac:dyDescent="0.3">
      <c r="A175">
        <v>3866</v>
      </c>
      <c r="B175" t="s">
        <v>297</v>
      </c>
      <c r="C175" s="1">
        <v>45293</v>
      </c>
      <c r="D175" t="s">
        <v>105</v>
      </c>
      <c r="E175">
        <v>15.99</v>
      </c>
      <c r="F175">
        <v>328</v>
      </c>
      <c r="G175" t="s">
        <v>48</v>
      </c>
      <c r="H175">
        <v>2</v>
      </c>
      <c r="I175">
        <v>2</v>
      </c>
      <c r="J175" t="b">
        <v>0</v>
      </c>
      <c r="K175">
        <v>268</v>
      </c>
      <c r="L175">
        <v>50</v>
      </c>
      <c r="M175" t="s">
        <v>74</v>
      </c>
      <c r="N175" t="s">
        <v>44</v>
      </c>
      <c r="O175" t="s">
        <v>45</v>
      </c>
      <c r="P175">
        <v>3</v>
      </c>
      <c r="Q175">
        <v>4.4000000000000004</v>
      </c>
      <c r="R175" t="b">
        <v>1</v>
      </c>
      <c r="S175" t="s">
        <v>30</v>
      </c>
      <c r="T175">
        <v>3015</v>
      </c>
      <c r="U175" t="s">
        <v>65</v>
      </c>
      <c r="V175" t="s">
        <v>59</v>
      </c>
      <c r="W175" t="s">
        <v>40</v>
      </c>
    </row>
    <row r="176" spans="1:23" x14ac:dyDescent="0.3">
      <c r="A176">
        <v>4477</v>
      </c>
      <c r="B176" t="s">
        <v>272</v>
      </c>
      <c r="C176" t="s">
        <v>298</v>
      </c>
      <c r="D176" t="s">
        <v>109</v>
      </c>
      <c r="E176">
        <v>7.99</v>
      </c>
      <c r="F176">
        <v>85</v>
      </c>
      <c r="G176" t="s">
        <v>36</v>
      </c>
      <c r="H176">
        <v>5</v>
      </c>
      <c r="I176">
        <v>1</v>
      </c>
      <c r="J176" t="b">
        <v>0</v>
      </c>
      <c r="K176">
        <v>429</v>
      </c>
      <c r="L176">
        <v>52</v>
      </c>
      <c r="M176" t="s">
        <v>49</v>
      </c>
      <c r="N176" t="s">
        <v>28</v>
      </c>
      <c r="O176" t="s">
        <v>37</v>
      </c>
      <c r="P176">
        <v>16</v>
      </c>
      <c r="Q176">
        <v>3.8</v>
      </c>
      <c r="R176" t="b">
        <v>0</v>
      </c>
      <c r="S176" t="s">
        <v>30</v>
      </c>
      <c r="T176">
        <v>4971</v>
      </c>
      <c r="U176" t="s">
        <v>31</v>
      </c>
      <c r="V176" t="s">
        <v>69</v>
      </c>
      <c r="W176" t="s">
        <v>40</v>
      </c>
    </row>
    <row r="177" spans="1:23" x14ac:dyDescent="0.3">
      <c r="A177">
        <v>4829</v>
      </c>
      <c r="B177" t="s">
        <v>299</v>
      </c>
      <c r="C177" t="s">
        <v>300</v>
      </c>
      <c r="D177" t="s">
        <v>72</v>
      </c>
      <c r="E177">
        <v>11.99</v>
      </c>
      <c r="F177">
        <v>386</v>
      </c>
      <c r="G177" t="s">
        <v>48</v>
      </c>
      <c r="H177">
        <v>3</v>
      </c>
      <c r="I177">
        <v>4</v>
      </c>
      <c r="J177" t="b">
        <v>0</v>
      </c>
      <c r="K177">
        <v>62</v>
      </c>
      <c r="L177">
        <v>50</v>
      </c>
      <c r="M177" t="s">
        <v>74</v>
      </c>
      <c r="N177" t="s">
        <v>56</v>
      </c>
      <c r="O177" t="s">
        <v>29</v>
      </c>
      <c r="P177">
        <v>44</v>
      </c>
      <c r="Q177">
        <v>4.7</v>
      </c>
      <c r="R177" t="b">
        <v>0</v>
      </c>
      <c r="S177" t="s">
        <v>30</v>
      </c>
      <c r="T177">
        <v>2377</v>
      </c>
      <c r="U177" t="s">
        <v>31</v>
      </c>
      <c r="V177" t="s">
        <v>32</v>
      </c>
      <c r="W177" t="s">
        <v>60</v>
      </c>
    </row>
    <row r="178" spans="1:23" x14ac:dyDescent="0.3">
      <c r="A178">
        <v>1257</v>
      </c>
      <c r="B178" t="s">
        <v>257</v>
      </c>
      <c r="C178" s="1">
        <v>45140</v>
      </c>
      <c r="D178" s="1">
        <v>45516</v>
      </c>
      <c r="E178">
        <v>7.99</v>
      </c>
      <c r="F178">
        <v>245</v>
      </c>
      <c r="G178" t="s">
        <v>26</v>
      </c>
      <c r="H178">
        <v>3</v>
      </c>
      <c r="I178">
        <v>4</v>
      </c>
      <c r="J178" t="b">
        <v>0</v>
      </c>
      <c r="K178">
        <v>831</v>
      </c>
      <c r="L178">
        <v>15</v>
      </c>
      <c r="M178" t="s">
        <v>43</v>
      </c>
      <c r="N178" t="s">
        <v>28</v>
      </c>
      <c r="O178" t="s">
        <v>37</v>
      </c>
      <c r="P178">
        <v>64</v>
      </c>
      <c r="Q178">
        <v>4.9000000000000004</v>
      </c>
      <c r="R178" t="b">
        <v>0</v>
      </c>
      <c r="S178" t="s">
        <v>30</v>
      </c>
      <c r="T178">
        <v>212</v>
      </c>
      <c r="U178" t="s">
        <v>76</v>
      </c>
      <c r="V178" t="s">
        <v>69</v>
      </c>
      <c r="W178" t="s">
        <v>93</v>
      </c>
    </row>
    <row r="179" spans="1:23" x14ac:dyDescent="0.3">
      <c r="A179">
        <v>1897</v>
      </c>
      <c r="B179" t="s">
        <v>301</v>
      </c>
      <c r="C179" t="s">
        <v>273</v>
      </c>
      <c r="D179" t="s">
        <v>129</v>
      </c>
      <c r="E179">
        <v>11.99</v>
      </c>
      <c r="F179">
        <v>97</v>
      </c>
      <c r="G179" t="s">
        <v>63</v>
      </c>
      <c r="H179">
        <v>5</v>
      </c>
      <c r="I179">
        <v>5</v>
      </c>
      <c r="J179" t="b">
        <v>1</v>
      </c>
      <c r="K179">
        <v>737</v>
      </c>
      <c r="L179">
        <v>85</v>
      </c>
      <c r="M179" t="s">
        <v>55</v>
      </c>
      <c r="N179" t="s">
        <v>28</v>
      </c>
      <c r="O179" t="s">
        <v>78</v>
      </c>
      <c r="P179">
        <v>80</v>
      </c>
      <c r="Q179">
        <v>3.6</v>
      </c>
      <c r="R179" t="b">
        <v>1</v>
      </c>
      <c r="S179" t="s">
        <v>30</v>
      </c>
      <c r="T179">
        <v>188</v>
      </c>
      <c r="U179" t="s">
        <v>31</v>
      </c>
      <c r="V179" t="s">
        <v>79</v>
      </c>
      <c r="W179" t="s">
        <v>93</v>
      </c>
    </row>
    <row r="180" spans="1:23" x14ac:dyDescent="0.3">
      <c r="A180">
        <v>3603</v>
      </c>
      <c r="B180" t="s">
        <v>302</v>
      </c>
      <c r="C180" s="1">
        <v>45020</v>
      </c>
      <c r="D180" t="s">
        <v>84</v>
      </c>
      <c r="E180">
        <v>7.99</v>
      </c>
      <c r="F180">
        <v>216</v>
      </c>
      <c r="G180" t="s">
        <v>51</v>
      </c>
      <c r="H180">
        <v>4</v>
      </c>
      <c r="I180">
        <v>3</v>
      </c>
      <c r="J180" t="b">
        <v>1</v>
      </c>
      <c r="K180">
        <v>923</v>
      </c>
      <c r="L180">
        <v>143</v>
      </c>
      <c r="M180" t="s">
        <v>27</v>
      </c>
      <c r="N180" t="s">
        <v>56</v>
      </c>
      <c r="O180" t="s">
        <v>45</v>
      </c>
      <c r="P180">
        <v>20</v>
      </c>
      <c r="Q180">
        <v>3.4</v>
      </c>
      <c r="R180" t="b">
        <v>0</v>
      </c>
      <c r="S180" t="s">
        <v>30</v>
      </c>
      <c r="T180">
        <v>4435</v>
      </c>
      <c r="U180" t="s">
        <v>38</v>
      </c>
      <c r="V180" t="s">
        <v>79</v>
      </c>
      <c r="W180" t="s">
        <v>33</v>
      </c>
    </row>
    <row r="181" spans="1:23" x14ac:dyDescent="0.3">
      <c r="A181">
        <v>9256</v>
      </c>
      <c r="B181" t="s">
        <v>257</v>
      </c>
      <c r="C181" s="1">
        <v>45109</v>
      </c>
      <c r="D181" t="s">
        <v>82</v>
      </c>
      <c r="E181">
        <v>7.99</v>
      </c>
      <c r="F181">
        <v>331</v>
      </c>
      <c r="G181" t="s">
        <v>100</v>
      </c>
      <c r="H181">
        <v>5</v>
      </c>
      <c r="I181">
        <v>1</v>
      </c>
      <c r="J181" t="b">
        <v>0</v>
      </c>
      <c r="K181">
        <v>85</v>
      </c>
      <c r="L181">
        <v>117</v>
      </c>
      <c r="M181" t="s">
        <v>92</v>
      </c>
      <c r="N181" t="s">
        <v>56</v>
      </c>
      <c r="O181" t="s">
        <v>78</v>
      </c>
      <c r="P181">
        <v>21</v>
      </c>
      <c r="Q181">
        <v>4.8</v>
      </c>
      <c r="R181" t="b">
        <v>1</v>
      </c>
      <c r="S181" t="s">
        <v>30</v>
      </c>
      <c r="T181">
        <v>1454</v>
      </c>
      <c r="U181" t="s">
        <v>58</v>
      </c>
      <c r="V181" t="s">
        <v>39</v>
      </c>
      <c r="W181" t="s">
        <v>93</v>
      </c>
    </row>
    <row r="182" spans="1:23" x14ac:dyDescent="0.3">
      <c r="A182">
        <v>9469</v>
      </c>
      <c r="B182" t="s">
        <v>101</v>
      </c>
      <c r="C182" s="1">
        <v>45205</v>
      </c>
      <c r="D182" t="s">
        <v>87</v>
      </c>
      <c r="E182">
        <v>11.99</v>
      </c>
      <c r="F182">
        <v>451</v>
      </c>
      <c r="G182" t="s">
        <v>48</v>
      </c>
      <c r="H182">
        <v>2</v>
      </c>
      <c r="I182">
        <v>3</v>
      </c>
      <c r="J182" t="b">
        <v>0</v>
      </c>
      <c r="K182">
        <v>59</v>
      </c>
      <c r="L182">
        <v>38</v>
      </c>
      <c r="M182" t="s">
        <v>74</v>
      </c>
      <c r="N182" t="s">
        <v>56</v>
      </c>
      <c r="O182" t="s">
        <v>37</v>
      </c>
      <c r="P182">
        <v>94</v>
      </c>
      <c r="Q182">
        <v>3</v>
      </c>
      <c r="R182" t="b">
        <v>1</v>
      </c>
      <c r="S182" t="s">
        <v>30</v>
      </c>
      <c r="T182">
        <v>2841</v>
      </c>
      <c r="U182" t="s">
        <v>65</v>
      </c>
      <c r="V182" t="s">
        <v>69</v>
      </c>
      <c r="W182" t="s">
        <v>40</v>
      </c>
    </row>
    <row r="183" spans="1:23" x14ac:dyDescent="0.3">
      <c r="A183">
        <v>7136</v>
      </c>
      <c r="B183" t="s">
        <v>143</v>
      </c>
      <c r="C183" t="s">
        <v>303</v>
      </c>
      <c r="D183" t="s">
        <v>42</v>
      </c>
      <c r="E183">
        <v>7.99</v>
      </c>
      <c r="F183">
        <v>326</v>
      </c>
      <c r="G183" t="s">
        <v>26</v>
      </c>
      <c r="H183">
        <v>5</v>
      </c>
      <c r="I183">
        <v>1</v>
      </c>
      <c r="J183" t="b">
        <v>0</v>
      </c>
      <c r="K183">
        <v>590</v>
      </c>
      <c r="L183">
        <v>105</v>
      </c>
      <c r="M183" t="s">
        <v>92</v>
      </c>
      <c r="N183" t="s">
        <v>28</v>
      </c>
      <c r="O183" t="s">
        <v>29</v>
      </c>
      <c r="P183">
        <v>56</v>
      </c>
      <c r="Q183">
        <v>3.3</v>
      </c>
      <c r="R183" t="b">
        <v>0</v>
      </c>
      <c r="S183" t="s">
        <v>30</v>
      </c>
      <c r="T183">
        <v>1626</v>
      </c>
      <c r="U183" t="s">
        <v>31</v>
      </c>
      <c r="V183" t="s">
        <v>39</v>
      </c>
      <c r="W183" t="s">
        <v>93</v>
      </c>
    </row>
    <row r="184" spans="1:23" x14ac:dyDescent="0.3">
      <c r="A184">
        <v>2321</v>
      </c>
      <c r="B184" t="s">
        <v>304</v>
      </c>
      <c r="C184" t="s">
        <v>305</v>
      </c>
      <c r="D184" t="s">
        <v>42</v>
      </c>
      <c r="E184">
        <v>15.99</v>
      </c>
      <c r="F184">
        <v>358</v>
      </c>
      <c r="G184" t="s">
        <v>36</v>
      </c>
      <c r="H184">
        <v>3</v>
      </c>
      <c r="I184">
        <v>1</v>
      </c>
      <c r="J184" t="b">
        <v>0</v>
      </c>
      <c r="K184">
        <v>348</v>
      </c>
      <c r="L184">
        <v>49</v>
      </c>
      <c r="M184" t="s">
        <v>92</v>
      </c>
      <c r="N184" t="s">
        <v>44</v>
      </c>
      <c r="O184" t="s">
        <v>29</v>
      </c>
      <c r="P184">
        <v>14</v>
      </c>
      <c r="Q184">
        <v>4.2</v>
      </c>
      <c r="R184" t="b">
        <v>0</v>
      </c>
      <c r="S184" t="s">
        <v>30</v>
      </c>
      <c r="T184">
        <v>111</v>
      </c>
      <c r="U184" t="s">
        <v>38</v>
      </c>
      <c r="V184" t="s">
        <v>32</v>
      </c>
      <c r="W184" t="s">
        <v>60</v>
      </c>
    </row>
    <row r="185" spans="1:23" x14ac:dyDescent="0.3">
      <c r="A185">
        <v>4243</v>
      </c>
      <c r="B185" t="s">
        <v>272</v>
      </c>
      <c r="C185" t="s">
        <v>306</v>
      </c>
      <c r="D185" t="s">
        <v>168</v>
      </c>
      <c r="E185">
        <v>15.99</v>
      </c>
      <c r="F185">
        <v>91</v>
      </c>
      <c r="G185" t="s">
        <v>26</v>
      </c>
      <c r="H185">
        <v>2</v>
      </c>
      <c r="I185">
        <v>1</v>
      </c>
      <c r="J185" t="b">
        <v>1</v>
      </c>
      <c r="K185">
        <v>561</v>
      </c>
      <c r="L185">
        <v>153</v>
      </c>
      <c r="M185" t="s">
        <v>43</v>
      </c>
      <c r="N185" t="s">
        <v>75</v>
      </c>
      <c r="O185" t="s">
        <v>64</v>
      </c>
      <c r="P185">
        <v>7</v>
      </c>
      <c r="Q185">
        <v>4.0999999999999996</v>
      </c>
      <c r="R185" t="b">
        <v>0</v>
      </c>
      <c r="S185" t="s">
        <v>30</v>
      </c>
      <c r="T185">
        <v>450</v>
      </c>
      <c r="U185" t="s">
        <v>76</v>
      </c>
      <c r="V185" t="s">
        <v>79</v>
      </c>
      <c r="W185" t="s">
        <v>60</v>
      </c>
    </row>
    <row r="186" spans="1:23" x14ac:dyDescent="0.3">
      <c r="A186">
        <v>8015</v>
      </c>
      <c r="B186" t="s">
        <v>307</v>
      </c>
      <c r="C186" t="s">
        <v>225</v>
      </c>
      <c r="D186" t="s">
        <v>103</v>
      </c>
      <c r="E186">
        <v>7.99</v>
      </c>
      <c r="F186">
        <v>478</v>
      </c>
      <c r="G186" t="s">
        <v>26</v>
      </c>
      <c r="H186">
        <v>2</v>
      </c>
      <c r="I186">
        <v>2</v>
      </c>
      <c r="J186" t="b">
        <v>1</v>
      </c>
      <c r="K186">
        <v>214</v>
      </c>
      <c r="L186">
        <v>191</v>
      </c>
      <c r="M186" t="s">
        <v>49</v>
      </c>
      <c r="N186" t="s">
        <v>44</v>
      </c>
      <c r="O186" t="s">
        <v>57</v>
      </c>
      <c r="P186">
        <v>44</v>
      </c>
      <c r="Q186">
        <v>3.6</v>
      </c>
      <c r="R186" t="b">
        <v>0</v>
      </c>
      <c r="S186" t="s">
        <v>30</v>
      </c>
      <c r="T186">
        <v>3325</v>
      </c>
      <c r="U186" t="s">
        <v>38</v>
      </c>
      <c r="V186" t="s">
        <v>32</v>
      </c>
      <c r="W186" t="s">
        <v>93</v>
      </c>
    </row>
    <row r="187" spans="1:23" x14ac:dyDescent="0.3">
      <c r="A187">
        <v>3440</v>
      </c>
      <c r="B187" t="s">
        <v>101</v>
      </c>
      <c r="C187" t="s">
        <v>308</v>
      </c>
      <c r="D187" t="s">
        <v>82</v>
      </c>
      <c r="E187">
        <v>7.99</v>
      </c>
      <c r="F187">
        <v>16</v>
      </c>
      <c r="G187" t="s">
        <v>51</v>
      </c>
      <c r="H187">
        <v>3</v>
      </c>
      <c r="I187">
        <v>4</v>
      </c>
      <c r="J187" t="b">
        <v>0</v>
      </c>
      <c r="K187">
        <v>964</v>
      </c>
      <c r="L187">
        <v>111</v>
      </c>
      <c r="M187" t="s">
        <v>92</v>
      </c>
      <c r="N187" t="s">
        <v>28</v>
      </c>
      <c r="O187" t="s">
        <v>45</v>
      </c>
      <c r="P187">
        <v>52</v>
      </c>
      <c r="Q187">
        <v>3.1</v>
      </c>
      <c r="R187" t="b">
        <v>1</v>
      </c>
      <c r="S187" t="s">
        <v>30</v>
      </c>
      <c r="T187">
        <v>3059</v>
      </c>
      <c r="U187" t="s">
        <v>76</v>
      </c>
      <c r="V187" t="s">
        <v>59</v>
      </c>
      <c r="W187" t="s">
        <v>60</v>
      </c>
    </row>
    <row r="188" spans="1:23" x14ac:dyDescent="0.3">
      <c r="A188">
        <v>9914</v>
      </c>
      <c r="B188" t="s">
        <v>197</v>
      </c>
      <c r="C188" t="s">
        <v>309</v>
      </c>
      <c r="D188" s="1">
        <v>45516</v>
      </c>
      <c r="E188">
        <v>11.99</v>
      </c>
      <c r="F188">
        <v>44</v>
      </c>
      <c r="G188" t="s">
        <v>73</v>
      </c>
      <c r="H188">
        <v>2</v>
      </c>
      <c r="I188">
        <v>1</v>
      </c>
      <c r="J188" t="b">
        <v>1</v>
      </c>
      <c r="K188">
        <v>897</v>
      </c>
      <c r="L188">
        <v>62</v>
      </c>
      <c r="M188" t="s">
        <v>74</v>
      </c>
      <c r="N188" t="s">
        <v>28</v>
      </c>
      <c r="O188" t="s">
        <v>64</v>
      </c>
      <c r="P188">
        <v>18</v>
      </c>
      <c r="Q188">
        <v>4.4000000000000004</v>
      </c>
      <c r="R188" t="b">
        <v>0</v>
      </c>
      <c r="S188" t="s">
        <v>30</v>
      </c>
      <c r="T188">
        <v>1065</v>
      </c>
      <c r="U188" t="s">
        <v>31</v>
      </c>
      <c r="V188" t="s">
        <v>32</v>
      </c>
      <c r="W188" t="s">
        <v>93</v>
      </c>
    </row>
    <row r="189" spans="1:23" x14ac:dyDescent="0.3">
      <c r="A189">
        <v>5045</v>
      </c>
      <c r="B189" t="s">
        <v>140</v>
      </c>
      <c r="C189" t="s">
        <v>62</v>
      </c>
      <c r="D189" t="s">
        <v>134</v>
      </c>
      <c r="E189">
        <v>11.99</v>
      </c>
      <c r="F189">
        <v>100</v>
      </c>
      <c r="G189" t="s">
        <v>73</v>
      </c>
      <c r="H189">
        <v>4</v>
      </c>
      <c r="I189">
        <v>1</v>
      </c>
      <c r="J189" t="b">
        <v>1</v>
      </c>
      <c r="K189">
        <v>983</v>
      </c>
      <c r="L189">
        <v>191</v>
      </c>
      <c r="M189" t="s">
        <v>92</v>
      </c>
      <c r="N189" t="s">
        <v>28</v>
      </c>
      <c r="O189" t="s">
        <v>45</v>
      </c>
      <c r="P189">
        <v>53</v>
      </c>
      <c r="Q189">
        <v>4.5</v>
      </c>
      <c r="R189" t="b">
        <v>0</v>
      </c>
      <c r="S189" t="s">
        <v>30</v>
      </c>
      <c r="T189">
        <v>2575</v>
      </c>
      <c r="U189" t="s">
        <v>76</v>
      </c>
      <c r="V189" t="s">
        <v>59</v>
      </c>
      <c r="W189" t="s">
        <v>93</v>
      </c>
    </row>
    <row r="190" spans="1:23" x14ac:dyDescent="0.3">
      <c r="A190">
        <v>1379</v>
      </c>
      <c r="B190" t="s">
        <v>240</v>
      </c>
      <c r="C190" t="s">
        <v>310</v>
      </c>
      <c r="D190" s="1">
        <v>45424</v>
      </c>
      <c r="E190">
        <v>11.99</v>
      </c>
      <c r="F190">
        <v>44</v>
      </c>
      <c r="G190" t="s">
        <v>36</v>
      </c>
      <c r="H190">
        <v>5</v>
      </c>
      <c r="I190">
        <v>4</v>
      </c>
      <c r="J190" t="b">
        <v>1</v>
      </c>
      <c r="K190">
        <v>432</v>
      </c>
      <c r="L190">
        <v>73</v>
      </c>
      <c r="M190" t="s">
        <v>49</v>
      </c>
      <c r="N190" t="s">
        <v>28</v>
      </c>
      <c r="O190" t="s">
        <v>64</v>
      </c>
      <c r="P190">
        <v>88</v>
      </c>
      <c r="Q190">
        <v>4.5999999999999996</v>
      </c>
      <c r="R190" t="b">
        <v>0</v>
      </c>
      <c r="S190" t="s">
        <v>30</v>
      </c>
      <c r="T190">
        <v>1690</v>
      </c>
      <c r="U190" t="s">
        <v>65</v>
      </c>
      <c r="V190" t="s">
        <v>32</v>
      </c>
      <c r="W190" t="s">
        <v>40</v>
      </c>
    </row>
    <row r="191" spans="1:23" x14ac:dyDescent="0.3">
      <c r="A191">
        <v>6099</v>
      </c>
      <c r="B191" t="s">
        <v>311</v>
      </c>
      <c r="C191" t="s">
        <v>312</v>
      </c>
      <c r="D191" t="s">
        <v>99</v>
      </c>
      <c r="E191">
        <v>11.99</v>
      </c>
      <c r="F191">
        <v>37</v>
      </c>
      <c r="G191" t="s">
        <v>73</v>
      </c>
      <c r="H191">
        <v>3</v>
      </c>
      <c r="I191">
        <v>1</v>
      </c>
      <c r="J191" t="b">
        <v>1</v>
      </c>
      <c r="K191">
        <v>881</v>
      </c>
      <c r="L191">
        <v>189</v>
      </c>
      <c r="M191" t="s">
        <v>43</v>
      </c>
      <c r="N191" t="s">
        <v>44</v>
      </c>
      <c r="O191" t="s">
        <v>78</v>
      </c>
      <c r="P191">
        <v>32</v>
      </c>
      <c r="Q191">
        <v>3.9</v>
      </c>
      <c r="R191" t="b">
        <v>0</v>
      </c>
      <c r="S191" t="s">
        <v>30</v>
      </c>
      <c r="T191">
        <v>1382</v>
      </c>
      <c r="U191" t="s">
        <v>31</v>
      </c>
      <c r="V191" t="s">
        <v>32</v>
      </c>
      <c r="W191" t="s">
        <v>60</v>
      </c>
    </row>
    <row r="192" spans="1:23" x14ac:dyDescent="0.3">
      <c r="A192">
        <v>4696</v>
      </c>
      <c r="B192" t="s">
        <v>313</v>
      </c>
      <c r="C192" t="s">
        <v>314</v>
      </c>
      <c r="D192" s="1">
        <v>45394</v>
      </c>
      <c r="E192">
        <v>15.99</v>
      </c>
      <c r="F192">
        <v>48</v>
      </c>
      <c r="G192" t="s">
        <v>26</v>
      </c>
      <c r="H192">
        <v>5</v>
      </c>
      <c r="I192">
        <v>2</v>
      </c>
      <c r="J192" t="b">
        <v>0</v>
      </c>
      <c r="K192">
        <v>331</v>
      </c>
      <c r="L192">
        <v>93</v>
      </c>
      <c r="M192" t="s">
        <v>27</v>
      </c>
      <c r="N192" t="s">
        <v>75</v>
      </c>
      <c r="O192" t="s">
        <v>78</v>
      </c>
      <c r="P192">
        <v>66</v>
      </c>
      <c r="Q192">
        <v>3.7</v>
      </c>
      <c r="R192" t="b">
        <v>0</v>
      </c>
      <c r="S192" t="s">
        <v>30</v>
      </c>
      <c r="T192">
        <v>1050</v>
      </c>
      <c r="U192" t="s">
        <v>65</v>
      </c>
      <c r="V192" t="s">
        <v>39</v>
      </c>
      <c r="W192" t="s">
        <v>33</v>
      </c>
    </row>
    <row r="193" spans="1:23" x14ac:dyDescent="0.3">
      <c r="A193">
        <v>4808</v>
      </c>
      <c r="B193" t="s">
        <v>280</v>
      </c>
      <c r="C193" t="s">
        <v>315</v>
      </c>
      <c r="D193" t="s">
        <v>99</v>
      </c>
      <c r="E193">
        <v>7.99</v>
      </c>
      <c r="F193">
        <v>371</v>
      </c>
      <c r="G193" t="s">
        <v>100</v>
      </c>
      <c r="H193">
        <v>1</v>
      </c>
      <c r="I193">
        <v>1</v>
      </c>
      <c r="J193" t="b">
        <v>1</v>
      </c>
      <c r="K193">
        <v>819</v>
      </c>
      <c r="L193">
        <v>71</v>
      </c>
      <c r="M193" t="s">
        <v>43</v>
      </c>
      <c r="N193" t="s">
        <v>28</v>
      </c>
      <c r="O193" t="s">
        <v>57</v>
      </c>
      <c r="P193">
        <v>36</v>
      </c>
      <c r="Q193">
        <v>4.0999999999999996</v>
      </c>
      <c r="R193" t="b">
        <v>1</v>
      </c>
      <c r="S193" t="s">
        <v>30</v>
      </c>
      <c r="T193">
        <v>2328</v>
      </c>
      <c r="U193" t="s">
        <v>38</v>
      </c>
      <c r="V193" t="s">
        <v>69</v>
      </c>
      <c r="W193" t="s">
        <v>33</v>
      </c>
    </row>
    <row r="194" spans="1:23" x14ac:dyDescent="0.3">
      <c r="A194">
        <v>3633</v>
      </c>
      <c r="B194" t="s">
        <v>316</v>
      </c>
      <c r="C194" t="s">
        <v>103</v>
      </c>
      <c r="D194" s="1">
        <v>45577</v>
      </c>
      <c r="E194">
        <v>7.99</v>
      </c>
      <c r="F194">
        <v>176</v>
      </c>
      <c r="G194" t="s">
        <v>26</v>
      </c>
      <c r="H194">
        <v>5</v>
      </c>
      <c r="I194">
        <v>1</v>
      </c>
      <c r="J194" t="b">
        <v>1</v>
      </c>
      <c r="K194">
        <v>936</v>
      </c>
      <c r="L194">
        <v>11</v>
      </c>
      <c r="M194" t="s">
        <v>92</v>
      </c>
      <c r="N194" t="s">
        <v>75</v>
      </c>
      <c r="O194" t="s">
        <v>64</v>
      </c>
      <c r="P194">
        <v>42</v>
      </c>
      <c r="Q194">
        <v>3.2</v>
      </c>
      <c r="R194" t="b">
        <v>0</v>
      </c>
      <c r="S194" t="s">
        <v>30</v>
      </c>
      <c r="T194">
        <v>4414</v>
      </c>
      <c r="U194" t="s">
        <v>31</v>
      </c>
      <c r="V194" t="s">
        <v>32</v>
      </c>
      <c r="W194" t="s">
        <v>33</v>
      </c>
    </row>
    <row r="195" spans="1:23" x14ac:dyDescent="0.3">
      <c r="A195">
        <v>4979</v>
      </c>
      <c r="B195" t="s">
        <v>255</v>
      </c>
      <c r="C195" t="s">
        <v>317</v>
      </c>
      <c r="D195" t="s">
        <v>156</v>
      </c>
      <c r="E195">
        <v>15.99</v>
      </c>
      <c r="F195">
        <v>312</v>
      </c>
      <c r="G195" t="s">
        <v>36</v>
      </c>
      <c r="H195">
        <v>4</v>
      </c>
      <c r="I195">
        <v>4</v>
      </c>
      <c r="J195" t="b">
        <v>0</v>
      </c>
      <c r="K195">
        <v>321</v>
      </c>
      <c r="L195">
        <v>19</v>
      </c>
      <c r="M195" t="s">
        <v>68</v>
      </c>
      <c r="N195" t="s">
        <v>28</v>
      </c>
      <c r="O195" t="s">
        <v>57</v>
      </c>
      <c r="P195">
        <v>18</v>
      </c>
      <c r="Q195">
        <v>4.3</v>
      </c>
      <c r="R195" t="b">
        <v>1</v>
      </c>
      <c r="S195" t="s">
        <v>30</v>
      </c>
      <c r="T195">
        <v>3980</v>
      </c>
      <c r="U195" t="s">
        <v>65</v>
      </c>
      <c r="V195" t="s">
        <v>39</v>
      </c>
      <c r="W195" t="s">
        <v>40</v>
      </c>
    </row>
    <row r="196" spans="1:23" x14ac:dyDescent="0.3">
      <c r="A196">
        <v>2214</v>
      </c>
      <c r="B196" t="s">
        <v>318</v>
      </c>
      <c r="C196" t="s">
        <v>319</v>
      </c>
      <c r="D196" t="s">
        <v>156</v>
      </c>
      <c r="E196">
        <v>7.99</v>
      </c>
      <c r="F196">
        <v>375</v>
      </c>
      <c r="G196" t="s">
        <v>100</v>
      </c>
      <c r="H196">
        <v>1</v>
      </c>
      <c r="I196">
        <v>1</v>
      </c>
      <c r="J196" t="b">
        <v>1</v>
      </c>
      <c r="K196">
        <v>244</v>
      </c>
      <c r="L196">
        <v>106</v>
      </c>
      <c r="M196" t="s">
        <v>55</v>
      </c>
      <c r="N196" t="s">
        <v>28</v>
      </c>
      <c r="O196" t="s">
        <v>78</v>
      </c>
      <c r="P196">
        <v>16</v>
      </c>
      <c r="Q196">
        <v>3.9</v>
      </c>
      <c r="R196" t="b">
        <v>1</v>
      </c>
      <c r="S196" t="s">
        <v>30</v>
      </c>
      <c r="T196">
        <v>3596</v>
      </c>
      <c r="U196" t="s">
        <v>31</v>
      </c>
      <c r="V196" t="s">
        <v>39</v>
      </c>
      <c r="W196" t="s">
        <v>33</v>
      </c>
    </row>
    <row r="197" spans="1:23" x14ac:dyDescent="0.3">
      <c r="A197">
        <v>6606</v>
      </c>
      <c r="B197" t="s">
        <v>311</v>
      </c>
      <c r="C197" t="s">
        <v>320</v>
      </c>
      <c r="D197" t="s">
        <v>168</v>
      </c>
      <c r="E197">
        <v>15.99</v>
      </c>
      <c r="F197">
        <v>134</v>
      </c>
      <c r="G197" t="s">
        <v>48</v>
      </c>
      <c r="H197">
        <v>3</v>
      </c>
      <c r="I197">
        <v>5</v>
      </c>
      <c r="J197" t="b">
        <v>1</v>
      </c>
      <c r="K197">
        <v>826</v>
      </c>
      <c r="L197">
        <v>160</v>
      </c>
      <c r="M197" t="s">
        <v>92</v>
      </c>
      <c r="N197" t="s">
        <v>75</v>
      </c>
      <c r="O197" t="s">
        <v>64</v>
      </c>
      <c r="P197">
        <v>96</v>
      </c>
      <c r="Q197">
        <v>3.6</v>
      </c>
      <c r="R197" t="b">
        <v>1</v>
      </c>
      <c r="S197" t="s">
        <v>30</v>
      </c>
      <c r="T197">
        <v>1150</v>
      </c>
      <c r="U197" t="s">
        <v>31</v>
      </c>
      <c r="V197" t="s">
        <v>39</v>
      </c>
      <c r="W197" t="s">
        <v>33</v>
      </c>
    </row>
    <row r="198" spans="1:23" x14ac:dyDescent="0.3">
      <c r="A198">
        <v>4246</v>
      </c>
      <c r="B198" t="s">
        <v>259</v>
      </c>
      <c r="C198" t="s">
        <v>321</v>
      </c>
      <c r="D198" t="s">
        <v>35</v>
      </c>
      <c r="E198">
        <v>7.99</v>
      </c>
      <c r="F198">
        <v>91</v>
      </c>
      <c r="G198" t="s">
        <v>36</v>
      </c>
      <c r="H198">
        <v>5</v>
      </c>
      <c r="I198">
        <v>1</v>
      </c>
      <c r="J198" t="b">
        <v>0</v>
      </c>
      <c r="K198">
        <v>159</v>
      </c>
      <c r="L198">
        <v>14</v>
      </c>
      <c r="M198" t="s">
        <v>49</v>
      </c>
      <c r="N198" t="s">
        <v>28</v>
      </c>
      <c r="O198" t="s">
        <v>57</v>
      </c>
      <c r="P198">
        <v>85</v>
      </c>
      <c r="Q198">
        <v>4.4000000000000004</v>
      </c>
      <c r="R198" t="b">
        <v>0</v>
      </c>
      <c r="S198" t="s">
        <v>30</v>
      </c>
      <c r="T198">
        <v>1858</v>
      </c>
      <c r="U198" t="s">
        <v>58</v>
      </c>
      <c r="V198" t="s">
        <v>32</v>
      </c>
      <c r="W198" t="s">
        <v>33</v>
      </c>
    </row>
    <row r="199" spans="1:23" x14ac:dyDescent="0.3">
      <c r="A199">
        <v>2836</v>
      </c>
      <c r="B199" t="s">
        <v>232</v>
      </c>
      <c r="C199" s="1">
        <v>45475</v>
      </c>
      <c r="D199" t="s">
        <v>72</v>
      </c>
      <c r="E199">
        <v>7.99</v>
      </c>
      <c r="F199">
        <v>359</v>
      </c>
      <c r="G199" t="s">
        <v>63</v>
      </c>
      <c r="H199">
        <v>2</v>
      </c>
      <c r="I199">
        <v>6</v>
      </c>
      <c r="J199" t="b">
        <v>0</v>
      </c>
      <c r="K199">
        <v>305</v>
      </c>
      <c r="L199">
        <v>81</v>
      </c>
      <c r="M199" t="s">
        <v>68</v>
      </c>
      <c r="N199" t="s">
        <v>75</v>
      </c>
      <c r="O199" t="s">
        <v>37</v>
      </c>
      <c r="P199">
        <v>28</v>
      </c>
      <c r="Q199">
        <v>3.3</v>
      </c>
      <c r="R199" t="b">
        <v>0</v>
      </c>
      <c r="S199" t="s">
        <v>30</v>
      </c>
      <c r="T199">
        <v>1926</v>
      </c>
      <c r="U199" t="s">
        <v>38</v>
      </c>
      <c r="V199" t="s">
        <v>79</v>
      </c>
      <c r="W199" t="s">
        <v>60</v>
      </c>
    </row>
    <row r="200" spans="1:23" x14ac:dyDescent="0.3">
      <c r="A200">
        <v>6963</v>
      </c>
      <c r="B200" t="s">
        <v>322</v>
      </c>
      <c r="C200" s="1">
        <v>45084</v>
      </c>
      <c r="D200" t="s">
        <v>168</v>
      </c>
      <c r="E200">
        <v>15.99</v>
      </c>
      <c r="F200">
        <v>172</v>
      </c>
      <c r="G200" t="s">
        <v>73</v>
      </c>
      <c r="H200">
        <v>2</v>
      </c>
      <c r="I200">
        <v>6</v>
      </c>
      <c r="J200" t="b">
        <v>0</v>
      </c>
      <c r="K200">
        <v>841</v>
      </c>
      <c r="L200">
        <v>83</v>
      </c>
      <c r="M200" t="s">
        <v>49</v>
      </c>
      <c r="N200" t="s">
        <v>28</v>
      </c>
      <c r="O200" t="s">
        <v>78</v>
      </c>
      <c r="P200">
        <v>44</v>
      </c>
      <c r="Q200">
        <v>5</v>
      </c>
      <c r="R200" t="b">
        <v>1</v>
      </c>
      <c r="S200" t="s">
        <v>30</v>
      </c>
      <c r="T200">
        <v>2933</v>
      </c>
      <c r="U200" t="s">
        <v>76</v>
      </c>
      <c r="V200" t="s">
        <v>39</v>
      </c>
      <c r="W200" t="s">
        <v>40</v>
      </c>
    </row>
    <row r="201" spans="1:23" x14ac:dyDescent="0.3">
      <c r="A201">
        <v>2243</v>
      </c>
      <c r="B201" t="s">
        <v>323</v>
      </c>
      <c r="C201" t="s">
        <v>324</v>
      </c>
      <c r="D201" s="1">
        <v>45334</v>
      </c>
      <c r="E201">
        <v>11.99</v>
      </c>
      <c r="F201">
        <v>490</v>
      </c>
      <c r="G201" t="s">
        <v>73</v>
      </c>
      <c r="H201">
        <v>3</v>
      </c>
      <c r="I201">
        <v>3</v>
      </c>
      <c r="J201" t="b">
        <v>1</v>
      </c>
      <c r="K201">
        <v>123</v>
      </c>
      <c r="L201">
        <v>183</v>
      </c>
      <c r="M201" t="s">
        <v>92</v>
      </c>
      <c r="N201" t="s">
        <v>75</v>
      </c>
      <c r="O201" t="s">
        <v>37</v>
      </c>
      <c r="P201">
        <v>45</v>
      </c>
      <c r="Q201">
        <v>4.4000000000000004</v>
      </c>
      <c r="R201" t="b">
        <v>0</v>
      </c>
      <c r="S201" t="s">
        <v>30</v>
      </c>
      <c r="T201">
        <v>2397</v>
      </c>
      <c r="U201" t="s">
        <v>38</v>
      </c>
      <c r="V201" t="s">
        <v>59</v>
      </c>
      <c r="W201" t="s">
        <v>40</v>
      </c>
    </row>
    <row r="202" spans="1:23" x14ac:dyDescent="0.3">
      <c r="A202">
        <v>5081</v>
      </c>
      <c r="B202" t="s">
        <v>325</v>
      </c>
      <c r="C202" t="s">
        <v>326</v>
      </c>
      <c r="D202" t="s">
        <v>84</v>
      </c>
      <c r="E202">
        <v>11.99</v>
      </c>
      <c r="F202">
        <v>16</v>
      </c>
      <c r="G202" t="s">
        <v>100</v>
      </c>
      <c r="H202">
        <v>1</v>
      </c>
      <c r="I202">
        <v>5</v>
      </c>
      <c r="J202" t="b">
        <v>1</v>
      </c>
      <c r="K202">
        <v>803</v>
      </c>
      <c r="L202">
        <v>196</v>
      </c>
      <c r="M202" t="s">
        <v>68</v>
      </c>
      <c r="N202" t="s">
        <v>75</v>
      </c>
      <c r="O202" t="s">
        <v>29</v>
      </c>
      <c r="P202">
        <v>90</v>
      </c>
      <c r="Q202">
        <v>4.3</v>
      </c>
      <c r="R202" t="b">
        <v>1</v>
      </c>
      <c r="S202" t="s">
        <v>30</v>
      </c>
      <c r="T202">
        <v>1946</v>
      </c>
      <c r="U202" t="s">
        <v>58</v>
      </c>
      <c r="V202" t="s">
        <v>69</v>
      </c>
      <c r="W202" t="s">
        <v>33</v>
      </c>
    </row>
    <row r="203" spans="1:23" x14ac:dyDescent="0.3">
      <c r="A203">
        <v>4171</v>
      </c>
      <c r="B203" t="s">
        <v>224</v>
      </c>
      <c r="C203" s="1">
        <v>45389</v>
      </c>
      <c r="D203" t="s">
        <v>42</v>
      </c>
      <c r="E203">
        <v>11.99</v>
      </c>
      <c r="F203">
        <v>291</v>
      </c>
      <c r="G203" t="s">
        <v>48</v>
      </c>
      <c r="H203">
        <v>2</v>
      </c>
      <c r="I203">
        <v>1</v>
      </c>
      <c r="J203" t="b">
        <v>1</v>
      </c>
      <c r="K203">
        <v>380</v>
      </c>
      <c r="L203">
        <v>106</v>
      </c>
      <c r="M203" t="s">
        <v>43</v>
      </c>
      <c r="N203" t="s">
        <v>28</v>
      </c>
      <c r="O203" t="s">
        <v>57</v>
      </c>
      <c r="P203">
        <v>22</v>
      </c>
      <c r="Q203">
        <v>4.0999999999999996</v>
      </c>
      <c r="R203" t="b">
        <v>0</v>
      </c>
      <c r="S203" t="s">
        <v>30</v>
      </c>
      <c r="T203">
        <v>2576</v>
      </c>
      <c r="U203" t="s">
        <v>58</v>
      </c>
      <c r="V203" t="s">
        <v>69</v>
      </c>
      <c r="W203" t="s">
        <v>40</v>
      </c>
    </row>
    <row r="204" spans="1:23" x14ac:dyDescent="0.3">
      <c r="A204">
        <v>7399</v>
      </c>
      <c r="B204" t="s">
        <v>201</v>
      </c>
      <c r="C204" t="s">
        <v>327</v>
      </c>
      <c r="D204" s="1">
        <v>45547</v>
      </c>
      <c r="E204">
        <v>11.99</v>
      </c>
      <c r="F204">
        <v>119</v>
      </c>
      <c r="G204" t="s">
        <v>100</v>
      </c>
      <c r="H204">
        <v>2</v>
      </c>
      <c r="I204">
        <v>5</v>
      </c>
      <c r="J204" t="b">
        <v>1</v>
      </c>
      <c r="K204">
        <v>344</v>
      </c>
      <c r="L204">
        <v>93</v>
      </c>
      <c r="M204" t="s">
        <v>74</v>
      </c>
      <c r="N204" t="s">
        <v>44</v>
      </c>
      <c r="O204" t="s">
        <v>29</v>
      </c>
      <c r="P204">
        <v>0</v>
      </c>
      <c r="Q204">
        <v>4.2</v>
      </c>
      <c r="R204" t="b">
        <v>0</v>
      </c>
      <c r="S204" t="s">
        <v>30</v>
      </c>
      <c r="T204">
        <v>2259</v>
      </c>
      <c r="U204" t="s">
        <v>76</v>
      </c>
      <c r="V204" t="s">
        <v>69</v>
      </c>
      <c r="W204" t="s">
        <v>33</v>
      </c>
    </row>
    <row r="205" spans="1:23" x14ac:dyDescent="0.3">
      <c r="A205">
        <v>1110</v>
      </c>
      <c r="B205" t="s">
        <v>247</v>
      </c>
      <c r="C205" s="1">
        <v>45417</v>
      </c>
      <c r="D205" s="1">
        <v>45394</v>
      </c>
      <c r="E205">
        <v>11.99</v>
      </c>
      <c r="F205">
        <v>35</v>
      </c>
      <c r="G205" t="s">
        <v>26</v>
      </c>
      <c r="H205">
        <v>2</v>
      </c>
      <c r="I205">
        <v>3</v>
      </c>
      <c r="J205" t="b">
        <v>1</v>
      </c>
      <c r="K205">
        <v>908</v>
      </c>
      <c r="L205">
        <v>128</v>
      </c>
      <c r="M205" t="s">
        <v>27</v>
      </c>
      <c r="N205" t="s">
        <v>28</v>
      </c>
      <c r="O205" t="s">
        <v>57</v>
      </c>
      <c r="P205">
        <v>86</v>
      </c>
      <c r="Q205">
        <v>3.2</v>
      </c>
      <c r="R205" t="b">
        <v>1</v>
      </c>
      <c r="S205" t="s">
        <v>30</v>
      </c>
      <c r="T205">
        <v>1068</v>
      </c>
      <c r="U205" t="s">
        <v>76</v>
      </c>
      <c r="V205" t="s">
        <v>32</v>
      </c>
      <c r="W205" t="s">
        <v>40</v>
      </c>
    </row>
    <row r="206" spans="1:23" x14ac:dyDescent="0.3">
      <c r="A206">
        <v>5630</v>
      </c>
      <c r="B206" t="s">
        <v>328</v>
      </c>
      <c r="C206" s="1">
        <v>45028</v>
      </c>
      <c r="D206" t="s">
        <v>156</v>
      </c>
      <c r="E206">
        <v>7.99</v>
      </c>
      <c r="F206">
        <v>88</v>
      </c>
      <c r="G206" t="s">
        <v>36</v>
      </c>
      <c r="H206">
        <v>4</v>
      </c>
      <c r="I206">
        <v>6</v>
      </c>
      <c r="J206" t="b">
        <v>1</v>
      </c>
      <c r="K206">
        <v>782</v>
      </c>
      <c r="L206">
        <v>180</v>
      </c>
      <c r="M206" t="s">
        <v>27</v>
      </c>
      <c r="N206" t="s">
        <v>44</v>
      </c>
      <c r="O206" t="s">
        <v>78</v>
      </c>
      <c r="P206">
        <v>86</v>
      </c>
      <c r="Q206">
        <v>5</v>
      </c>
      <c r="R206" t="b">
        <v>1</v>
      </c>
      <c r="S206" t="s">
        <v>30</v>
      </c>
      <c r="T206">
        <v>2928</v>
      </c>
      <c r="U206" t="s">
        <v>58</v>
      </c>
      <c r="V206" t="s">
        <v>69</v>
      </c>
      <c r="W206" t="s">
        <v>33</v>
      </c>
    </row>
    <row r="207" spans="1:23" x14ac:dyDescent="0.3">
      <c r="A207">
        <v>9430</v>
      </c>
      <c r="B207" t="s">
        <v>329</v>
      </c>
      <c r="C207" s="1">
        <v>44996</v>
      </c>
      <c r="D207" t="s">
        <v>134</v>
      </c>
      <c r="E207">
        <v>7.99</v>
      </c>
      <c r="F207">
        <v>312</v>
      </c>
      <c r="G207" t="s">
        <v>48</v>
      </c>
      <c r="H207">
        <v>4</v>
      </c>
      <c r="I207">
        <v>1</v>
      </c>
      <c r="J207" t="b">
        <v>0</v>
      </c>
      <c r="K207">
        <v>769</v>
      </c>
      <c r="L207">
        <v>140</v>
      </c>
      <c r="M207" t="s">
        <v>49</v>
      </c>
      <c r="N207" t="s">
        <v>44</v>
      </c>
      <c r="O207" t="s">
        <v>45</v>
      </c>
      <c r="P207">
        <v>94</v>
      </c>
      <c r="Q207">
        <v>4.8</v>
      </c>
      <c r="R207" t="b">
        <v>1</v>
      </c>
      <c r="S207" t="s">
        <v>30</v>
      </c>
      <c r="T207">
        <v>3674</v>
      </c>
      <c r="U207" t="s">
        <v>58</v>
      </c>
      <c r="V207" t="s">
        <v>69</v>
      </c>
      <c r="W207" t="s">
        <v>40</v>
      </c>
    </row>
    <row r="208" spans="1:23" x14ac:dyDescent="0.3">
      <c r="A208">
        <v>7436</v>
      </c>
      <c r="B208" t="s">
        <v>330</v>
      </c>
      <c r="C208" t="s">
        <v>331</v>
      </c>
      <c r="D208" t="s">
        <v>72</v>
      </c>
      <c r="E208">
        <v>15.99</v>
      </c>
      <c r="F208">
        <v>238</v>
      </c>
      <c r="G208" t="s">
        <v>48</v>
      </c>
      <c r="H208">
        <v>4</v>
      </c>
      <c r="I208">
        <v>1</v>
      </c>
      <c r="J208" t="b">
        <v>1</v>
      </c>
      <c r="K208">
        <v>233</v>
      </c>
      <c r="L208">
        <v>102</v>
      </c>
      <c r="M208" t="s">
        <v>43</v>
      </c>
      <c r="N208" t="s">
        <v>44</v>
      </c>
      <c r="O208" t="s">
        <v>29</v>
      </c>
      <c r="P208">
        <v>78</v>
      </c>
      <c r="Q208">
        <v>3.1</v>
      </c>
      <c r="R208" t="b">
        <v>0</v>
      </c>
      <c r="S208" t="s">
        <v>30</v>
      </c>
      <c r="T208">
        <v>130</v>
      </c>
      <c r="U208" t="s">
        <v>58</v>
      </c>
      <c r="V208" t="s">
        <v>79</v>
      </c>
      <c r="W208" t="s">
        <v>33</v>
      </c>
    </row>
    <row r="209" spans="1:23" x14ac:dyDescent="0.3">
      <c r="A209">
        <v>2147</v>
      </c>
      <c r="B209" t="s">
        <v>332</v>
      </c>
      <c r="C209" s="1">
        <v>45627</v>
      </c>
      <c r="D209" s="1">
        <v>45608</v>
      </c>
      <c r="E209">
        <v>11.99</v>
      </c>
      <c r="F209">
        <v>132</v>
      </c>
      <c r="G209" t="s">
        <v>26</v>
      </c>
      <c r="H209">
        <v>4</v>
      </c>
      <c r="I209">
        <v>6</v>
      </c>
      <c r="J209" t="b">
        <v>1</v>
      </c>
      <c r="K209">
        <v>170</v>
      </c>
      <c r="L209">
        <v>164</v>
      </c>
      <c r="M209" t="s">
        <v>92</v>
      </c>
      <c r="N209" t="s">
        <v>44</v>
      </c>
      <c r="O209" t="s">
        <v>64</v>
      </c>
      <c r="P209">
        <v>71</v>
      </c>
      <c r="Q209">
        <v>3.3</v>
      </c>
      <c r="R209" t="b">
        <v>1</v>
      </c>
      <c r="S209" t="s">
        <v>30</v>
      </c>
      <c r="T209">
        <v>4873</v>
      </c>
      <c r="U209" t="s">
        <v>65</v>
      </c>
      <c r="V209" t="s">
        <v>69</v>
      </c>
      <c r="W209" t="s">
        <v>60</v>
      </c>
    </row>
    <row r="210" spans="1:23" x14ac:dyDescent="0.3">
      <c r="A210">
        <v>3264</v>
      </c>
      <c r="B210" t="s">
        <v>118</v>
      </c>
      <c r="C210" t="s">
        <v>333</v>
      </c>
      <c r="D210" s="1">
        <v>45547</v>
      </c>
      <c r="E210">
        <v>11.99</v>
      </c>
      <c r="F210">
        <v>456</v>
      </c>
      <c r="G210" t="s">
        <v>73</v>
      </c>
      <c r="H210">
        <v>1</v>
      </c>
      <c r="I210">
        <v>6</v>
      </c>
      <c r="J210" t="b">
        <v>1</v>
      </c>
      <c r="K210">
        <v>945</v>
      </c>
      <c r="L210">
        <v>114</v>
      </c>
      <c r="M210" t="s">
        <v>49</v>
      </c>
      <c r="N210" t="s">
        <v>56</v>
      </c>
      <c r="O210" t="s">
        <v>37</v>
      </c>
      <c r="P210">
        <v>44</v>
      </c>
      <c r="Q210">
        <v>3</v>
      </c>
      <c r="R210" t="b">
        <v>0</v>
      </c>
      <c r="S210" t="s">
        <v>30</v>
      </c>
      <c r="T210">
        <v>96</v>
      </c>
      <c r="U210" t="s">
        <v>31</v>
      </c>
      <c r="V210" t="s">
        <v>79</v>
      </c>
      <c r="W210" t="s">
        <v>33</v>
      </c>
    </row>
    <row r="211" spans="1:23" x14ac:dyDescent="0.3">
      <c r="A211">
        <v>1214</v>
      </c>
      <c r="B211" t="s">
        <v>334</v>
      </c>
      <c r="C211" s="1">
        <v>45144</v>
      </c>
      <c r="D211" s="1">
        <v>45608</v>
      </c>
      <c r="E211">
        <v>11.99</v>
      </c>
      <c r="F211">
        <v>281</v>
      </c>
      <c r="G211" t="s">
        <v>26</v>
      </c>
      <c r="H211">
        <v>5</v>
      </c>
      <c r="I211">
        <v>6</v>
      </c>
      <c r="J211" t="b">
        <v>1</v>
      </c>
      <c r="K211">
        <v>945</v>
      </c>
      <c r="L211">
        <v>108</v>
      </c>
      <c r="M211" t="s">
        <v>74</v>
      </c>
      <c r="N211" t="s">
        <v>28</v>
      </c>
      <c r="O211" t="s">
        <v>64</v>
      </c>
      <c r="P211">
        <v>98</v>
      </c>
      <c r="Q211">
        <v>3.8</v>
      </c>
      <c r="R211" t="b">
        <v>1</v>
      </c>
      <c r="S211" t="s">
        <v>30</v>
      </c>
      <c r="T211">
        <v>110</v>
      </c>
      <c r="U211" t="s">
        <v>65</v>
      </c>
      <c r="V211" t="s">
        <v>59</v>
      </c>
      <c r="W211" t="s">
        <v>93</v>
      </c>
    </row>
    <row r="212" spans="1:23" x14ac:dyDescent="0.3">
      <c r="A212">
        <v>6050</v>
      </c>
      <c r="B212" t="s">
        <v>335</v>
      </c>
      <c r="C212" s="1">
        <v>45512</v>
      </c>
      <c r="D212" t="s">
        <v>109</v>
      </c>
      <c r="E212">
        <v>11.99</v>
      </c>
      <c r="F212">
        <v>281</v>
      </c>
      <c r="G212" t="s">
        <v>63</v>
      </c>
      <c r="H212">
        <v>5</v>
      </c>
      <c r="I212">
        <v>3</v>
      </c>
      <c r="J212" t="b">
        <v>0</v>
      </c>
      <c r="K212">
        <v>217</v>
      </c>
      <c r="L212">
        <v>162</v>
      </c>
      <c r="M212" t="s">
        <v>27</v>
      </c>
      <c r="N212" t="s">
        <v>44</v>
      </c>
      <c r="O212" t="s">
        <v>45</v>
      </c>
      <c r="P212">
        <v>0</v>
      </c>
      <c r="Q212">
        <v>3.4</v>
      </c>
      <c r="R212" t="b">
        <v>0</v>
      </c>
      <c r="S212" t="s">
        <v>30</v>
      </c>
      <c r="T212">
        <v>225</v>
      </c>
      <c r="U212" t="s">
        <v>31</v>
      </c>
      <c r="V212" t="s">
        <v>69</v>
      </c>
      <c r="W212" t="s">
        <v>33</v>
      </c>
    </row>
    <row r="213" spans="1:23" x14ac:dyDescent="0.3">
      <c r="A213">
        <v>7395</v>
      </c>
      <c r="B213" t="s">
        <v>130</v>
      </c>
      <c r="C213" t="s">
        <v>185</v>
      </c>
      <c r="D213" s="1">
        <v>45424</v>
      </c>
      <c r="E213">
        <v>11.99</v>
      </c>
      <c r="F213">
        <v>73</v>
      </c>
      <c r="G213" t="s">
        <v>26</v>
      </c>
      <c r="H213">
        <v>1</v>
      </c>
      <c r="I213">
        <v>1</v>
      </c>
      <c r="J213" t="b">
        <v>1</v>
      </c>
      <c r="K213">
        <v>664</v>
      </c>
      <c r="L213">
        <v>123</v>
      </c>
      <c r="M213" t="s">
        <v>68</v>
      </c>
      <c r="N213" t="s">
        <v>44</v>
      </c>
      <c r="O213" t="s">
        <v>37</v>
      </c>
      <c r="P213">
        <v>70</v>
      </c>
      <c r="Q213">
        <v>4.4000000000000004</v>
      </c>
      <c r="R213" t="b">
        <v>1</v>
      </c>
      <c r="S213" t="s">
        <v>30</v>
      </c>
      <c r="T213">
        <v>4083</v>
      </c>
      <c r="U213" t="s">
        <v>58</v>
      </c>
      <c r="V213" t="s">
        <v>39</v>
      </c>
      <c r="W213" t="s">
        <v>33</v>
      </c>
    </row>
    <row r="214" spans="1:23" x14ac:dyDescent="0.3">
      <c r="A214">
        <v>3904</v>
      </c>
      <c r="B214" t="s">
        <v>224</v>
      </c>
      <c r="C214" t="s">
        <v>155</v>
      </c>
      <c r="D214" s="1">
        <v>45547</v>
      </c>
      <c r="E214">
        <v>11.99</v>
      </c>
      <c r="F214">
        <v>365</v>
      </c>
      <c r="G214" t="s">
        <v>63</v>
      </c>
      <c r="H214">
        <v>3</v>
      </c>
      <c r="I214">
        <v>1</v>
      </c>
      <c r="J214" t="b">
        <v>1</v>
      </c>
      <c r="K214">
        <v>679</v>
      </c>
      <c r="L214">
        <v>1</v>
      </c>
      <c r="M214" t="s">
        <v>92</v>
      </c>
      <c r="N214" t="s">
        <v>44</v>
      </c>
      <c r="O214" t="s">
        <v>78</v>
      </c>
      <c r="P214">
        <v>100</v>
      </c>
      <c r="Q214">
        <v>4.7</v>
      </c>
      <c r="R214" t="b">
        <v>0</v>
      </c>
      <c r="S214" t="s">
        <v>30</v>
      </c>
      <c r="T214">
        <v>2714</v>
      </c>
      <c r="U214" t="s">
        <v>76</v>
      </c>
      <c r="V214" t="s">
        <v>32</v>
      </c>
      <c r="W214" t="s">
        <v>40</v>
      </c>
    </row>
    <row r="215" spans="1:23" x14ac:dyDescent="0.3">
      <c r="A215">
        <v>6545</v>
      </c>
      <c r="B215" t="s">
        <v>147</v>
      </c>
      <c r="C215" t="s">
        <v>108</v>
      </c>
      <c r="D215" s="1">
        <v>45516</v>
      </c>
      <c r="E215">
        <v>7.99</v>
      </c>
      <c r="F215">
        <v>61</v>
      </c>
      <c r="G215" t="s">
        <v>36</v>
      </c>
      <c r="H215">
        <v>1</v>
      </c>
      <c r="I215">
        <v>5</v>
      </c>
      <c r="J215" t="b">
        <v>1</v>
      </c>
      <c r="K215">
        <v>242</v>
      </c>
      <c r="L215">
        <v>200</v>
      </c>
      <c r="M215" t="s">
        <v>74</v>
      </c>
      <c r="N215" t="s">
        <v>75</v>
      </c>
      <c r="O215" t="s">
        <v>45</v>
      </c>
      <c r="P215">
        <v>53</v>
      </c>
      <c r="Q215">
        <v>4.8</v>
      </c>
      <c r="R215" t="b">
        <v>1</v>
      </c>
      <c r="S215" t="s">
        <v>30</v>
      </c>
      <c r="T215">
        <v>674</v>
      </c>
      <c r="U215" t="s">
        <v>65</v>
      </c>
      <c r="V215" t="s">
        <v>32</v>
      </c>
      <c r="W215" t="s">
        <v>33</v>
      </c>
    </row>
    <row r="216" spans="1:23" x14ac:dyDescent="0.3">
      <c r="A216">
        <v>3131</v>
      </c>
      <c r="B216" t="s">
        <v>153</v>
      </c>
      <c r="C216" s="1">
        <v>45236</v>
      </c>
      <c r="D216" t="s">
        <v>134</v>
      </c>
      <c r="E216">
        <v>15.99</v>
      </c>
      <c r="F216">
        <v>399</v>
      </c>
      <c r="G216" t="s">
        <v>48</v>
      </c>
      <c r="H216">
        <v>3</v>
      </c>
      <c r="I216">
        <v>5</v>
      </c>
      <c r="J216" t="b">
        <v>0</v>
      </c>
      <c r="K216">
        <v>541</v>
      </c>
      <c r="L216">
        <v>158</v>
      </c>
      <c r="M216" t="s">
        <v>49</v>
      </c>
      <c r="N216" t="s">
        <v>44</v>
      </c>
      <c r="O216" t="s">
        <v>78</v>
      </c>
      <c r="P216">
        <v>4</v>
      </c>
      <c r="Q216">
        <v>4.9000000000000004</v>
      </c>
      <c r="R216" t="b">
        <v>1</v>
      </c>
      <c r="S216" t="s">
        <v>30</v>
      </c>
      <c r="T216">
        <v>948</v>
      </c>
      <c r="U216" t="s">
        <v>65</v>
      </c>
      <c r="V216" t="s">
        <v>79</v>
      </c>
      <c r="W216" t="s">
        <v>60</v>
      </c>
    </row>
    <row r="217" spans="1:23" x14ac:dyDescent="0.3">
      <c r="A217">
        <v>8589</v>
      </c>
      <c r="B217" t="s">
        <v>207</v>
      </c>
      <c r="C217" t="s">
        <v>336</v>
      </c>
      <c r="D217" t="s">
        <v>84</v>
      </c>
      <c r="E217">
        <v>11.99</v>
      </c>
      <c r="F217">
        <v>102</v>
      </c>
      <c r="G217" t="s">
        <v>100</v>
      </c>
      <c r="H217">
        <v>2</v>
      </c>
      <c r="I217">
        <v>1</v>
      </c>
      <c r="J217" t="b">
        <v>1</v>
      </c>
      <c r="K217">
        <v>108</v>
      </c>
      <c r="L217">
        <v>105</v>
      </c>
      <c r="M217" t="s">
        <v>92</v>
      </c>
      <c r="N217" t="s">
        <v>28</v>
      </c>
      <c r="O217" t="s">
        <v>64</v>
      </c>
      <c r="P217">
        <v>76</v>
      </c>
      <c r="Q217">
        <v>4.7</v>
      </c>
      <c r="R217" t="b">
        <v>0</v>
      </c>
      <c r="S217" t="s">
        <v>30</v>
      </c>
      <c r="T217">
        <v>933</v>
      </c>
      <c r="U217" t="s">
        <v>38</v>
      </c>
      <c r="V217" t="s">
        <v>32</v>
      </c>
      <c r="W217" t="s">
        <v>93</v>
      </c>
    </row>
    <row r="218" spans="1:23" x14ac:dyDescent="0.3">
      <c r="A218">
        <v>2908</v>
      </c>
      <c r="B218" t="s">
        <v>248</v>
      </c>
      <c r="C218" t="s">
        <v>250</v>
      </c>
      <c r="D218" t="s">
        <v>82</v>
      </c>
      <c r="E218">
        <v>11.99</v>
      </c>
      <c r="F218">
        <v>88</v>
      </c>
      <c r="G218" t="s">
        <v>48</v>
      </c>
      <c r="H218">
        <v>4</v>
      </c>
      <c r="I218">
        <v>2</v>
      </c>
      <c r="J218" t="b">
        <v>1</v>
      </c>
      <c r="K218">
        <v>343</v>
      </c>
      <c r="L218">
        <v>163</v>
      </c>
      <c r="M218" t="s">
        <v>92</v>
      </c>
      <c r="N218" t="s">
        <v>75</v>
      </c>
      <c r="O218" t="s">
        <v>37</v>
      </c>
      <c r="P218">
        <v>89</v>
      </c>
      <c r="Q218">
        <v>5</v>
      </c>
      <c r="R218" t="b">
        <v>1</v>
      </c>
      <c r="S218" t="s">
        <v>30</v>
      </c>
      <c r="T218">
        <v>2914</v>
      </c>
      <c r="U218" t="s">
        <v>58</v>
      </c>
      <c r="V218" t="s">
        <v>79</v>
      </c>
      <c r="W218" t="s">
        <v>40</v>
      </c>
    </row>
    <row r="219" spans="1:23" x14ac:dyDescent="0.3">
      <c r="A219">
        <v>5209</v>
      </c>
      <c r="B219" t="s">
        <v>238</v>
      </c>
      <c r="C219" s="1">
        <v>45204</v>
      </c>
      <c r="D219" t="s">
        <v>54</v>
      </c>
      <c r="E219">
        <v>11.99</v>
      </c>
      <c r="F219">
        <v>92</v>
      </c>
      <c r="G219" t="s">
        <v>100</v>
      </c>
      <c r="H219">
        <v>5</v>
      </c>
      <c r="I219">
        <v>3</v>
      </c>
      <c r="J219" t="b">
        <v>1</v>
      </c>
      <c r="K219">
        <v>477</v>
      </c>
      <c r="L219">
        <v>38</v>
      </c>
      <c r="M219" t="s">
        <v>92</v>
      </c>
      <c r="N219" t="s">
        <v>56</v>
      </c>
      <c r="O219" t="s">
        <v>64</v>
      </c>
      <c r="P219">
        <v>71</v>
      </c>
      <c r="Q219">
        <v>3.9</v>
      </c>
      <c r="R219" t="b">
        <v>1</v>
      </c>
      <c r="S219" t="s">
        <v>30</v>
      </c>
      <c r="T219">
        <v>3928</v>
      </c>
      <c r="U219" t="s">
        <v>31</v>
      </c>
      <c r="V219" t="s">
        <v>69</v>
      </c>
      <c r="W219" t="s">
        <v>40</v>
      </c>
    </row>
    <row r="220" spans="1:23" x14ac:dyDescent="0.3">
      <c r="A220">
        <v>2319</v>
      </c>
      <c r="B220" t="s">
        <v>150</v>
      </c>
      <c r="C220" s="1">
        <v>44932</v>
      </c>
      <c r="D220" t="s">
        <v>84</v>
      </c>
      <c r="E220">
        <v>15.99</v>
      </c>
      <c r="F220">
        <v>295</v>
      </c>
      <c r="G220" t="s">
        <v>36</v>
      </c>
      <c r="H220">
        <v>5</v>
      </c>
      <c r="I220">
        <v>4</v>
      </c>
      <c r="J220" t="b">
        <v>0</v>
      </c>
      <c r="K220">
        <v>767</v>
      </c>
      <c r="L220">
        <v>190</v>
      </c>
      <c r="M220" t="s">
        <v>92</v>
      </c>
      <c r="N220" t="s">
        <v>56</v>
      </c>
      <c r="O220" t="s">
        <v>57</v>
      </c>
      <c r="P220">
        <v>7</v>
      </c>
      <c r="Q220">
        <v>4.0999999999999996</v>
      </c>
      <c r="R220" t="b">
        <v>0</v>
      </c>
      <c r="S220" t="s">
        <v>30</v>
      </c>
      <c r="T220">
        <v>2559</v>
      </c>
      <c r="U220" t="s">
        <v>31</v>
      </c>
      <c r="V220" t="s">
        <v>32</v>
      </c>
      <c r="W220" t="s">
        <v>40</v>
      </c>
    </row>
    <row r="221" spans="1:23" x14ac:dyDescent="0.3">
      <c r="A221">
        <v>9026</v>
      </c>
      <c r="B221" t="s">
        <v>197</v>
      </c>
      <c r="C221" s="1">
        <v>45356</v>
      </c>
      <c r="D221" t="s">
        <v>82</v>
      </c>
      <c r="E221">
        <v>11.99</v>
      </c>
      <c r="F221">
        <v>139</v>
      </c>
      <c r="G221" t="s">
        <v>73</v>
      </c>
      <c r="H221">
        <v>1</v>
      </c>
      <c r="I221">
        <v>5</v>
      </c>
      <c r="J221" t="b">
        <v>1</v>
      </c>
      <c r="K221">
        <v>12</v>
      </c>
      <c r="L221">
        <v>9</v>
      </c>
      <c r="M221" t="s">
        <v>49</v>
      </c>
      <c r="N221" t="s">
        <v>56</v>
      </c>
      <c r="O221" t="s">
        <v>57</v>
      </c>
      <c r="P221">
        <v>21</v>
      </c>
      <c r="Q221">
        <v>4.8</v>
      </c>
      <c r="R221" t="b">
        <v>1</v>
      </c>
      <c r="S221" t="s">
        <v>30</v>
      </c>
      <c r="T221">
        <v>2571</v>
      </c>
      <c r="U221" t="s">
        <v>76</v>
      </c>
      <c r="V221" t="s">
        <v>32</v>
      </c>
      <c r="W221" t="s">
        <v>40</v>
      </c>
    </row>
    <row r="222" spans="1:23" x14ac:dyDescent="0.3">
      <c r="A222">
        <v>2723</v>
      </c>
      <c r="B222" t="s">
        <v>337</v>
      </c>
      <c r="C222" s="1">
        <v>44935</v>
      </c>
      <c r="D222" t="s">
        <v>156</v>
      </c>
      <c r="E222">
        <v>15.99</v>
      </c>
      <c r="F222">
        <v>416</v>
      </c>
      <c r="G222" t="s">
        <v>26</v>
      </c>
      <c r="H222">
        <v>1</v>
      </c>
      <c r="I222">
        <v>2</v>
      </c>
      <c r="J222" t="b">
        <v>1</v>
      </c>
      <c r="K222">
        <v>920</v>
      </c>
      <c r="L222">
        <v>79</v>
      </c>
      <c r="M222" t="s">
        <v>55</v>
      </c>
      <c r="N222" t="s">
        <v>44</v>
      </c>
      <c r="O222" t="s">
        <v>78</v>
      </c>
      <c r="P222">
        <v>20</v>
      </c>
      <c r="Q222">
        <v>4.4000000000000004</v>
      </c>
      <c r="R222" t="b">
        <v>0</v>
      </c>
      <c r="S222" t="s">
        <v>30</v>
      </c>
      <c r="T222">
        <v>3834</v>
      </c>
      <c r="U222" t="s">
        <v>31</v>
      </c>
      <c r="V222" t="s">
        <v>79</v>
      </c>
      <c r="W222" t="s">
        <v>40</v>
      </c>
    </row>
    <row r="223" spans="1:23" x14ac:dyDescent="0.3">
      <c r="A223">
        <v>5487</v>
      </c>
      <c r="B223" t="s">
        <v>148</v>
      </c>
      <c r="C223" t="s">
        <v>338</v>
      </c>
      <c r="D223" t="s">
        <v>129</v>
      </c>
      <c r="E223">
        <v>7.99</v>
      </c>
      <c r="F223">
        <v>173</v>
      </c>
      <c r="G223" t="s">
        <v>73</v>
      </c>
      <c r="H223">
        <v>2</v>
      </c>
      <c r="I223">
        <v>2</v>
      </c>
      <c r="J223" t="b">
        <v>0</v>
      </c>
      <c r="K223">
        <v>819</v>
      </c>
      <c r="L223">
        <v>174</v>
      </c>
      <c r="M223" t="s">
        <v>27</v>
      </c>
      <c r="N223" t="s">
        <v>28</v>
      </c>
      <c r="O223" t="s">
        <v>29</v>
      </c>
      <c r="P223">
        <v>34</v>
      </c>
      <c r="Q223">
        <v>4.0999999999999996</v>
      </c>
      <c r="R223" t="b">
        <v>0</v>
      </c>
      <c r="S223" t="s">
        <v>30</v>
      </c>
      <c r="T223">
        <v>4714</v>
      </c>
      <c r="U223" t="s">
        <v>65</v>
      </c>
      <c r="V223" t="s">
        <v>39</v>
      </c>
      <c r="W223" t="s">
        <v>40</v>
      </c>
    </row>
    <row r="224" spans="1:23" x14ac:dyDescent="0.3">
      <c r="A224">
        <v>4656</v>
      </c>
      <c r="B224" t="s">
        <v>207</v>
      </c>
      <c r="C224" t="s">
        <v>339</v>
      </c>
      <c r="D224" t="s">
        <v>168</v>
      </c>
      <c r="E224">
        <v>7.99</v>
      </c>
      <c r="F224">
        <v>75</v>
      </c>
      <c r="G224" t="s">
        <v>26</v>
      </c>
      <c r="H224">
        <v>3</v>
      </c>
      <c r="I224">
        <v>5</v>
      </c>
      <c r="J224" t="b">
        <v>0</v>
      </c>
      <c r="K224">
        <v>607</v>
      </c>
      <c r="L224">
        <v>94</v>
      </c>
      <c r="M224" t="s">
        <v>43</v>
      </c>
      <c r="N224" t="s">
        <v>75</v>
      </c>
      <c r="O224" t="s">
        <v>37</v>
      </c>
      <c r="P224">
        <v>57</v>
      </c>
      <c r="Q224">
        <v>3.8</v>
      </c>
      <c r="R224" t="b">
        <v>1</v>
      </c>
      <c r="S224" t="s">
        <v>30</v>
      </c>
      <c r="T224">
        <v>4800</v>
      </c>
      <c r="U224" t="s">
        <v>58</v>
      </c>
      <c r="V224" t="s">
        <v>39</v>
      </c>
      <c r="W224" t="s">
        <v>93</v>
      </c>
    </row>
    <row r="225" spans="1:23" x14ac:dyDescent="0.3">
      <c r="A225">
        <v>5718</v>
      </c>
      <c r="B225" t="s">
        <v>340</v>
      </c>
      <c r="C225" t="s">
        <v>341</v>
      </c>
      <c r="D225" t="s">
        <v>105</v>
      </c>
      <c r="E225">
        <v>15.99</v>
      </c>
      <c r="F225">
        <v>173</v>
      </c>
      <c r="G225" t="s">
        <v>48</v>
      </c>
      <c r="H225">
        <v>1</v>
      </c>
      <c r="I225">
        <v>6</v>
      </c>
      <c r="J225" t="b">
        <v>1</v>
      </c>
      <c r="K225">
        <v>346</v>
      </c>
      <c r="L225">
        <v>76</v>
      </c>
      <c r="M225" t="s">
        <v>43</v>
      </c>
      <c r="N225" t="s">
        <v>28</v>
      </c>
      <c r="O225" t="s">
        <v>57</v>
      </c>
      <c r="P225">
        <v>28</v>
      </c>
      <c r="Q225">
        <v>3.3</v>
      </c>
      <c r="R225" t="b">
        <v>0</v>
      </c>
      <c r="S225" t="s">
        <v>30</v>
      </c>
      <c r="T225">
        <v>1610</v>
      </c>
      <c r="U225" t="s">
        <v>31</v>
      </c>
      <c r="V225" t="s">
        <v>69</v>
      </c>
      <c r="W225" t="s">
        <v>93</v>
      </c>
    </row>
    <row r="226" spans="1:23" x14ac:dyDescent="0.3">
      <c r="A226">
        <v>1215</v>
      </c>
      <c r="B226" t="s">
        <v>342</v>
      </c>
      <c r="C226" t="s">
        <v>343</v>
      </c>
      <c r="D226" t="s">
        <v>99</v>
      </c>
      <c r="E226">
        <v>7.99</v>
      </c>
      <c r="F226">
        <v>421</v>
      </c>
      <c r="G226" t="s">
        <v>51</v>
      </c>
      <c r="H226">
        <v>3</v>
      </c>
      <c r="I226">
        <v>1</v>
      </c>
      <c r="J226" t="b">
        <v>1</v>
      </c>
      <c r="K226">
        <v>668</v>
      </c>
      <c r="L226">
        <v>17</v>
      </c>
      <c r="M226" t="s">
        <v>43</v>
      </c>
      <c r="N226" t="s">
        <v>56</v>
      </c>
      <c r="O226" t="s">
        <v>57</v>
      </c>
      <c r="P226">
        <v>7</v>
      </c>
      <c r="Q226">
        <v>4</v>
      </c>
      <c r="R226" t="b">
        <v>1</v>
      </c>
      <c r="S226" t="s">
        <v>30</v>
      </c>
      <c r="T226">
        <v>2780</v>
      </c>
      <c r="U226" t="s">
        <v>76</v>
      </c>
      <c r="V226" t="s">
        <v>39</v>
      </c>
      <c r="W226" t="s">
        <v>40</v>
      </c>
    </row>
    <row r="227" spans="1:23" x14ac:dyDescent="0.3">
      <c r="A227">
        <v>3427</v>
      </c>
      <c r="B227" t="s">
        <v>344</v>
      </c>
      <c r="C227" s="1">
        <v>45211</v>
      </c>
      <c r="D227" s="1">
        <v>45485</v>
      </c>
      <c r="E227">
        <v>15.99</v>
      </c>
      <c r="F227">
        <v>29</v>
      </c>
      <c r="G227" t="s">
        <v>48</v>
      </c>
      <c r="H227">
        <v>5</v>
      </c>
      <c r="I227">
        <v>2</v>
      </c>
      <c r="J227" t="b">
        <v>1</v>
      </c>
      <c r="K227">
        <v>317</v>
      </c>
      <c r="L227">
        <v>116</v>
      </c>
      <c r="M227" t="s">
        <v>27</v>
      </c>
      <c r="N227" t="s">
        <v>56</v>
      </c>
      <c r="O227" t="s">
        <v>37</v>
      </c>
      <c r="P227">
        <v>78</v>
      </c>
      <c r="Q227">
        <v>3.8</v>
      </c>
      <c r="R227" t="b">
        <v>1</v>
      </c>
      <c r="S227" t="s">
        <v>30</v>
      </c>
      <c r="T227">
        <v>639</v>
      </c>
      <c r="U227" t="s">
        <v>76</v>
      </c>
      <c r="V227" t="s">
        <v>39</v>
      </c>
      <c r="W227" t="s">
        <v>60</v>
      </c>
    </row>
    <row r="228" spans="1:23" x14ac:dyDescent="0.3">
      <c r="A228">
        <v>2428</v>
      </c>
      <c r="B228" t="s">
        <v>345</v>
      </c>
      <c r="C228" t="s">
        <v>346</v>
      </c>
      <c r="D228" t="s">
        <v>134</v>
      </c>
      <c r="E228">
        <v>7.99</v>
      </c>
      <c r="F228">
        <v>180</v>
      </c>
      <c r="G228" t="s">
        <v>73</v>
      </c>
      <c r="H228">
        <v>2</v>
      </c>
      <c r="I228">
        <v>4</v>
      </c>
      <c r="J228" t="b">
        <v>1</v>
      </c>
      <c r="K228">
        <v>297</v>
      </c>
      <c r="L228">
        <v>19</v>
      </c>
      <c r="M228" t="s">
        <v>92</v>
      </c>
      <c r="N228" t="s">
        <v>56</v>
      </c>
      <c r="O228" t="s">
        <v>29</v>
      </c>
      <c r="P228">
        <v>84</v>
      </c>
      <c r="Q228">
        <v>4.9000000000000004</v>
      </c>
      <c r="R228" t="b">
        <v>0</v>
      </c>
      <c r="S228" t="s">
        <v>30</v>
      </c>
      <c r="T228">
        <v>1960</v>
      </c>
      <c r="U228" t="s">
        <v>31</v>
      </c>
      <c r="V228" t="s">
        <v>59</v>
      </c>
      <c r="W228" t="s">
        <v>93</v>
      </c>
    </row>
    <row r="229" spans="1:23" x14ac:dyDescent="0.3">
      <c r="A229">
        <v>1947</v>
      </c>
      <c r="B229" t="s">
        <v>347</v>
      </c>
      <c r="C229" s="1">
        <v>45300</v>
      </c>
      <c r="D229" t="s">
        <v>156</v>
      </c>
      <c r="E229">
        <v>11.99</v>
      </c>
      <c r="F229">
        <v>469</v>
      </c>
      <c r="G229" t="s">
        <v>26</v>
      </c>
      <c r="H229">
        <v>4</v>
      </c>
      <c r="I229">
        <v>6</v>
      </c>
      <c r="J229" t="b">
        <v>1</v>
      </c>
      <c r="K229">
        <v>866</v>
      </c>
      <c r="L229">
        <v>120</v>
      </c>
      <c r="M229" t="s">
        <v>43</v>
      </c>
      <c r="N229" t="s">
        <v>56</v>
      </c>
      <c r="O229" t="s">
        <v>64</v>
      </c>
      <c r="P229">
        <v>92</v>
      </c>
      <c r="Q229">
        <v>3.6</v>
      </c>
      <c r="R229" t="b">
        <v>1</v>
      </c>
      <c r="S229" t="s">
        <v>30</v>
      </c>
      <c r="T229">
        <v>1764</v>
      </c>
      <c r="U229" t="s">
        <v>58</v>
      </c>
      <c r="V229" t="s">
        <v>59</v>
      </c>
      <c r="W229" t="s">
        <v>33</v>
      </c>
    </row>
    <row r="230" spans="1:23" x14ac:dyDescent="0.3">
      <c r="A230">
        <v>5036</v>
      </c>
      <c r="B230" t="s">
        <v>290</v>
      </c>
      <c r="C230" t="s">
        <v>348</v>
      </c>
      <c r="D230" t="s">
        <v>168</v>
      </c>
      <c r="E230">
        <v>15.99</v>
      </c>
      <c r="F230">
        <v>381</v>
      </c>
      <c r="G230" t="s">
        <v>63</v>
      </c>
      <c r="H230">
        <v>5</v>
      </c>
      <c r="I230">
        <v>1</v>
      </c>
      <c r="J230" t="b">
        <v>1</v>
      </c>
      <c r="K230">
        <v>286</v>
      </c>
      <c r="L230">
        <v>121</v>
      </c>
      <c r="M230" t="s">
        <v>43</v>
      </c>
      <c r="N230" t="s">
        <v>75</v>
      </c>
      <c r="O230" t="s">
        <v>78</v>
      </c>
      <c r="P230">
        <v>57</v>
      </c>
      <c r="Q230">
        <v>4.0999999999999996</v>
      </c>
      <c r="R230" t="b">
        <v>1</v>
      </c>
      <c r="S230" t="s">
        <v>30</v>
      </c>
      <c r="T230">
        <v>967</v>
      </c>
      <c r="U230" t="s">
        <v>31</v>
      </c>
      <c r="V230" t="s">
        <v>59</v>
      </c>
      <c r="W230" t="s">
        <v>93</v>
      </c>
    </row>
    <row r="231" spans="1:23" x14ac:dyDescent="0.3">
      <c r="A231">
        <v>5857</v>
      </c>
      <c r="B231" t="s">
        <v>88</v>
      </c>
      <c r="C231" s="1">
        <v>45424</v>
      </c>
      <c r="D231" t="s">
        <v>35</v>
      </c>
      <c r="E231">
        <v>15.99</v>
      </c>
      <c r="F231">
        <v>263</v>
      </c>
      <c r="G231" t="s">
        <v>63</v>
      </c>
      <c r="H231">
        <v>5</v>
      </c>
      <c r="I231">
        <v>5</v>
      </c>
      <c r="J231" t="b">
        <v>0</v>
      </c>
      <c r="K231">
        <v>95</v>
      </c>
      <c r="L231">
        <v>149</v>
      </c>
      <c r="M231" t="s">
        <v>74</v>
      </c>
      <c r="N231" t="s">
        <v>56</v>
      </c>
      <c r="O231" t="s">
        <v>78</v>
      </c>
      <c r="P231">
        <v>17</v>
      </c>
      <c r="Q231">
        <v>4</v>
      </c>
      <c r="R231" t="b">
        <v>1</v>
      </c>
      <c r="S231" t="s">
        <v>30</v>
      </c>
      <c r="T231">
        <v>2086</v>
      </c>
      <c r="U231" t="s">
        <v>58</v>
      </c>
      <c r="V231" t="s">
        <v>79</v>
      </c>
      <c r="W231" t="s">
        <v>93</v>
      </c>
    </row>
    <row r="232" spans="1:23" x14ac:dyDescent="0.3">
      <c r="A232">
        <v>8770</v>
      </c>
      <c r="B232" t="s">
        <v>106</v>
      </c>
      <c r="C232" s="1">
        <v>45268</v>
      </c>
      <c r="D232" t="s">
        <v>134</v>
      </c>
      <c r="E232">
        <v>7.99</v>
      </c>
      <c r="F232">
        <v>48</v>
      </c>
      <c r="G232" t="s">
        <v>36</v>
      </c>
      <c r="H232">
        <v>4</v>
      </c>
      <c r="I232">
        <v>2</v>
      </c>
      <c r="J232" t="b">
        <v>0</v>
      </c>
      <c r="K232">
        <v>938</v>
      </c>
      <c r="L232">
        <v>92</v>
      </c>
      <c r="M232" t="s">
        <v>43</v>
      </c>
      <c r="N232" t="s">
        <v>75</v>
      </c>
      <c r="O232" t="s">
        <v>78</v>
      </c>
      <c r="P232">
        <v>99</v>
      </c>
      <c r="Q232">
        <v>4.2</v>
      </c>
      <c r="R232" t="b">
        <v>1</v>
      </c>
      <c r="S232" t="s">
        <v>30</v>
      </c>
      <c r="T232">
        <v>3288</v>
      </c>
      <c r="U232" t="s">
        <v>58</v>
      </c>
      <c r="V232" t="s">
        <v>79</v>
      </c>
      <c r="W232" t="s">
        <v>33</v>
      </c>
    </row>
    <row r="233" spans="1:23" x14ac:dyDescent="0.3">
      <c r="A233">
        <v>4118</v>
      </c>
      <c r="B233" t="s">
        <v>349</v>
      </c>
      <c r="C233" t="s">
        <v>350</v>
      </c>
      <c r="D233" t="s">
        <v>54</v>
      </c>
      <c r="E233">
        <v>11.99</v>
      </c>
      <c r="F233">
        <v>447</v>
      </c>
      <c r="G233" t="s">
        <v>51</v>
      </c>
      <c r="H233">
        <v>3</v>
      </c>
      <c r="I233">
        <v>4</v>
      </c>
      <c r="J233" t="b">
        <v>0</v>
      </c>
      <c r="K233">
        <v>264</v>
      </c>
      <c r="L233">
        <v>55</v>
      </c>
      <c r="M233" t="s">
        <v>68</v>
      </c>
      <c r="N233" t="s">
        <v>28</v>
      </c>
      <c r="O233" t="s">
        <v>45</v>
      </c>
      <c r="P233">
        <v>58</v>
      </c>
      <c r="Q233">
        <v>3.6</v>
      </c>
      <c r="R233" t="b">
        <v>0</v>
      </c>
      <c r="S233" t="s">
        <v>30</v>
      </c>
      <c r="T233">
        <v>1486</v>
      </c>
      <c r="U233" t="s">
        <v>31</v>
      </c>
      <c r="V233" t="s">
        <v>79</v>
      </c>
      <c r="W233" t="s">
        <v>93</v>
      </c>
    </row>
    <row r="234" spans="1:23" x14ac:dyDescent="0.3">
      <c r="A234">
        <v>7162</v>
      </c>
      <c r="B234" t="s">
        <v>351</v>
      </c>
      <c r="C234" t="s">
        <v>206</v>
      </c>
      <c r="D234" t="s">
        <v>42</v>
      </c>
      <c r="E234">
        <v>15.99</v>
      </c>
      <c r="F234">
        <v>415</v>
      </c>
      <c r="G234" t="s">
        <v>48</v>
      </c>
      <c r="H234">
        <v>1</v>
      </c>
      <c r="I234">
        <v>3</v>
      </c>
      <c r="J234" t="b">
        <v>1</v>
      </c>
      <c r="K234">
        <v>44</v>
      </c>
      <c r="L234">
        <v>10</v>
      </c>
      <c r="M234" t="s">
        <v>92</v>
      </c>
      <c r="N234" t="s">
        <v>44</v>
      </c>
      <c r="O234" t="s">
        <v>78</v>
      </c>
      <c r="P234">
        <v>91</v>
      </c>
      <c r="Q234">
        <v>3.3</v>
      </c>
      <c r="R234" t="b">
        <v>0</v>
      </c>
      <c r="S234" t="s">
        <v>30</v>
      </c>
      <c r="T234">
        <v>223</v>
      </c>
      <c r="U234" t="s">
        <v>58</v>
      </c>
      <c r="V234" t="s">
        <v>79</v>
      </c>
      <c r="W234" t="s">
        <v>93</v>
      </c>
    </row>
    <row r="235" spans="1:23" x14ac:dyDescent="0.3">
      <c r="A235">
        <v>9278</v>
      </c>
      <c r="B235" t="s">
        <v>304</v>
      </c>
      <c r="C235" t="s">
        <v>352</v>
      </c>
      <c r="D235" t="s">
        <v>42</v>
      </c>
      <c r="E235">
        <v>7.99</v>
      </c>
      <c r="F235">
        <v>429</v>
      </c>
      <c r="G235" t="s">
        <v>36</v>
      </c>
      <c r="H235">
        <v>5</v>
      </c>
      <c r="I235">
        <v>4</v>
      </c>
      <c r="J235" t="b">
        <v>0</v>
      </c>
      <c r="K235">
        <v>944</v>
      </c>
      <c r="L235">
        <v>165</v>
      </c>
      <c r="M235" t="s">
        <v>92</v>
      </c>
      <c r="N235" t="s">
        <v>28</v>
      </c>
      <c r="O235" t="s">
        <v>78</v>
      </c>
      <c r="P235">
        <v>12</v>
      </c>
      <c r="Q235">
        <v>4.7</v>
      </c>
      <c r="R235" t="b">
        <v>1</v>
      </c>
      <c r="S235" t="s">
        <v>30</v>
      </c>
      <c r="T235">
        <v>2394</v>
      </c>
      <c r="U235" t="s">
        <v>76</v>
      </c>
      <c r="V235" t="s">
        <v>69</v>
      </c>
      <c r="W235" t="s">
        <v>60</v>
      </c>
    </row>
    <row r="236" spans="1:23" x14ac:dyDescent="0.3">
      <c r="A236">
        <v>5406</v>
      </c>
      <c r="B236" t="s">
        <v>353</v>
      </c>
      <c r="C236" s="1">
        <v>45636</v>
      </c>
      <c r="D236" s="1">
        <v>45485</v>
      </c>
      <c r="E236">
        <v>7.99</v>
      </c>
      <c r="F236">
        <v>26</v>
      </c>
      <c r="G236" t="s">
        <v>36</v>
      </c>
      <c r="H236">
        <v>5</v>
      </c>
      <c r="I236">
        <v>5</v>
      </c>
      <c r="J236" t="b">
        <v>0</v>
      </c>
      <c r="K236">
        <v>542</v>
      </c>
      <c r="L236">
        <v>152</v>
      </c>
      <c r="M236" t="s">
        <v>43</v>
      </c>
      <c r="N236" t="s">
        <v>56</v>
      </c>
      <c r="O236" t="s">
        <v>45</v>
      </c>
      <c r="P236">
        <v>6</v>
      </c>
      <c r="Q236">
        <v>3.1</v>
      </c>
      <c r="R236" t="b">
        <v>0</v>
      </c>
      <c r="S236" t="s">
        <v>30</v>
      </c>
      <c r="T236">
        <v>4329</v>
      </c>
      <c r="U236" t="s">
        <v>31</v>
      </c>
      <c r="V236" t="s">
        <v>59</v>
      </c>
      <c r="W236" t="s">
        <v>60</v>
      </c>
    </row>
    <row r="237" spans="1:23" x14ac:dyDescent="0.3">
      <c r="A237">
        <v>4641</v>
      </c>
      <c r="B237" t="s">
        <v>311</v>
      </c>
      <c r="C237" s="1">
        <v>45635</v>
      </c>
      <c r="D237" s="1">
        <v>45516</v>
      </c>
      <c r="E237">
        <v>15.99</v>
      </c>
      <c r="F237">
        <v>101</v>
      </c>
      <c r="G237" t="s">
        <v>100</v>
      </c>
      <c r="H237">
        <v>4</v>
      </c>
      <c r="I237">
        <v>6</v>
      </c>
      <c r="J237" t="b">
        <v>1</v>
      </c>
      <c r="K237">
        <v>350</v>
      </c>
      <c r="L237">
        <v>17</v>
      </c>
      <c r="M237" t="s">
        <v>68</v>
      </c>
      <c r="N237" t="s">
        <v>28</v>
      </c>
      <c r="O237" t="s">
        <v>45</v>
      </c>
      <c r="P237">
        <v>11</v>
      </c>
      <c r="Q237">
        <v>3.4</v>
      </c>
      <c r="R237" t="b">
        <v>1</v>
      </c>
      <c r="S237" t="s">
        <v>30</v>
      </c>
      <c r="T237">
        <v>2193</v>
      </c>
      <c r="U237" t="s">
        <v>76</v>
      </c>
      <c r="V237" t="s">
        <v>32</v>
      </c>
      <c r="W237" t="s">
        <v>93</v>
      </c>
    </row>
    <row r="238" spans="1:23" x14ac:dyDescent="0.3">
      <c r="A238">
        <v>3969</v>
      </c>
      <c r="B238" t="s">
        <v>329</v>
      </c>
      <c r="C238" t="s">
        <v>354</v>
      </c>
      <c r="D238" s="1">
        <v>45638</v>
      </c>
      <c r="E238">
        <v>15.99</v>
      </c>
      <c r="F238">
        <v>461</v>
      </c>
      <c r="G238" t="s">
        <v>48</v>
      </c>
      <c r="H238">
        <v>2</v>
      </c>
      <c r="I238">
        <v>6</v>
      </c>
      <c r="J238" t="b">
        <v>1</v>
      </c>
      <c r="K238">
        <v>31</v>
      </c>
      <c r="L238">
        <v>173</v>
      </c>
      <c r="M238" t="s">
        <v>43</v>
      </c>
      <c r="N238" t="s">
        <v>28</v>
      </c>
      <c r="O238" t="s">
        <v>57</v>
      </c>
      <c r="P238">
        <v>84</v>
      </c>
      <c r="Q238">
        <v>3.5</v>
      </c>
      <c r="R238" t="b">
        <v>1</v>
      </c>
      <c r="S238" t="s">
        <v>30</v>
      </c>
      <c r="T238">
        <v>3730</v>
      </c>
      <c r="U238" t="s">
        <v>76</v>
      </c>
      <c r="V238" t="s">
        <v>39</v>
      </c>
      <c r="W238" t="s">
        <v>60</v>
      </c>
    </row>
    <row r="239" spans="1:23" x14ac:dyDescent="0.3">
      <c r="A239">
        <v>3078</v>
      </c>
      <c r="B239" t="s">
        <v>355</v>
      </c>
      <c r="C239" t="s">
        <v>173</v>
      </c>
      <c r="D239" t="s">
        <v>42</v>
      </c>
      <c r="E239">
        <v>7.99</v>
      </c>
      <c r="F239">
        <v>246</v>
      </c>
      <c r="G239" t="s">
        <v>26</v>
      </c>
      <c r="H239">
        <v>3</v>
      </c>
      <c r="I239">
        <v>3</v>
      </c>
      <c r="J239" t="b">
        <v>0</v>
      </c>
      <c r="K239">
        <v>358</v>
      </c>
      <c r="L239">
        <v>158</v>
      </c>
      <c r="M239" t="s">
        <v>74</v>
      </c>
      <c r="N239" t="s">
        <v>56</v>
      </c>
      <c r="O239" t="s">
        <v>29</v>
      </c>
      <c r="P239">
        <v>18</v>
      </c>
      <c r="Q239">
        <v>3.8</v>
      </c>
      <c r="R239" t="b">
        <v>0</v>
      </c>
      <c r="S239" t="s">
        <v>30</v>
      </c>
      <c r="T239">
        <v>2234</v>
      </c>
      <c r="U239" t="s">
        <v>58</v>
      </c>
      <c r="V239" t="s">
        <v>59</v>
      </c>
      <c r="W239" t="s">
        <v>93</v>
      </c>
    </row>
    <row r="240" spans="1:23" x14ac:dyDescent="0.3">
      <c r="A240">
        <v>2808</v>
      </c>
      <c r="B240" t="s">
        <v>177</v>
      </c>
      <c r="C240" s="1">
        <v>45271</v>
      </c>
      <c r="D240" t="s">
        <v>42</v>
      </c>
      <c r="E240">
        <v>15.99</v>
      </c>
      <c r="F240">
        <v>91</v>
      </c>
      <c r="G240" t="s">
        <v>63</v>
      </c>
      <c r="H240">
        <v>3</v>
      </c>
      <c r="I240">
        <v>6</v>
      </c>
      <c r="J240" t="b">
        <v>0</v>
      </c>
      <c r="K240">
        <v>961</v>
      </c>
      <c r="L240">
        <v>170</v>
      </c>
      <c r="M240" t="s">
        <v>27</v>
      </c>
      <c r="N240" t="s">
        <v>28</v>
      </c>
      <c r="O240" t="s">
        <v>45</v>
      </c>
      <c r="P240">
        <v>87</v>
      </c>
      <c r="Q240">
        <v>4.2</v>
      </c>
      <c r="R240" t="b">
        <v>0</v>
      </c>
      <c r="S240" t="s">
        <v>30</v>
      </c>
      <c r="T240">
        <v>718</v>
      </c>
      <c r="U240" t="s">
        <v>58</v>
      </c>
      <c r="V240" t="s">
        <v>39</v>
      </c>
      <c r="W240" t="s">
        <v>93</v>
      </c>
    </row>
    <row r="241" spans="1:23" x14ac:dyDescent="0.3">
      <c r="A241">
        <v>7484</v>
      </c>
      <c r="B241" t="s">
        <v>340</v>
      </c>
      <c r="C241" s="1">
        <v>45516</v>
      </c>
      <c r="D241" t="s">
        <v>134</v>
      </c>
      <c r="E241">
        <v>11.99</v>
      </c>
      <c r="F241">
        <v>152</v>
      </c>
      <c r="G241" t="s">
        <v>100</v>
      </c>
      <c r="H241">
        <v>5</v>
      </c>
      <c r="I241">
        <v>1</v>
      </c>
      <c r="J241" t="b">
        <v>0</v>
      </c>
      <c r="K241">
        <v>623</v>
      </c>
      <c r="L241">
        <v>180</v>
      </c>
      <c r="M241" t="s">
        <v>43</v>
      </c>
      <c r="N241" t="s">
        <v>75</v>
      </c>
      <c r="O241" t="s">
        <v>78</v>
      </c>
      <c r="P241">
        <v>89</v>
      </c>
      <c r="Q241">
        <v>4.5</v>
      </c>
      <c r="R241" t="b">
        <v>1</v>
      </c>
      <c r="S241" t="s">
        <v>30</v>
      </c>
      <c r="T241">
        <v>1594</v>
      </c>
      <c r="U241" t="s">
        <v>31</v>
      </c>
      <c r="V241" t="s">
        <v>39</v>
      </c>
      <c r="W241" t="s">
        <v>33</v>
      </c>
    </row>
    <row r="242" spans="1:23" x14ac:dyDescent="0.3">
      <c r="A242">
        <v>2396</v>
      </c>
      <c r="B242" t="s">
        <v>272</v>
      </c>
      <c r="C242" s="1">
        <v>44969</v>
      </c>
      <c r="D242" t="s">
        <v>87</v>
      </c>
      <c r="E242">
        <v>11.99</v>
      </c>
      <c r="F242">
        <v>283</v>
      </c>
      <c r="G242" t="s">
        <v>26</v>
      </c>
      <c r="H242">
        <v>3</v>
      </c>
      <c r="I242">
        <v>5</v>
      </c>
      <c r="J242" t="b">
        <v>0</v>
      </c>
      <c r="K242">
        <v>466</v>
      </c>
      <c r="L242">
        <v>139</v>
      </c>
      <c r="M242" t="s">
        <v>49</v>
      </c>
      <c r="N242" t="s">
        <v>28</v>
      </c>
      <c r="O242" t="s">
        <v>29</v>
      </c>
      <c r="P242">
        <v>62</v>
      </c>
      <c r="Q242">
        <v>4</v>
      </c>
      <c r="R242" t="b">
        <v>1</v>
      </c>
      <c r="S242" t="s">
        <v>30</v>
      </c>
      <c r="T242">
        <v>681</v>
      </c>
      <c r="U242" t="s">
        <v>65</v>
      </c>
      <c r="V242" t="s">
        <v>32</v>
      </c>
      <c r="W242" t="s">
        <v>40</v>
      </c>
    </row>
    <row r="243" spans="1:23" x14ac:dyDescent="0.3">
      <c r="A243">
        <v>2472</v>
      </c>
      <c r="B243" t="s">
        <v>325</v>
      </c>
      <c r="C243" t="s">
        <v>356</v>
      </c>
      <c r="D243" t="s">
        <v>87</v>
      </c>
      <c r="E243">
        <v>7.99</v>
      </c>
      <c r="F243">
        <v>61</v>
      </c>
      <c r="G243" t="s">
        <v>73</v>
      </c>
      <c r="H243">
        <v>3</v>
      </c>
      <c r="I243">
        <v>4</v>
      </c>
      <c r="J243" t="b">
        <v>0</v>
      </c>
      <c r="K243">
        <v>860</v>
      </c>
      <c r="L243">
        <v>145</v>
      </c>
      <c r="M243" t="s">
        <v>55</v>
      </c>
      <c r="N243" t="s">
        <v>44</v>
      </c>
      <c r="O243" t="s">
        <v>57</v>
      </c>
      <c r="P243">
        <v>82</v>
      </c>
      <c r="Q243">
        <v>4.7</v>
      </c>
      <c r="R243" t="b">
        <v>1</v>
      </c>
      <c r="S243" t="s">
        <v>30</v>
      </c>
      <c r="T243">
        <v>428</v>
      </c>
      <c r="U243" t="s">
        <v>76</v>
      </c>
      <c r="V243" t="s">
        <v>79</v>
      </c>
      <c r="W243" t="s">
        <v>33</v>
      </c>
    </row>
    <row r="244" spans="1:23" x14ac:dyDescent="0.3">
      <c r="A244">
        <v>7939</v>
      </c>
      <c r="B244" t="s">
        <v>357</v>
      </c>
      <c r="C244" s="1">
        <v>45147</v>
      </c>
      <c r="D244" t="s">
        <v>87</v>
      </c>
      <c r="E244">
        <v>11.99</v>
      </c>
      <c r="F244">
        <v>410</v>
      </c>
      <c r="G244" t="s">
        <v>73</v>
      </c>
      <c r="H244">
        <v>5</v>
      </c>
      <c r="I244">
        <v>6</v>
      </c>
      <c r="J244" t="b">
        <v>0</v>
      </c>
      <c r="K244">
        <v>410</v>
      </c>
      <c r="L244">
        <v>125</v>
      </c>
      <c r="M244" t="s">
        <v>92</v>
      </c>
      <c r="N244" t="s">
        <v>28</v>
      </c>
      <c r="O244" t="s">
        <v>37</v>
      </c>
      <c r="P244">
        <v>68</v>
      </c>
      <c r="Q244">
        <v>4.7</v>
      </c>
      <c r="R244" t="b">
        <v>0</v>
      </c>
      <c r="S244" t="s">
        <v>30</v>
      </c>
      <c r="T244">
        <v>2542</v>
      </c>
      <c r="U244" t="s">
        <v>38</v>
      </c>
      <c r="V244" t="s">
        <v>39</v>
      </c>
      <c r="W244" t="s">
        <v>60</v>
      </c>
    </row>
    <row r="245" spans="1:23" x14ac:dyDescent="0.3">
      <c r="A245">
        <v>8269</v>
      </c>
      <c r="B245" t="s">
        <v>88</v>
      </c>
      <c r="C245" t="s">
        <v>358</v>
      </c>
      <c r="D245" t="s">
        <v>72</v>
      </c>
      <c r="E245">
        <v>7.99</v>
      </c>
      <c r="F245">
        <v>88</v>
      </c>
      <c r="G245" t="s">
        <v>26</v>
      </c>
      <c r="H245">
        <v>3</v>
      </c>
      <c r="I245">
        <v>1</v>
      </c>
      <c r="J245" t="b">
        <v>0</v>
      </c>
      <c r="K245">
        <v>69</v>
      </c>
      <c r="L245">
        <v>75</v>
      </c>
      <c r="M245" t="s">
        <v>55</v>
      </c>
      <c r="N245" t="s">
        <v>56</v>
      </c>
      <c r="O245" t="s">
        <v>37</v>
      </c>
      <c r="P245">
        <v>80</v>
      </c>
      <c r="Q245">
        <v>4.0999999999999996</v>
      </c>
      <c r="R245" t="b">
        <v>0</v>
      </c>
      <c r="S245" t="s">
        <v>30</v>
      </c>
      <c r="T245">
        <v>4763</v>
      </c>
      <c r="U245" t="s">
        <v>58</v>
      </c>
      <c r="V245" t="s">
        <v>79</v>
      </c>
      <c r="W245" t="s">
        <v>40</v>
      </c>
    </row>
    <row r="246" spans="1:23" x14ac:dyDescent="0.3">
      <c r="A246">
        <v>9073</v>
      </c>
      <c r="B246" t="s">
        <v>104</v>
      </c>
      <c r="C246" s="1">
        <v>45237</v>
      </c>
      <c r="D246" s="1">
        <v>45547</v>
      </c>
      <c r="E246">
        <v>15.99</v>
      </c>
      <c r="F246">
        <v>322</v>
      </c>
      <c r="G246" t="s">
        <v>51</v>
      </c>
      <c r="H246">
        <v>3</v>
      </c>
      <c r="I246">
        <v>4</v>
      </c>
      <c r="J246" t="b">
        <v>1</v>
      </c>
      <c r="K246">
        <v>424</v>
      </c>
      <c r="L246">
        <v>74</v>
      </c>
      <c r="M246" t="s">
        <v>68</v>
      </c>
      <c r="N246" t="s">
        <v>56</v>
      </c>
      <c r="O246" t="s">
        <v>78</v>
      </c>
      <c r="P246">
        <v>3</v>
      </c>
      <c r="Q246">
        <v>3</v>
      </c>
      <c r="R246" t="b">
        <v>0</v>
      </c>
      <c r="S246" t="s">
        <v>30</v>
      </c>
      <c r="T246">
        <v>486</v>
      </c>
      <c r="U246" t="s">
        <v>76</v>
      </c>
      <c r="V246" t="s">
        <v>69</v>
      </c>
      <c r="W246" t="s">
        <v>40</v>
      </c>
    </row>
    <row r="247" spans="1:23" x14ac:dyDescent="0.3">
      <c r="A247">
        <v>9879</v>
      </c>
      <c r="B247" t="s">
        <v>143</v>
      </c>
      <c r="C247" s="1">
        <v>44959</v>
      </c>
      <c r="D247" s="1">
        <v>45394</v>
      </c>
      <c r="E247">
        <v>7.99</v>
      </c>
      <c r="F247">
        <v>217</v>
      </c>
      <c r="G247" t="s">
        <v>63</v>
      </c>
      <c r="H247">
        <v>3</v>
      </c>
      <c r="I247">
        <v>3</v>
      </c>
      <c r="J247" t="b">
        <v>0</v>
      </c>
      <c r="K247">
        <v>377</v>
      </c>
      <c r="L247">
        <v>136</v>
      </c>
      <c r="M247" t="s">
        <v>43</v>
      </c>
      <c r="N247" t="s">
        <v>28</v>
      </c>
      <c r="O247" t="s">
        <v>45</v>
      </c>
      <c r="P247">
        <v>8</v>
      </c>
      <c r="Q247">
        <v>4.2</v>
      </c>
      <c r="R247" t="b">
        <v>1</v>
      </c>
      <c r="S247" t="s">
        <v>30</v>
      </c>
      <c r="T247">
        <v>4327</v>
      </c>
      <c r="U247" t="s">
        <v>76</v>
      </c>
      <c r="V247" t="s">
        <v>39</v>
      </c>
      <c r="W247" t="s">
        <v>33</v>
      </c>
    </row>
    <row r="248" spans="1:23" x14ac:dyDescent="0.3">
      <c r="A248">
        <v>3822</v>
      </c>
      <c r="B248" t="s">
        <v>359</v>
      </c>
      <c r="C248" s="1">
        <v>44993</v>
      </c>
      <c r="D248" s="1">
        <v>45394</v>
      </c>
      <c r="E248">
        <v>15.99</v>
      </c>
      <c r="F248">
        <v>180</v>
      </c>
      <c r="G248" t="s">
        <v>26</v>
      </c>
      <c r="H248">
        <v>3</v>
      </c>
      <c r="I248">
        <v>4</v>
      </c>
      <c r="J248" t="b">
        <v>0</v>
      </c>
      <c r="K248">
        <v>132</v>
      </c>
      <c r="L248">
        <v>127</v>
      </c>
      <c r="M248" t="s">
        <v>27</v>
      </c>
      <c r="N248" t="s">
        <v>56</v>
      </c>
      <c r="O248" t="s">
        <v>64</v>
      </c>
      <c r="P248">
        <v>79</v>
      </c>
      <c r="Q248">
        <v>4.8</v>
      </c>
      <c r="R248" t="b">
        <v>1</v>
      </c>
      <c r="S248" t="s">
        <v>30</v>
      </c>
      <c r="T248">
        <v>2938</v>
      </c>
      <c r="U248" t="s">
        <v>31</v>
      </c>
      <c r="V248" t="s">
        <v>32</v>
      </c>
      <c r="W248" t="s">
        <v>93</v>
      </c>
    </row>
    <row r="249" spans="1:23" x14ac:dyDescent="0.3">
      <c r="A249">
        <v>9183</v>
      </c>
      <c r="B249" t="s">
        <v>101</v>
      </c>
      <c r="C249" t="s">
        <v>149</v>
      </c>
      <c r="D249" s="1">
        <v>45547</v>
      </c>
      <c r="E249">
        <v>15.99</v>
      </c>
      <c r="F249">
        <v>11</v>
      </c>
      <c r="G249" t="s">
        <v>48</v>
      </c>
      <c r="H249">
        <v>1</v>
      </c>
      <c r="I249">
        <v>1</v>
      </c>
      <c r="J249" t="b">
        <v>0</v>
      </c>
      <c r="K249">
        <v>818</v>
      </c>
      <c r="L249">
        <v>45</v>
      </c>
      <c r="M249" t="s">
        <v>74</v>
      </c>
      <c r="N249" t="s">
        <v>28</v>
      </c>
      <c r="O249" t="s">
        <v>57</v>
      </c>
      <c r="P249">
        <v>97</v>
      </c>
      <c r="Q249">
        <v>4.9000000000000004</v>
      </c>
      <c r="R249" t="b">
        <v>0</v>
      </c>
      <c r="S249" t="s">
        <v>30</v>
      </c>
      <c r="T249">
        <v>1429</v>
      </c>
      <c r="U249" t="s">
        <v>38</v>
      </c>
      <c r="V249" t="s">
        <v>59</v>
      </c>
      <c r="W249" t="s">
        <v>93</v>
      </c>
    </row>
    <row r="250" spans="1:23" x14ac:dyDescent="0.3">
      <c r="A250">
        <v>8674</v>
      </c>
      <c r="B250" t="s">
        <v>360</v>
      </c>
      <c r="C250" s="1">
        <v>44927</v>
      </c>
      <c r="D250" t="s">
        <v>84</v>
      </c>
      <c r="E250">
        <v>15.99</v>
      </c>
      <c r="F250">
        <v>455</v>
      </c>
      <c r="G250" t="s">
        <v>73</v>
      </c>
      <c r="H250">
        <v>5</v>
      </c>
      <c r="I250">
        <v>6</v>
      </c>
      <c r="J250" t="b">
        <v>1</v>
      </c>
      <c r="K250">
        <v>813</v>
      </c>
      <c r="L250">
        <v>155</v>
      </c>
      <c r="M250" t="s">
        <v>43</v>
      </c>
      <c r="N250" t="s">
        <v>75</v>
      </c>
      <c r="O250" t="s">
        <v>78</v>
      </c>
      <c r="P250">
        <v>85</v>
      </c>
      <c r="Q250">
        <v>3.6</v>
      </c>
      <c r="R250" t="b">
        <v>1</v>
      </c>
      <c r="S250" t="s">
        <v>30</v>
      </c>
      <c r="T250">
        <v>2897</v>
      </c>
      <c r="U250" t="s">
        <v>58</v>
      </c>
      <c r="V250" t="s">
        <v>39</v>
      </c>
      <c r="W250" t="s">
        <v>60</v>
      </c>
    </row>
    <row r="251" spans="1:23" x14ac:dyDescent="0.3">
      <c r="A251">
        <v>2481</v>
      </c>
      <c r="B251" t="s">
        <v>361</v>
      </c>
      <c r="C251" t="s">
        <v>362</v>
      </c>
      <c r="D251" t="s">
        <v>84</v>
      </c>
      <c r="E251">
        <v>7.99</v>
      </c>
      <c r="F251">
        <v>487</v>
      </c>
      <c r="G251" t="s">
        <v>100</v>
      </c>
      <c r="H251">
        <v>2</v>
      </c>
      <c r="I251">
        <v>6</v>
      </c>
      <c r="J251" t="b">
        <v>0</v>
      </c>
      <c r="K251">
        <v>362</v>
      </c>
      <c r="L251">
        <v>130</v>
      </c>
      <c r="M251" t="s">
        <v>92</v>
      </c>
      <c r="N251" t="s">
        <v>75</v>
      </c>
      <c r="O251" t="s">
        <v>64</v>
      </c>
      <c r="P251">
        <v>36</v>
      </c>
      <c r="Q251">
        <v>3.3</v>
      </c>
      <c r="R251" t="b">
        <v>1</v>
      </c>
      <c r="S251" t="s">
        <v>30</v>
      </c>
      <c r="T251">
        <v>274</v>
      </c>
      <c r="U251" t="s">
        <v>58</v>
      </c>
      <c r="V251" t="s">
        <v>69</v>
      </c>
      <c r="W251" t="s">
        <v>60</v>
      </c>
    </row>
    <row r="252" spans="1:23" x14ac:dyDescent="0.3">
      <c r="A252">
        <v>8729</v>
      </c>
      <c r="B252" t="s">
        <v>363</v>
      </c>
      <c r="C252" s="1">
        <v>45536</v>
      </c>
      <c r="D252" t="s">
        <v>25</v>
      </c>
      <c r="E252">
        <v>7.99</v>
      </c>
      <c r="F252">
        <v>459</v>
      </c>
      <c r="G252" t="s">
        <v>51</v>
      </c>
      <c r="H252">
        <v>2</v>
      </c>
      <c r="I252">
        <v>4</v>
      </c>
      <c r="J252" t="b">
        <v>0</v>
      </c>
      <c r="K252">
        <v>573</v>
      </c>
      <c r="L252">
        <v>190</v>
      </c>
      <c r="M252" t="s">
        <v>68</v>
      </c>
      <c r="N252" t="s">
        <v>28</v>
      </c>
      <c r="O252" t="s">
        <v>57</v>
      </c>
      <c r="P252">
        <v>81</v>
      </c>
      <c r="Q252">
        <v>4.3</v>
      </c>
      <c r="R252" t="b">
        <v>0</v>
      </c>
      <c r="S252" t="s">
        <v>30</v>
      </c>
      <c r="T252">
        <v>3910</v>
      </c>
      <c r="U252" t="s">
        <v>65</v>
      </c>
      <c r="V252" t="s">
        <v>69</v>
      </c>
      <c r="W252" t="s">
        <v>60</v>
      </c>
    </row>
    <row r="253" spans="1:23" x14ac:dyDescent="0.3">
      <c r="A253">
        <v>5534</v>
      </c>
      <c r="B253" t="s">
        <v>364</v>
      </c>
      <c r="C253" s="1">
        <v>45019</v>
      </c>
      <c r="D253" t="s">
        <v>25</v>
      </c>
      <c r="E253">
        <v>7.99</v>
      </c>
      <c r="F253">
        <v>74</v>
      </c>
      <c r="G253" t="s">
        <v>36</v>
      </c>
      <c r="H253">
        <v>2</v>
      </c>
      <c r="I253">
        <v>1</v>
      </c>
      <c r="J253" t="b">
        <v>0</v>
      </c>
      <c r="K253">
        <v>657</v>
      </c>
      <c r="L253">
        <v>88</v>
      </c>
      <c r="M253" t="s">
        <v>43</v>
      </c>
      <c r="N253" t="s">
        <v>44</v>
      </c>
      <c r="O253" t="s">
        <v>45</v>
      </c>
      <c r="P253">
        <v>40</v>
      </c>
      <c r="Q253">
        <v>3.8</v>
      </c>
      <c r="R253" t="b">
        <v>0</v>
      </c>
      <c r="S253" t="s">
        <v>30</v>
      </c>
      <c r="T253">
        <v>130</v>
      </c>
      <c r="U253" t="s">
        <v>38</v>
      </c>
      <c r="V253" t="s">
        <v>59</v>
      </c>
      <c r="W253" t="s">
        <v>60</v>
      </c>
    </row>
    <row r="254" spans="1:23" x14ac:dyDescent="0.3">
      <c r="A254">
        <v>9785</v>
      </c>
      <c r="B254" t="s">
        <v>259</v>
      </c>
      <c r="C254" s="1">
        <v>45383</v>
      </c>
      <c r="D254" t="s">
        <v>103</v>
      </c>
      <c r="E254">
        <v>11.99</v>
      </c>
      <c r="F254">
        <v>54</v>
      </c>
      <c r="G254" t="s">
        <v>26</v>
      </c>
      <c r="H254">
        <v>5</v>
      </c>
      <c r="I254">
        <v>4</v>
      </c>
      <c r="J254" t="b">
        <v>0</v>
      </c>
      <c r="K254">
        <v>659</v>
      </c>
      <c r="L254">
        <v>2</v>
      </c>
      <c r="M254" t="s">
        <v>74</v>
      </c>
      <c r="N254" t="s">
        <v>28</v>
      </c>
      <c r="O254" t="s">
        <v>45</v>
      </c>
      <c r="P254">
        <v>82</v>
      </c>
      <c r="Q254">
        <v>4.3</v>
      </c>
      <c r="R254" t="b">
        <v>1</v>
      </c>
      <c r="S254" t="s">
        <v>30</v>
      </c>
      <c r="T254">
        <v>2557</v>
      </c>
      <c r="U254" t="s">
        <v>38</v>
      </c>
      <c r="V254" t="s">
        <v>32</v>
      </c>
      <c r="W254" t="s">
        <v>60</v>
      </c>
    </row>
    <row r="255" spans="1:23" x14ac:dyDescent="0.3">
      <c r="A255">
        <v>9609</v>
      </c>
      <c r="B255" t="s">
        <v>344</v>
      </c>
      <c r="C255" s="1">
        <v>44994</v>
      </c>
      <c r="D255" t="s">
        <v>99</v>
      </c>
      <c r="E255">
        <v>11.99</v>
      </c>
      <c r="F255">
        <v>292</v>
      </c>
      <c r="G255" t="s">
        <v>100</v>
      </c>
      <c r="H255">
        <v>3</v>
      </c>
      <c r="I255">
        <v>4</v>
      </c>
      <c r="J255" t="b">
        <v>1</v>
      </c>
      <c r="K255">
        <v>653</v>
      </c>
      <c r="L255">
        <v>173</v>
      </c>
      <c r="M255" t="s">
        <v>68</v>
      </c>
      <c r="N255" t="s">
        <v>44</v>
      </c>
      <c r="O255" t="s">
        <v>29</v>
      </c>
      <c r="P255">
        <v>8</v>
      </c>
      <c r="Q255">
        <v>3.5</v>
      </c>
      <c r="R255" t="b">
        <v>0</v>
      </c>
      <c r="S255" t="s">
        <v>30</v>
      </c>
      <c r="T255">
        <v>3823</v>
      </c>
      <c r="U255" t="s">
        <v>38</v>
      </c>
      <c r="V255" t="s">
        <v>69</v>
      </c>
      <c r="W255" t="s">
        <v>40</v>
      </c>
    </row>
    <row r="256" spans="1:23" x14ac:dyDescent="0.3">
      <c r="A256">
        <v>2829</v>
      </c>
      <c r="B256" t="s">
        <v>365</v>
      </c>
      <c r="C256" t="s">
        <v>366</v>
      </c>
      <c r="D256" s="1">
        <v>45547</v>
      </c>
      <c r="E256">
        <v>15.99</v>
      </c>
      <c r="F256">
        <v>23</v>
      </c>
      <c r="G256" t="s">
        <v>26</v>
      </c>
      <c r="H256">
        <v>2</v>
      </c>
      <c r="I256">
        <v>2</v>
      </c>
      <c r="J256" t="b">
        <v>0</v>
      </c>
      <c r="K256">
        <v>577</v>
      </c>
      <c r="L256">
        <v>131</v>
      </c>
      <c r="M256" t="s">
        <v>92</v>
      </c>
      <c r="N256" t="s">
        <v>56</v>
      </c>
      <c r="O256" t="s">
        <v>37</v>
      </c>
      <c r="P256">
        <v>14</v>
      </c>
      <c r="Q256">
        <v>3.9</v>
      </c>
      <c r="R256" t="b">
        <v>0</v>
      </c>
      <c r="S256" t="s">
        <v>30</v>
      </c>
      <c r="T256">
        <v>4048</v>
      </c>
      <c r="U256" t="s">
        <v>65</v>
      </c>
      <c r="V256" t="s">
        <v>39</v>
      </c>
      <c r="W256" t="s">
        <v>93</v>
      </c>
    </row>
    <row r="257" spans="1:23" x14ac:dyDescent="0.3">
      <c r="A257">
        <v>1714</v>
      </c>
      <c r="B257" t="s">
        <v>367</v>
      </c>
      <c r="C257" t="s">
        <v>368</v>
      </c>
      <c r="D257" t="s">
        <v>214</v>
      </c>
      <c r="E257">
        <v>11.99</v>
      </c>
      <c r="F257">
        <v>147</v>
      </c>
      <c r="G257" t="s">
        <v>63</v>
      </c>
      <c r="H257">
        <v>3</v>
      </c>
      <c r="I257">
        <v>1</v>
      </c>
      <c r="J257" t="b">
        <v>1</v>
      </c>
      <c r="K257">
        <v>802</v>
      </c>
      <c r="L257">
        <v>177</v>
      </c>
      <c r="M257" t="s">
        <v>92</v>
      </c>
      <c r="N257" t="s">
        <v>56</v>
      </c>
      <c r="O257" t="s">
        <v>37</v>
      </c>
      <c r="P257">
        <v>21</v>
      </c>
      <c r="Q257">
        <v>3.5</v>
      </c>
      <c r="R257" t="b">
        <v>1</v>
      </c>
      <c r="S257" t="s">
        <v>30</v>
      </c>
      <c r="T257">
        <v>3173</v>
      </c>
      <c r="U257" t="s">
        <v>58</v>
      </c>
      <c r="V257" t="s">
        <v>32</v>
      </c>
      <c r="W257" t="s">
        <v>60</v>
      </c>
    </row>
    <row r="258" spans="1:23" x14ac:dyDescent="0.3">
      <c r="A258">
        <v>4475</v>
      </c>
      <c r="B258" t="s">
        <v>369</v>
      </c>
      <c r="C258" t="s">
        <v>370</v>
      </c>
      <c r="D258" s="1">
        <v>45638</v>
      </c>
      <c r="E258">
        <v>7.99</v>
      </c>
      <c r="F258">
        <v>221</v>
      </c>
      <c r="G258" t="s">
        <v>26</v>
      </c>
      <c r="H258">
        <v>2</v>
      </c>
      <c r="I258">
        <v>4</v>
      </c>
      <c r="J258" t="b">
        <v>0</v>
      </c>
      <c r="K258">
        <v>702</v>
      </c>
      <c r="L258">
        <v>130</v>
      </c>
      <c r="M258" t="s">
        <v>43</v>
      </c>
      <c r="N258" t="s">
        <v>28</v>
      </c>
      <c r="O258" t="s">
        <v>78</v>
      </c>
      <c r="P258">
        <v>36</v>
      </c>
      <c r="Q258">
        <v>4.3</v>
      </c>
      <c r="R258" t="b">
        <v>0</v>
      </c>
      <c r="S258" t="s">
        <v>30</v>
      </c>
      <c r="T258">
        <v>3289</v>
      </c>
      <c r="U258" t="s">
        <v>65</v>
      </c>
      <c r="V258" t="s">
        <v>39</v>
      </c>
      <c r="W258" t="s">
        <v>40</v>
      </c>
    </row>
    <row r="259" spans="1:23" x14ac:dyDescent="0.3">
      <c r="A259">
        <v>9820</v>
      </c>
      <c r="B259" t="s">
        <v>153</v>
      </c>
      <c r="C259" t="s">
        <v>319</v>
      </c>
      <c r="D259" t="s">
        <v>99</v>
      </c>
      <c r="E259">
        <v>7.99</v>
      </c>
      <c r="F259">
        <v>40</v>
      </c>
      <c r="G259" t="s">
        <v>51</v>
      </c>
      <c r="H259">
        <v>2</v>
      </c>
      <c r="I259">
        <v>1</v>
      </c>
      <c r="J259" t="b">
        <v>1</v>
      </c>
      <c r="K259">
        <v>92</v>
      </c>
      <c r="L259">
        <v>184</v>
      </c>
      <c r="M259" t="s">
        <v>49</v>
      </c>
      <c r="N259" t="s">
        <v>56</v>
      </c>
      <c r="O259" t="s">
        <v>45</v>
      </c>
      <c r="P259">
        <v>66</v>
      </c>
      <c r="Q259">
        <v>4.0999999999999996</v>
      </c>
      <c r="R259" t="b">
        <v>1</v>
      </c>
      <c r="S259" t="s">
        <v>30</v>
      </c>
      <c r="T259">
        <v>4377</v>
      </c>
      <c r="U259" t="s">
        <v>58</v>
      </c>
      <c r="V259" t="s">
        <v>39</v>
      </c>
      <c r="W259" t="s">
        <v>93</v>
      </c>
    </row>
    <row r="260" spans="1:23" x14ac:dyDescent="0.3">
      <c r="A260">
        <v>3261</v>
      </c>
      <c r="B260" t="s">
        <v>179</v>
      </c>
      <c r="C260" t="s">
        <v>163</v>
      </c>
      <c r="D260" t="s">
        <v>25</v>
      </c>
      <c r="E260">
        <v>11.99</v>
      </c>
      <c r="F260">
        <v>365</v>
      </c>
      <c r="G260" t="s">
        <v>48</v>
      </c>
      <c r="H260">
        <v>1</v>
      </c>
      <c r="I260">
        <v>5</v>
      </c>
      <c r="J260" t="b">
        <v>1</v>
      </c>
      <c r="K260">
        <v>582</v>
      </c>
      <c r="L260">
        <v>162</v>
      </c>
      <c r="M260" t="s">
        <v>68</v>
      </c>
      <c r="N260" t="s">
        <v>75</v>
      </c>
      <c r="O260" t="s">
        <v>29</v>
      </c>
      <c r="P260">
        <v>8</v>
      </c>
      <c r="Q260">
        <v>3.3</v>
      </c>
      <c r="R260" t="b">
        <v>0</v>
      </c>
      <c r="S260" t="s">
        <v>30</v>
      </c>
      <c r="T260">
        <v>995</v>
      </c>
      <c r="U260" t="s">
        <v>65</v>
      </c>
      <c r="V260" t="s">
        <v>39</v>
      </c>
      <c r="W260" t="s">
        <v>40</v>
      </c>
    </row>
    <row r="261" spans="1:23" x14ac:dyDescent="0.3">
      <c r="A261">
        <v>6130</v>
      </c>
      <c r="B261" t="s">
        <v>157</v>
      </c>
      <c r="C261" t="s">
        <v>371</v>
      </c>
      <c r="D261" t="s">
        <v>129</v>
      </c>
      <c r="E261">
        <v>11.99</v>
      </c>
      <c r="F261">
        <v>360</v>
      </c>
      <c r="G261" t="s">
        <v>100</v>
      </c>
      <c r="H261">
        <v>1</v>
      </c>
      <c r="I261">
        <v>2</v>
      </c>
      <c r="J261" t="b">
        <v>1</v>
      </c>
      <c r="K261">
        <v>161</v>
      </c>
      <c r="L261">
        <v>93</v>
      </c>
      <c r="M261" t="s">
        <v>55</v>
      </c>
      <c r="N261" t="s">
        <v>44</v>
      </c>
      <c r="O261" t="s">
        <v>57</v>
      </c>
      <c r="P261">
        <v>30</v>
      </c>
      <c r="Q261">
        <v>3.3</v>
      </c>
      <c r="R261" t="b">
        <v>1</v>
      </c>
      <c r="S261" t="s">
        <v>30</v>
      </c>
      <c r="T261">
        <v>2299</v>
      </c>
      <c r="U261" t="s">
        <v>38</v>
      </c>
      <c r="V261" t="s">
        <v>79</v>
      </c>
      <c r="W261" t="s">
        <v>93</v>
      </c>
    </row>
    <row r="262" spans="1:23" x14ac:dyDescent="0.3">
      <c r="A262">
        <v>9399</v>
      </c>
      <c r="B262" t="s">
        <v>183</v>
      </c>
      <c r="C262" t="s">
        <v>372</v>
      </c>
      <c r="D262" t="s">
        <v>105</v>
      </c>
      <c r="E262">
        <v>7.99</v>
      </c>
      <c r="F262">
        <v>127</v>
      </c>
      <c r="G262" t="s">
        <v>26</v>
      </c>
      <c r="H262">
        <v>2</v>
      </c>
      <c r="I262">
        <v>2</v>
      </c>
      <c r="J262" t="b">
        <v>0</v>
      </c>
      <c r="K262">
        <v>842</v>
      </c>
      <c r="L262">
        <v>24</v>
      </c>
      <c r="M262" t="s">
        <v>43</v>
      </c>
      <c r="N262" t="s">
        <v>75</v>
      </c>
      <c r="O262" t="s">
        <v>57</v>
      </c>
      <c r="P262">
        <v>72</v>
      </c>
      <c r="Q262">
        <v>3.2</v>
      </c>
      <c r="R262" t="b">
        <v>1</v>
      </c>
      <c r="S262" t="s">
        <v>30</v>
      </c>
      <c r="T262">
        <v>4644</v>
      </c>
      <c r="U262" t="s">
        <v>31</v>
      </c>
      <c r="V262" t="s">
        <v>39</v>
      </c>
      <c r="W262" t="s">
        <v>33</v>
      </c>
    </row>
    <row r="263" spans="1:23" x14ac:dyDescent="0.3">
      <c r="A263">
        <v>6047</v>
      </c>
      <c r="B263" t="s">
        <v>284</v>
      </c>
      <c r="C263" t="s">
        <v>109</v>
      </c>
      <c r="D263" s="1">
        <v>45334</v>
      </c>
      <c r="E263">
        <v>15.99</v>
      </c>
      <c r="F263">
        <v>30</v>
      </c>
      <c r="G263" t="s">
        <v>63</v>
      </c>
      <c r="H263">
        <v>3</v>
      </c>
      <c r="I263">
        <v>2</v>
      </c>
      <c r="J263" t="b">
        <v>1</v>
      </c>
      <c r="K263">
        <v>609</v>
      </c>
      <c r="L263">
        <v>6</v>
      </c>
      <c r="M263" t="s">
        <v>43</v>
      </c>
      <c r="N263" t="s">
        <v>28</v>
      </c>
      <c r="O263" t="s">
        <v>45</v>
      </c>
      <c r="P263">
        <v>57</v>
      </c>
      <c r="Q263">
        <v>3</v>
      </c>
      <c r="R263" t="b">
        <v>1</v>
      </c>
      <c r="S263" t="s">
        <v>30</v>
      </c>
      <c r="T263">
        <v>746</v>
      </c>
      <c r="U263" t="s">
        <v>76</v>
      </c>
      <c r="V263" t="s">
        <v>79</v>
      </c>
      <c r="W263" t="s">
        <v>33</v>
      </c>
    </row>
    <row r="264" spans="1:23" x14ac:dyDescent="0.3">
      <c r="A264">
        <v>7789</v>
      </c>
      <c r="B264" t="s">
        <v>120</v>
      </c>
      <c r="C264" t="s">
        <v>158</v>
      </c>
      <c r="D264" t="s">
        <v>156</v>
      </c>
      <c r="E264">
        <v>7.99</v>
      </c>
      <c r="F264">
        <v>222</v>
      </c>
      <c r="G264" t="s">
        <v>36</v>
      </c>
      <c r="H264">
        <v>1</v>
      </c>
      <c r="I264">
        <v>6</v>
      </c>
      <c r="J264" t="b">
        <v>0</v>
      </c>
      <c r="K264">
        <v>391</v>
      </c>
      <c r="L264">
        <v>17</v>
      </c>
      <c r="M264" t="s">
        <v>27</v>
      </c>
      <c r="N264" t="s">
        <v>75</v>
      </c>
      <c r="O264" t="s">
        <v>29</v>
      </c>
      <c r="P264">
        <v>21</v>
      </c>
      <c r="Q264">
        <v>3.4</v>
      </c>
      <c r="R264" t="b">
        <v>1</v>
      </c>
      <c r="S264" t="s">
        <v>30</v>
      </c>
      <c r="T264">
        <v>2835</v>
      </c>
      <c r="U264" t="s">
        <v>76</v>
      </c>
      <c r="V264" t="s">
        <v>69</v>
      </c>
      <c r="W264" t="s">
        <v>40</v>
      </c>
    </row>
    <row r="265" spans="1:23" x14ac:dyDescent="0.3">
      <c r="A265">
        <v>6111</v>
      </c>
      <c r="B265" t="s">
        <v>176</v>
      </c>
      <c r="C265" s="1">
        <v>45241</v>
      </c>
      <c r="D265" t="s">
        <v>25</v>
      </c>
      <c r="E265">
        <v>11.99</v>
      </c>
      <c r="F265">
        <v>168</v>
      </c>
      <c r="G265" t="s">
        <v>100</v>
      </c>
      <c r="H265">
        <v>1</v>
      </c>
      <c r="I265">
        <v>2</v>
      </c>
      <c r="J265" t="b">
        <v>0</v>
      </c>
      <c r="K265">
        <v>247</v>
      </c>
      <c r="L265">
        <v>172</v>
      </c>
      <c r="M265" t="s">
        <v>92</v>
      </c>
      <c r="N265" t="s">
        <v>75</v>
      </c>
      <c r="O265" t="s">
        <v>78</v>
      </c>
      <c r="P265">
        <v>98</v>
      </c>
      <c r="Q265">
        <v>3.5</v>
      </c>
      <c r="R265" t="b">
        <v>0</v>
      </c>
      <c r="S265" t="s">
        <v>30</v>
      </c>
      <c r="T265">
        <v>3626</v>
      </c>
      <c r="U265" t="s">
        <v>58</v>
      </c>
      <c r="V265" t="s">
        <v>32</v>
      </c>
      <c r="W265" t="s">
        <v>40</v>
      </c>
    </row>
    <row r="266" spans="1:23" x14ac:dyDescent="0.3">
      <c r="A266">
        <v>4968</v>
      </c>
      <c r="B266" t="s">
        <v>373</v>
      </c>
      <c r="C266" s="1">
        <v>45600</v>
      </c>
      <c r="D266" t="s">
        <v>214</v>
      </c>
      <c r="E266">
        <v>7.99</v>
      </c>
      <c r="F266">
        <v>317</v>
      </c>
      <c r="G266" t="s">
        <v>73</v>
      </c>
      <c r="H266">
        <v>5</v>
      </c>
      <c r="I266">
        <v>1</v>
      </c>
      <c r="J266" t="b">
        <v>0</v>
      </c>
      <c r="K266">
        <v>559</v>
      </c>
      <c r="L266">
        <v>113</v>
      </c>
      <c r="M266" t="s">
        <v>55</v>
      </c>
      <c r="N266" t="s">
        <v>56</v>
      </c>
      <c r="O266" t="s">
        <v>64</v>
      </c>
      <c r="P266">
        <v>92</v>
      </c>
      <c r="Q266">
        <v>4.5999999999999996</v>
      </c>
      <c r="R266" t="b">
        <v>0</v>
      </c>
      <c r="S266" t="s">
        <v>30</v>
      </c>
      <c r="T266">
        <v>1000</v>
      </c>
      <c r="U266" t="s">
        <v>65</v>
      </c>
      <c r="V266" t="s">
        <v>79</v>
      </c>
      <c r="W266" t="s">
        <v>40</v>
      </c>
    </row>
    <row r="267" spans="1:23" x14ac:dyDescent="0.3">
      <c r="A267">
        <v>2739</v>
      </c>
      <c r="B267" t="s">
        <v>374</v>
      </c>
      <c r="C267" t="s">
        <v>372</v>
      </c>
      <c r="D267" t="s">
        <v>84</v>
      </c>
      <c r="E267">
        <v>15.99</v>
      </c>
      <c r="F267">
        <v>285</v>
      </c>
      <c r="G267" t="s">
        <v>51</v>
      </c>
      <c r="H267">
        <v>1</v>
      </c>
      <c r="I267">
        <v>3</v>
      </c>
      <c r="J267" t="b">
        <v>0</v>
      </c>
      <c r="K267">
        <v>706</v>
      </c>
      <c r="L267">
        <v>22</v>
      </c>
      <c r="M267" t="s">
        <v>49</v>
      </c>
      <c r="N267" t="s">
        <v>28</v>
      </c>
      <c r="O267" t="s">
        <v>45</v>
      </c>
      <c r="P267">
        <v>4</v>
      </c>
      <c r="Q267">
        <v>3.4</v>
      </c>
      <c r="R267" t="b">
        <v>1</v>
      </c>
      <c r="S267" t="s">
        <v>30</v>
      </c>
      <c r="T267">
        <v>368</v>
      </c>
      <c r="U267" t="s">
        <v>38</v>
      </c>
      <c r="V267" t="s">
        <v>39</v>
      </c>
      <c r="W267" t="s">
        <v>33</v>
      </c>
    </row>
    <row r="268" spans="1:23" x14ac:dyDescent="0.3">
      <c r="A268">
        <v>6974</v>
      </c>
      <c r="B268" t="s">
        <v>77</v>
      </c>
      <c r="C268" t="s">
        <v>375</v>
      </c>
      <c r="D268" t="s">
        <v>105</v>
      </c>
      <c r="E268">
        <v>11.99</v>
      </c>
      <c r="F268">
        <v>420</v>
      </c>
      <c r="G268" t="s">
        <v>73</v>
      </c>
      <c r="H268">
        <v>1</v>
      </c>
      <c r="I268">
        <v>2</v>
      </c>
      <c r="J268" t="b">
        <v>0</v>
      </c>
      <c r="K268">
        <v>1000</v>
      </c>
      <c r="L268">
        <v>159</v>
      </c>
      <c r="M268" t="s">
        <v>55</v>
      </c>
      <c r="N268" t="s">
        <v>75</v>
      </c>
      <c r="O268" t="s">
        <v>37</v>
      </c>
      <c r="P268">
        <v>22</v>
      </c>
      <c r="Q268">
        <v>4.8</v>
      </c>
      <c r="R268" t="b">
        <v>0</v>
      </c>
      <c r="S268" t="s">
        <v>30</v>
      </c>
      <c r="T268">
        <v>2229</v>
      </c>
      <c r="U268" t="s">
        <v>58</v>
      </c>
      <c r="V268" t="s">
        <v>39</v>
      </c>
      <c r="W268" t="s">
        <v>60</v>
      </c>
    </row>
    <row r="269" spans="1:23" x14ac:dyDescent="0.3">
      <c r="A269">
        <v>1784</v>
      </c>
      <c r="B269" t="s">
        <v>244</v>
      </c>
      <c r="C269" s="1">
        <v>45236</v>
      </c>
      <c r="D269" t="s">
        <v>129</v>
      </c>
      <c r="E269">
        <v>15.99</v>
      </c>
      <c r="F269">
        <v>100</v>
      </c>
      <c r="G269" t="s">
        <v>36</v>
      </c>
      <c r="H269">
        <v>5</v>
      </c>
      <c r="I269">
        <v>1</v>
      </c>
      <c r="J269" t="b">
        <v>1</v>
      </c>
      <c r="K269">
        <v>586</v>
      </c>
      <c r="L269">
        <v>32</v>
      </c>
      <c r="M269" t="s">
        <v>92</v>
      </c>
      <c r="N269" t="s">
        <v>56</v>
      </c>
      <c r="O269" t="s">
        <v>29</v>
      </c>
      <c r="P269">
        <v>100</v>
      </c>
      <c r="Q269">
        <v>3.6</v>
      </c>
      <c r="R269" t="b">
        <v>1</v>
      </c>
      <c r="S269" t="s">
        <v>30</v>
      </c>
      <c r="T269">
        <v>2643</v>
      </c>
      <c r="U269" t="s">
        <v>38</v>
      </c>
      <c r="V269" t="s">
        <v>39</v>
      </c>
      <c r="W269" t="s">
        <v>93</v>
      </c>
    </row>
    <row r="270" spans="1:23" x14ac:dyDescent="0.3">
      <c r="A270">
        <v>8077</v>
      </c>
      <c r="B270" t="s">
        <v>128</v>
      </c>
      <c r="C270" s="1">
        <v>45357</v>
      </c>
      <c r="D270" t="s">
        <v>103</v>
      </c>
      <c r="E270">
        <v>11.99</v>
      </c>
      <c r="F270">
        <v>426</v>
      </c>
      <c r="G270" t="s">
        <v>51</v>
      </c>
      <c r="H270">
        <v>4</v>
      </c>
      <c r="I270">
        <v>6</v>
      </c>
      <c r="J270" t="b">
        <v>0</v>
      </c>
      <c r="K270">
        <v>450</v>
      </c>
      <c r="L270">
        <v>92</v>
      </c>
      <c r="M270" t="s">
        <v>74</v>
      </c>
      <c r="N270" t="s">
        <v>44</v>
      </c>
      <c r="O270" t="s">
        <v>29</v>
      </c>
      <c r="P270">
        <v>71</v>
      </c>
      <c r="Q270">
        <v>4.0999999999999996</v>
      </c>
      <c r="R270" t="b">
        <v>0</v>
      </c>
      <c r="S270" t="s">
        <v>30</v>
      </c>
      <c r="T270">
        <v>2647</v>
      </c>
      <c r="U270" t="s">
        <v>31</v>
      </c>
      <c r="V270" t="s">
        <v>39</v>
      </c>
      <c r="W270" t="s">
        <v>60</v>
      </c>
    </row>
    <row r="271" spans="1:23" x14ac:dyDescent="0.3">
      <c r="A271">
        <v>2727</v>
      </c>
      <c r="B271" t="s">
        <v>376</v>
      </c>
      <c r="C271" t="s">
        <v>377</v>
      </c>
      <c r="D271" s="1">
        <v>45516</v>
      </c>
      <c r="E271">
        <v>7.99</v>
      </c>
      <c r="F271">
        <v>263</v>
      </c>
      <c r="G271" t="s">
        <v>100</v>
      </c>
      <c r="H271">
        <v>1</v>
      </c>
      <c r="I271">
        <v>4</v>
      </c>
      <c r="J271" t="b">
        <v>1</v>
      </c>
      <c r="K271">
        <v>468</v>
      </c>
      <c r="L271">
        <v>95</v>
      </c>
      <c r="M271" t="s">
        <v>55</v>
      </c>
      <c r="N271" t="s">
        <v>44</v>
      </c>
      <c r="O271" t="s">
        <v>64</v>
      </c>
      <c r="P271">
        <v>87</v>
      </c>
      <c r="Q271">
        <v>3.5</v>
      </c>
      <c r="R271" t="b">
        <v>0</v>
      </c>
      <c r="S271" t="s">
        <v>30</v>
      </c>
      <c r="T271">
        <v>4497</v>
      </c>
      <c r="U271" t="s">
        <v>76</v>
      </c>
      <c r="V271" t="s">
        <v>39</v>
      </c>
      <c r="W271" t="s">
        <v>40</v>
      </c>
    </row>
    <row r="272" spans="1:23" x14ac:dyDescent="0.3">
      <c r="A272">
        <v>7661</v>
      </c>
      <c r="B272" t="s">
        <v>378</v>
      </c>
      <c r="C272" t="s">
        <v>200</v>
      </c>
      <c r="D272" t="s">
        <v>42</v>
      </c>
      <c r="E272">
        <v>11.99</v>
      </c>
      <c r="F272">
        <v>162</v>
      </c>
      <c r="G272" t="s">
        <v>26</v>
      </c>
      <c r="H272">
        <v>1</v>
      </c>
      <c r="I272">
        <v>1</v>
      </c>
      <c r="J272" t="b">
        <v>0</v>
      </c>
      <c r="K272">
        <v>370</v>
      </c>
      <c r="L272">
        <v>130</v>
      </c>
      <c r="M272" t="s">
        <v>27</v>
      </c>
      <c r="N272" t="s">
        <v>44</v>
      </c>
      <c r="O272" t="s">
        <v>29</v>
      </c>
      <c r="P272">
        <v>49</v>
      </c>
      <c r="Q272">
        <v>4.0999999999999996</v>
      </c>
      <c r="R272" t="b">
        <v>1</v>
      </c>
      <c r="S272" t="s">
        <v>30</v>
      </c>
      <c r="T272">
        <v>1121</v>
      </c>
      <c r="U272" t="s">
        <v>58</v>
      </c>
      <c r="V272" t="s">
        <v>69</v>
      </c>
      <c r="W272" t="s">
        <v>93</v>
      </c>
    </row>
    <row r="273" spans="1:23" x14ac:dyDescent="0.3">
      <c r="A273">
        <v>5083</v>
      </c>
      <c r="B273" t="s">
        <v>148</v>
      </c>
      <c r="C273" t="s">
        <v>156</v>
      </c>
      <c r="D273" t="s">
        <v>109</v>
      </c>
      <c r="E273">
        <v>15.99</v>
      </c>
      <c r="F273">
        <v>19</v>
      </c>
      <c r="G273" t="s">
        <v>100</v>
      </c>
      <c r="H273">
        <v>3</v>
      </c>
      <c r="I273">
        <v>2</v>
      </c>
      <c r="J273" t="b">
        <v>1</v>
      </c>
      <c r="K273">
        <v>781</v>
      </c>
      <c r="L273">
        <v>179</v>
      </c>
      <c r="M273" t="s">
        <v>43</v>
      </c>
      <c r="N273" t="s">
        <v>44</v>
      </c>
      <c r="O273" t="s">
        <v>37</v>
      </c>
      <c r="P273">
        <v>8</v>
      </c>
      <c r="Q273">
        <v>4.3</v>
      </c>
      <c r="R273" t="b">
        <v>0</v>
      </c>
      <c r="S273" t="s">
        <v>30</v>
      </c>
      <c r="T273">
        <v>1525</v>
      </c>
      <c r="U273" t="s">
        <v>65</v>
      </c>
      <c r="V273" t="s">
        <v>69</v>
      </c>
      <c r="W273" t="s">
        <v>40</v>
      </c>
    </row>
    <row r="274" spans="1:23" x14ac:dyDescent="0.3">
      <c r="A274">
        <v>7275</v>
      </c>
      <c r="B274" t="s">
        <v>379</v>
      </c>
      <c r="C274" s="1">
        <v>45421</v>
      </c>
      <c r="D274" s="1">
        <v>45485</v>
      </c>
      <c r="E274">
        <v>11.99</v>
      </c>
      <c r="F274">
        <v>358</v>
      </c>
      <c r="G274" t="s">
        <v>100</v>
      </c>
      <c r="H274">
        <v>5</v>
      </c>
      <c r="I274">
        <v>4</v>
      </c>
      <c r="J274" t="b">
        <v>1</v>
      </c>
      <c r="K274">
        <v>829</v>
      </c>
      <c r="L274">
        <v>62</v>
      </c>
      <c r="M274" t="s">
        <v>74</v>
      </c>
      <c r="N274" t="s">
        <v>28</v>
      </c>
      <c r="O274" t="s">
        <v>37</v>
      </c>
      <c r="P274">
        <v>65</v>
      </c>
      <c r="Q274">
        <v>3.4</v>
      </c>
      <c r="R274" t="b">
        <v>0</v>
      </c>
      <c r="S274" t="s">
        <v>30</v>
      </c>
      <c r="T274">
        <v>3488</v>
      </c>
      <c r="U274" t="s">
        <v>58</v>
      </c>
      <c r="V274" t="s">
        <v>79</v>
      </c>
      <c r="W274" t="s">
        <v>33</v>
      </c>
    </row>
    <row r="275" spans="1:23" x14ac:dyDescent="0.3">
      <c r="A275">
        <v>7316</v>
      </c>
      <c r="B275" t="s">
        <v>380</v>
      </c>
      <c r="C275" t="s">
        <v>381</v>
      </c>
      <c r="D275" t="s">
        <v>35</v>
      </c>
      <c r="E275">
        <v>11.99</v>
      </c>
      <c r="F275">
        <v>183</v>
      </c>
      <c r="G275" t="s">
        <v>36</v>
      </c>
      <c r="H275">
        <v>3</v>
      </c>
      <c r="I275">
        <v>5</v>
      </c>
      <c r="J275" t="b">
        <v>0</v>
      </c>
      <c r="K275">
        <v>944</v>
      </c>
      <c r="L275">
        <v>94</v>
      </c>
      <c r="M275" t="s">
        <v>43</v>
      </c>
      <c r="N275" t="s">
        <v>28</v>
      </c>
      <c r="O275" t="s">
        <v>64</v>
      </c>
      <c r="P275">
        <v>72</v>
      </c>
      <c r="Q275">
        <v>4.7</v>
      </c>
      <c r="R275" t="b">
        <v>0</v>
      </c>
      <c r="S275" t="s">
        <v>30</v>
      </c>
      <c r="T275">
        <v>3009</v>
      </c>
      <c r="U275" t="s">
        <v>58</v>
      </c>
      <c r="V275" t="s">
        <v>69</v>
      </c>
      <c r="W275" t="s">
        <v>33</v>
      </c>
    </row>
    <row r="276" spans="1:23" x14ac:dyDescent="0.3">
      <c r="A276">
        <v>4497</v>
      </c>
      <c r="B276" t="s">
        <v>382</v>
      </c>
      <c r="C276" s="1">
        <v>44986</v>
      </c>
      <c r="D276" t="s">
        <v>35</v>
      </c>
      <c r="E276">
        <v>15.99</v>
      </c>
      <c r="F276">
        <v>63</v>
      </c>
      <c r="G276" t="s">
        <v>26</v>
      </c>
      <c r="H276">
        <v>4</v>
      </c>
      <c r="I276">
        <v>4</v>
      </c>
      <c r="J276" t="b">
        <v>0</v>
      </c>
      <c r="K276">
        <v>670</v>
      </c>
      <c r="L276">
        <v>72</v>
      </c>
      <c r="M276" t="s">
        <v>27</v>
      </c>
      <c r="N276" t="s">
        <v>28</v>
      </c>
      <c r="O276" t="s">
        <v>57</v>
      </c>
      <c r="P276">
        <v>27</v>
      </c>
      <c r="Q276">
        <v>4.8</v>
      </c>
      <c r="R276" t="b">
        <v>0</v>
      </c>
      <c r="S276" t="s">
        <v>30</v>
      </c>
      <c r="T276">
        <v>15</v>
      </c>
      <c r="U276" t="s">
        <v>31</v>
      </c>
      <c r="V276" t="s">
        <v>32</v>
      </c>
      <c r="W276" t="s">
        <v>40</v>
      </c>
    </row>
    <row r="277" spans="1:23" x14ac:dyDescent="0.3">
      <c r="A277">
        <v>8685</v>
      </c>
      <c r="B277" t="s">
        <v>138</v>
      </c>
      <c r="C277" s="1">
        <v>45538</v>
      </c>
      <c r="D277" t="s">
        <v>84</v>
      </c>
      <c r="E277">
        <v>11.99</v>
      </c>
      <c r="F277">
        <v>446</v>
      </c>
      <c r="G277" t="s">
        <v>51</v>
      </c>
      <c r="H277">
        <v>5</v>
      </c>
      <c r="I277">
        <v>3</v>
      </c>
      <c r="J277" t="b">
        <v>1</v>
      </c>
      <c r="K277">
        <v>831</v>
      </c>
      <c r="L277">
        <v>37</v>
      </c>
      <c r="M277" t="s">
        <v>92</v>
      </c>
      <c r="N277" t="s">
        <v>28</v>
      </c>
      <c r="O277" t="s">
        <v>64</v>
      </c>
      <c r="P277">
        <v>54</v>
      </c>
      <c r="Q277">
        <v>3.3</v>
      </c>
      <c r="R277" t="b">
        <v>1</v>
      </c>
      <c r="S277" t="s">
        <v>30</v>
      </c>
      <c r="T277">
        <v>3007</v>
      </c>
      <c r="U277" t="s">
        <v>58</v>
      </c>
      <c r="V277" t="s">
        <v>69</v>
      </c>
      <c r="W277" t="s">
        <v>40</v>
      </c>
    </row>
    <row r="278" spans="1:23" x14ac:dyDescent="0.3">
      <c r="A278">
        <v>8583</v>
      </c>
      <c r="B278" t="s">
        <v>118</v>
      </c>
      <c r="C278" t="s">
        <v>317</v>
      </c>
      <c r="D278" t="s">
        <v>99</v>
      </c>
      <c r="E278">
        <v>15.99</v>
      </c>
      <c r="F278">
        <v>352</v>
      </c>
      <c r="G278" t="s">
        <v>48</v>
      </c>
      <c r="H278">
        <v>3</v>
      </c>
      <c r="I278">
        <v>3</v>
      </c>
      <c r="J278" t="b">
        <v>0</v>
      </c>
      <c r="K278">
        <v>154</v>
      </c>
      <c r="L278">
        <v>148</v>
      </c>
      <c r="M278" t="s">
        <v>92</v>
      </c>
      <c r="N278" t="s">
        <v>44</v>
      </c>
      <c r="O278" t="s">
        <v>64</v>
      </c>
      <c r="P278">
        <v>39</v>
      </c>
      <c r="Q278">
        <v>4.7</v>
      </c>
      <c r="R278" t="b">
        <v>1</v>
      </c>
      <c r="S278" t="s">
        <v>30</v>
      </c>
      <c r="T278">
        <v>4588</v>
      </c>
      <c r="U278" t="s">
        <v>65</v>
      </c>
      <c r="V278" t="s">
        <v>32</v>
      </c>
      <c r="W278" t="s">
        <v>60</v>
      </c>
    </row>
    <row r="279" spans="1:23" x14ac:dyDescent="0.3">
      <c r="A279">
        <v>1062</v>
      </c>
      <c r="B279" t="s">
        <v>179</v>
      </c>
      <c r="C279" s="1">
        <v>45361</v>
      </c>
      <c r="D279" t="s">
        <v>25</v>
      </c>
      <c r="E279">
        <v>7.99</v>
      </c>
      <c r="F279">
        <v>209</v>
      </c>
      <c r="G279" t="s">
        <v>48</v>
      </c>
      <c r="H279">
        <v>2</v>
      </c>
      <c r="I279">
        <v>6</v>
      </c>
      <c r="J279" t="b">
        <v>0</v>
      </c>
      <c r="K279">
        <v>707</v>
      </c>
      <c r="L279">
        <v>162</v>
      </c>
      <c r="M279" t="s">
        <v>27</v>
      </c>
      <c r="N279" t="s">
        <v>44</v>
      </c>
      <c r="O279" t="s">
        <v>37</v>
      </c>
      <c r="P279">
        <v>95</v>
      </c>
      <c r="Q279">
        <v>3.5</v>
      </c>
      <c r="R279" t="b">
        <v>1</v>
      </c>
      <c r="S279" t="s">
        <v>30</v>
      </c>
      <c r="T279">
        <v>73</v>
      </c>
      <c r="U279" t="s">
        <v>31</v>
      </c>
      <c r="V279" t="s">
        <v>79</v>
      </c>
      <c r="W279" t="s">
        <v>33</v>
      </c>
    </row>
    <row r="280" spans="1:23" x14ac:dyDescent="0.3">
      <c r="A280">
        <v>2593</v>
      </c>
      <c r="B280" t="s">
        <v>130</v>
      </c>
      <c r="C280" t="s">
        <v>246</v>
      </c>
      <c r="D280" s="1">
        <v>45608</v>
      </c>
      <c r="E280">
        <v>7.99</v>
      </c>
      <c r="F280">
        <v>311</v>
      </c>
      <c r="G280" t="s">
        <v>63</v>
      </c>
      <c r="H280">
        <v>5</v>
      </c>
      <c r="I280">
        <v>6</v>
      </c>
      <c r="J280" t="b">
        <v>0</v>
      </c>
      <c r="K280">
        <v>587</v>
      </c>
      <c r="L280">
        <v>140</v>
      </c>
      <c r="M280" t="s">
        <v>55</v>
      </c>
      <c r="N280" t="s">
        <v>28</v>
      </c>
      <c r="O280" t="s">
        <v>45</v>
      </c>
      <c r="P280">
        <v>43</v>
      </c>
      <c r="Q280">
        <v>3.6</v>
      </c>
      <c r="R280" t="b">
        <v>1</v>
      </c>
      <c r="S280" t="s">
        <v>30</v>
      </c>
      <c r="T280">
        <v>4635</v>
      </c>
      <c r="U280" t="s">
        <v>31</v>
      </c>
      <c r="V280" t="s">
        <v>59</v>
      </c>
      <c r="W280" t="s">
        <v>93</v>
      </c>
    </row>
    <row r="281" spans="1:23" x14ac:dyDescent="0.3">
      <c r="A281">
        <v>3951</v>
      </c>
      <c r="B281" t="s">
        <v>383</v>
      </c>
      <c r="C281" t="s">
        <v>384</v>
      </c>
      <c r="D281" s="1">
        <v>45455</v>
      </c>
      <c r="E281">
        <v>11.99</v>
      </c>
      <c r="F281">
        <v>293</v>
      </c>
      <c r="G281" t="s">
        <v>48</v>
      </c>
      <c r="H281">
        <v>3</v>
      </c>
      <c r="I281">
        <v>6</v>
      </c>
      <c r="J281" t="b">
        <v>1</v>
      </c>
      <c r="K281">
        <v>158</v>
      </c>
      <c r="L281">
        <v>119</v>
      </c>
      <c r="M281" t="s">
        <v>55</v>
      </c>
      <c r="N281" t="s">
        <v>56</v>
      </c>
      <c r="O281" t="s">
        <v>57</v>
      </c>
      <c r="P281">
        <v>60</v>
      </c>
      <c r="Q281">
        <v>3.7</v>
      </c>
      <c r="R281" t="b">
        <v>0</v>
      </c>
      <c r="S281" t="s">
        <v>30</v>
      </c>
      <c r="T281">
        <v>1882</v>
      </c>
      <c r="U281" t="s">
        <v>76</v>
      </c>
      <c r="V281" t="s">
        <v>69</v>
      </c>
      <c r="W281" t="s">
        <v>33</v>
      </c>
    </row>
    <row r="282" spans="1:23" x14ac:dyDescent="0.3">
      <c r="A282">
        <v>8580</v>
      </c>
      <c r="B282" t="s">
        <v>385</v>
      </c>
      <c r="C282" s="1">
        <v>45328</v>
      </c>
      <c r="D282" s="1">
        <v>45577</v>
      </c>
      <c r="E282">
        <v>15.99</v>
      </c>
      <c r="F282">
        <v>119</v>
      </c>
      <c r="G282" t="s">
        <v>100</v>
      </c>
      <c r="H282">
        <v>4</v>
      </c>
      <c r="I282">
        <v>2</v>
      </c>
      <c r="J282" t="b">
        <v>0</v>
      </c>
      <c r="K282">
        <v>936</v>
      </c>
      <c r="L282">
        <v>188</v>
      </c>
      <c r="M282" t="s">
        <v>27</v>
      </c>
      <c r="N282" t="s">
        <v>75</v>
      </c>
      <c r="O282" t="s">
        <v>45</v>
      </c>
      <c r="P282">
        <v>59</v>
      </c>
      <c r="Q282">
        <v>4.0999999999999996</v>
      </c>
      <c r="R282" t="b">
        <v>1</v>
      </c>
      <c r="S282" t="s">
        <v>30</v>
      </c>
      <c r="T282">
        <v>1690</v>
      </c>
      <c r="U282" t="s">
        <v>38</v>
      </c>
      <c r="V282" t="s">
        <v>39</v>
      </c>
      <c r="W282" t="s">
        <v>93</v>
      </c>
    </row>
    <row r="283" spans="1:23" x14ac:dyDescent="0.3">
      <c r="A283">
        <v>4372</v>
      </c>
      <c r="B283" t="s">
        <v>157</v>
      </c>
      <c r="C283" t="s">
        <v>386</v>
      </c>
      <c r="D283" s="1">
        <v>45424</v>
      </c>
      <c r="E283">
        <v>15.99</v>
      </c>
      <c r="F283">
        <v>329</v>
      </c>
      <c r="G283" t="s">
        <v>48</v>
      </c>
      <c r="H283">
        <v>2</v>
      </c>
      <c r="I283">
        <v>1</v>
      </c>
      <c r="J283" t="b">
        <v>0</v>
      </c>
      <c r="K283">
        <v>670</v>
      </c>
      <c r="L283">
        <v>94</v>
      </c>
      <c r="M283" t="s">
        <v>49</v>
      </c>
      <c r="N283" t="s">
        <v>28</v>
      </c>
      <c r="O283" t="s">
        <v>29</v>
      </c>
      <c r="P283">
        <v>61</v>
      </c>
      <c r="Q283">
        <v>3</v>
      </c>
      <c r="R283" t="b">
        <v>0</v>
      </c>
      <c r="S283" t="s">
        <v>30</v>
      </c>
      <c r="T283">
        <v>2572</v>
      </c>
      <c r="U283" t="s">
        <v>65</v>
      </c>
      <c r="V283" t="s">
        <v>32</v>
      </c>
      <c r="W283" t="s">
        <v>60</v>
      </c>
    </row>
    <row r="284" spans="1:23" x14ac:dyDescent="0.3">
      <c r="A284">
        <v>4463</v>
      </c>
      <c r="B284" t="s">
        <v>387</v>
      </c>
      <c r="C284" t="s">
        <v>388</v>
      </c>
      <c r="D284" t="s">
        <v>156</v>
      </c>
      <c r="E284">
        <v>15.99</v>
      </c>
      <c r="F284">
        <v>141</v>
      </c>
      <c r="G284" t="s">
        <v>63</v>
      </c>
      <c r="H284">
        <v>5</v>
      </c>
      <c r="I284">
        <v>5</v>
      </c>
      <c r="J284" t="b">
        <v>1</v>
      </c>
      <c r="K284">
        <v>636</v>
      </c>
      <c r="L284">
        <v>186</v>
      </c>
      <c r="M284" t="s">
        <v>49</v>
      </c>
      <c r="N284" t="s">
        <v>56</v>
      </c>
      <c r="O284" t="s">
        <v>45</v>
      </c>
      <c r="P284">
        <v>95</v>
      </c>
      <c r="Q284">
        <v>3.6</v>
      </c>
      <c r="R284" t="b">
        <v>0</v>
      </c>
      <c r="S284" t="s">
        <v>30</v>
      </c>
      <c r="T284">
        <v>3865</v>
      </c>
      <c r="U284" t="s">
        <v>65</v>
      </c>
      <c r="V284" t="s">
        <v>59</v>
      </c>
      <c r="W284" t="s">
        <v>33</v>
      </c>
    </row>
    <row r="285" spans="1:23" x14ac:dyDescent="0.3">
      <c r="A285">
        <v>7498</v>
      </c>
      <c r="B285" t="s">
        <v>389</v>
      </c>
      <c r="C285" s="1">
        <v>45171</v>
      </c>
      <c r="D285" t="s">
        <v>156</v>
      </c>
      <c r="E285">
        <v>11.99</v>
      </c>
      <c r="F285">
        <v>15</v>
      </c>
      <c r="G285" t="s">
        <v>51</v>
      </c>
      <c r="H285">
        <v>1</v>
      </c>
      <c r="I285">
        <v>3</v>
      </c>
      <c r="J285" t="b">
        <v>1</v>
      </c>
      <c r="K285">
        <v>700</v>
      </c>
      <c r="L285">
        <v>64</v>
      </c>
      <c r="M285" t="s">
        <v>68</v>
      </c>
      <c r="N285" t="s">
        <v>75</v>
      </c>
      <c r="O285" t="s">
        <v>57</v>
      </c>
      <c r="P285">
        <v>35</v>
      </c>
      <c r="Q285">
        <v>4.7</v>
      </c>
      <c r="R285" t="b">
        <v>0</v>
      </c>
      <c r="S285" t="s">
        <v>30</v>
      </c>
      <c r="T285">
        <v>380</v>
      </c>
      <c r="U285" t="s">
        <v>65</v>
      </c>
      <c r="V285" t="s">
        <v>39</v>
      </c>
      <c r="W285" t="s">
        <v>33</v>
      </c>
    </row>
    <row r="286" spans="1:23" x14ac:dyDescent="0.3">
      <c r="A286">
        <v>9618</v>
      </c>
      <c r="B286" t="s">
        <v>234</v>
      </c>
      <c r="C286" t="s">
        <v>390</v>
      </c>
      <c r="D286" t="s">
        <v>90</v>
      </c>
      <c r="E286">
        <v>11.99</v>
      </c>
      <c r="F286">
        <v>30</v>
      </c>
      <c r="G286" t="s">
        <v>73</v>
      </c>
      <c r="H286">
        <v>5</v>
      </c>
      <c r="I286">
        <v>4</v>
      </c>
      <c r="J286" t="b">
        <v>1</v>
      </c>
      <c r="K286">
        <v>310</v>
      </c>
      <c r="L286">
        <v>162</v>
      </c>
      <c r="M286" t="s">
        <v>68</v>
      </c>
      <c r="N286" t="s">
        <v>44</v>
      </c>
      <c r="O286" t="s">
        <v>37</v>
      </c>
      <c r="P286">
        <v>30</v>
      </c>
      <c r="Q286">
        <v>3.1</v>
      </c>
      <c r="R286" t="b">
        <v>1</v>
      </c>
      <c r="S286" t="s">
        <v>30</v>
      </c>
      <c r="T286">
        <v>3566</v>
      </c>
      <c r="U286" t="s">
        <v>58</v>
      </c>
      <c r="V286" t="s">
        <v>39</v>
      </c>
      <c r="W286" t="s">
        <v>40</v>
      </c>
    </row>
    <row r="287" spans="1:23" x14ac:dyDescent="0.3">
      <c r="A287">
        <v>1813</v>
      </c>
      <c r="B287" t="s">
        <v>391</v>
      </c>
      <c r="C287" t="s">
        <v>392</v>
      </c>
      <c r="D287" t="s">
        <v>168</v>
      </c>
      <c r="E287">
        <v>11.99</v>
      </c>
      <c r="F287">
        <v>145</v>
      </c>
      <c r="G287" t="s">
        <v>63</v>
      </c>
      <c r="H287">
        <v>2</v>
      </c>
      <c r="I287">
        <v>4</v>
      </c>
      <c r="J287" t="b">
        <v>0</v>
      </c>
      <c r="K287">
        <v>237</v>
      </c>
      <c r="L287">
        <v>32</v>
      </c>
      <c r="M287" t="s">
        <v>68</v>
      </c>
      <c r="N287" t="s">
        <v>75</v>
      </c>
      <c r="O287" t="s">
        <v>78</v>
      </c>
      <c r="P287">
        <v>39</v>
      </c>
      <c r="Q287">
        <v>4.8</v>
      </c>
      <c r="R287" t="b">
        <v>0</v>
      </c>
      <c r="S287" t="s">
        <v>30</v>
      </c>
      <c r="T287">
        <v>1835</v>
      </c>
      <c r="U287" t="s">
        <v>38</v>
      </c>
      <c r="V287" t="s">
        <v>69</v>
      </c>
      <c r="W287" t="s">
        <v>60</v>
      </c>
    </row>
    <row r="288" spans="1:23" x14ac:dyDescent="0.3">
      <c r="A288">
        <v>3009</v>
      </c>
      <c r="B288" t="s">
        <v>393</v>
      </c>
      <c r="C288" t="s">
        <v>394</v>
      </c>
      <c r="D288" t="s">
        <v>25</v>
      </c>
      <c r="E288">
        <v>15.99</v>
      </c>
      <c r="F288">
        <v>250</v>
      </c>
      <c r="G288" t="s">
        <v>51</v>
      </c>
      <c r="H288">
        <v>4</v>
      </c>
      <c r="I288">
        <v>3</v>
      </c>
      <c r="J288" t="b">
        <v>0</v>
      </c>
      <c r="K288">
        <v>774</v>
      </c>
      <c r="L288">
        <v>88</v>
      </c>
      <c r="M288" t="s">
        <v>68</v>
      </c>
      <c r="N288" t="s">
        <v>44</v>
      </c>
      <c r="O288" t="s">
        <v>45</v>
      </c>
      <c r="P288">
        <v>64</v>
      </c>
      <c r="Q288">
        <v>3.3</v>
      </c>
      <c r="R288" t="b">
        <v>0</v>
      </c>
      <c r="S288" t="s">
        <v>30</v>
      </c>
      <c r="T288">
        <v>1882</v>
      </c>
      <c r="U288" t="s">
        <v>38</v>
      </c>
      <c r="V288" t="s">
        <v>59</v>
      </c>
      <c r="W288" t="s">
        <v>60</v>
      </c>
    </row>
    <row r="289" spans="1:23" x14ac:dyDescent="0.3">
      <c r="A289">
        <v>8210</v>
      </c>
      <c r="B289" t="s">
        <v>114</v>
      </c>
      <c r="C289" s="1">
        <v>45047</v>
      </c>
      <c r="D289" t="s">
        <v>82</v>
      </c>
      <c r="E289">
        <v>15.99</v>
      </c>
      <c r="F289">
        <v>243</v>
      </c>
      <c r="G289" t="s">
        <v>63</v>
      </c>
      <c r="H289">
        <v>2</v>
      </c>
      <c r="I289">
        <v>6</v>
      </c>
      <c r="J289" t="b">
        <v>1</v>
      </c>
      <c r="K289">
        <v>532</v>
      </c>
      <c r="L289">
        <v>110</v>
      </c>
      <c r="M289" t="s">
        <v>74</v>
      </c>
      <c r="N289" t="s">
        <v>28</v>
      </c>
      <c r="O289" t="s">
        <v>57</v>
      </c>
      <c r="P289">
        <v>73</v>
      </c>
      <c r="Q289">
        <v>4.7</v>
      </c>
      <c r="R289" t="b">
        <v>0</v>
      </c>
      <c r="S289" t="s">
        <v>30</v>
      </c>
      <c r="T289">
        <v>525</v>
      </c>
      <c r="U289" t="s">
        <v>31</v>
      </c>
      <c r="V289" t="s">
        <v>69</v>
      </c>
      <c r="W289" t="s">
        <v>93</v>
      </c>
    </row>
    <row r="290" spans="1:23" x14ac:dyDescent="0.3">
      <c r="A290">
        <v>8439</v>
      </c>
      <c r="B290" t="s">
        <v>395</v>
      </c>
      <c r="C290" t="s">
        <v>396</v>
      </c>
      <c r="D290" t="s">
        <v>134</v>
      </c>
      <c r="E290">
        <v>11.99</v>
      </c>
      <c r="F290">
        <v>392</v>
      </c>
      <c r="G290" t="s">
        <v>63</v>
      </c>
      <c r="H290">
        <v>4</v>
      </c>
      <c r="I290">
        <v>1</v>
      </c>
      <c r="J290" t="b">
        <v>1</v>
      </c>
      <c r="K290">
        <v>813</v>
      </c>
      <c r="L290">
        <v>2</v>
      </c>
      <c r="M290" t="s">
        <v>49</v>
      </c>
      <c r="N290" t="s">
        <v>75</v>
      </c>
      <c r="O290" t="s">
        <v>64</v>
      </c>
      <c r="P290">
        <v>57</v>
      </c>
      <c r="Q290">
        <v>3</v>
      </c>
      <c r="R290" t="b">
        <v>1</v>
      </c>
      <c r="S290" t="s">
        <v>30</v>
      </c>
      <c r="T290">
        <v>1025</v>
      </c>
      <c r="U290" t="s">
        <v>38</v>
      </c>
      <c r="V290" t="s">
        <v>59</v>
      </c>
      <c r="W290" t="s">
        <v>93</v>
      </c>
    </row>
    <row r="291" spans="1:23" x14ac:dyDescent="0.3">
      <c r="A291">
        <v>8310</v>
      </c>
      <c r="B291" t="s">
        <v>344</v>
      </c>
      <c r="C291" t="s">
        <v>397</v>
      </c>
      <c r="D291" s="1">
        <v>45608</v>
      </c>
      <c r="E291">
        <v>11.99</v>
      </c>
      <c r="F291">
        <v>389</v>
      </c>
      <c r="G291" t="s">
        <v>36</v>
      </c>
      <c r="H291">
        <v>5</v>
      </c>
      <c r="I291">
        <v>4</v>
      </c>
      <c r="J291" t="b">
        <v>0</v>
      </c>
      <c r="K291">
        <v>727</v>
      </c>
      <c r="L291">
        <v>26</v>
      </c>
      <c r="M291" t="s">
        <v>74</v>
      </c>
      <c r="N291" t="s">
        <v>28</v>
      </c>
      <c r="O291" t="s">
        <v>64</v>
      </c>
      <c r="P291">
        <v>67</v>
      </c>
      <c r="Q291">
        <v>3.4</v>
      </c>
      <c r="R291" t="b">
        <v>0</v>
      </c>
      <c r="S291" t="s">
        <v>30</v>
      </c>
      <c r="T291">
        <v>2508</v>
      </c>
      <c r="U291" t="s">
        <v>31</v>
      </c>
      <c r="V291" t="s">
        <v>69</v>
      </c>
      <c r="W291" t="s">
        <v>93</v>
      </c>
    </row>
    <row r="292" spans="1:23" x14ac:dyDescent="0.3">
      <c r="A292">
        <v>6369</v>
      </c>
      <c r="B292" t="s">
        <v>143</v>
      </c>
      <c r="C292" t="s">
        <v>398</v>
      </c>
      <c r="D292" t="s">
        <v>99</v>
      </c>
      <c r="E292">
        <v>7.99</v>
      </c>
      <c r="F292">
        <v>414</v>
      </c>
      <c r="G292" t="s">
        <v>63</v>
      </c>
      <c r="H292">
        <v>4</v>
      </c>
      <c r="I292">
        <v>6</v>
      </c>
      <c r="J292" t="b">
        <v>1</v>
      </c>
      <c r="K292">
        <v>271</v>
      </c>
      <c r="L292">
        <v>51</v>
      </c>
      <c r="M292" t="s">
        <v>55</v>
      </c>
      <c r="N292" t="s">
        <v>28</v>
      </c>
      <c r="O292" t="s">
        <v>37</v>
      </c>
      <c r="P292">
        <v>8</v>
      </c>
      <c r="Q292">
        <v>4.3</v>
      </c>
      <c r="R292" t="b">
        <v>0</v>
      </c>
      <c r="S292" t="s">
        <v>30</v>
      </c>
      <c r="T292">
        <v>1546</v>
      </c>
      <c r="U292" t="s">
        <v>38</v>
      </c>
      <c r="V292" t="s">
        <v>39</v>
      </c>
      <c r="W292" t="s">
        <v>40</v>
      </c>
    </row>
    <row r="293" spans="1:23" x14ac:dyDescent="0.3">
      <c r="A293">
        <v>5721</v>
      </c>
      <c r="B293" t="s">
        <v>399</v>
      </c>
      <c r="C293" s="1">
        <v>45236</v>
      </c>
      <c r="D293" s="1">
        <v>45638</v>
      </c>
      <c r="E293">
        <v>15.99</v>
      </c>
      <c r="F293">
        <v>415</v>
      </c>
      <c r="G293" t="s">
        <v>51</v>
      </c>
      <c r="H293">
        <v>2</v>
      </c>
      <c r="I293">
        <v>1</v>
      </c>
      <c r="J293" t="b">
        <v>0</v>
      </c>
      <c r="K293">
        <v>958</v>
      </c>
      <c r="L293">
        <v>192</v>
      </c>
      <c r="M293" t="s">
        <v>27</v>
      </c>
      <c r="N293" t="s">
        <v>56</v>
      </c>
      <c r="O293" t="s">
        <v>37</v>
      </c>
      <c r="P293">
        <v>22</v>
      </c>
      <c r="Q293">
        <v>4.8</v>
      </c>
      <c r="R293" t="b">
        <v>1</v>
      </c>
      <c r="S293" t="s">
        <v>30</v>
      </c>
      <c r="T293">
        <v>1955</v>
      </c>
      <c r="U293" t="s">
        <v>76</v>
      </c>
      <c r="V293" t="s">
        <v>32</v>
      </c>
      <c r="W293" t="s">
        <v>93</v>
      </c>
    </row>
    <row r="294" spans="1:23" x14ac:dyDescent="0.3">
      <c r="A294">
        <v>4204</v>
      </c>
      <c r="B294" t="s">
        <v>169</v>
      </c>
      <c r="C294" s="1">
        <v>45271</v>
      </c>
      <c r="D294" t="s">
        <v>42</v>
      </c>
      <c r="E294">
        <v>11.99</v>
      </c>
      <c r="F294">
        <v>494</v>
      </c>
      <c r="G294" t="s">
        <v>63</v>
      </c>
      <c r="H294">
        <v>5</v>
      </c>
      <c r="I294">
        <v>6</v>
      </c>
      <c r="J294" t="b">
        <v>1</v>
      </c>
      <c r="K294">
        <v>202</v>
      </c>
      <c r="L294">
        <v>163</v>
      </c>
      <c r="M294" t="s">
        <v>49</v>
      </c>
      <c r="N294" t="s">
        <v>44</v>
      </c>
      <c r="O294" t="s">
        <v>57</v>
      </c>
      <c r="P294">
        <v>61</v>
      </c>
      <c r="Q294">
        <v>4</v>
      </c>
      <c r="R294" t="b">
        <v>1</v>
      </c>
      <c r="S294" t="s">
        <v>30</v>
      </c>
      <c r="T294">
        <v>4889</v>
      </c>
      <c r="U294" t="s">
        <v>76</v>
      </c>
      <c r="V294" t="s">
        <v>32</v>
      </c>
      <c r="W294" t="s">
        <v>60</v>
      </c>
    </row>
    <row r="295" spans="1:23" x14ac:dyDescent="0.3">
      <c r="A295">
        <v>5666</v>
      </c>
      <c r="B295" t="s">
        <v>272</v>
      </c>
      <c r="C295" t="s">
        <v>400</v>
      </c>
      <c r="D295" t="s">
        <v>84</v>
      </c>
      <c r="E295">
        <v>7.99</v>
      </c>
      <c r="F295">
        <v>109</v>
      </c>
      <c r="G295" t="s">
        <v>36</v>
      </c>
      <c r="H295">
        <v>4</v>
      </c>
      <c r="I295">
        <v>4</v>
      </c>
      <c r="J295" t="b">
        <v>1</v>
      </c>
      <c r="K295">
        <v>899</v>
      </c>
      <c r="L295">
        <v>11</v>
      </c>
      <c r="M295" t="s">
        <v>49</v>
      </c>
      <c r="N295" t="s">
        <v>56</v>
      </c>
      <c r="O295" t="s">
        <v>37</v>
      </c>
      <c r="P295">
        <v>63</v>
      </c>
      <c r="Q295">
        <v>4.3</v>
      </c>
      <c r="R295" t="b">
        <v>0</v>
      </c>
      <c r="S295" t="s">
        <v>30</v>
      </c>
      <c r="T295">
        <v>1185</v>
      </c>
      <c r="U295" t="s">
        <v>65</v>
      </c>
      <c r="V295" t="s">
        <v>59</v>
      </c>
      <c r="W295" t="s">
        <v>33</v>
      </c>
    </row>
    <row r="296" spans="1:23" x14ac:dyDescent="0.3">
      <c r="A296">
        <v>5943</v>
      </c>
      <c r="B296" t="s">
        <v>401</v>
      </c>
      <c r="C296" t="s">
        <v>213</v>
      </c>
      <c r="D296" s="1">
        <v>45485</v>
      </c>
      <c r="E296">
        <v>7.99</v>
      </c>
      <c r="F296">
        <v>200</v>
      </c>
      <c r="G296" t="s">
        <v>100</v>
      </c>
      <c r="H296">
        <v>1</v>
      </c>
      <c r="I296">
        <v>2</v>
      </c>
      <c r="J296" t="b">
        <v>0</v>
      </c>
      <c r="K296">
        <v>465</v>
      </c>
      <c r="L296">
        <v>35</v>
      </c>
      <c r="M296" t="s">
        <v>55</v>
      </c>
      <c r="N296" t="s">
        <v>75</v>
      </c>
      <c r="O296" t="s">
        <v>45</v>
      </c>
      <c r="P296">
        <v>29</v>
      </c>
      <c r="Q296">
        <v>4.7</v>
      </c>
      <c r="R296" t="b">
        <v>1</v>
      </c>
      <c r="S296" t="s">
        <v>30</v>
      </c>
      <c r="T296">
        <v>3040</v>
      </c>
      <c r="U296" t="s">
        <v>38</v>
      </c>
      <c r="V296" t="s">
        <v>79</v>
      </c>
      <c r="W296" t="s">
        <v>40</v>
      </c>
    </row>
    <row r="297" spans="1:23" x14ac:dyDescent="0.3">
      <c r="A297">
        <v>3202</v>
      </c>
      <c r="B297" t="s">
        <v>52</v>
      </c>
      <c r="C297" t="s">
        <v>312</v>
      </c>
      <c r="D297" s="1">
        <v>45394</v>
      </c>
      <c r="E297">
        <v>11.99</v>
      </c>
      <c r="F297">
        <v>134</v>
      </c>
      <c r="G297" t="s">
        <v>48</v>
      </c>
      <c r="H297">
        <v>4</v>
      </c>
      <c r="I297">
        <v>1</v>
      </c>
      <c r="J297" t="b">
        <v>1</v>
      </c>
      <c r="K297">
        <v>459</v>
      </c>
      <c r="L297">
        <v>105</v>
      </c>
      <c r="M297" t="s">
        <v>49</v>
      </c>
      <c r="N297" t="s">
        <v>75</v>
      </c>
      <c r="O297" t="s">
        <v>37</v>
      </c>
      <c r="P297">
        <v>3</v>
      </c>
      <c r="Q297">
        <v>3.7</v>
      </c>
      <c r="R297" t="b">
        <v>1</v>
      </c>
      <c r="S297" t="s">
        <v>30</v>
      </c>
      <c r="T297">
        <v>4729</v>
      </c>
      <c r="U297" t="s">
        <v>31</v>
      </c>
      <c r="V297" t="s">
        <v>69</v>
      </c>
      <c r="W297" t="s">
        <v>93</v>
      </c>
    </row>
    <row r="298" spans="1:23" x14ac:dyDescent="0.3">
      <c r="A298">
        <v>4512</v>
      </c>
      <c r="B298" t="s">
        <v>259</v>
      </c>
      <c r="C298" t="s">
        <v>402</v>
      </c>
      <c r="D298" t="s">
        <v>90</v>
      </c>
      <c r="E298">
        <v>11.99</v>
      </c>
      <c r="F298">
        <v>250</v>
      </c>
      <c r="G298" t="s">
        <v>51</v>
      </c>
      <c r="H298">
        <v>5</v>
      </c>
      <c r="I298">
        <v>2</v>
      </c>
      <c r="J298" t="b">
        <v>0</v>
      </c>
      <c r="K298">
        <v>611</v>
      </c>
      <c r="L298">
        <v>170</v>
      </c>
      <c r="M298" t="s">
        <v>49</v>
      </c>
      <c r="N298" t="s">
        <v>56</v>
      </c>
      <c r="O298" t="s">
        <v>64</v>
      </c>
      <c r="P298">
        <v>71</v>
      </c>
      <c r="Q298">
        <v>3.9</v>
      </c>
      <c r="R298" t="b">
        <v>0</v>
      </c>
      <c r="S298" t="s">
        <v>30</v>
      </c>
      <c r="T298">
        <v>4193</v>
      </c>
      <c r="U298" t="s">
        <v>31</v>
      </c>
      <c r="V298" t="s">
        <v>39</v>
      </c>
      <c r="W298" t="s">
        <v>40</v>
      </c>
    </row>
    <row r="299" spans="1:23" x14ac:dyDescent="0.3">
      <c r="A299">
        <v>2075</v>
      </c>
      <c r="B299" t="s">
        <v>347</v>
      </c>
      <c r="C299" t="s">
        <v>403</v>
      </c>
      <c r="D299" s="1">
        <v>45547</v>
      </c>
      <c r="E299">
        <v>7.99</v>
      </c>
      <c r="F299">
        <v>305</v>
      </c>
      <c r="G299" t="s">
        <v>36</v>
      </c>
      <c r="H299">
        <v>2</v>
      </c>
      <c r="I299">
        <v>3</v>
      </c>
      <c r="J299" t="b">
        <v>1</v>
      </c>
      <c r="K299">
        <v>49</v>
      </c>
      <c r="L299">
        <v>146</v>
      </c>
      <c r="M299" t="s">
        <v>27</v>
      </c>
      <c r="N299" t="s">
        <v>44</v>
      </c>
      <c r="O299" t="s">
        <v>45</v>
      </c>
      <c r="P299">
        <v>48</v>
      </c>
      <c r="Q299">
        <v>4.5999999999999996</v>
      </c>
      <c r="R299" t="b">
        <v>0</v>
      </c>
      <c r="S299" t="s">
        <v>30</v>
      </c>
      <c r="T299">
        <v>4626</v>
      </c>
      <c r="U299" t="s">
        <v>58</v>
      </c>
      <c r="V299" t="s">
        <v>79</v>
      </c>
      <c r="W299" t="s">
        <v>60</v>
      </c>
    </row>
    <row r="300" spans="1:23" x14ac:dyDescent="0.3">
      <c r="A300">
        <v>4057</v>
      </c>
      <c r="B300" t="s">
        <v>404</v>
      </c>
      <c r="C300" s="1">
        <v>45570</v>
      </c>
      <c r="D300" t="s">
        <v>105</v>
      </c>
      <c r="E300">
        <v>15.99</v>
      </c>
      <c r="F300">
        <v>256</v>
      </c>
      <c r="G300" t="s">
        <v>73</v>
      </c>
      <c r="H300">
        <v>5</v>
      </c>
      <c r="I300">
        <v>3</v>
      </c>
      <c r="J300" t="b">
        <v>0</v>
      </c>
      <c r="K300">
        <v>929</v>
      </c>
      <c r="L300">
        <v>89</v>
      </c>
      <c r="M300" t="s">
        <v>43</v>
      </c>
      <c r="N300" t="s">
        <v>28</v>
      </c>
      <c r="O300" t="s">
        <v>57</v>
      </c>
      <c r="P300">
        <v>89</v>
      </c>
      <c r="Q300">
        <v>3.3</v>
      </c>
      <c r="R300" t="b">
        <v>0</v>
      </c>
      <c r="S300" t="s">
        <v>30</v>
      </c>
      <c r="T300">
        <v>60</v>
      </c>
      <c r="U300" t="s">
        <v>31</v>
      </c>
      <c r="V300" t="s">
        <v>79</v>
      </c>
      <c r="W300" t="s">
        <v>60</v>
      </c>
    </row>
    <row r="301" spans="1:23" x14ac:dyDescent="0.3">
      <c r="A301">
        <v>5537</v>
      </c>
      <c r="B301" t="s">
        <v>212</v>
      </c>
      <c r="C301" s="1">
        <v>45635</v>
      </c>
      <c r="D301" t="s">
        <v>54</v>
      </c>
      <c r="E301">
        <v>11.99</v>
      </c>
      <c r="F301">
        <v>214</v>
      </c>
      <c r="G301" t="s">
        <v>51</v>
      </c>
      <c r="H301">
        <v>1</v>
      </c>
      <c r="I301">
        <v>3</v>
      </c>
      <c r="J301" t="b">
        <v>0</v>
      </c>
      <c r="K301">
        <v>39</v>
      </c>
      <c r="L301">
        <v>89</v>
      </c>
      <c r="M301" t="s">
        <v>43</v>
      </c>
      <c r="N301" t="s">
        <v>44</v>
      </c>
      <c r="O301" t="s">
        <v>29</v>
      </c>
      <c r="P301">
        <v>37</v>
      </c>
      <c r="Q301">
        <v>3.5</v>
      </c>
      <c r="R301" t="b">
        <v>1</v>
      </c>
      <c r="S301" t="s">
        <v>30</v>
      </c>
      <c r="T301">
        <v>2597</v>
      </c>
      <c r="U301" t="s">
        <v>76</v>
      </c>
      <c r="V301" t="s">
        <v>69</v>
      </c>
      <c r="W301" t="s">
        <v>60</v>
      </c>
    </row>
    <row r="302" spans="1:23" x14ac:dyDescent="0.3">
      <c r="A302">
        <v>9520</v>
      </c>
      <c r="B302" t="s">
        <v>405</v>
      </c>
      <c r="C302" s="1">
        <v>45054</v>
      </c>
      <c r="D302" s="1">
        <v>45303</v>
      </c>
      <c r="E302">
        <v>11.99</v>
      </c>
      <c r="F302">
        <v>272</v>
      </c>
      <c r="G302" t="s">
        <v>100</v>
      </c>
      <c r="H302">
        <v>1</v>
      </c>
      <c r="I302">
        <v>2</v>
      </c>
      <c r="J302" t="b">
        <v>0</v>
      </c>
      <c r="K302">
        <v>520</v>
      </c>
      <c r="L302">
        <v>170</v>
      </c>
      <c r="M302" t="s">
        <v>74</v>
      </c>
      <c r="N302" t="s">
        <v>28</v>
      </c>
      <c r="O302" t="s">
        <v>37</v>
      </c>
      <c r="P302">
        <v>100</v>
      </c>
      <c r="Q302">
        <v>5</v>
      </c>
      <c r="R302" t="b">
        <v>0</v>
      </c>
      <c r="S302" t="s">
        <v>30</v>
      </c>
      <c r="T302">
        <v>260</v>
      </c>
      <c r="U302" t="s">
        <v>76</v>
      </c>
      <c r="V302" t="s">
        <v>79</v>
      </c>
      <c r="W302" t="s">
        <v>60</v>
      </c>
    </row>
    <row r="303" spans="1:23" x14ac:dyDescent="0.3">
      <c r="A303">
        <v>1081</v>
      </c>
      <c r="B303" t="s">
        <v>406</v>
      </c>
      <c r="C303" t="s">
        <v>407</v>
      </c>
      <c r="D303" t="s">
        <v>168</v>
      </c>
      <c r="E303">
        <v>15.99</v>
      </c>
      <c r="F303">
        <v>144</v>
      </c>
      <c r="G303" t="s">
        <v>36</v>
      </c>
      <c r="H303">
        <v>3</v>
      </c>
      <c r="I303">
        <v>4</v>
      </c>
      <c r="J303" t="b">
        <v>0</v>
      </c>
      <c r="K303">
        <v>501</v>
      </c>
      <c r="L303">
        <v>64</v>
      </c>
      <c r="M303" t="s">
        <v>43</v>
      </c>
      <c r="N303" t="s">
        <v>44</v>
      </c>
      <c r="O303" t="s">
        <v>64</v>
      </c>
      <c r="P303">
        <v>98</v>
      </c>
      <c r="Q303">
        <v>3.3</v>
      </c>
      <c r="R303" t="b">
        <v>0</v>
      </c>
      <c r="S303" t="s">
        <v>30</v>
      </c>
      <c r="T303">
        <v>1544</v>
      </c>
      <c r="U303" t="s">
        <v>76</v>
      </c>
      <c r="V303" t="s">
        <v>32</v>
      </c>
      <c r="W303" t="s">
        <v>33</v>
      </c>
    </row>
    <row r="304" spans="1:23" x14ac:dyDescent="0.3">
      <c r="A304">
        <v>7621</v>
      </c>
      <c r="B304" t="s">
        <v>405</v>
      </c>
      <c r="C304" s="1">
        <v>45086</v>
      </c>
      <c r="D304" s="1">
        <v>45455</v>
      </c>
      <c r="E304">
        <v>7.99</v>
      </c>
      <c r="F304">
        <v>381</v>
      </c>
      <c r="G304" t="s">
        <v>36</v>
      </c>
      <c r="H304">
        <v>5</v>
      </c>
      <c r="I304">
        <v>6</v>
      </c>
      <c r="J304" t="b">
        <v>0</v>
      </c>
      <c r="K304">
        <v>593</v>
      </c>
      <c r="L304">
        <v>46</v>
      </c>
      <c r="M304" t="s">
        <v>68</v>
      </c>
      <c r="N304" t="s">
        <v>44</v>
      </c>
      <c r="O304" t="s">
        <v>64</v>
      </c>
      <c r="P304">
        <v>10</v>
      </c>
      <c r="Q304">
        <v>4.5999999999999996</v>
      </c>
      <c r="R304" t="b">
        <v>1</v>
      </c>
      <c r="S304" t="s">
        <v>30</v>
      </c>
      <c r="T304">
        <v>4528</v>
      </c>
      <c r="U304" t="s">
        <v>76</v>
      </c>
      <c r="V304" t="s">
        <v>79</v>
      </c>
      <c r="W304" t="s">
        <v>40</v>
      </c>
    </row>
    <row r="305" spans="1:23" x14ac:dyDescent="0.3">
      <c r="A305">
        <v>4558</v>
      </c>
      <c r="B305" t="s">
        <v>204</v>
      </c>
      <c r="C305" t="s">
        <v>386</v>
      </c>
      <c r="D305" t="s">
        <v>84</v>
      </c>
      <c r="E305">
        <v>11.99</v>
      </c>
      <c r="F305">
        <v>292</v>
      </c>
      <c r="G305" t="s">
        <v>36</v>
      </c>
      <c r="H305">
        <v>4</v>
      </c>
      <c r="I305">
        <v>2</v>
      </c>
      <c r="J305" t="b">
        <v>1</v>
      </c>
      <c r="K305">
        <v>109</v>
      </c>
      <c r="L305">
        <v>68</v>
      </c>
      <c r="M305" t="s">
        <v>74</v>
      </c>
      <c r="N305" t="s">
        <v>56</v>
      </c>
      <c r="O305" t="s">
        <v>64</v>
      </c>
      <c r="P305">
        <v>95</v>
      </c>
      <c r="Q305">
        <v>4.3</v>
      </c>
      <c r="R305" t="b">
        <v>0</v>
      </c>
      <c r="S305" t="s">
        <v>30</v>
      </c>
      <c r="T305">
        <v>1127</v>
      </c>
      <c r="U305" t="s">
        <v>65</v>
      </c>
      <c r="V305" t="s">
        <v>79</v>
      </c>
      <c r="W305" t="s">
        <v>40</v>
      </c>
    </row>
    <row r="306" spans="1:23" x14ac:dyDescent="0.3">
      <c r="A306">
        <v>6628</v>
      </c>
      <c r="B306" t="s">
        <v>357</v>
      </c>
      <c r="C306" t="s">
        <v>81</v>
      </c>
      <c r="D306" t="s">
        <v>35</v>
      </c>
      <c r="E306">
        <v>11.99</v>
      </c>
      <c r="F306">
        <v>358</v>
      </c>
      <c r="G306" t="s">
        <v>100</v>
      </c>
      <c r="H306">
        <v>4</v>
      </c>
      <c r="I306">
        <v>3</v>
      </c>
      <c r="J306" t="b">
        <v>0</v>
      </c>
      <c r="K306">
        <v>472</v>
      </c>
      <c r="L306">
        <v>65</v>
      </c>
      <c r="M306" t="s">
        <v>55</v>
      </c>
      <c r="N306" t="s">
        <v>44</v>
      </c>
      <c r="O306" t="s">
        <v>57</v>
      </c>
      <c r="P306">
        <v>92</v>
      </c>
      <c r="Q306">
        <v>4</v>
      </c>
      <c r="R306" t="b">
        <v>0</v>
      </c>
      <c r="S306" t="s">
        <v>30</v>
      </c>
      <c r="T306">
        <v>4542</v>
      </c>
      <c r="U306" t="s">
        <v>31</v>
      </c>
      <c r="V306" t="s">
        <v>69</v>
      </c>
      <c r="W306" t="s">
        <v>40</v>
      </c>
    </row>
    <row r="307" spans="1:23" x14ac:dyDescent="0.3">
      <c r="A307">
        <v>7643</v>
      </c>
      <c r="B307" t="s">
        <v>408</v>
      </c>
      <c r="C307" s="1">
        <v>45572</v>
      </c>
      <c r="D307" s="1">
        <v>45363</v>
      </c>
      <c r="E307">
        <v>15.99</v>
      </c>
      <c r="F307">
        <v>426</v>
      </c>
      <c r="G307" t="s">
        <v>48</v>
      </c>
      <c r="H307">
        <v>1</v>
      </c>
      <c r="I307">
        <v>6</v>
      </c>
      <c r="J307" t="b">
        <v>1</v>
      </c>
      <c r="K307">
        <v>229</v>
      </c>
      <c r="L307">
        <v>120</v>
      </c>
      <c r="M307" t="s">
        <v>27</v>
      </c>
      <c r="N307" t="s">
        <v>28</v>
      </c>
      <c r="O307" t="s">
        <v>78</v>
      </c>
      <c r="P307">
        <v>38</v>
      </c>
      <c r="Q307">
        <v>3.3</v>
      </c>
      <c r="R307" t="b">
        <v>1</v>
      </c>
      <c r="S307" t="s">
        <v>30</v>
      </c>
      <c r="T307">
        <v>1436</v>
      </c>
      <c r="U307" t="s">
        <v>31</v>
      </c>
      <c r="V307" t="s">
        <v>79</v>
      </c>
      <c r="W307" t="s">
        <v>60</v>
      </c>
    </row>
    <row r="308" spans="1:23" x14ac:dyDescent="0.3">
      <c r="A308">
        <v>4709</v>
      </c>
      <c r="B308" t="s">
        <v>409</v>
      </c>
      <c r="C308" t="s">
        <v>113</v>
      </c>
      <c r="D308" t="s">
        <v>156</v>
      </c>
      <c r="E308">
        <v>11.99</v>
      </c>
      <c r="F308">
        <v>474</v>
      </c>
      <c r="G308" t="s">
        <v>73</v>
      </c>
      <c r="H308">
        <v>5</v>
      </c>
      <c r="I308">
        <v>1</v>
      </c>
      <c r="J308" t="b">
        <v>0</v>
      </c>
      <c r="K308">
        <v>487</v>
      </c>
      <c r="L308">
        <v>107</v>
      </c>
      <c r="M308" t="s">
        <v>68</v>
      </c>
      <c r="N308" t="s">
        <v>44</v>
      </c>
      <c r="O308" t="s">
        <v>37</v>
      </c>
      <c r="P308">
        <v>66</v>
      </c>
      <c r="Q308">
        <v>4</v>
      </c>
      <c r="R308" t="b">
        <v>0</v>
      </c>
      <c r="S308" t="s">
        <v>30</v>
      </c>
      <c r="T308">
        <v>4438</v>
      </c>
      <c r="U308" t="s">
        <v>38</v>
      </c>
      <c r="V308" t="s">
        <v>69</v>
      </c>
      <c r="W308" t="s">
        <v>33</v>
      </c>
    </row>
    <row r="309" spans="1:23" x14ac:dyDescent="0.3">
      <c r="A309">
        <v>8408</v>
      </c>
      <c r="B309" t="s">
        <v>176</v>
      </c>
      <c r="C309" t="s">
        <v>410</v>
      </c>
      <c r="D309" s="1">
        <v>45638</v>
      </c>
      <c r="E309">
        <v>7.99</v>
      </c>
      <c r="F309">
        <v>286</v>
      </c>
      <c r="G309" t="s">
        <v>51</v>
      </c>
      <c r="H309">
        <v>2</v>
      </c>
      <c r="I309">
        <v>5</v>
      </c>
      <c r="J309" t="b">
        <v>1</v>
      </c>
      <c r="K309">
        <v>543</v>
      </c>
      <c r="L309">
        <v>16</v>
      </c>
      <c r="M309" t="s">
        <v>27</v>
      </c>
      <c r="N309" t="s">
        <v>56</v>
      </c>
      <c r="O309" t="s">
        <v>45</v>
      </c>
      <c r="P309">
        <v>8</v>
      </c>
      <c r="Q309">
        <v>3.7</v>
      </c>
      <c r="R309" t="b">
        <v>1</v>
      </c>
      <c r="S309" t="s">
        <v>30</v>
      </c>
      <c r="T309">
        <v>3130</v>
      </c>
      <c r="U309" t="s">
        <v>31</v>
      </c>
      <c r="V309" t="s">
        <v>32</v>
      </c>
      <c r="W309" t="s">
        <v>93</v>
      </c>
    </row>
    <row r="310" spans="1:23" x14ac:dyDescent="0.3">
      <c r="A310">
        <v>3530</v>
      </c>
      <c r="B310" t="s">
        <v>411</v>
      </c>
      <c r="C310" s="1">
        <v>45575</v>
      </c>
      <c r="D310" s="1">
        <v>45455</v>
      </c>
      <c r="E310">
        <v>15.99</v>
      </c>
      <c r="F310">
        <v>498</v>
      </c>
      <c r="G310" t="s">
        <v>36</v>
      </c>
      <c r="H310">
        <v>5</v>
      </c>
      <c r="I310">
        <v>6</v>
      </c>
      <c r="J310" t="b">
        <v>0</v>
      </c>
      <c r="K310">
        <v>105</v>
      </c>
      <c r="L310">
        <v>35</v>
      </c>
      <c r="M310" t="s">
        <v>55</v>
      </c>
      <c r="N310" t="s">
        <v>44</v>
      </c>
      <c r="O310" t="s">
        <v>64</v>
      </c>
      <c r="P310">
        <v>6</v>
      </c>
      <c r="Q310">
        <v>3.9</v>
      </c>
      <c r="R310" t="b">
        <v>1</v>
      </c>
      <c r="S310" t="s">
        <v>30</v>
      </c>
      <c r="T310">
        <v>3379</v>
      </c>
      <c r="U310" t="s">
        <v>38</v>
      </c>
      <c r="V310" t="s">
        <v>39</v>
      </c>
      <c r="W310" t="s">
        <v>33</v>
      </c>
    </row>
    <row r="311" spans="1:23" x14ac:dyDescent="0.3">
      <c r="A311">
        <v>3779</v>
      </c>
      <c r="B311" t="s">
        <v>291</v>
      </c>
      <c r="C311" t="s">
        <v>392</v>
      </c>
      <c r="D311" t="s">
        <v>35</v>
      </c>
      <c r="E311">
        <v>11.99</v>
      </c>
      <c r="F311">
        <v>32</v>
      </c>
      <c r="G311" t="s">
        <v>36</v>
      </c>
      <c r="H311">
        <v>2</v>
      </c>
      <c r="I311">
        <v>4</v>
      </c>
      <c r="J311" t="b">
        <v>0</v>
      </c>
      <c r="K311">
        <v>334</v>
      </c>
      <c r="L311">
        <v>151</v>
      </c>
      <c r="M311" t="s">
        <v>49</v>
      </c>
      <c r="N311" t="s">
        <v>75</v>
      </c>
      <c r="O311" t="s">
        <v>57</v>
      </c>
      <c r="P311">
        <v>88</v>
      </c>
      <c r="Q311">
        <v>3.4</v>
      </c>
      <c r="R311" t="b">
        <v>0</v>
      </c>
      <c r="S311" t="s">
        <v>30</v>
      </c>
      <c r="T311">
        <v>3696</v>
      </c>
      <c r="U311" t="s">
        <v>76</v>
      </c>
      <c r="V311" t="s">
        <v>39</v>
      </c>
      <c r="W311" t="s">
        <v>40</v>
      </c>
    </row>
    <row r="312" spans="1:23" x14ac:dyDescent="0.3">
      <c r="A312">
        <v>8564</v>
      </c>
      <c r="B312" t="s">
        <v>202</v>
      </c>
      <c r="C312" t="s">
        <v>412</v>
      </c>
      <c r="D312" s="1">
        <v>45303</v>
      </c>
      <c r="E312">
        <v>7.99</v>
      </c>
      <c r="F312">
        <v>84</v>
      </c>
      <c r="G312" t="s">
        <v>100</v>
      </c>
      <c r="H312">
        <v>1</v>
      </c>
      <c r="I312">
        <v>2</v>
      </c>
      <c r="J312" t="b">
        <v>1</v>
      </c>
      <c r="K312">
        <v>871</v>
      </c>
      <c r="L312">
        <v>187</v>
      </c>
      <c r="M312" t="s">
        <v>27</v>
      </c>
      <c r="N312" t="s">
        <v>44</v>
      </c>
      <c r="O312" t="s">
        <v>45</v>
      </c>
      <c r="P312">
        <v>96</v>
      </c>
      <c r="Q312">
        <v>4.5</v>
      </c>
      <c r="R312" t="b">
        <v>1</v>
      </c>
      <c r="S312" t="s">
        <v>30</v>
      </c>
      <c r="T312">
        <v>2416</v>
      </c>
      <c r="U312" t="s">
        <v>31</v>
      </c>
      <c r="V312" t="s">
        <v>69</v>
      </c>
      <c r="W312" t="s">
        <v>33</v>
      </c>
    </row>
    <row r="313" spans="1:23" x14ac:dyDescent="0.3">
      <c r="A313">
        <v>8731</v>
      </c>
      <c r="B313" t="s">
        <v>177</v>
      </c>
      <c r="C313" t="s">
        <v>198</v>
      </c>
      <c r="D313" s="1">
        <v>45334</v>
      </c>
      <c r="E313">
        <v>15.99</v>
      </c>
      <c r="F313">
        <v>210</v>
      </c>
      <c r="G313" t="s">
        <v>100</v>
      </c>
      <c r="H313">
        <v>5</v>
      </c>
      <c r="I313">
        <v>5</v>
      </c>
      <c r="J313" t="b">
        <v>0</v>
      </c>
      <c r="K313">
        <v>206</v>
      </c>
      <c r="L313">
        <v>194</v>
      </c>
      <c r="M313" t="s">
        <v>43</v>
      </c>
      <c r="N313" t="s">
        <v>28</v>
      </c>
      <c r="O313" t="s">
        <v>29</v>
      </c>
      <c r="P313">
        <v>62</v>
      </c>
      <c r="Q313">
        <v>3.9</v>
      </c>
      <c r="R313" t="b">
        <v>0</v>
      </c>
      <c r="S313" t="s">
        <v>30</v>
      </c>
      <c r="T313">
        <v>2856</v>
      </c>
      <c r="U313" t="s">
        <v>31</v>
      </c>
      <c r="V313" t="s">
        <v>69</v>
      </c>
      <c r="W313" t="s">
        <v>40</v>
      </c>
    </row>
    <row r="314" spans="1:23" x14ac:dyDescent="0.3">
      <c r="A314">
        <v>5000</v>
      </c>
      <c r="B314" t="s">
        <v>150</v>
      </c>
      <c r="C314" t="s">
        <v>413</v>
      </c>
      <c r="D314" t="s">
        <v>156</v>
      </c>
      <c r="E314">
        <v>15.99</v>
      </c>
      <c r="F314">
        <v>231</v>
      </c>
      <c r="G314" t="s">
        <v>63</v>
      </c>
      <c r="H314">
        <v>3</v>
      </c>
      <c r="I314">
        <v>5</v>
      </c>
      <c r="J314" t="b">
        <v>1</v>
      </c>
      <c r="K314">
        <v>701</v>
      </c>
      <c r="L314">
        <v>173</v>
      </c>
      <c r="M314" t="s">
        <v>55</v>
      </c>
      <c r="N314" t="s">
        <v>56</v>
      </c>
      <c r="O314" t="s">
        <v>37</v>
      </c>
      <c r="P314">
        <v>65</v>
      </c>
      <c r="Q314">
        <v>3.4</v>
      </c>
      <c r="R314" t="b">
        <v>1</v>
      </c>
      <c r="S314" t="s">
        <v>30</v>
      </c>
      <c r="T314">
        <v>4177</v>
      </c>
      <c r="U314" t="s">
        <v>31</v>
      </c>
      <c r="V314" t="s">
        <v>59</v>
      </c>
      <c r="W314" t="s">
        <v>60</v>
      </c>
    </row>
    <row r="315" spans="1:23" x14ac:dyDescent="0.3">
      <c r="A315">
        <v>3882</v>
      </c>
      <c r="B315" t="s">
        <v>318</v>
      </c>
      <c r="C315" s="1">
        <v>45303</v>
      </c>
      <c r="D315" t="s">
        <v>35</v>
      </c>
      <c r="E315">
        <v>15.99</v>
      </c>
      <c r="F315">
        <v>246</v>
      </c>
      <c r="G315" t="s">
        <v>36</v>
      </c>
      <c r="H315">
        <v>3</v>
      </c>
      <c r="I315">
        <v>3</v>
      </c>
      <c r="J315" t="b">
        <v>0</v>
      </c>
      <c r="K315">
        <v>505</v>
      </c>
      <c r="L315">
        <v>129</v>
      </c>
      <c r="M315" t="s">
        <v>43</v>
      </c>
      <c r="N315" t="s">
        <v>56</v>
      </c>
      <c r="O315" t="s">
        <v>64</v>
      </c>
      <c r="P315">
        <v>82</v>
      </c>
      <c r="Q315">
        <v>4.9000000000000004</v>
      </c>
      <c r="R315" t="b">
        <v>0</v>
      </c>
      <c r="S315" t="s">
        <v>30</v>
      </c>
      <c r="T315">
        <v>1912</v>
      </c>
      <c r="U315" t="s">
        <v>65</v>
      </c>
      <c r="V315" t="s">
        <v>59</v>
      </c>
      <c r="W315" t="s">
        <v>40</v>
      </c>
    </row>
    <row r="316" spans="1:23" x14ac:dyDescent="0.3">
      <c r="A316">
        <v>4551</v>
      </c>
      <c r="B316" t="s">
        <v>414</v>
      </c>
      <c r="C316" t="s">
        <v>415</v>
      </c>
      <c r="D316" t="s">
        <v>54</v>
      </c>
      <c r="E316">
        <v>11.99</v>
      </c>
      <c r="F316">
        <v>174</v>
      </c>
      <c r="G316" t="s">
        <v>100</v>
      </c>
      <c r="H316">
        <v>1</v>
      </c>
      <c r="I316">
        <v>6</v>
      </c>
      <c r="J316" t="b">
        <v>1</v>
      </c>
      <c r="K316">
        <v>239</v>
      </c>
      <c r="L316">
        <v>175</v>
      </c>
      <c r="M316" t="s">
        <v>27</v>
      </c>
      <c r="N316" t="s">
        <v>56</v>
      </c>
      <c r="O316" t="s">
        <v>64</v>
      </c>
      <c r="P316">
        <v>65</v>
      </c>
      <c r="Q316">
        <v>3.7</v>
      </c>
      <c r="R316" t="b">
        <v>0</v>
      </c>
      <c r="S316" t="s">
        <v>30</v>
      </c>
      <c r="T316">
        <v>2388</v>
      </c>
      <c r="U316" t="s">
        <v>76</v>
      </c>
      <c r="V316" t="s">
        <v>59</v>
      </c>
      <c r="W316" t="s">
        <v>60</v>
      </c>
    </row>
    <row r="317" spans="1:23" x14ac:dyDescent="0.3">
      <c r="A317">
        <v>7970</v>
      </c>
      <c r="B317" t="s">
        <v>169</v>
      </c>
      <c r="C317" t="s">
        <v>416</v>
      </c>
      <c r="D317" t="s">
        <v>54</v>
      </c>
      <c r="E317">
        <v>15.99</v>
      </c>
      <c r="F317">
        <v>298</v>
      </c>
      <c r="G317" t="s">
        <v>73</v>
      </c>
      <c r="H317">
        <v>3</v>
      </c>
      <c r="I317">
        <v>1</v>
      </c>
      <c r="J317" t="b">
        <v>1</v>
      </c>
      <c r="K317">
        <v>115</v>
      </c>
      <c r="L317">
        <v>168</v>
      </c>
      <c r="M317" t="s">
        <v>74</v>
      </c>
      <c r="N317" t="s">
        <v>28</v>
      </c>
      <c r="O317" t="s">
        <v>29</v>
      </c>
      <c r="P317">
        <v>27</v>
      </c>
      <c r="Q317">
        <v>3</v>
      </c>
      <c r="R317" t="b">
        <v>0</v>
      </c>
      <c r="S317" t="s">
        <v>30</v>
      </c>
      <c r="T317">
        <v>4216</v>
      </c>
      <c r="U317" t="s">
        <v>31</v>
      </c>
      <c r="V317" t="s">
        <v>79</v>
      </c>
      <c r="W317" t="s">
        <v>60</v>
      </c>
    </row>
    <row r="318" spans="1:23" x14ac:dyDescent="0.3">
      <c r="A318">
        <v>2466</v>
      </c>
      <c r="B318" t="s">
        <v>417</v>
      </c>
      <c r="C318" t="s">
        <v>418</v>
      </c>
      <c r="D318" s="1">
        <v>45363</v>
      </c>
      <c r="E318">
        <v>11.99</v>
      </c>
      <c r="F318">
        <v>344</v>
      </c>
      <c r="G318" t="s">
        <v>51</v>
      </c>
      <c r="H318">
        <v>5</v>
      </c>
      <c r="I318">
        <v>2</v>
      </c>
      <c r="J318" t="b">
        <v>0</v>
      </c>
      <c r="K318">
        <v>142</v>
      </c>
      <c r="L318">
        <v>113</v>
      </c>
      <c r="M318" t="s">
        <v>27</v>
      </c>
      <c r="N318" t="s">
        <v>28</v>
      </c>
      <c r="O318" t="s">
        <v>37</v>
      </c>
      <c r="P318">
        <v>100</v>
      </c>
      <c r="Q318">
        <v>4.5999999999999996</v>
      </c>
      <c r="R318" t="b">
        <v>1</v>
      </c>
      <c r="S318" t="s">
        <v>30</v>
      </c>
      <c r="T318">
        <v>599</v>
      </c>
      <c r="U318" t="s">
        <v>65</v>
      </c>
      <c r="V318" t="s">
        <v>39</v>
      </c>
      <c r="W318" t="s">
        <v>93</v>
      </c>
    </row>
    <row r="319" spans="1:23" x14ac:dyDescent="0.3">
      <c r="A319">
        <v>1303</v>
      </c>
      <c r="B319" t="s">
        <v>140</v>
      </c>
      <c r="C319" t="s">
        <v>71</v>
      </c>
      <c r="D319" s="1">
        <v>45394</v>
      </c>
      <c r="E319">
        <v>11.99</v>
      </c>
      <c r="F319">
        <v>264</v>
      </c>
      <c r="G319" t="s">
        <v>100</v>
      </c>
      <c r="H319">
        <v>2</v>
      </c>
      <c r="I319">
        <v>1</v>
      </c>
      <c r="J319" t="b">
        <v>1</v>
      </c>
      <c r="K319">
        <v>744</v>
      </c>
      <c r="L319">
        <v>33</v>
      </c>
      <c r="M319" t="s">
        <v>68</v>
      </c>
      <c r="N319" t="s">
        <v>75</v>
      </c>
      <c r="O319" t="s">
        <v>64</v>
      </c>
      <c r="P319">
        <v>29</v>
      </c>
      <c r="Q319">
        <v>4.9000000000000004</v>
      </c>
      <c r="R319" t="b">
        <v>1</v>
      </c>
      <c r="S319" t="s">
        <v>30</v>
      </c>
      <c r="T319">
        <v>804</v>
      </c>
      <c r="U319" t="s">
        <v>38</v>
      </c>
      <c r="V319" t="s">
        <v>39</v>
      </c>
      <c r="W319" t="s">
        <v>40</v>
      </c>
    </row>
    <row r="320" spans="1:23" x14ac:dyDescent="0.3">
      <c r="A320">
        <v>9832</v>
      </c>
      <c r="B320" t="s">
        <v>311</v>
      </c>
      <c r="C320" t="s">
        <v>246</v>
      </c>
      <c r="D320" t="s">
        <v>134</v>
      </c>
      <c r="E320">
        <v>7.99</v>
      </c>
      <c r="F320">
        <v>380</v>
      </c>
      <c r="G320" t="s">
        <v>36</v>
      </c>
      <c r="H320">
        <v>2</v>
      </c>
      <c r="I320">
        <v>5</v>
      </c>
      <c r="J320" t="b">
        <v>1</v>
      </c>
      <c r="K320">
        <v>820</v>
      </c>
      <c r="L320">
        <v>17</v>
      </c>
      <c r="M320" t="s">
        <v>68</v>
      </c>
      <c r="N320" t="s">
        <v>28</v>
      </c>
      <c r="O320" t="s">
        <v>78</v>
      </c>
      <c r="P320">
        <v>93</v>
      </c>
      <c r="Q320">
        <v>3</v>
      </c>
      <c r="R320" t="b">
        <v>0</v>
      </c>
      <c r="S320" t="s">
        <v>30</v>
      </c>
      <c r="T320">
        <v>4565</v>
      </c>
      <c r="U320" t="s">
        <v>65</v>
      </c>
      <c r="V320" t="s">
        <v>39</v>
      </c>
      <c r="W320" t="s">
        <v>40</v>
      </c>
    </row>
    <row r="321" spans="1:23" x14ac:dyDescent="0.3">
      <c r="A321">
        <v>3618</v>
      </c>
      <c r="B321" t="s">
        <v>284</v>
      </c>
      <c r="C321" s="1">
        <v>45353</v>
      </c>
      <c r="D321" s="1">
        <v>45363</v>
      </c>
      <c r="E321">
        <v>11.99</v>
      </c>
      <c r="F321">
        <v>160</v>
      </c>
      <c r="G321" t="s">
        <v>26</v>
      </c>
      <c r="H321">
        <v>2</v>
      </c>
      <c r="I321">
        <v>1</v>
      </c>
      <c r="J321" t="b">
        <v>0</v>
      </c>
      <c r="K321">
        <v>940</v>
      </c>
      <c r="L321">
        <v>50</v>
      </c>
      <c r="M321" t="s">
        <v>68</v>
      </c>
      <c r="N321" t="s">
        <v>75</v>
      </c>
      <c r="O321" t="s">
        <v>37</v>
      </c>
      <c r="P321">
        <v>71</v>
      </c>
      <c r="Q321">
        <v>3</v>
      </c>
      <c r="R321" t="b">
        <v>0</v>
      </c>
      <c r="S321" t="s">
        <v>30</v>
      </c>
      <c r="T321">
        <v>1095</v>
      </c>
      <c r="U321" t="s">
        <v>38</v>
      </c>
      <c r="V321" t="s">
        <v>79</v>
      </c>
      <c r="W321" t="s">
        <v>33</v>
      </c>
    </row>
    <row r="322" spans="1:23" x14ac:dyDescent="0.3">
      <c r="A322">
        <v>7424</v>
      </c>
      <c r="B322" t="s">
        <v>148</v>
      </c>
      <c r="C322" s="1">
        <v>45146</v>
      </c>
      <c r="D322" t="s">
        <v>25</v>
      </c>
      <c r="E322">
        <v>7.99</v>
      </c>
      <c r="F322">
        <v>55</v>
      </c>
      <c r="G322" t="s">
        <v>73</v>
      </c>
      <c r="H322">
        <v>4</v>
      </c>
      <c r="I322">
        <v>6</v>
      </c>
      <c r="J322" t="b">
        <v>1</v>
      </c>
      <c r="K322">
        <v>135</v>
      </c>
      <c r="L322">
        <v>138</v>
      </c>
      <c r="M322" t="s">
        <v>74</v>
      </c>
      <c r="N322" t="s">
        <v>56</v>
      </c>
      <c r="O322" t="s">
        <v>78</v>
      </c>
      <c r="P322">
        <v>5</v>
      </c>
      <c r="Q322">
        <v>3.4</v>
      </c>
      <c r="R322" t="b">
        <v>0</v>
      </c>
      <c r="S322" t="s">
        <v>30</v>
      </c>
      <c r="T322">
        <v>1512</v>
      </c>
      <c r="U322" t="s">
        <v>76</v>
      </c>
      <c r="V322" t="s">
        <v>69</v>
      </c>
      <c r="W322" t="s">
        <v>40</v>
      </c>
    </row>
    <row r="323" spans="1:23" x14ac:dyDescent="0.3">
      <c r="A323">
        <v>8414</v>
      </c>
      <c r="B323" t="s">
        <v>148</v>
      </c>
      <c r="C323" t="s">
        <v>419</v>
      </c>
      <c r="D323" t="s">
        <v>82</v>
      </c>
      <c r="E323">
        <v>11.99</v>
      </c>
      <c r="F323">
        <v>70</v>
      </c>
      <c r="G323" t="s">
        <v>36</v>
      </c>
      <c r="H323">
        <v>2</v>
      </c>
      <c r="I323">
        <v>3</v>
      </c>
      <c r="J323" t="b">
        <v>1</v>
      </c>
      <c r="K323">
        <v>803</v>
      </c>
      <c r="L323">
        <v>51</v>
      </c>
      <c r="M323" t="s">
        <v>55</v>
      </c>
      <c r="N323" t="s">
        <v>75</v>
      </c>
      <c r="O323" t="s">
        <v>45</v>
      </c>
      <c r="P323">
        <v>24</v>
      </c>
      <c r="Q323">
        <v>3.8</v>
      </c>
      <c r="R323" t="b">
        <v>0</v>
      </c>
      <c r="S323" t="s">
        <v>30</v>
      </c>
      <c r="T323">
        <v>1422</v>
      </c>
      <c r="U323" t="s">
        <v>65</v>
      </c>
      <c r="V323" t="s">
        <v>79</v>
      </c>
      <c r="W323" t="s">
        <v>93</v>
      </c>
    </row>
    <row r="324" spans="1:23" x14ac:dyDescent="0.3">
      <c r="A324">
        <v>5688</v>
      </c>
      <c r="B324" t="s">
        <v>140</v>
      </c>
      <c r="C324" t="s">
        <v>420</v>
      </c>
      <c r="D324" t="s">
        <v>90</v>
      </c>
      <c r="E324">
        <v>7.99</v>
      </c>
      <c r="F324">
        <v>256</v>
      </c>
      <c r="G324" t="s">
        <v>36</v>
      </c>
      <c r="H324">
        <v>3</v>
      </c>
      <c r="I324">
        <v>3</v>
      </c>
      <c r="J324" t="b">
        <v>0</v>
      </c>
      <c r="K324">
        <v>322</v>
      </c>
      <c r="L324">
        <v>199</v>
      </c>
      <c r="M324" t="s">
        <v>43</v>
      </c>
      <c r="N324" t="s">
        <v>56</v>
      </c>
      <c r="O324" t="s">
        <v>64</v>
      </c>
      <c r="P324">
        <v>65</v>
      </c>
      <c r="Q324">
        <v>4.5</v>
      </c>
      <c r="R324" t="b">
        <v>0</v>
      </c>
      <c r="S324" t="s">
        <v>30</v>
      </c>
      <c r="T324">
        <v>147</v>
      </c>
      <c r="U324" t="s">
        <v>31</v>
      </c>
      <c r="V324" t="s">
        <v>69</v>
      </c>
      <c r="W324" t="s">
        <v>60</v>
      </c>
    </row>
    <row r="325" spans="1:23" x14ac:dyDescent="0.3">
      <c r="A325">
        <v>2062</v>
      </c>
      <c r="B325" t="s">
        <v>421</v>
      </c>
      <c r="C325" t="s">
        <v>220</v>
      </c>
      <c r="D325" t="s">
        <v>156</v>
      </c>
      <c r="E325">
        <v>15.99</v>
      </c>
      <c r="F325">
        <v>436</v>
      </c>
      <c r="G325" t="s">
        <v>51</v>
      </c>
      <c r="H325">
        <v>5</v>
      </c>
      <c r="I325">
        <v>6</v>
      </c>
      <c r="J325" t="b">
        <v>1</v>
      </c>
      <c r="K325">
        <v>424</v>
      </c>
      <c r="L325">
        <v>111</v>
      </c>
      <c r="M325" t="s">
        <v>92</v>
      </c>
      <c r="N325" t="s">
        <v>56</v>
      </c>
      <c r="O325" t="s">
        <v>37</v>
      </c>
      <c r="P325">
        <v>64</v>
      </c>
      <c r="Q325">
        <v>3.5</v>
      </c>
      <c r="R325" t="b">
        <v>1</v>
      </c>
      <c r="S325" t="s">
        <v>30</v>
      </c>
      <c r="T325">
        <v>4317</v>
      </c>
      <c r="U325" t="s">
        <v>58</v>
      </c>
      <c r="V325" t="s">
        <v>69</v>
      </c>
      <c r="W325" t="s">
        <v>33</v>
      </c>
    </row>
    <row r="326" spans="1:23" x14ac:dyDescent="0.3">
      <c r="A326">
        <v>5031</v>
      </c>
      <c r="B326" t="s">
        <v>422</v>
      </c>
      <c r="C326" s="1">
        <v>45024</v>
      </c>
      <c r="D326" t="s">
        <v>99</v>
      </c>
      <c r="E326">
        <v>7.99</v>
      </c>
      <c r="F326">
        <v>394</v>
      </c>
      <c r="G326" t="s">
        <v>26</v>
      </c>
      <c r="H326">
        <v>2</v>
      </c>
      <c r="I326">
        <v>6</v>
      </c>
      <c r="J326" t="b">
        <v>1</v>
      </c>
      <c r="K326">
        <v>60</v>
      </c>
      <c r="L326">
        <v>159</v>
      </c>
      <c r="M326" t="s">
        <v>49</v>
      </c>
      <c r="N326" t="s">
        <v>28</v>
      </c>
      <c r="O326" t="s">
        <v>37</v>
      </c>
      <c r="P326">
        <v>51</v>
      </c>
      <c r="Q326">
        <v>3</v>
      </c>
      <c r="R326" t="b">
        <v>1</v>
      </c>
      <c r="S326" t="s">
        <v>30</v>
      </c>
      <c r="T326">
        <v>3197</v>
      </c>
      <c r="U326" t="s">
        <v>38</v>
      </c>
      <c r="V326" t="s">
        <v>59</v>
      </c>
      <c r="W326" t="s">
        <v>33</v>
      </c>
    </row>
    <row r="327" spans="1:23" x14ac:dyDescent="0.3">
      <c r="A327">
        <v>1162</v>
      </c>
      <c r="B327" t="s">
        <v>294</v>
      </c>
      <c r="C327" t="s">
        <v>423</v>
      </c>
      <c r="D327" t="s">
        <v>168</v>
      </c>
      <c r="E327">
        <v>15.99</v>
      </c>
      <c r="F327">
        <v>131</v>
      </c>
      <c r="G327" t="s">
        <v>48</v>
      </c>
      <c r="H327">
        <v>3</v>
      </c>
      <c r="I327">
        <v>3</v>
      </c>
      <c r="J327" t="b">
        <v>0</v>
      </c>
      <c r="K327">
        <v>865</v>
      </c>
      <c r="L327">
        <v>8</v>
      </c>
      <c r="M327" t="s">
        <v>55</v>
      </c>
      <c r="N327" t="s">
        <v>44</v>
      </c>
      <c r="O327" t="s">
        <v>57</v>
      </c>
      <c r="P327">
        <v>78</v>
      </c>
      <c r="Q327">
        <v>4.5999999999999996</v>
      </c>
      <c r="R327" t="b">
        <v>0</v>
      </c>
      <c r="S327" t="s">
        <v>30</v>
      </c>
      <c r="T327">
        <v>1413</v>
      </c>
      <c r="U327" t="s">
        <v>58</v>
      </c>
      <c r="V327" t="s">
        <v>69</v>
      </c>
      <c r="W327" t="s">
        <v>93</v>
      </c>
    </row>
    <row r="328" spans="1:23" x14ac:dyDescent="0.3">
      <c r="A328">
        <v>6564</v>
      </c>
      <c r="B328" t="s">
        <v>153</v>
      </c>
      <c r="C328" t="s">
        <v>398</v>
      </c>
      <c r="D328" s="1">
        <v>45485</v>
      </c>
      <c r="E328">
        <v>11.99</v>
      </c>
      <c r="F328">
        <v>98</v>
      </c>
      <c r="G328" t="s">
        <v>36</v>
      </c>
      <c r="H328">
        <v>5</v>
      </c>
      <c r="I328">
        <v>2</v>
      </c>
      <c r="J328" t="b">
        <v>1</v>
      </c>
      <c r="K328">
        <v>526</v>
      </c>
      <c r="L328">
        <v>144</v>
      </c>
      <c r="M328" t="s">
        <v>27</v>
      </c>
      <c r="N328" t="s">
        <v>44</v>
      </c>
      <c r="O328" t="s">
        <v>64</v>
      </c>
      <c r="P328">
        <v>10</v>
      </c>
      <c r="Q328">
        <v>3.9</v>
      </c>
      <c r="R328" t="b">
        <v>1</v>
      </c>
      <c r="S328" t="s">
        <v>30</v>
      </c>
      <c r="T328">
        <v>747</v>
      </c>
      <c r="U328" t="s">
        <v>65</v>
      </c>
      <c r="V328" t="s">
        <v>39</v>
      </c>
      <c r="W328" t="s">
        <v>93</v>
      </c>
    </row>
    <row r="329" spans="1:23" x14ac:dyDescent="0.3">
      <c r="A329">
        <v>9298</v>
      </c>
      <c r="B329" t="s">
        <v>174</v>
      </c>
      <c r="C329" s="1">
        <v>45328</v>
      </c>
      <c r="D329" s="1">
        <v>45394</v>
      </c>
      <c r="E329">
        <v>11.99</v>
      </c>
      <c r="F329">
        <v>276</v>
      </c>
      <c r="G329" t="s">
        <v>73</v>
      </c>
      <c r="H329">
        <v>5</v>
      </c>
      <c r="I329">
        <v>4</v>
      </c>
      <c r="J329" t="b">
        <v>0</v>
      </c>
      <c r="K329">
        <v>389</v>
      </c>
      <c r="L329">
        <v>177</v>
      </c>
      <c r="M329" t="s">
        <v>92</v>
      </c>
      <c r="N329" t="s">
        <v>28</v>
      </c>
      <c r="O329" t="s">
        <v>64</v>
      </c>
      <c r="P329">
        <v>19</v>
      </c>
      <c r="Q329">
        <v>4.3</v>
      </c>
      <c r="R329" t="b">
        <v>0</v>
      </c>
      <c r="S329" t="s">
        <v>30</v>
      </c>
      <c r="T329">
        <v>1099</v>
      </c>
      <c r="U329" t="s">
        <v>76</v>
      </c>
      <c r="V329" t="s">
        <v>79</v>
      </c>
      <c r="W329" t="s">
        <v>40</v>
      </c>
    </row>
    <row r="330" spans="1:23" x14ac:dyDescent="0.3">
      <c r="A330">
        <v>4216</v>
      </c>
      <c r="B330" t="s">
        <v>424</v>
      </c>
      <c r="C330" t="s">
        <v>425</v>
      </c>
      <c r="D330" t="s">
        <v>54</v>
      </c>
      <c r="E330">
        <v>11.99</v>
      </c>
      <c r="F330">
        <v>251</v>
      </c>
      <c r="G330" t="s">
        <v>26</v>
      </c>
      <c r="H330">
        <v>3</v>
      </c>
      <c r="I330">
        <v>3</v>
      </c>
      <c r="J330" t="b">
        <v>0</v>
      </c>
      <c r="K330">
        <v>922</v>
      </c>
      <c r="L330">
        <v>106</v>
      </c>
      <c r="M330" t="s">
        <v>68</v>
      </c>
      <c r="N330" t="s">
        <v>44</v>
      </c>
      <c r="O330" t="s">
        <v>29</v>
      </c>
      <c r="P330">
        <v>56</v>
      </c>
      <c r="Q330">
        <v>4.3</v>
      </c>
      <c r="R330" t="b">
        <v>1</v>
      </c>
      <c r="S330" t="s">
        <v>30</v>
      </c>
      <c r="T330">
        <v>585</v>
      </c>
      <c r="U330" t="s">
        <v>31</v>
      </c>
      <c r="V330" t="s">
        <v>39</v>
      </c>
      <c r="W330" t="s">
        <v>33</v>
      </c>
    </row>
    <row r="331" spans="1:23" x14ac:dyDescent="0.3">
      <c r="A331">
        <v>3677</v>
      </c>
      <c r="B331" t="s">
        <v>226</v>
      </c>
      <c r="C331" s="1">
        <v>45141</v>
      </c>
      <c r="D331" t="s">
        <v>168</v>
      </c>
      <c r="E331">
        <v>7.99</v>
      </c>
      <c r="F331">
        <v>233</v>
      </c>
      <c r="G331" t="s">
        <v>48</v>
      </c>
      <c r="H331">
        <v>4</v>
      </c>
      <c r="I331">
        <v>2</v>
      </c>
      <c r="J331" t="b">
        <v>1</v>
      </c>
      <c r="K331">
        <v>485</v>
      </c>
      <c r="L331">
        <v>37</v>
      </c>
      <c r="M331" t="s">
        <v>43</v>
      </c>
      <c r="N331" t="s">
        <v>28</v>
      </c>
      <c r="O331" t="s">
        <v>45</v>
      </c>
      <c r="P331">
        <v>47</v>
      </c>
      <c r="Q331">
        <v>3.4</v>
      </c>
      <c r="R331" t="b">
        <v>1</v>
      </c>
      <c r="S331" t="s">
        <v>30</v>
      </c>
      <c r="T331">
        <v>615</v>
      </c>
      <c r="U331" t="s">
        <v>31</v>
      </c>
      <c r="V331" t="s">
        <v>39</v>
      </c>
      <c r="W331" t="s">
        <v>93</v>
      </c>
    </row>
    <row r="332" spans="1:23" x14ac:dyDescent="0.3">
      <c r="A332">
        <v>8453</v>
      </c>
      <c r="B332" t="s">
        <v>344</v>
      </c>
      <c r="C332" t="s">
        <v>426</v>
      </c>
      <c r="D332" t="s">
        <v>99</v>
      </c>
      <c r="E332">
        <v>11.99</v>
      </c>
      <c r="F332">
        <v>136</v>
      </c>
      <c r="G332" t="s">
        <v>100</v>
      </c>
      <c r="H332">
        <v>2</v>
      </c>
      <c r="I332">
        <v>5</v>
      </c>
      <c r="J332" t="b">
        <v>1</v>
      </c>
      <c r="K332">
        <v>112</v>
      </c>
      <c r="L332">
        <v>181</v>
      </c>
      <c r="M332" t="s">
        <v>55</v>
      </c>
      <c r="N332" t="s">
        <v>75</v>
      </c>
      <c r="O332" t="s">
        <v>29</v>
      </c>
      <c r="P332">
        <v>15</v>
      </c>
      <c r="Q332">
        <v>3.6</v>
      </c>
      <c r="R332" t="b">
        <v>0</v>
      </c>
      <c r="S332" t="s">
        <v>30</v>
      </c>
      <c r="T332">
        <v>2634</v>
      </c>
      <c r="U332" t="s">
        <v>65</v>
      </c>
      <c r="V332" t="s">
        <v>59</v>
      </c>
      <c r="W332" t="s">
        <v>60</v>
      </c>
    </row>
    <row r="333" spans="1:23" x14ac:dyDescent="0.3">
      <c r="A333">
        <v>6231</v>
      </c>
      <c r="B333" t="s">
        <v>186</v>
      </c>
      <c r="C333" t="s">
        <v>427</v>
      </c>
      <c r="D333" s="1">
        <v>45485</v>
      </c>
      <c r="E333">
        <v>15.99</v>
      </c>
      <c r="F333">
        <v>248</v>
      </c>
      <c r="G333" t="s">
        <v>63</v>
      </c>
      <c r="H333">
        <v>1</v>
      </c>
      <c r="I333">
        <v>6</v>
      </c>
      <c r="J333" t="b">
        <v>0</v>
      </c>
      <c r="K333">
        <v>181</v>
      </c>
      <c r="L333">
        <v>13</v>
      </c>
      <c r="M333" t="s">
        <v>92</v>
      </c>
      <c r="N333" t="s">
        <v>56</v>
      </c>
      <c r="O333" t="s">
        <v>57</v>
      </c>
      <c r="P333">
        <v>43</v>
      </c>
      <c r="Q333">
        <v>4.9000000000000004</v>
      </c>
      <c r="R333" t="b">
        <v>1</v>
      </c>
      <c r="S333" t="s">
        <v>30</v>
      </c>
      <c r="T333">
        <v>136</v>
      </c>
      <c r="U333" t="s">
        <v>65</v>
      </c>
      <c r="V333" t="s">
        <v>69</v>
      </c>
      <c r="W333" t="s">
        <v>33</v>
      </c>
    </row>
    <row r="334" spans="1:23" x14ac:dyDescent="0.3">
      <c r="A334">
        <v>1481</v>
      </c>
      <c r="B334" t="s">
        <v>52</v>
      </c>
      <c r="C334" t="s">
        <v>279</v>
      </c>
      <c r="D334" s="1">
        <v>45303</v>
      </c>
      <c r="E334">
        <v>7.99</v>
      </c>
      <c r="F334">
        <v>180</v>
      </c>
      <c r="G334" t="s">
        <v>51</v>
      </c>
      <c r="H334">
        <v>3</v>
      </c>
      <c r="I334">
        <v>4</v>
      </c>
      <c r="J334" t="b">
        <v>0</v>
      </c>
      <c r="K334">
        <v>936</v>
      </c>
      <c r="L334">
        <v>166</v>
      </c>
      <c r="M334" t="s">
        <v>49</v>
      </c>
      <c r="N334" t="s">
        <v>44</v>
      </c>
      <c r="O334" t="s">
        <v>64</v>
      </c>
      <c r="P334">
        <v>71</v>
      </c>
      <c r="Q334">
        <v>4.9000000000000004</v>
      </c>
      <c r="R334" t="b">
        <v>1</v>
      </c>
      <c r="S334" t="s">
        <v>30</v>
      </c>
      <c r="T334">
        <v>4566</v>
      </c>
      <c r="U334" t="s">
        <v>31</v>
      </c>
      <c r="V334" t="s">
        <v>69</v>
      </c>
      <c r="W334" t="s">
        <v>60</v>
      </c>
    </row>
    <row r="335" spans="1:23" x14ac:dyDescent="0.3">
      <c r="A335">
        <v>7400</v>
      </c>
      <c r="B335" t="s">
        <v>428</v>
      </c>
      <c r="C335" s="1">
        <v>45540</v>
      </c>
      <c r="D335" t="s">
        <v>35</v>
      </c>
      <c r="E335">
        <v>11.99</v>
      </c>
      <c r="F335">
        <v>254</v>
      </c>
      <c r="G335" t="s">
        <v>26</v>
      </c>
      <c r="H335">
        <v>4</v>
      </c>
      <c r="I335">
        <v>1</v>
      </c>
      <c r="J335" t="b">
        <v>1</v>
      </c>
      <c r="K335">
        <v>406</v>
      </c>
      <c r="L335">
        <v>47</v>
      </c>
      <c r="M335" t="s">
        <v>68</v>
      </c>
      <c r="N335" t="s">
        <v>44</v>
      </c>
      <c r="O335" t="s">
        <v>45</v>
      </c>
      <c r="P335">
        <v>5</v>
      </c>
      <c r="Q335">
        <v>3.6</v>
      </c>
      <c r="R335" t="b">
        <v>0</v>
      </c>
      <c r="S335" t="s">
        <v>30</v>
      </c>
      <c r="T335">
        <v>3281</v>
      </c>
      <c r="U335" t="s">
        <v>38</v>
      </c>
      <c r="V335" t="s">
        <v>69</v>
      </c>
      <c r="W335" t="s">
        <v>33</v>
      </c>
    </row>
    <row r="336" spans="1:23" x14ac:dyDescent="0.3">
      <c r="A336">
        <v>7447</v>
      </c>
      <c r="B336" t="s">
        <v>130</v>
      </c>
      <c r="C336" t="s">
        <v>429</v>
      </c>
      <c r="D336" t="s">
        <v>84</v>
      </c>
      <c r="E336">
        <v>7.99</v>
      </c>
      <c r="F336">
        <v>108</v>
      </c>
      <c r="G336" t="s">
        <v>36</v>
      </c>
      <c r="H336">
        <v>2</v>
      </c>
      <c r="I336">
        <v>1</v>
      </c>
      <c r="J336" t="b">
        <v>0</v>
      </c>
      <c r="K336">
        <v>717</v>
      </c>
      <c r="L336">
        <v>84</v>
      </c>
      <c r="M336" t="s">
        <v>74</v>
      </c>
      <c r="N336" t="s">
        <v>28</v>
      </c>
      <c r="O336" t="s">
        <v>29</v>
      </c>
      <c r="P336">
        <v>82</v>
      </c>
      <c r="Q336">
        <v>3.9</v>
      </c>
      <c r="R336" t="b">
        <v>0</v>
      </c>
      <c r="S336" t="s">
        <v>30</v>
      </c>
      <c r="T336">
        <v>1559</v>
      </c>
      <c r="U336" t="s">
        <v>58</v>
      </c>
      <c r="V336" t="s">
        <v>32</v>
      </c>
      <c r="W336" t="s">
        <v>33</v>
      </c>
    </row>
    <row r="337" spans="1:23" x14ac:dyDescent="0.3">
      <c r="A337">
        <v>4597</v>
      </c>
      <c r="B337" t="s">
        <v>244</v>
      </c>
      <c r="C337" s="1">
        <v>45573</v>
      </c>
      <c r="D337" t="s">
        <v>25</v>
      </c>
      <c r="E337">
        <v>7.99</v>
      </c>
      <c r="F337">
        <v>183</v>
      </c>
      <c r="G337" t="s">
        <v>51</v>
      </c>
      <c r="H337">
        <v>4</v>
      </c>
      <c r="I337">
        <v>5</v>
      </c>
      <c r="J337" t="b">
        <v>0</v>
      </c>
      <c r="K337">
        <v>833</v>
      </c>
      <c r="L337">
        <v>154</v>
      </c>
      <c r="M337" t="s">
        <v>92</v>
      </c>
      <c r="N337" t="s">
        <v>28</v>
      </c>
      <c r="O337" t="s">
        <v>37</v>
      </c>
      <c r="P337">
        <v>46</v>
      </c>
      <c r="Q337">
        <v>3.9</v>
      </c>
      <c r="R337" t="b">
        <v>0</v>
      </c>
      <c r="S337" t="s">
        <v>30</v>
      </c>
      <c r="T337">
        <v>3113</v>
      </c>
      <c r="U337" t="s">
        <v>76</v>
      </c>
      <c r="V337" t="s">
        <v>32</v>
      </c>
      <c r="W337" t="s">
        <v>40</v>
      </c>
    </row>
    <row r="338" spans="1:23" x14ac:dyDescent="0.3">
      <c r="A338">
        <v>3173</v>
      </c>
      <c r="B338" t="s">
        <v>236</v>
      </c>
      <c r="C338" t="s">
        <v>430</v>
      </c>
      <c r="D338" s="1">
        <v>45547</v>
      </c>
      <c r="E338">
        <v>7.99</v>
      </c>
      <c r="F338">
        <v>53</v>
      </c>
      <c r="G338" t="s">
        <v>48</v>
      </c>
      <c r="H338">
        <v>2</v>
      </c>
      <c r="I338">
        <v>4</v>
      </c>
      <c r="J338" t="b">
        <v>1</v>
      </c>
      <c r="K338">
        <v>304</v>
      </c>
      <c r="L338">
        <v>49</v>
      </c>
      <c r="M338" t="s">
        <v>92</v>
      </c>
      <c r="N338" t="s">
        <v>75</v>
      </c>
      <c r="O338" t="s">
        <v>64</v>
      </c>
      <c r="P338">
        <v>57</v>
      </c>
      <c r="Q338">
        <v>4.3</v>
      </c>
      <c r="R338" t="b">
        <v>0</v>
      </c>
      <c r="S338" t="s">
        <v>30</v>
      </c>
      <c r="T338">
        <v>3836</v>
      </c>
      <c r="U338" t="s">
        <v>38</v>
      </c>
      <c r="V338" t="s">
        <v>39</v>
      </c>
      <c r="W338" t="s">
        <v>40</v>
      </c>
    </row>
    <row r="339" spans="1:23" x14ac:dyDescent="0.3">
      <c r="A339">
        <v>9514</v>
      </c>
      <c r="B339" t="s">
        <v>431</v>
      </c>
      <c r="C339" s="1">
        <v>45083</v>
      </c>
      <c r="D339" s="1">
        <v>45577</v>
      </c>
      <c r="E339">
        <v>7.99</v>
      </c>
      <c r="F339">
        <v>120</v>
      </c>
      <c r="G339" t="s">
        <v>63</v>
      </c>
      <c r="H339">
        <v>3</v>
      </c>
      <c r="I339">
        <v>3</v>
      </c>
      <c r="J339" t="b">
        <v>1</v>
      </c>
      <c r="K339">
        <v>802</v>
      </c>
      <c r="L339">
        <v>31</v>
      </c>
      <c r="M339" t="s">
        <v>49</v>
      </c>
      <c r="N339" t="s">
        <v>44</v>
      </c>
      <c r="O339" t="s">
        <v>29</v>
      </c>
      <c r="P339">
        <v>16</v>
      </c>
      <c r="Q339">
        <v>4</v>
      </c>
      <c r="R339" t="b">
        <v>1</v>
      </c>
      <c r="S339" t="s">
        <v>30</v>
      </c>
      <c r="T339">
        <v>1522</v>
      </c>
      <c r="U339" t="s">
        <v>65</v>
      </c>
      <c r="V339" t="s">
        <v>39</v>
      </c>
      <c r="W339" t="s">
        <v>40</v>
      </c>
    </row>
    <row r="340" spans="1:23" x14ac:dyDescent="0.3">
      <c r="A340">
        <v>4985</v>
      </c>
      <c r="B340" t="s">
        <v>157</v>
      </c>
      <c r="C340" s="1">
        <v>45238</v>
      </c>
      <c r="D340" s="1">
        <v>45303</v>
      </c>
      <c r="E340">
        <v>7.99</v>
      </c>
      <c r="F340">
        <v>118</v>
      </c>
      <c r="G340" t="s">
        <v>48</v>
      </c>
      <c r="H340">
        <v>5</v>
      </c>
      <c r="I340">
        <v>4</v>
      </c>
      <c r="J340" t="b">
        <v>0</v>
      </c>
      <c r="K340">
        <v>522</v>
      </c>
      <c r="L340">
        <v>160</v>
      </c>
      <c r="M340" t="s">
        <v>49</v>
      </c>
      <c r="N340" t="s">
        <v>75</v>
      </c>
      <c r="O340" t="s">
        <v>45</v>
      </c>
      <c r="P340">
        <v>94</v>
      </c>
      <c r="Q340">
        <v>4.0999999999999996</v>
      </c>
      <c r="R340" t="b">
        <v>1</v>
      </c>
      <c r="S340" t="s">
        <v>30</v>
      </c>
      <c r="T340">
        <v>1756</v>
      </c>
      <c r="U340" t="s">
        <v>38</v>
      </c>
      <c r="V340" t="s">
        <v>59</v>
      </c>
      <c r="W340" t="s">
        <v>33</v>
      </c>
    </row>
    <row r="341" spans="1:23" x14ac:dyDescent="0.3">
      <c r="A341">
        <v>4486</v>
      </c>
      <c r="B341" t="s">
        <v>395</v>
      </c>
      <c r="C341" s="1">
        <v>45413</v>
      </c>
      <c r="D341" t="s">
        <v>25</v>
      </c>
      <c r="E341">
        <v>7.99</v>
      </c>
      <c r="F341">
        <v>113</v>
      </c>
      <c r="G341" t="s">
        <v>36</v>
      </c>
      <c r="H341">
        <v>1</v>
      </c>
      <c r="I341">
        <v>1</v>
      </c>
      <c r="J341" t="b">
        <v>0</v>
      </c>
      <c r="K341">
        <v>177</v>
      </c>
      <c r="L341">
        <v>3</v>
      </c>
      <c r="M341" t="s">
        <v>68</v>
      </c>
      <c r="N341" t="s">
        <v>75</v>
      </c>
      <c r="O341" t="s">
        <v>64</v>
      </c>
      <c r="P341">
        <v>69</v>
      </c>
      <c r="Q341">
        <v>4.8</v>
      </c>
      <c r="R341" t="b">
        <v>0</v>
      </c>
      <c r="S341" t="s">
        <v>30</v>
      </c>
      <c r="T341">
        <v>1542</v>
      </c>
      <c r="U341" t="s">
        <v>38</v>
      </c>
      <c r="V341" t="s">
        <v>79</v>
      </c>
      <c r="W341" t="s">
        <v>33</v>
      </c>
    </row>
    <row r="342" spans="1:23" x14ac:dyDescent="0.3">
      <c r="A342">
        <v>8756</v>
      </c>
      <c r="B342" t="s">
        <v>143</v>
      </c>
      <c r="C342" t="s">
        <v>432</v>
      </c>
      <c r="D342" s="1">
        <v>45547</v>
      </c>
      <c r="E342">
        <v>7.99</v>
      </c>
      <c r="F342">
        <v>138</v>
      </c>
      <c r="G342" t="s">
        <v>36</v>
      </c>
      <c r="H342">
        <v>3</v>
      </c>
      <c r="I342">
        <v>2</v>
      </c>
      <c r="J342" t="b">
        <v>1</v>
      </c>
      <c r="K342">
        <v>811</v>
      </c>
      <c r="L342">
        <v>37</v>
      </c>
      <c r="M342" t="s">
        <v>68</v>
      </c>
      <c r="N342" t="s">
        <v>44</v>
      </c>
      <c r="O342" t="s">
        <v>45</v>
      </c>
      <c r="P342">
        <v>36</v>
      </c>
      <c r="Q342">
        <v>3.6</v>
      </c>
      <c r="R342" t="b">
        <v>0</v>
      </c>
      <c r="S342" t="s">
        <v>30</v>
      </c>
      <c r="T342">
        <v>77</v>
      </c>
      <c r="U342" t="s">
        <v>31</v>
      </c>
      <c r="V342" t="s">
        <v>32</v>
      </c>
      <c r="W342" t="s">
        <v>40</v>
      </c>
    </row>
    <row r="343" spans="1:23" x14ac:dyDescent="0.3">
      <c r="A343">
        <v>9121</v>
      </c>
      <c r="B343" t="s">
        <v>262</v>
      </c>
      <c r="C343" t="s">
        <v>314</v>
      </c>
      <c r="D343" s="1">
        <v>45638</v>
      </c>
      <c r="E343">
        <v>7.99</v>
      </c>
      <c r="F343">
        <v>178</v>
      </c>
      <c r="G343" t="s">
        <v>63</v>
      </c>
      <c r="H343">
        <v>1</v>
      </c>
      <c r="I343">
        <v>4</v>
      </c>
      <c r="J343" t="b">
        <v>0</v>
      </c>
      <c r="K343">
        <v>239</v>
      </c>
      <c r="L343">
        <v>126</v>
      </c>
      <c r="M343" t="s">
        <v>43</v>
      </c>
      <c r="N343" t="s">
        <v>75</v>
      </c>
      <c r="O343" t="s">
        <v>64</v>
      </c>
      <c r="P343">
        <v>86</v>
      </c>
      <c r="Q343">
        <v>3.9</v>
      </c>
      <c r="R343" t="b">
        <v>0</v>
      </c>
      <c r="S343" t="s">
        <v>30</v>
      </c>
      <c r="T343">
        <v>4356</v>
      </c>
      <c r="U343" t="s">
        <v>65</v>
      </c>
      <c r="V343" t="s">
        <v>69</v>
      </c>
      <c r="W343" t="s">
        <v>40</v>
      </c>
    </row>
    <row r="344" spans="1:23" x14ac:dyDescent="0.3">
      <c r="A344">
        <v>6471</v>
      </c>
      <c r="B344" t="s">
        <v>88</v>
      </c>
      <c r="C344" t="s">
        <v>433</v>
      </c>
      <c r="D344" t="s">
        <v>87</v>
      </c>
      <c r="E344">
        <v>7.99</v>
      </c>
      <c r="F344">
        <v>105</v>
      </c>
      <c r="G344" t="s">
        <v>73</v>
      </c>
      <c r="H344">
        <v>4</v>
      </c>
      <c r="I344">
        <v>3</v>
      </c>
      <c r="J344" t="b">
        <v>1</v>
      </c>
      <c r="K344">
        <v>49</v>
      </c>
      <c r="L344">
        <v>71</v>
      </c>
      <c r="M344" t="s">
        <v>68</v>
      </c>
      <c r="N344" t="s">
        <v>56</v>
      </c>
      <c r="O344" t="s">
        <v>78</v>
      </c>
      <c r="P344">
        <v>8</v>
      </c>
      <c r="Q344">
        <v>3.6</v>
      </c>
      <c r="R344" t="b">
        <v>0</v>
      </c>
      <c r="S344" t="s">
        <v>30</v>
      </c>
      <c r="T344">
        <v>1989</v>
      </c>
      <c r="U344" t="s">
        <v>38</v>
      </c>
      <c r="V344" t="s">
        <v>69</v>
      </c>
      <c r="W344" t="s">
        <v>93</v>
      </c>
    </row>
    <row r="345" spans="1:23" x14ac:dyDescent="0.3">
      <c r="A345">
        <v>6601</v>
      </c>
      <c r="B345" t="s">
        <v>434</v>
      </c>
      <c r="C345" t="s">
        <v>354</v>
      </c>
      <c r="D345" t="s">
        <v>103</v>
      </c>
      <c r="E345">
        <v>7.99</v>
      </c>
      <c r="F345">
        <v>283</v>
      </c>
      <c r="G345" t="s">
        <v>26</v>
      </c>
      <c r="H345">
        <v>1</v>
      </c>
      <c r="I345">
        <v>5</v>
      </c>
      <c r="J345" t="b">
        <v>1</v>
      </c>
      <c r="K345">
        <v>407</v>
      </c>
      <c r="L345">
        <v>15</v>
      </c>
      <c r="M345" t="s">
        <v>92</v>
      </c>
      <c r="N345" t="s">
        <v>44</v>
      </c>
      <c r="O345" t="s">
        <v>78</v>
      </c>
      <c r="P345">
        <v>26</v>
      </c>
      <c r="Q345">
        <v>3.1</v>
      </c>
      <c r="R345" t="b">
        <v>1</v>
      </c>
      <c r="S345" t="s">
        <v>30</v>
      </c>
      <c r="T345">
        <v>906</v>
      </c>
      <c r="U345" t="s">
        <v>58</v>
      </c>
      <c r="V345" t="s">
        <v>79</v>
      </c>
      <c r="W345" t="s">
        <v>93</v>
      </c>
    </row>
    <row r="346" spans="1:23" x14ac:dyDescent="0.3">
      <c r="A346">
        <v>4340</v>
      </c>
      <c r="B346" t="s">
        <v>435</v>
      </c>
      <c r="C346" t="s">
        <v>436</v>
      </c>
      <c r="D346" s="1">
        <v>45485</v>
      </c>
      <c r="E346">
        <v>15.99</v>
      </c>
      <c r="F346">
        <v>154</v>
      </c>
      <c r="G346" t="s">
        <v>48</v>
      </c>
      <c r="H346">
        <v>4</v>
      </c>
      <c r="I346">
        <v>5</v>
      </c>
      <c r="J346" t="b">
        <v>1</v>
      </c>
      <c r="K346">
        <v>804</v>
      </c>
      <c r="L346">
        <v>106</v>
      </c>
      <c r="M346" t="s">
        <v>49</v>
      </c>
      <c r="N346" t="s">
        <v>28</v>
      </c>
      <c r="O346" t="s">
        <v>64</v>
      </c>
      <c r="P346">
        <v>60</v>
      </c>
      <c r="Q346">
        <v>4.8</v>
      </c>
      <c r="R346" t="b">
        <v>0</v>
      </c>
      <c r="S346" t="s">
        <v>30</v>
      </c>
      <c r="T346">
        <v>4108</v>
      </c>
      <c r="U346" t="s">
        <v>65</v>
      </c>
      <c r="V346" t="s">
        <v>79</v>
      </c>
      <c r="W346" t="s">
        <v>33</v>
      </c>
    </row>
    <row r="347" spans="1:23" x14ac:dyDescent="0.3">
      <c r="A347">
        <v>5112</v>
      </c>
      <c r="B347" t="s">
        <v>228</v>
      </c>
      <c r="C347" s="1">
        <v>45423</v>
      </c>
      <c r="D347" t="s">
        <v>42</v>
      </c>
      <c r="E347">
        <v>15.99</v>
      </c>
      <c r="F347">
        <v>240</v>
      </c>
      <c r="G347" t="s">
        <v>63</v>
      </c>
      <c r="H347">
        <v>2</v>
      </c>
      <c r="I347">
        <v>6</v>
      </c>
      <c r="J347" t="b">
        <v>1</v>
      </c>
      <c r="K347">
        <v>564</v>
      </c>
      <c r="L347">
        <v>121</v>
      </c>
      <c r="M347" t="s">
        <v>27</v>
      </c>
      <c r="N347" t="s">
        <v>75</v>
      </c>
      <c r="O347" t="s">
        <v>29</v>
      </c>
      <c r="P347">
        <v>40</v>
      </c>
      <c r="Q347">
        <v>3.5</v>
      </c>
      <c r="R347" t="b">
        <v>1</v>
      </c>
      <c r="S347" t="s">
        <v>30</v>
      </c>
      <c r="T347">
        <v>333</v>
      </c>
      <c r="U347" t="s">
        <v>58</v>
      </c>
      <c r="V347" t="s">
        <v>39</v>
      </c>
      <c r="W347" t="s">
        <v>40</v>
      </c>
    </row>
    <row r="348" spans="1:23" x14ac:dyDescent="0.3">
      <c r="A348">
        <v>5700</v>
      </c>
      <c r="B348" t="s">
        <v>242</v>
      </c>
      <c r="C348" t="s">
        <v>437</v>
      </c>
      <c r="D348" s="1">
        <v>45547</v>
      </c>
      <c r="E348">
        <v>11.99</v>
      </c>
      <c r="F348">
        <v>29</v>
      </c>
      <c r="G348" t="s">
        <v>48</v>
      </c>
      <c r="H348">
        <v>1</v>
      </c>
      <c r="I348">
        <v>5</v>
      </c>
      <c r="J348" t="b">
        <v>1</v>
      </c>
      <c r="K348">
        <v>625</v>
      </c>
      <c r="L348">
        <v>165</v>
      </c>
      <c r="M348" t="s">
        <v>92</v>
      </c>
      <c r="N348" t="s">
        <v>56</v>
      </c>
      <c r="O348" t="s">
        <v>57</v>
      </c>
      <c r="P348">
        <v>41</v>
      </c>
      <c r="Q348">
        <v>4.3</v>
      </c>
      <c r="R348" t="b">
        <v>0</v>
      </c>
      <c r="S348" t="s">
        <v>30</v>
      </c>
      <c r="T348">
        <v>3847</v>
      </c>
      <c r="U348" t="s">
        <v>65</v>
      </c>
      <c r="V348" t="s">
        <v>59</v>
      </c>
      <c r="W348" t="s">
        <v>93</v>
      </c>
    </row>
    <row r="349" spans="1:23" x14ac:dyDescent="0.3">
      <c r="A349">
        <v>8617</v>
      </c>
      <c r="B349" t="s">
        <v>140</v>
      </c>
      <c r="C349" t="s">
        <v>438</v>
      </c>
      <c r="D349" s="1">
        <v>45608</v>
      </c>
      <c r="E349">
        <v>15.99</v>
      </c>
      <c r="F349">
        <v>202</v>
      </c>
      <c r="G349" t="s">
        <v>73</v>
      </c>
      <c r="H349">
        <v>1</v>
      </c>
      <c r="I349">
        <v>2</v>
      </c>
      <c r="J349" t="b">
        <v>1</v>
      </c>
      <c r="K349">
        <v>260</v>
      </c>
      <c r="L349">
        <v>53</v>
      </c>
      <c r="M349" t="s">
        <v>68</v>
      </c>
      <c r="N349" t="s">
        <v>75</v>
      </c>
      <c r="O349" t="s">
        <v>64</v>
      </c>
      <c r="P349">
        <v>13</v>
      </c>
      <c r="Q349">
        <v>3.9</v>
      </c>
      <c r="R349" t="b">
        <v>1</v>
      </c>
      <c r="S349" t="s">
        <v>30</v>
      </c>
      <c r="T349">
        <v>1423</v>
      </c>
      <c r="U349" t="s">
        <v>65</v>
      </c>
      <c r="V349" t="s">
        <v>79</v>
      </c>
      <c r="W349" t="s">
        <v>40</v>
      </c>
    </row>
    <row r="350" spans="1:23" x14ac:dyDescent="0.3">
      <c r="A350">
        <v>9149</v>
      </c>
      <c r="B350" t="s">
        <v>439</v>
      </c>
      <c r="C350" s="1">
        <v>45047</v>
      </c>
      <c r="D350" t="s">
        <v>72</v>
      </c>
      <c r="E350">
        <v>15.99</v>
      </c>
      <c r="F350">
        <v>348</v>
      </c>
      <c r="G350" t="s">
        <v>51</v>
      </c>
      <c r="H350">
        <v>2</v>
      </c>
      <c r="I350">
        <v>6</v>
      </c>
      <c r="J350" t="b">
        <v>1</v>
      </c>
      <c r="K350">
        <v>378</v>
      </c>
      <c r="L350">
        <v>56</v>
      </c>
      <c r="M350" t="s">
        <v>68</v>
      </c>
      <c r="N350" t="s">
        <v>44</v>
      </c>
      <c r="O350" t="s">
        <v>57</v>
      </c>
      <c r="P350">
        <v>9</v>
      </c>
      <c r="Q350">
        <v>4.5</v>
      </c>
      <c r="R350" t="b">
        <v>1</v>
      </c>
      <c r="S350" t="s">
        <v>30</v>
      </c>
      <c r="T350">
        <v>595</v>
      </c>
      <c r="U350" t="s">
        <v>58</v>
      </c>
      <c r="V350" t="s">
        <v>59</v>
      </c>
      <c r="W350" t="s">
        <v>93</v>
      </c>
    </row>
    <row r="351" spans="1:23" x14ac:dyDescent="0.3">
      <c r="A351">
        <v>8651</v>
      </c>
      <c r="B351" t="s">
        <v>283</v>
      </c>
      <c r="C351" t="s">
        <v>440</v>
      </c>
      <c r="D351" t="s">
        <v>214</v>
      </c>
      <c r="E351">
        <v>15.99</v>
      </c>
      <c r="F351">
        <v>380</v>
      </c>
      <c r="G351" t="s">
        <v>100</v>
      </c>
      <c r="H351">
        <v>5</v>
      </c>
      <c r="I351">
        <v>5</v>
      </c>
      <c r="J351" t="b">
        <v>0</v>
      </c>
      <c r="K351">
        <v>334</v>
      </c>
      <c r="L351">
        <v>175</v>
      </c>
      <c r="M351" t="s">
        <v>92</v>
      </c>
      <c r="N351" t="s">
        <v>56</v>
      </c>
      <c r="O351" t="s">
        <v>37</v>
      </c>
      <c r="P351">
        <v>69</v>
      </c>
      <c r="Q351">
        <v>3.1</v>
      </c>
      <c r="R351" t="b">
        <v>0</v>
      </c>
      <c r="S351" t="s">
        <v>30</v>
      </c>
      <c r="T351">
        <v>4445</v>
      </c>
      <c r="U351" t="s">
        <v>76</v>
      </c>
      <c r="V351" t="s">
        <v>79</v>
      </c>
      <c r="W351" t="s">
        <v>33</v>
      </c>
    </row>
    <row r="352" spans="1:23" x14ac:dyDescent="0.3">
      <c r="A352">
        <v>1495</v>
      </c>
      <c r="B352" t="s">
        <v>441</v>
      </c>
      <c r="C352" t="s">
        <v>440</v>
      </c>
      <c r="D352" t="s">
        <v>82</v>
      </c>
      <c r="E352">
        <v>15.99</v>
      </c>
      <c r="F352">
        <v>254</v>
      </c>
      <c r="G352" t="s">
        <v>100</v>
      </c>
      <c r="H352">
        <v>3</v>
      </c>
      <c r="I352">
        <v>2</v>
      </c>
      <c r="J352" t="b">
        <v>0</v>
      </c>
      <c r="K352">
        <v>544</v>
      </c>
      <c r="L352">
        <v>89</v>
      </c>
      <c r="M352" t="s">
        <v>92</v>
      </c>
      <c r="N352" t="s">
        <v>44</v>
      </c>
      <c r="O352" t="s">
        <v>64</v>
      </c>
      <c r="P352">
        <v>97</v>
      </c>
      <c r="Q352">
        <v>3.1</v>
      </c>
      <c r="R352" t="b">
        <v>0</v>
      </c>
      <c r="S352" t="s">
        <v>30</v>
      </c>
      <c r="T352">
        <v>144</v>
      </c>
      <c r="U352" t="s">
        <v>31</v>
      </c>
      <c r="V352" t="s">
        <v>39</v>
      </c>
      <c r="W352" t="s">
        <v>33</v>
      </c>
    </row>
    <row r="353" spans="1:23" x14ac:dyDescent="0.3">
      <c r="A353">
        <v>7359</v>
      </c>
      <c r="B353" t="s">
        <v>190</v>
      </c>
      <c r="C353" t="s">
        <v>442</v>
      </c>
      <c r="D353" t="s">
        <v>72</v>
      </c>
      <c r="E353">
        <v>15.99</v>
      </c>
      <c r="F353">
        <v>477</v>
      </c>
      <c r="G353" t="s">
        <v>26</v>
      </c>
      <c r="H353">
        <v>2</v>
      </c>
      <c r="I353">
        <v>3</v>
      </c>
      <c r="J353" t="b">
        <v>1</v>
      </c>
      <c r="K353">
        <v>899</v>
      </c>
      <c r="L353">
        <v>97</v>
      </c>
      <c r="M353" t="s">
        <v>27</v>
      </c>
      <c r="N353" t="s">
        <v>56</v>
      </c>
      <c r="O353" t="s">
        <v>64</v>
      </c>
      <c r="P353">
        <v>42</v>
      </c>
      <c r="Q353">
        <v>4.7</v>
      </c>
      <c r="R353" t="b">
        <v>1</v>
      </c>
      <c r="S353" t="s">
        <v>30</v>
      </c>
      <c r="T353">
        <v>3428</v>
      </c>
      <c r="U353" t="s">
        <v>65</v>
      </c>
      <c r="V353" t="s">
        <v>69</v>
      </c>
      <c r="W353" t="s">
        <v>60</v>
      </c>
    </row>
    <row r="354" spans="1:23" x14ac:dyDescent="0.3">
      <c r="A354">
        <v>6525</v>
      </c>
      <c r="B354" t="s">
        <v>284</v>
      </c>
      <c r="C354" t="s">
        <v>443</v>
      </c>
      <c r="D354" t="s">
        <v>82</v>
      </c>
      <c r="E354">
        <v>15.99</v>
      </c>
      <c r="F354">
        <v>385</v>
      </c>
      <c r="G354" t="s">
        <v>73</v>
      </c>
      <c r="H354">
        <v>3</v>
      </c>
      <c r="I354">
        <v>1</v>
      </c>
      <c r="J354" t="b">
        <v>0</v>
      </c>
      <c r="K354">
        <v>807</v>
      </c>
      <c r="L354">
        <v>188</v>
      </c>
      <c r="M354" t="s">
        <v>27</v>
      </c>
      <c r="N354" t="s">
        <v>56</v>
      </c>
      <c r="O354" t="s">
        <v>78</v>
      </c>
      <c r="P354">
        <v>3</v>
      </c>
      <c r="Q354">
        <v>3.4</v>
      </c>
      <c r="R354" t="b">
        <v>0</v>
      </c>
      <c r="S354" t="s">
        <v>30</v>
      </c>
      <c r="T354">
        <v>4919</v>
      </c>
      <c r="U354" t="s">
        <v>76</v>
      </c>
      <c r="V354" t="s">
        <v>32</v>
      </c>
      <c r="W354" t="s">
        <v>93</v>
      </c>
    </row>
    <row r="355" spans="1:23" x14ac:dyDescent="0.3">
      <c r="A355">
        <v>7207</v>
      </c>
      <c r="B355" t="s">
        <v>383</v>
      </c>
      <c r="C355" t="s">
        <v>440</v>
      </c>
      <c r="D355" t="s">
        <v>72</v>
      </c>
      <c r="E355">
        <v>7.99</v>
      </c>
      <c r="F355">
        <v>336</v>
      </c>
      <c r="G355" t="s">
        <v>48</v>
      </c>
      <c r="H355">
        <v>1</v>
      </c>
      <c r="I355">
        <v>2</v>
      </c>
      <c r="J355" t="b">
        <v>0</v>
      </c>
      <c r="K355">
        <v>235</v>
      </c>
      <c r="L355">
        <v>25</v>
      </c>
      <c r="M355" t="s">
        <v>68</v>
      </c>
      <c r="N355" t="s">
        <v>56</v>
      </c>
      <c r="O355" t="s">
        <v>78</v>
      </c>
      <c r="P355">
        <v>31</v>
      </c>
      <c r="Q355">
        <v>3.9</v>
      </c>
      <c r="R355" t="b">
        <v>0</v>
      </c>
      <c r="S355" t="s">
        <v>30</v>
      </c>
      <c r="T355">
        <v>4905</v>
      </c>
      <c r="U355" t="s">
        <v>65</v>
      </c>
      <c r="V355" t="s">
        <v>32</v>
      </c>
      <c r="W355" t="s">
        <v>33</v>
      </c>
    </row>
    <row r="356" spans="1:23" x14ac:dyDescent="0.3">
      <c r="A356">
        <v>2361</v>
      </c>
      <c r="B356" t="s">
        <v>444</v>
      </c>
      <c r="C356" t="s">
        <v>436</v>
      </c>
      <c r="D356" t="s">
        <v>87</v>
      </c>
      <c r="E356">
        <v>15.99</v>
      </c>
      <c r="F356">
        <v>171</v>
      </c>
      <c r="G356" t="s">
        <v>26</v>
      </c>
      <c r="H356">
        <v>2</v>
      </c>
      <c r="I356">
        <v>3</v>
      </c>
      <c r="J356" t="b">
        <v>0</v>
      </c>
      <c r="K356">
        <v>763</v>
      </c>
      <c r="L356">
        <v>16</v>
      </c>
      <c r="M356" t="s">
        <v>49</v>
      </c>
      <c r="N356" t="s">
        <v>28</v>
      </c>
      <c r="O356" t="s">
        <v>57</v>
      </c>
      <c r="P356">
        <v>17</v>
      </c>
      <c r="Q356">
        <v>3.4</v>
      </c>
      <c r="R356" t="b">
        <v>1</v>
      </c>
      <c r="S356" t="s">
        <v>30</v>
      </c>
      <c r="T356">
        <v>428</v>
      </c>
      <c r="U356" t="s">
        <v>76</v>
      </c>
      <c r="V356" t="s">
        <v>39</v>
      </c>
      <c r="W356" t="s">
        <v>40</v>
      </c>
    </row>
    <row r="357" spans="1:23" x14ac:dyDescent="0.3">
      <c r="A357">
        <v>8766</v>
      </c>
      <c r="B357" t="s">
        <v>445</v>
      </c>
      <c r="C357" t="s">
        <v>446</v>
      </c>
      <c r="D357" t="s">
        <v>99</v>
      </c>
      <c r="E357">
        <v>15.99</v>
      </c>
      <c r="F357">
        <v>33</v>
      </c>
      <c r="G357" t="s">
        <v>51</v>
      </c>
      <c r="H357">
        <v>1</v>
      </c>
      <c r="I357">
        <v>4</v>
      </c>
      <c r="J357" t="b">
        <v>1</v>
      </c>
      <c r="K357">
        <v>475</v>
      </c>
      <c r="L357">
        <v>151</v>
      </c>
      <c r="M357" t="s">
        <v>43</v>
      </c>
      <c r="N357" t="s">
        <v>56</v>
      </c>
      <c r="O357" t="s">
        <v>78</v>
      </c>
      <c r="P357">
        <v>16</v>
      </c>
      <c r="Q357">
        <v>4.7</v>
      </c>
      <c r="R357" t="b">
        <v>1</v>
      </c>
      <c r="S357" t="s">
        <v>30</v>
      </c>
      <c r="T357">
        <v>1634</v>
      </c>
      <c r="U357" t="s">
        <v>58</v>
      </c>
      <c r="V357" t="s">
        <v>69</v>
      </c>
      <c r="W357" t="s">
        <v>33</v>
      </c>
    </row>
    <row r="358" spans="1:23" x14ac:dyDescent="0.3">
      <c r="A358">
        <v>7236</v>
      </c>
      <c r="B358" t="s">
        <v>52</v>
      </c>
      <c r="C358" t="s">
        <v>447</v>
      </c>
      <c r="D358" s="1">
        <v>45577</v>
      </c>
      <c r="E358">
        <v>7.99</v>
      </c>
      <c r="F358">
        <v>193</v>
      </c>
      <c r="G358" t="s">
        <v>100</v>
      </c>
      <c r="H358">
        <v>3</v>
      </c>
      <c r="I358">
        <v>6</v>
      </c>
      <c r="J358" t="b">
        <v>1</v>
      </c>
      <c r="K358">
        <v>453</v>
      </c>
      <c r="L358">
        <v>113</v>
      </c>
      <c r="M358" t="s">
        <v>49</v>
      </c>
      <c r="N358" t="s">
        <v>75</v>
      </c>
      <c r="O358" t="s">
        <v>78</v>
      </c>
      <c r="P358">
        <v>74</v>
      </c>
      <c r="Q358">
        <v>3.5</v>
      </c>
      <c r="R358" t="b">
        <v>1</v>
      </c>
      <c r="S358" t="s">
        <v>30</v>
      </c>
      <c r="T358">
        <v>4085</v>
      </c>
      <c r="U358" t="s">
        <v>65</v>
      </c>
      <c r="V358" t="s">
        <v>39</v>
      </c>
      <c r="W358" t="s">
        <v>40</v>
      </c>
    </row>
    <row r="359" spans="1:23" x14ac:dyDescent="0.3">
      <c r="A359">
        <v>8605</v>
      </c>
      <c r="B359" t="s">
        <v>143</v>
      </c>
      <c r="C359" t="s">
        <v>429</v>
      </c>
      <c r="D359" s="1">
        <v>45303</v>
      </c>
      <c r="E359">
        <v>11.99</v>
      </c>
      <c r="F359">
        <v>153</v>
      </c>
      <c r="G359" t="s">
        <v>63</v>
      </c>
      <c r="H359">
        <v>2</v>
      </c>
      <c r="I359">
        <v>2</v>
      </c>
      <c r="J359" t="b">
        <v>1</v>
      </c>
      <c r="K359">
        <v>40</v>
      </c>
      <c r="L359">
        <v>106</v>
      </c>
      <c r="M359" t="s">
        <v>55</v>
      </c>
      <c r="N359" t="s">
        <v>44</v>
      </c>
      <c r="O359" t="s">
        <v>78</v>
      </c>
      <c r="P359">
        <v>44</v>
      </c>
      <c r="Q359">
        <v>4.4000000000000004</v>
      </c>
      <c r="R359" t="b">
        <v>1</v>
      </c>
      <c r="S359" t="s">
        <v>30</v>
      </c>
      <c r="T359">
        <v>2790</v>
      </c>
      <c r="U359" t="s">
        <v>76</v>
      </c>
      <c r="V359" t="s">
        <v>39</v>
      </c>
      <c r="W359" t="s">
        <v>93</v>
      </c>
    </row>
    <row r="360" spans="1:23" x14ac:dyDescent="0.3">
      <c r="A360">
        <v>1055</v>
      </c>
      <c r="B360" t="s">
        <v>275</v>
      </c>
      <c r="C360" t="s">
        <v>279</v>
      </c>
      <c r="D360" s="1">
        <v>45638</v>
      </c>
      <c r="E360">
        <v>15.99</v>
      </c>
      <c r="F360">
        <v>140</v>
      </c>
      <c r="G360" t="s">
        <v>63</v>
      </c>
      <c r="H360">
        <v>5</v>
      </c>
      <c r="I360">
        <v>5</v>
      </c>
      <c r="J360" t="b">
        <v>1</v>
      </c>
      <c r="K360">
        <v>112</v>
      </c>
      <c r="L360">
        <v>30</v>
      </c>
      <c r="M360" t="s">
        <v>92</v>
      </c>
      <c r="N360" t="s">
        <v>56</v>
      </c>
      <c r="O360" t="s">
        <v>29</v>
      </c>
      <c r="P360">
        <v>60</v>
      </c>
      <c r="Q360">
        <v>3.1</v>
      </c>
      <c r="R360" t="b">
        <v>1</v>
      </c>
      <c r="S360" t="s">
        <v>30</v>
      </c>
      <c r="T360">
        <v>2440</v>
      </c>
      <c r="U360" t="s">
        <v>38</v>
      </c>
      <c r="V360" t="s">
        <v>32</v>
      </c>
      <c r="W360" t="s">
        <v>40</v>
      </c>
    </row>
    <row r="361" spans="1:23" x14ac:dyDescent="0.3">
      <c r="A361">
        <v>7986</v>
      </c>
      <c r="B361" t="s">
        <v>184</v>
      </c>
      <c r="C361" t="s">
        <v>267</v>
      </c>
      <c r="D361" s="1">
        <v>45577</v>
      </c>
      <c r="E361">
        <v>15.99</v>
      </c>
      <c r="F361">
        <v>196</v>
      </c>
      <c r="G361" t="s">
        <v>73</v>
      </c>
      <c r="H361">
        <v>2</v>
      </c>
      <c r="I361">
        <v>2</v>
      </c>
      <c r="J361" t="b">
        <v>1</v>
      </c>
      <c r="K361">
        <v>102</v>
      </c>
      <c r="L361">
        <v>66</v>
      </c>
      <c r="M361" t="s">
        <v>68</v>
      </c>
      <c r="N361" t="s">
        <v>75</v>
      </c>
      <c r="O361" t="s">
        <v>57</v>
      </c>
      <c r="P361">
        <v>11</v>
      </c>
      <c r="Q361">
        <v>3.7</v>
      </c>
      <c r="R361" t="b">
        <v>0</v>
      </c>
      <c r="S361" t="s">
        <v>30</v>
      </c>
      <c r="T361">
        <v>2741</v>
      </c>
      <c r="U361" t="s">
        <v>76</v>
      </c>
      <c r="V361" t="s">
        <v>69</v>
      </c>
      <c r="W361" t="s">
        <v>93</v>
      </c>
    </row>
    <row r="362" spans="1:23" x14ac:dyDescent="0.3">
      <c r="A362">
        <v>6170</v>
      </c>
      <c r="B362" t="s">
        <v>244</v>
      </c>
      <c r="C362" t="s">
        <v>392</v>
      </c>
      <c r="D362" t="s">
        <v>82</v>
      </c>
      <c r="E362">
        <v>15.99</v>
      </c>
      <c r="F362">
        <v>298</v>
      </c>
      <c r="G362" t="s">
        <v>63</v>
      </c>
      <c r="H362">
        <v>5</v>
      </c>
      <c r="I362">
        <v>1</v>
      </c>
      <c r="J362" t="b">
        <v>1</v>
      </c>
      <c r="K362">
        <v>943</v>
      </c>
      <c r="L362">
        <v>187</v>
      </c>
      <c r="M362" t="s">
        <v>49</v>
      </c>
      <c r="N362" t="s">
        <v>75</v>
      </c>
      <c r="O362" t="s">
        <v>57</v>
      </c>
      <c r="P362">
        <v>60</v>
      </c>
      <c r="Q362">
        <v>3.7</v>
      </c>
      <c r="R362" t="b">
        <v>0</v>
      </c>
      <c r="S362" t="s">
        <v>30</v>
      </c>
      <c r="T362">
        <v>4338</v>
      </c>
      <c r="U362" t="s">
        <v>38</v>
      </c>
      <c r="V362" t="s">
        <v>69</v>
      </c>
      <c r="W362" t="s">
        <v>33</v>
      </c>
    </row>
    <row r="363" spans="1:23" x14ac:dyDescent="0.3">
      <c r="A363">
        <v>7172</v>
      </c>
      <c r="B363" t="s">
        <v>448</v>
      </c>
      <c r="C363" s="1">
        <v>45176</v>
      </c>
      <c r="D363" t="s">
        <v>82</v>
      </c>
      <c r="E363">
        <v>11.99</v>
      </c>
      <c r="F363">
        <v>477</v>
      </c>
      <c r="G363" t="s">
        <v>51</v>
      </c>
      <c r="H363">
        <v>5</v>
      </c>
      <c r="I363">
        <v>4</v>
      </c>
      <c r="J363" t="b">
        <v>0</v>
      </c>
      <c r="K363">
        <v>426</v>
      </c>
      <c r="L363">
        <v>137</v>
      </c>
      <c r="M363" t="s">
        <v>92</v>
      </c>
      <c r="N363" t="s">
        <v>56</v>
      </c>
      <c r="O363" t="s">
        <v>29</v>
      </c>
      <c r="P363">
        <v>31</v>
      </c>
      <c r="Q363">
        <v>5</v>
      </c>
      <c r="R363" t="b">
        <v>0</v>
      </c>
      <c r="S363" t="s">
        <v>30</v>
      </c>
      <c r="T363">
        <v>2039</v>
      </c>
      <c r="U363" t="s">
        <v>58</v>
      </c>
      <c r="V363" t="s">
        <v>69</v>
      </c>
      <c r="W363" t="s">
        <v>60</v>
      </c>
    </row>
    <row r="364" spans="1:23" x14ac:dyDescent="0.3">
      <c r="A364">
        <v>7408</v>
      </c>
      <c r="B364" t="s">
        <v>236</v>
      </c>
      <c r="C364" t="s">
        <v>449</v>
      </c>
      <c r="D364" t="s">
        <v>156</v>
      </c>
      <c r="E364">
        <v>15.99</v>
      </c>
      <c r="F364">
        <v>308</v>
      </c>
      <c r="G364" t="s">
        <v>100</v>
      </c>
      <c r="H364">
        <v>1</v>
      </c>
      <c r="I364">
        <v>2</v>
      </c>
      <c r="J364" t="b">
        <v>1</v>
      </c>
      <c r="K364">
        <v>202</v>
      </c>
      <c r="L364">
        <v>12</v>
      </c>
      <c r="M364" t="s">
        <v>55</v>
      </c>
      <c r="N364" t="s">
        <v>75</v>
      </c>
      <c r="O364" t="s">
        <v>57</v>
      </c>
      <c r="P364">
        <v>21</v>
      </c>
      <c r="Q364">
        <v>4.5</v>
      </c>
      <c r="R364" t="b">
        <v>0</v>
      </c>
      <c r="S364" t="s">
        <v>30</v>
      </c>
      <c r="T364">
        <v>2097</v>
      </c>
      <c r="U364" t="s">
        <v>38</v>
      </c>
      <c r="V364" t="s">
        <v>39</v>
      </c>
      <c r="W364" t="s">
        <v>60</v>
      </c>
    </row>
    <row r="365" spans="1:23" x14ac:dyDescent="0.3">
      <c r="A365">
        <v>7274</v>
      </c>
      <c r="B365" t="s">
        <v>304</v>
      </c>
      <c r="C365" s="1">
        <v>45264</v>
      </c>
      <c r="D365" s="1">
        <v>45455</v>
      </c>
      <c r="E365">
        <v>11.99</v>
      </c>
      <c r="F365">
        <v>193</v>
      </c>
      <c r="G365" t="s">
        <v>51</v>
      </c>
      <c r="H365">
        <v>4</v>
      </c>
      <c r="I365">
        <v>4</v>
      </c>
      <c r="J365" t="b">
        <v>0</v>
      </c>
      <c r="K365">
        <v>364</v>
      </c>
      <c r="L365">
        <v>181</v>
      </c>
      <c r="M365" t="s">
        <v>92</v>
      </c>
      <c r="N365" t="s">
        <v>56</v>
      </c>
      <c r="O365" t="s">
        <v>64</v>
      </c>
      <c r="P365">
        <v>51</v>
      </c>
      <c r="Q365">
        <v>4.7</v>
      </c>
      <c r="R365" t="b">
        <v>0</v>
      </c>
      <c r="S365" t="s">
        <v>30</v>
      </c>
      <c r="T365">
        <v>2384</v>
      </c>
      <c r="U365" t="s">
        <v>38</v>
      </c>
      <c r="V365" t="s">
        <v>79</v>
      </c>
      <c r="W365" t="s">
        <v>93</v>
      </c>
    </row>
    <row r="366" spans="1:23" x14ac:dyDescent="0.3">
      <c r="A366">
        <v>6001</v>
      </c>
      <c r="B366" t="s">
        <v>276</v>
      </c>
      <c r="C366" s="1">
        <v>45331</v>
      </c>
      <c r="D366" t="s">
        <v>105</v>
      </c>
      <c r="E366">
        <v>15.99</v>
      </c>
      <c r="F366">
        <v>420</v>
      </c>
      <c r="G366" t="s">
        <v>51</v>
      </c>
      <c r="H366">
        <v>3</v>
      </c>
      <c r="I366">
        <v>3</v>
      </c>
      <c r="J366" t="b">
        <v>1</v>
      </c>
      <c r="K366">
        <v>562</v>
      </c>
      <c r="L366">
        <v>67</v>
      </c>
      <c r="M366" t="s">
        <v>27</v>
      </c>
      <c r="N366" t="s">
        <v>44</v>
      </c>
      <c r="O366" t="s">
        <v>64</v>
      </c>
      <c r="P366">
        <v>2</v>
      </c>
      <c r="Q366">
        <v>3.2</v>
      </c>
      <c r="R366" t="b">
        <v>1</v>
      </c>
      <c r="S366" t="s">
        <v>30</v>
      </c>
      <c r="T366">
        <v>4159</v>
      </c>
      <c r="U366" t="s">
        <v>58</v>
      </c>
      <c r="V366" t="s">
        <v>69</v>
      </c>
      <c r="W366" t="s">
        <v>40</v>
      </c>
    </row>
    <row r="367" spans="1:23" x14ac:dyDescent="0.3">
      <c r="A367">
        <v>9418</v>
      </c>
      <c r="B367" t="s">
        <v>450</v>
      </c>
      <c r="C367" t="s">
        <v>451</v>
      </c>
      <c r="D367" t="s">
        <v>214</v>
      </c>
      <c r="E367">
        <v>7.99</v>
      </c>
      <c r="F367">
        <v>128</v>
      </c>
      <c r="G367" t="s">
        <v>26</v>
      </c>
      <c r="H367">
        <v>5</v>
      </c>
      <c r="I367">
        <v>6</v>
      </c>
      <c r="J367" t="b">
        <v>1</v>
      </c>
      <c r="K367">
        <v>481</v>
      </c>
      <c r="L367">
        <v>128</v>
      </c>
      <c r="M367" t="s">
        <v>55</v>
      </c>
      <c r="N367" t="s">
        <v>56</v>
      </c>
      <c r="O367" t="s">
        <v>37</v>
      </c>
      <c r="P367">
        <v>89</v>
      </c>
      <c r="Q367">
        <v>3.3</v>
      </c>
      <c r="R367" t="b">
        <v>1</v>
      </c>
      <c r="S367" t="s">
        <v>30</v>
      </c>
      <c r="T367">
        <v>2002</v>
      </c>
      <c r="U367" t="s">
        <v>76</v>
      </c>
      <c r="V367" t="s">
        <v>59</v>
      </c>
      <c r="W367" t="s">
        <v>60</v>
      </c>
    </row>
    <row r="368" spans="1:23" x14ac:dyDescent="0.3">
      <c r="A368">
        <v>9354</v>
      </c>
      <c r="B368" t="s">
        <v>441</v>
      </c>
      <c r="C368" t="s">
        <v>416</v>
      </c>
      <c r="D368" t="s">
        <v>90</v>
      </c>
      <c r="E368">
        <v>11.99</v>
      </c>
      <c r="F368">
        <v>133</v>
      </c>
      <c r="G368" t="s">
        <v>26</v>
      </c>
      <c r="H368">
        <v>4</v>
      </c>
      <c r="I368">
        <v>6</v>
      </c>
      <c r="J368" t="b">
        <v>0</v>
      </c>
      <c r="K368">
        <v>469</v>
      </c>
      <c r="L368">
        <v>182</v>
      </c>
      <c r="M368" t="s">
        <v>68</v>
      </c>
      <c r="N368" t="s">
        <v>28</v>
      </c>
      <c r="O368" t="s">
        <v>64</v>
      </c>
      <c r="P368">
        <v>85</v>
      </c>
      <c r="Q368">
        <v>4.4000000000000004</v>
      </c>
      <c r="R368" t="b">
        <v>0</v>
      </c>
      <c r="S368" t="s">
        <v>30</v>
      </c>
      <c r="T368">
        <v>782</v>
      </c>
      <c r="U368" t="s">
        <v>76</v>
      </c>
      <c r="V368" t="s">
        <v>32</v>
      </c>
      <c r="W368" t="s">
        <v>93</v>
      </c>
    </row>
    <row r="369" spans="1:23" x14ac:dyDescent="0.3">
      <c r="A369">
        <v>8122</v>
      </c>
      <c r="B369" t="s">
        <v>452</v>
      </c>
      <c r="C369" s="1">
        <v>45605</v>
      </c>
      <c r="D369" t="s">
        <v>168</v>
      </c>
      <c r="E369">
        <v>15.99</v>
      </c>
      <c r="F369">
        <v>413</v>
      </c>
      <c r="G369" t="s">
        <v>48</v>
      </c>
      <c r="H369">
        <v>5</v>
      </c>
      <c r="I369">
        <v>2</v>
      </c>
      <c r="J369" t="b">
        <v>0</v>
      </c>
      <c r="K369">
        <v>708</v>
      </c>
      <c r="L369">
        <v>4</v>
      </c>
      <c r="M369" t="s">
        <v>49</v>
      </c>
      <c r="N369" t="s">
        <v>56</v>
      </c>
      <c r="O369" t="s">
        <v>78</v>
      </c>
      <c r="P369">
        <v>62</v>
      </c>
      <c r="Q369">
        <v>4.3</v>
      </c>
      <c r="R369" t="b">
        <v>1</v>
      </c>
      <c r="S369" t="s">
        <v>30</v>
      </c>
      <c r="T369">
        <v>4056</v>
      </c>
      <c r="U369" t="s">
        <v>31</v>
      </c>
      <c r="V369" t="s">
        <v>79</v>
      </c>
      <c r="W369" t="s">
        <v>40</v>
      </c>
    </row>
    <row r="370" spans="1:23" x14ac:dyDescent="0.3">
      <c r="A370">
        <v>1765</v>
      </c>
      <c r="B370" t="s">
        <v>453</v>
      </c>
      <c r="C370" t="s">
        <v>454</v>
      </c>
      <c r="D370" t="s">
        <v>156</v>
      </c>
      <c r="E370">
        <v>11.99</v>
      </c>
      <c r="F370">
        <v>28</v>
      </c>
      <c r="G370" t="s">
        <v>51</v>
      </c>
      <c r="H370">
        <v>4</v>
      </c>
      <c r="I370">
        <v>1</v>
      </c>
      <c r="J370" t="b">
        <v>1</v>
      </c>
      <c r="K370">
        <v>990</v>
      </c>
      <c r="L370">
        <v>88</v>
      </c>
      <c r="M370" t="s">
        <v>49</v>
      </c>
      <c r="N370" t="s">
        <v>56</v>
      </c>
      <c r="O370" t="s">
        <v>78</v>
      </c>
      <c r="P370">
        <v>97</v>
      </c>
      <c r="Q370">
        <v>5</v>
      </c>
      <c r="R370" t="b">
        <v>0</v>
      </c>
      <c r="S370" t="s">
        <v>30</v>
      </c>
      <c r="T370">
        <v>1341</v>
      </c>
      <c r="U370" t="s">
        <v>76</v>
      </c>
      <c r="V370" t="s">
        <v>32</v>
      </c>
      <c r="W370" t="s">
        <v>33</v>
      </c>
    </row>
    <row r="371" spans="1:23" x14ac:dyDescent="0.3">
      <c r="A371">
        <v>5352</v>
      </c>
      <c r="B371" t="s">
        <v>290</v>
      </c>
      <c r="C371" t="s">
        <v>455</v>
      </c>
      <c r="D371" t="s">
        <v>42</v>
      </c>
      <c r="E371">
        <v>15.99</v>
      </c>
      <c r="F371">
        <v>453</v>
      </c>
      <c r="G371" t="s">
        <v>36</v>
      </c>
      <c r="H371">
        <v>5</v>
      </c>
      <c r="I371">
        <v>3</v>
      </c>
      <c r="J371" t="b">
        <v>1</v>
      </c>
      <c r="K371">
        <v>236</v>
      </c>
      <c r="L371">
        <v>121</v>
      </c>
      <c r="M371" t="s">
        <v>27</v>
      </c>
      <c r="N371" t="s">
        <v>75</v>
      </c>
      <c r="O371" t="s">
        <v>45</v>
      </c>
      <c r="P371">
        <v>1</v>
      </c>
      <c r="Q371">
        <v>3.7</v>
      </c>
      <c r="R371" t="b">
        <v>0</v>
      </c>
      <c r="S371" t="s">
        <v>30</v>
      </c>
      <c r="T371">
        <v>3028</v>
      </c>
      <c r="U371" t="s">
        <v>38</v>
      </c>
      <c r="V371" t="s">
        <v>79</v>
      </c>
      <c r="W371" t="s">
        <v>60</v>
      </c>
    </row>
    <row r="372" spans="1:23" x14ac:dyDescent="0.3">
      <c r="A372">
        <v>7578</v>
      </c>
      <c r="B372" t="s">
        <v>130</v>
      </c>
      <c r="C372" s="1">
        <v>44995</v>
      </c>
      <c r="D372" s="1">
        <v>45363</v>
      </c>
      <c r="E372">
        <v>11.99</v>
      </c>
      <c r="F372">
        <v>186</v>
      </c>
      <c r="G372" t="s">
        <v>36</v>
      </c>
      <c r="H372">
        <v>2</v>
      </c>
      <c r="I372">
        <v>5</v>
      </c>
      <c r="J372" t="b">
        <v>1</v>
      </c>
      <c r="K372">
        <v>784</v>
      </c>
      <c r="L372">
        <v>29</v>
      </c>
      <c r="M372" t="s">
        <v>27</v>
      </c>
      <c r="N372" t="s">
        <v>44</v>
      </c>
      <c r="O372" t="s">
        <v>37</v>
      </c>
      <c r="P372">
        <v>76</v>
      </c>
      <c r="Q372">
        <v>4.3</v>
      </c>
      <c r="R372" t="b">
        <v>1</v>
      </c>
      <c r="S372" t="s">
        <v>30</v>
      </c>
      <c r="T372">
        <v>4799</v>
      </c>
      <c r="U372" t="s">
        <v>38</v>
      </c>
      <c r="V372" t="s">
        <v>59</v>
      </c>
      <c r="W372" t="s">
        <v>60</v>
      </c>
    </row>
    <row r="373" spans="1:23" x14ac:dyDescent="0.3">
      <c r="A373">
        <v>8912</v>
      </c>
      <c r="B373" t="s">
        <v>169</v>
      </c>
      <c r="C373" s="1">
        <v>45421</v>
      </c>
      <c r="D373" t="s">
        <v>134</v>
      </c>
      <c r="E373">
        <v>15.99</v>
      </c>
      <c r="F373">
        <v>287</v>
      </c>
      <c r="G373" t="s">
        <v>100</v>
      </c>
      <c r="H373">
        <v>3</v>
      </c>
      <c r="I373">
        <v>6</v>
      </c>
      <c r="J373" t="b">
        <v>0</v>
      </c>
      <c r="K373">
        <v>714</v>
      </c>
      <c r="L373">
        <v>3</v>
      </c>
      <c r="M373" t="s">
        <v>55</v>
      </c>
      <c r="N373" t="s">
        <v>44</v>
      </c>
      <c r="O373" t="s">
        <v>45</v>
      </c>
      <c r="P373">
        <v>45</v>
      </c>
      <c r="Q373">
        <v>4.3</v>
      </c>
      <c r="R373" t="b">
        <v>1</v>
      </c>
      <c r="S373" t="s">
        <v>30</v>
      </c>
      <c r="T373">
        <v>4556</v>
      </c>
      <c r="U373" t="s">
        <v>76</v>
      </c>
      <c r="V373" t="s">
        <v>69</v>
      </c>
      <c r="W373" t="s">
        <v>60</v>
      </c>
    </row>
    <row r="374" spans="1:23" x14ac:dyDescent="0.3">
      <c r="A374">
        <v>6641</v>
      </c>
      <c r="B374" t="s">
        <v>140</v>
      </c>
      <c r="C374" t="s">
        <v>192</v>
      </c>
      <c r="D374" s="1">
        <v>45516</v>
      </c>
      <c r="E374">
        <v>7.99</v>
      </c>
      <c r="F374">
        <v>45</v>
      </c>
      <c r="G374" t="s">
        <v>63</v>
      </c>
      <c r="H374">
        <v>4</v>
      </c>
      <c r="I374">
        <v>3</v>
      </c>
      <c r="J374" t="b">
        <v>0</v>
      </c>
      <c r="K374">
        <v>420</v>
      </c>
      <c r="L374">
        <v>87</v>
      </c>
      <c r="M374" t="s">
        <v>49</v>
      </c>
      <c r="N374" t="s">
        <v>75</v>
      </c>
      <c r="O374" t="s">
        <v>45</v>
      </c>
      <c r="P374">
        <v>41</v>
      </c>
      <c r="Q374">
        <v>3.3</v>
      </c>
      <c r="R374" t="b">
        <v>1</v>
      </c>
      <c r="S374" t="s">
        <v>30</v>
      </c>
      <c r="T374">
        <v>2965</v>
      </c>
      <c r="U374" t="s">
        <v>65</v>
      </c>
      <c r="V374" t="s">
        <v>79</v>
      </c>
      <c r="W374" t="s">
        <v>40</v>
      </c>
    </row>
    <row r="375" spans="1:23" x14ac:dyDescent="0.3">
      <c r="A375">
        <v>9664</v>
      </c>
      <c r="B375" t="s">
        <v>456</v>
      </c>
      <c r="C375" s="1">
        <v>45237</v>
      </c>
      <c r="D375" t="s">
        <v>82</v>
      </c>
      <c r="E375">
        <v>11.99</v>
      </c>
      <c r="F375">
        <v>463</v>
      </c>
      <c r="G375" t="s">
        <v>73</v>
      </c>
      <c r="H375">
        <v>5</v>
      </c>
      <c r="I375">
        <v>4</v>
      </c>
      <c r="J375" t="b">
        <v>0</v>
      </c>
      <c r="K375">
        <v>961</v>
      </c>
      <c r="L375">
        <v>9</v>
      </c>
      <c r="M375" t="s">
        <v>49</v>
      </c>
      <c r="N375" t="s">
        <v>75</v>
      </c>
      <c r="O375" t="s">
        <v>57</v>
      </c>
      <c r="P375">
        <v>62</v>
      </c>
      <c r="Q375">
        <v>3.4</v>
      </c>
      <c r="R375" t="b">
        <v>1</v>
      </c>
      <c r="S375" t="s">
        <v>30</v>
      </c>
      <c r="T375">
        <v>3556</v>
      </c>
      <c r="U375" t="s">
        <v>65</v>
      </c>
      <c r="V375" t="s">
        <v>59</v>
      </c>
      <c r="W375" t="s">
        <v>40</v>
      </c>
    </row>
    <row r="376" spans="1:23" x14ac:dyDescent="0.3">
      <c r="A376">
        <v>9134</v>
      </c>
      <c r="B376" t="s">
        <v>130</v>
      </c>
      <c r="C376" t="s">
        <v>457</v>
      </c>
      <c r="D376" t="s">
        <v>54</v>
      </c>
      <c r="E376">
        <v>15.99</v>
      </c>
      <c r="F376">
        <v>241</v>
      </c>
      <c r="G376" t="s">
        <v>48</v>
      </c>
      <c r="H376">
        <v>1</v>
      </c>
      <c r="I376">
        <v>5</v>
      </c>
      <c r="J376" t="b">
        <v>1</v>
      </c>
      <c r="K376">
        <v>775</v>
      </c>
      <c r="L376">
        <v>194</v>
      </c>
      <c r="M376" t="s">
        <v>92</v>
      </c>
      <c r="N376" t="s">
        <v>44</v>
      </c>
      <c r="O376" t="s">
        <v>29</v>
      </c>
      <c r="P376">
        <v>94</v>
      </c>
      <c r="Q376">
        <v>3.1</v>
      </c>
      <c r="R376" t="b">
        <v>0</v>
      </c>
      <c r="S376" t="s">
        <v>30</v>
      </c>
      <c r="T376">
        <v>2901</v>
      </c>
      <c r="U376" t="s">
        <v>65</v>
      </c>
      <c r="V376" t="s">
        <v>79</v>
      </c>
      <c r="W376" t="s">
        <v>60</v>
      </c>
    </row>
    <row r="377" spans="1:23" x14ac:dyDescent="0.3">
      <c r="A377">
        <v>6663</v>
      </c>
      <c r="B377" t="s">
        <v>184</v>
      </c>
      <c r="C377" t="s">
        <v>303</v>
      </c>
      <c r="D377" s="1">
        <v>45485</v>
      </c>
      <c r="E377">
        <v>7.99</v>
      </c>
      <c r="F377">
        <v>11</v>
      </c>
      <c r="G377" t="s">
        <v>51</v>
      </c>
      <c r="H377">
        <v>4</v>
      </c>
      <c r="I377">
        <v>1</v>
      </c>
      <c r="J377" t="b">
        <v>1</v>
      </c>
      <c r="K377">
        <v>773</v>
      </c>
      <c r="L377">
        <v>139</v>
      </c>
      <c r="M377" t="s">
        <v>74</v>
      </c>
      <c r="N377" t="s">
        <v>44</v>
      </c>
      <c r="O377" t="s">
        <v>37</v>
      </c>
      <c r="P377">
        <v>45</v>
      </c>
      <c r="Q377">
        <v>4.0999999999999996</v>
      </c>
      <c r="R377" t="b">
        <v>0</v>
      </c>
      <c r="S377" t="s">
        <v>30</v>
      </c>
      <c r="T377">
        <v>3520</v>
      </c>
      <c r="U377" t="s">
        <v>76</v>
      </c>
      <c r="V377" t="s">
        <v>79</v>
      </c>
      <c r="W377" t="s">
        <v>40</v>
      </c>
    </row>
    <row r="378" spans="1:23" x14ac:dyDescent="0.3">
      <c r="A378">
        <v>9800</v>
      </c>
      <c r="B378" t="s">
        <v>458</v>
      </c>
      <c r="C378" t="s">
        <v>163</v>
      </c>
      <c r="D378" s="1">
        <v>45424</v>
      </c>
      <c r="E378">
        <v>15.99</v>
      </c>
      <c r="F378">
        <v>123</v>
      </c>
      <c r="G378" t="s">
        <v>63</v>
      </c>
      <c r="H378">
        <v>1</v>
      </c>
      <c r="I378">
        <v>1</v>
      </c>
      <c r="J378" t="b">
        <v>1</v>
      </c>
      <c r="K378">
        <v>841</v>
      </c>
      <c r="L378">
        <v>45</v>
      </c>
      <c r="M378" t="s">
        <v>49</v>
      </c>
      <c r="N378" t="s">
        <v>28</v>
      </c>
      <c r="O378" t="s">
        <v>29</v>
      </c>
      <c r="P378">
        <v>76</v>
      </c>
      <c r="Q378">
        <v>4.3</v>
      </c>
      <c r="R378" t="b">
        <v>1</v>
      </c>
      <c r="S378" t="s">
        <v>30</v>
      </c>
      <c r="T378">
        <v>3983</v>
      </c>
      <c r="U378" t="s">
        <v>31</v>
      </c>
      <c r="V378" t="s">
        <v>32</v>
      </c>
      <c r="W378" t="s">
        <v>33</v>
      </c>
    </row>
    <row r="379" spans="1:23" x14ac:dyDescent="0.3">
      <c r="A379">
        <v>2363</v>
      </c>
      <c r="B379" t="s">
        <v>408</v>
      </c>
      <c r="C379" t="s">
        <v>459</v>
      </c>
      <c r="D379" s="1">
        <v>45303</v>
      </c>
      <c r="E379">
        <v>7.99</v>
      </c>
      <c r="F379">
        <v>411</v>
      </c>
      <c r="G379" t="s">
        <v>51</v>
      </c>
      <c r="H379">
        <v>3</v>
      </c>
      <c r="I379">
        <v>2</v>
      </c>
      <c r="J379" t="b">
        <v>1</v>
      </c>
      <c r="K379">
        <v>412</v>
      </c>
      <c r="L379">
        <v>20</v>
      </c>
      <c r="M379" t="s">
        <v>68</v>
      </c>
      <c r="N379" t="s">
        <v>28</v>
      </c>
      <c r="O379" t="s">
        <v>57</v>
      </c>
      <c r="P379">
        <v>94</v>
      </c>
      <c r="Q379">
        <v>4.7</v>
      </c>
      <c r="R379" t="b">
        <v>1</v>
      </c>
      <c r="S379" t="s">
        <v>30</v>
      </c>
      <c r="T379">
        <v>4632</v>
      </c>
      <c r="U379" t="s">
        <v>31</v>
      </c>
      <c r="V379" t="s">
        <v>39</v>
      </c>
      <c r="W379" t="s">
        <v>40</v>
      </c>
    </row>
    <row r="380" spans="1:23" x14ac:dyDescent="0.3">
      <c r="A380">
        <v>4875</v>
      </c>
      <c r="B380" t="s">
        <v>272</v>
      </c>
      <c r="C380" t="s">
        <v>460</v>
      </c>
      <c r="D380" t="s">
        <v>109</v>
      </c>
      <c r="E380">
        <v>7.99</v>
      </c>
      <c r="F380">
        <v>469</v>
      </c>
      <c r="G380" t="s">
        <v>73</v>
      </c>
      <c r="H380">
        <v>2</v>
      </c>
      <c r="I380">
        <v>1</v>
      </c>
      <c r="J380" t="b">
        <v>0</v>
      </c>
      <c r="K380">
        <v>160</v>
      </c>
      <c r="L380">
        <v>79</v>
      </c>
      <c r="M380" t="s">
        <v>74</v>
      </c>
      <c r="N380" t="s">
        <v>44</v>
      </c>
      <c r="O380" t="s">
        <v>78</v>
      </c>
      <c r="P380">
        <v>57</v>
      </c>
      <c r="Q380">
        <v>4.5</v>
      </c>
      <c r="R380" t="b">
        <v>1</v>
      </c>
      <c r="S380" t="s">
        <v>30</v>
      </c>
      <c r="T380">
        <v>314</v>
      </c>
      <c r="U380" t="s">
        <v>31</v>
      </c>
      <c r="V380" t="s">
        <v>39</v>
      </c>
      <c r="W380" t="s">
        <v>33</v>
      </c>
    </row>
    <row r="381" spans="1:23" x14ac:dyDescent="0.3">
      <c r="A381">
        <v>8961</v>
      </c>
      <c r="B381" t="s">
        <v>137</v>
      </c>
      <c r="C381" s="1">
        <v>45176</v>
      </c>
      <c r="D381" s="1">
        <v>45485</v>
      </c>
      <c r="E381">
        <v>11.99</v>
      </c>
      <c r="F381">
        <v>120</v>
      </c>
      <c r="G381" t="s">
        <v>63</v>
      </c>
      <c r="H381">
        <v>3</v>
      </c>
      <c r="I381">
        <v>6</v>
      </c>
      <c r="J381" t="b">
        <v>0</v>
      </c>
      <c r="K381">
        <v>346</v>
      </c>
      <c r="L381">
        <v>125</v>
      </c>
      <c r="M381" t="s">
        <v>27</v>
      </c>
      <c r="N381" t="s">
        <v>75</v>
      </c>
      <c r="O381" t="s">
        <v>37</v>
      </c>
      <c r="P381">
        <v>25</v>
      </c>
      <c r="Q381">
        <v>4.0999999999999996</v>
      </c>
      <c r="R381" t="b">
        <v>0</v>
      </c>
      <c r="S381" t="s">
        <v>30</v>
      </c>
      <c r="T381">
        <v>4012</v>
      </c>
      <c r="U381" t="s">
        <v>38</v>
      </c>
      <c r="V381" t="s">
        <v>39</v>
      </c>
      <c r="W381" t="s">
        <v>60</v>
      </c>
    </row>
    <row r="382" spans="1:23" x14ac:dyDescent="0.3">
      <c r="A382">
        <v>1539</v>
      </c>
      <c r="B382" t="s">
        <v>77</v>
      </c>
      <c r="C382" t="s">
        <v>461</v>
      </c>
      <c r="D382" t="s">
        <v>168</v>
      </c>
      <c r="E382">
        <v>15.99</v>
      </c>
      <c r="F382">
        <v>348</v>
      </c>
      <c r="G382" t="s">
        <v>36</v>
      </c>
      <c r="H382">
        <v>1</v>
      </c>
      <c r="I382">
        <v>5</v>
      </c>
      <c r="J382" t="b">
        <v>1</v>
      </c>
      <c r="K382">
        <v>266</v>
      </c>
      <c r="L382">
        <v>94</v>
      </c>
      <c r="M382" t="s">
        <v>68</v>
      </c>
      <c r="N382" t="s">
        <v>44</v>
      </c>
      <c r="O382" t="s">
        <v>64</v>
      </c>
      <c r="P382">
        <v>82</v>
      </c>
      <c r="Q382">
        <v>4.3</v>
      </c>
      <c r="R382" t="b">
        <v>1</v>
      </c>
      <c r="S382" t="s">
        <v>30</v>
      </c>
      <c r="T382">
        <v>2356</v>
      </c>
      <c r="U382" t="s">
        <v>65</v>
      </c>
      <c r="V382" t="s">
        <v>69</v>
      </c>
      <c r="W382" t="s">
        <v>60</v>
      </c>
    </row>
    <row r="383" spans="1:23" x14ac:dyDescent="0.3">
      <c r="A383">
        <v>4037</v>
      </c>
      <c r="B383" t="s">
        <v>405</v>
      </c>
      <c r="C383" t="s">
        <v>462</v>
      </c>
      <c r="D383" t="s">
        <v>42</v>
      </c>
      <c r="E383">
        <v>11.99</v>
      </c>
      <c r="F383">
        <v>103</v>
      </c>
      <c r="G383" t="s">
        <v>100</v>
      </c>
      <c r="H383">
        <v>4</v>
      </c>
      <c r="I383">
        <v>4</v>
      </c>
      <c r="J383" t="b">
        <v>0</v>
      </c>
      <c r="K383">
        <v>305</v>
      </c>
      <c r="L383">
        <v>191</v>
      </c>
      <c r="M383" t="s">
        <v>43</v>
      </c>
      <c r="N383" t="s">
        <v>28</v>
      </c>
      <c r="O383" t="s">
        <v>78</v>
      </c>
      <c r="P383">
        <v>98</v>
      </c>
      <c r="Q383">
        <v>4.7</v>
      </c>
      <c r="R383" t="b">
        <v>1</v>
      </c>
      <c r="S383" t="s">
        <v>30</v>
      </c>
      <c r="T383">
        <v>1824</v>
      </c>
      <c r="U383" t="s">
        <v>76</v>
      </c>
      <c r="V383" t="s">
        <v>59</v>
      </c>
      <c r="W383" t="s">
        <v>93</v>
      </c>
    </row>
    <row r="384" spans="1:23" x14ac:dyDescent="0.3">
      <c r="A384">
        <v>4239</v>
      </c>
      <c r="B384" t="s">
        <v>272</v>
      </c>
      <c r="C384" t="s">
        <v>258</v>
      </c>
      <c r="D384" t="s">
        <v>109</v>
      </c>
      <c r="E384">
        <v>7.99</v>
      </c>
      <c r="F384">
        <v>470</v>
      </c>
      <c r="G384" t="s">
        <v>73</v>
      </c>
      <c r="H384">
        <v>2</v>
      </c>
      <c r="I384">
        <v>3</v>
      </c>
      <c r="J384" t="b">
        <v>0</v>
      </c>
      <c r="K384">
        <v>89</v>
      </c>
      <c r="L384">
        <v>135</v>
      </c>
      <c r="M384" t="s">
        <v>55</v>
      </c>
      <c r="N384" t="s">
        <v>44</v>
      </c>
      <c r="O384" t="s">
        <v>45</v>
      </c>
      <c r="P384">
        <v>45</v>
      </c>
      <c r="Q384">
        <v>4.5</v>
      </c>
      <c r="R384" t="b">
        <v>0</v>
      </c>
      <c r="S384" t="s">
        <v>30</v>
      </c>
      <c r="T384">
        <v>4236</v>
      </c>
      <c r="U384" t="s">
        <v>31</v>
      </c>
      <c r="V384" t="s">
        <v>59</v>
      </c>
      <c r="W384" t="s">
        <v>60</v>
      </c>
    </row>
    <row r="385" spans="1:23" x14ac:dyDescent="0.3">
      <c r="A385">
        <v>4364</v>
      </c>
      <c r="B385" t="s">
        <v>355</v>
      </c>
      <c r="C385" t="s">
        <v>326</v>
      </c>
      <c r="D385" s="1">
        <v>45303</v>
      </c>
      <c r="E385">
        <v>7.99</v>
      </c>
      <c r="F385">
        <v>241</v>
      </c>
      <c r="G385" t="s">
        <v>100</v>
      </c>
      <c r="H385">
        <v>3</v>
      </c>
      <c r="I385">
        <v>6</v>
      </c>
      <c r="J385" t="b">
        <v>0</v>
      </c>
      <c r="K385">
        <v>905</v>
      </c>
      <c r="L385">
        <v>127</v>
      </c>
      <c r="M385" t="s">
        <v>55</v>
      </c>
      <c r="N385" t="s">
        <v>28</v>
      </c>
      <c r="O385" t="s">
        <v>57</v>
      </c>
      <c r="P385">
        <v>93</v>
      </c>
      <c r="Q385">
        <v>4</v>
      </c>
      <c r="R385" t="b">
        <v>0</v>
      </c>
      <c r="S385" t="s">
        <v>30</v>
      </c>
      <c r="T385">
        <v>2102</v>
      </c>
      <c r="U385" t="s">
        <v>38</v>
      </c>
      <c r="V385" t="s">
        <v>32</v>
      </c>
      <c r="W385" t="s">
        <v>60</v>
      </c>
    </row>
    <row r="386" spans="1:23" x14ac:dyDescent="0.3">
      <c r="A386">
        <v>8946</v>
      </c>
      <c r="B386" t="s">
        <v>463</v>
      </c>
      <c r="C386" t="s">
        <v>95</v>
      </c>
      <c r="D386" t="s">
        <v>42</v>
      </c>
      <c r="E386">
        <v>15.99</v>
      </c>
      <c r="F386">
        <v>277</v>
      </c>
      <c r="G386" t="s">
        <v>100</v>
      </c>
      <c r="H386">
        <v>3</v>
      </c>
      <c r="I386">
        <v>5</v>
      </c>
      <c r="J386" t="b">
        <v>0</v>
      </c>
      <c r="K386">
        <v>959</v>
      </c>
      <c r="L386">
        <v>174</v>
      </c>
      <c r="M386" t="s">
        <v>27</v>
      </c>
      <c r="N386" t="s">
        <v>28</v>
      </c>
      <c r="O386" t="s">
        <v>78</v>
      </c>
      <c r="P386">
        <v>51</v>
      </c>
      <c r="Q386">
        <v>3.4</v>
      </c>
      <c r="R386" t="b">
        <v>1</v>
      </c>
      <c r="S386" t="s">
        <v>30</v>
      </c>
      <c r="T386">
        <v>1876</v>
      </c>
      <c r="U386" t="s">
        <v>31</v>
      </c>
      <c r="V386" t="s">
        <v>39</v>
      </c>
      <c r="W386" t="s">
        <v>33</v>
      </c>
    </row>
    <row r="387" spans="1:23" x14ac:dyDescent="0.3">
      <c r="A387">
        <v>5911</v>
      </c>
      <c r="B387" t="s">
        <v>130</v>
      </c>
      <c r="C387" s="1">
        <v>45323</v>
      </c>
      <c r="D387" s="1">
        <v>45577</v>
      </c>
      <c r="E387">
        <v>7.99</v>
      </c>
      <c r="F387">
        <v>158</v>
      </c>
      <c r="G387" t="s">
        <v>100</v>
      </c>
      <c r="H387">
        <v>3</v>
      </c>
      <c r="I387">
        <v>1</v>
      </c>
      <c r="J387" t="b">
        <v>1</v>
      </c>
      <c r="K387">
        <v>426</v>
      </c>
      <c r="L387">
        <v>7</v>
      </c>
      <c r="M387" t="s">
        <v>92</v>
      </c>
      <c r="N387" t="s">
        <v>75</v>
      </c>
      <c r="O387" t="s">
        <v>78</v>
      </c>
      <c r="P387">
        <v>36</v>
      </c>
      <c r="Q387">
        <v>3.6</v>
      </c>
      <c r="R387" t="b">
        <v>0</v>
      </c>
      <c r="S387" t="s">
        <v>30</v>
      </c>
      <c r="T387">
        <v>242</v>
      </c>
      <c r="U387" t="s">
        <v>76</v>
      </c>
      <c r="V387" t="s">
        <v>79</v>
      </c>
      <c r="W387" t="s">
        <v>60</v>
      </c>
    </row>
    <row r="388" spans="1:23" x14ac:dyDescent="0.3">
      <c r="A388">
        <v>8033</v>
      </c>
      <c r="B388" t="s">
        <v>379</v>
      </c>
      <c r="C388" t="s">
        <v>464</v>
      </c>
      <c r="D388" t="s">
        <v>105</v>
      </c>
      <c r="E388">
        <v>15.99</v>
      </c>
      <c r="F388">
        <v>23</v>
      </c>
      <c r="G388" t="s">
        <v>100</v>
      </c>
      <c r="H388">
        <v>1</v>
      </c>
      <c r="I388">
        <v>1</v>
      </c>
      <c r="J388" t="b">
        <v>0</v>
      </c>
      <c r="K388">
        <v>585</v>
      </c>
      <c r="L388">
        <v>97</v>
      </c>
      <c r="M388" t="s">
        <v>68</v>
      </c>
      <c r="N388" t="s">
        <v>44</v>
      </c>
      <c r="O388" t="s">
        <v>29</v>
      </c>
      <c r="P388">
        <v>23</v>
      </c>
      <c r="Q388">
        <v>3.4</v>
      </c>
      <c r="R388" t="b">
        <v>1</v>
      </c>
      <c r="S388" t="s">
        <v>30</v>
      </c>
      <c r="T388">
        <v>4531</v>
      </c>
      <c r="U388" t="s">
        <v>76</v>
      </c>
      <c r="V388" t="s">
        <v>39</v>
      </c>
      <c r="W388" t="s">
        <v>40</v>
      </c>
    </row>
    <row r="389" spans="1:23" x14ac:dyDescent="0.3">
      <c r="A389">
        <v>6603</v>
      </c>
      <c r="B389" t="s">
        <v>280</v>
      </c>
      <c r="C389" t="s">
        <v>121</v>
      </c>
      <c r="D389" s="1">
        <v>45485</v>
      </c>
      <c r="E389">
        <v>11.99</v>
      </c>
      <c r="F389">
        <v>200</v>
      </c>
      <c r="G389" t="s">
        <v>100</v>
      </c>
      <c r="H389">
        <v>4</v>
      </c>
      <c r="I389">
        <v>5</v>
      </c>
      <c r="J389" t="b">
        <v>0</v>
      </c>
      <c r="K389">
        <v>65</v>
      </c>
      <c r="L389">
        <v>11</v>
      </c>
      <c r="M389" t="s">
        <v>68</v>
      </c>
      <c r="N389" t="s">
        <v>75</v>
      </c>
      <c r="O389" t="s">
        <v>78</v>
      </c>
      <c r="P389">
        <v>30</v>
      </c>
      <c r="Q389">
        <v>3.2</v>
      </c>
      <c r="R389" t="b">
        <v>1</v>
      </c>
      <c r="S389" t="s">
        <v>30</v>
      </c>
      <c r="T389">
        <v>959</v>
      </c>
      <c r="U389" t="s">
        <v>38</v>
      </c>
      <c r="V389" t="s">
        <v>39</v>
      </c>
      <c r="W389" t="s">
        <v>93</v>
      </c>
    </row>
    <row r="390" spans="1:23" x14ac:dyDescent="0.3">
      <c r="A390">
        <v>9630</v>
      </c>
      <c r="B390" t="s">
        <v>101</v>
      </c>
      <c r="C390" s="1">
        <v>44932</v>
      </c>
      <c r="D390" t="s">
        <v>214</v>
      </c>
      <c r="E390">
        <v>7.99</v>
      </c>
      <c r="F390">
        <v>264</v>
      </c>
      <c r="G390" t="s">
        <v>36</v>
      </c>
      <c r="H390">
        <v>5</v>
      </c>
      <c r="I390">
        <v>6</v>
      </c>
      <c r="J390" t="b">
        <v>0</v>
      </c>
      <c r="K390">
        <v>367</v>
      </c>
      <c r="L390">
        <v>163</v>
      </c>
      <c r="M390" t="s">
        <v>74</v>
      </c>
      <c r="N390" t="s">
        <v>75</v>
      </c>
      <c r="O390" t="s">
        <v>78</v>
      </c>
      <c r="P390">
        <v>88</v>
      </c>
      <c r="Q390">
        <v>3.5</v>
      </c>
      <c r="R390" t="b">
        <v>1</v>
      </c>
      <c r="S390" t="s">
        <v>30</v>
      </c>
      <c r="T390">
        <v>2156</v>
      </c>
      <c r="U390" t="s">
        <v>65</v>
      </c>
      <c r="V390" t="s">
        <v>69</v>
      </c>
      <c r="W390" t="s">
        <v>33</v>
      </c>
    </row>
    <row r="391" spans="1:23" x14ac:dyDescent="0.3">
      <c r="A391">
        <v>1691</v>
      </c>
      <c r="B391" t="s">
        <v>147</v>
      </c>
      <c r="C391" s="1">
        <v>45025</v>
      </c>
      <c r="D391" s="1">
        <v>45485</v>
      </c>
      <c r="E391">
        <v>11.99</v>
      </c>
      <c r="F391">
        <v>309</v>
      </c>
      <c r="G391" t="s">
        <v>48</v>
      </c>
      <c r="H391">
        <v>4</v>
      </c>
      <c r="I391">
        <v>4</v>
      </c>
      <c r="J391" t="b">
        <v>0</v>
      </c>
      <c r="K391">
        <v>891</v>
      </c>
      <c r="L391">
        <v>93</v>
      </c>
      <c r="M391" t="s">
        <v>43</v>
      </c>
      <c r="N391" t="s">
        <v>75</v>
      </c>
      <c r="O391" t="s">
        <v>57</v>
      </c>
      <c r="P391">
        <v>65</v>
      </c>
      <c r="Q391">
        <v>4</v>
      </c>
      <c r="R391" t="b">
        <v>1</v>
      </c>
      <c r="S391" t="s">
        <v>30</v>
      </c>
      <c r="T391">
        <v>1442</v>
      </c>
      <c r="U391" t="s">
        <v>58</v>
      </c>
      <c r="V391" t="s">
        <v>79</v>
      </c>
      <c r="W391" t="s">
        <v>60</v>
      </c>
    </row>
    <row r="392" spans="1:23" x14ac:dyDescent="0.3">
      <c r="A392">
        <v>5590</v>
      </c>
      <c r="B392" t="s">
        <v>88</v>
      </c>
      <c r="C392" t="s">
        <v>465</v>
      </c>
      <c r="D392" t="s">
        <v>35</v>
      </c>
      <c r="E392">
        <v>7.99</v>
      </c>
      <c r="F392">
        <v>30</v>
      </c>
      <c r="G392" t="s">
        <v>51</v>
      </c>
      <c r="H392">
        <v>2</v>
      </c>
      <c r="I392">
        <v>6</v>
      </c>
      <c r="J392" t="b">
        <v>0</v>
      </c>
      <c r="K392">
        <v>468</v>
      </c>
      <c r="L392">
        <v>196</v>
      </c>
      <c r="M392" t="s">
        <v>49</v>
      </c>
      <c r="N392" t="s">
        <v>28</v>
      </c>
      <c r="O392" t="s">
        <v>29</v>
      </c>
      <c r="P392">
        <v>52</v>
      </c>
      <c r="Q392">
        <v>4.5</v>
      </c>
      <c r="R392" t="b">
        <v>0</v>
      </c>
      <c r="S392" t="s">
        <v>30</v>
      </c>
      <c r="T392">
        <v>4586</v>
      </c>
      <c r="U392" t="s">
        <v>31</v>
      </c>
      <c r="V392" t="s">
        <v>59</v>
      </c>
      <c r="W392" t="s">
        <v>93</v>
      </c>
    </row>
    <row r="393" spans="1:23" x14ac:dyDescent="0.3">
      <c r="A393">
        <v>8645</v>
      </c>
      <c r="B393" t="s">
        <v>257</v>
      </c>
      <c r="C393" t="s">
        <v>466</v>
      </c>
      <c r="D393" t="s">
        <v>168</v>
      </c>
      <c r="E393">
        <v>11.99</v>
      </c>
      <c r="F393">
        <v>289</v>
      </c>
      <c r="G393" t="s">
        <v>48</v>
      </c>
      <c r="H393">
        <v>4</v>
      </c>
      <c r="I393">
        <v>3</v>
      </c>
      <c r="J393" t="b">
        <v>1</v>
      </c>
      <c r="K393">
        <v>999</v>
      </c>
      <c r="L393">
        <v>22</v>
      </c>
      <c r="M393" t="s">
        <v>27</v>
      </c>
      <c r="N393" t="s">
        <v>28</v>
      </c>
      <c r="O393" t="s">
        <v>45</v>
      </c>
      <c r="P393">
        <v>50</v>
      </c>
      <c r="Q393">
        <v>4.3</v>
      </c>
      <c r="R393" t="b">
        <v>1</v>
      </c>
      <c r="S393" t="s">
        <v>30</v>
      </c>
      <c r="T393">
        <v>4170</v>
      </c>
      <c r="U393" t="s">
        <v>58</v>
      </c>
      <c r="V393" t="s">
        <v>79</v>
      </c>
      <c r="W393" t="s">
        <v>33</v>
      </c>
    </row>
    <row r="394" spans="1:23" x14ac:dyDescent="0.3">
      <c r="A394">
        <v>7663</v>
      </c>
      <c r="B394" t="s">
        <v>179</v>
      </c>
      <c r="C394" s="1">
        <v>45417</v>
      </c>
      <c r="D394" t="s">
        <v>105</v>
      </c>
      <c r="E394">
        <v>7.99</v>
      </c>
      <c r="F394">
        <v>432</v>
      </c>
      <c r="G394" t="s">
        <v>51</v>
      </c>
      <c r="H394">
        <v>5</v>
      </c>
      <c r="I394">
        <v>4</v>
      </c>
      <c r="J394" t="b">
        <v>1</v>
      </c>
      <c r="K394">
        <v>263</v>
      </c>
      <c r="L394">
        <v>55</v>
      </c>
      <c r="M394" t="s">
        <v>92</v>
      </c>
      <c r="N394" t="s">
        <v>56</v>
      </c>
      <c r="O394" t="s">
        <v>64</v>
      </c>
      <c r="P394">
        <v>22</v>
      </c>
      <c r="Q394">
        <v>3.5</v>
      </c>
      <c r="R394" t="b">
        <v>1</v>
      </c>
      <c r="S394" t="s">
        <v>30</v>
      </c>
      <c r="T394">
        <v>1294</v>
      </c>
      <c r="U394" t="s">
        <v>38</v>
      </c>
      <c r="V394" t="s">
        <v>69</v>
      </c>
      <c r="W394" t="s">
        <v>60</v>
      </c>
    </row>
    <row r="395" spans="1:23" x14ac:dyDescent="0.3">
      <c r="A395">
        <v>2647</v>
      </c>
      <c r="B395" t="s">
        <v>224</v>
      </c>
      <c r="C395" t="s">
        <v>467</v>
      </c>
      <c r="D395" t="s">
        <v>72</v>
      </c>
      <c r="E395">
        <v>7.99</v>
      </c>
      <c r="F395">
        <v>393</v>
      </c>
      <c r="G395" t="s">
        <v>63</v>
      </c>
      <c r="H395">
        <v>4</v>
      </c>
      <c r="I395">
        <v>2</v>
      </c>
      <c r="J395" t="b">
        <v>1</v>
      </c>
      <c r="K395">
        <v>487</v>
      </c>
      <c r="L395">
        <v>105</v>
      </c>
      <c r="M395" t="s">
        <v>43</v>
      </c>
      <c r="N395" t="s">
        <v>28</v>
      </c>
      <c r="O395" t="s">
        <v>78</v>
      </c>
      <c r="P395">
        <v>99</v>
      </c>
      <c r="Q395">
        <v>3.4</v>
      </c>
      <c r="R395" t="b">
        <v>0</v>
      </c>
      <c r="S395" t="s">
        <v>30</v>
      </c>
      <c r="T395">
        <v>2460</v>
      </c>
      <c r="U395" t="s">
        <v>76</v>
      </c>
      <c r="V395" t="s">
        <v>32</v>
      </c>
      <c r="W395" t="s">
        <v>60</v>
      </c>
    </row>
    <row r="396" spans="1:23" x14ac:dyDescent="0.3">
      <c r="A396">
        <v>6539</v>
      </c>
      <c r="B396" t="s">
        <v>201</v>
      </c>
      <c r="C396" t="s">
        <v>468</v>
      </c>
      <c r="D396" s="1">
        <v>45303</v>
      </c>
      <c r="E396">
        <v>11.99</v>
      </c>
      <c r="F396">
        <v>203</v>
      </c>
      <c r="G396" t="s">
        <v>63</v>
      </c>
      <c r="H396">
        <v>1</v>
      </c>
      <c r="I396">
        <v>3</v>
      </c>
      <c r="J396" t="b">
        <v>0</v>
      </c>
      <c r="K396">
        <v>961</v>
      </c>
      <c r="L396">
        <v>41</v>
      </c>
      <c r="M396" t="s">
        <v>68</v>
      </c>
      <c r="N396" t="s">
        <v>44</v>
      </c>
      <c r="O396" t="s">
        <v>37</v>
      </c>
      <c r="P396">
        <v>76</v>
      </c>
      <c r="Q396">
        <v>4.2</v>
      </c>
      <c r="R396" t="b">
        <v>1</v>
      </c>
      <c r="S396" t="s">
        <v>30</v>
      </c>
      <c r="T396">
        <v>3276</v>
      </c>
      <c r="U396" t="s">
        <v>58</v>
      </c>
      <c r="V396" t="s">
        <v>79</v>
      </c>
      <c r="W396" t="s">
        <v>33</v>
      </c>
    </row>
    <row r="397" spans="1:23" x14ac:dyDescent="0.3">
      <c r="A397">
        <v>3472</v>
      </c>
      <c r="B397" t="s">
        <v>153</v>
      </c>
      <c r="C397" t="s">
        <v>469</v>
      </c>
      <c r="D397" t="s">
        <v>109</v>
      </c>
      <c r="E397">
        <v>7.99</v>
      </c>
      <c r="F397">
        <v>43</v>
      </c>
      <c r="G397" t="s">
        <v>73</v>
      </c>
      <c r="H397">
        <v>4</v>
      </c>
      <c r="I397">
        <v>1</v>
      </c>
      <c r="J397" t="b">
        <v>0</v>
      </c>
      <c r="K397">
        <v>973</v>
      </c>
      <c r="L397">
        <v>7</v>
      </c>
      <c r="M397" t="s">
        <v>49</v>
      </c>
      <c r="N397" t="s">
        <v>56</v>
      </c>
      <c r="O397" t="s">
        <v>29</v>
      </c>
      <c r="P397">
        <v>76</v>
      </c>
      <c r="Q397">
        <v>4.0999999999999996</v>
      </c>
      <c r="R397" t="b">
        <v>1</v>
      </c>
      <c r="S397" t="s">
        <v>30</v>
      </c>
      <c r="T397">
        <v>941</v>
      </c>
      <c r="U397" t="s">
        <v>31</v>
      </c>
      <c r="V397" t="s">
        <v>79</v>
      </c>
      <c r="W397" t="s">
        <v>60</v>
      </c>
    </row>
    <row r="398" spans="1:23" x14ac:dyDescent="0.3">
      <c r="A398">
        <v>4314</v>
      </c>
      <c r="B398" t="s">
        <v>373</v>
      </c>
      <c r="C398" s="1">
        <v>45206</v>
      </c>
      <c r="D398" t="s">
        <v>35</v>
      </c>
      <c r="E398">
        <v>7.99</v>
      </c>
      <c r="F398">
        <v>311</v>
      </c>
      <c r="G398" t="s">
        <v>100</v>
      </c>
      <c r="H398">
        <v>3</v>
      </c>
      <c r="I398">
        <v>5</v>
      </c>
      <c r="J398" t="b">
        <v>1</v>
      </c>
      <c r="K398">
        <v>724</v>
      </c>
      <c r="L398">
        <v>191</v>
      </c>
      <c r="M398" t="s">
        <v>27</v>
      </c>
      <c r="N398" t="s">
        <v>28</v>
      </c>
      <c r="O398" t="s">
        <v>29</v>
      </c>
      <c r="P398">
        <v>55</v>
      </c>
      <c r="Q398">
        <v>4.7</v>
      </c>
      <c r="R398" t="b">
        <v>1</v>
      </c>
      <c r="S398" t="s">
        <v>30</v>
      </c>
      <c r="T398">
        <v>4062</v>
      </c>
      <c r="U398" t="s">
        <v>58</v>
      </c>
      <c r="V398" t="s">
        <v>32</v>
      </c>
      <c r="W398" t="s">
        <v>60</v>
      </c>
    </row>
    <row r="399" spans="1:23" x14ac:dyDescent="0.3">
      <c r="A399">
        <v>6739</v>
      </c>
      <c r="B399" t="s">
        <v>357</v>
      </c>
      <c r="C399" t="s">
        <v>470</v>
      </c>
      <c r="D399" s="1">
        <v>45303</v>
      </c>
      <c r="E399">
        <v>11.99</v>
      </c>
      <c r="F399">
        <v>23</v>
      </c>
      <c r="G399" t="s">
        <v>51</v>
      </c>
      <c r="H399">
        <v>5</v>
      </c>
      <c r="I399">
        <v>3</v>
      </c>
      <c r="J399" t="b">
        <v>0</v>
      </c>
      <c r="K399">
        <v>725</v>
      </c>
      <c r="L399">
        <v>168</v>
      </c>
      <c r="M399" t="s">
        <v>27</v>
      </c>
      <c r="N399" t="s">
        <v>44</v>
      </c>
      <c r="O399" t="s">
        <v>29</v>
      </c>
      <c r="P399">
        <v>25</v>
      </c>
      <c r="Q399">
        <v>3.6</v>
      </c>
      <c r="R399" t="b">
        <v>1</v>
      </c>
      <c r="S399" t="s">
        <v>30</v>
      </c>
      <c r="T399">
        <v>4322</v>
      </c>
      <c r="U399" t="s">
        <v>65</v>
      </c>
      <c r="V399" t="s">
        <v>59</v>
      </c>
      <c r="W399" t="s">
        <v>33</v>
      </c>
    </row>
    <row r="400" spans="1:23" x14ac:dyDescent="0.3">
      <c r="A400">
        <v>6368</v>
      </c>
      <c r="B400" t="s">
        <v>41</v>
      </c>
      <c r="C400" t="s">
        <v>471</v>
      </c>
      <c r="D400" t="s">
        <v>42</v>
      </c>
      <c r="E400">
        <v>11.99</v>
      </c>
      <c r="F400">
        <v>370</v>
      </c>
      <c r="G400" t="s">
        <v>73</v>
      </c>
      <c r="H400">
        <v>3</v>
      </c>
      <c r="I400">
        <v>4</v>
      </c>
      <c r="J400" t="b">
        <v>1</v>
      </c>
      <c r="K400">
        <v>973</v>
      </c>
      <c r="L400">
        <v>152</v>
      </c>
      <c r="M400" t="s">
        <v>43</v>
      </c>
      <c r="N400" t="s">
        <v>56</v>
      </c>
      <c r="O400" t="s">
        <v>29</v>
      </c>
      <c r="P400">
        <v>98</v>
      </c>
      <c r="Q400">
        <v>3.1</v>
      </c>
      <c r="R400" t="b">
        <v>1</v>
      </c>
      <c r="S400" t="s">
        <v>30</v>
      </c>
      <c r="T400">
        <v>1456</v>
      </c>
      <c r="U400" t="s">
        <v>76</v>
      </c>
      <c r="V400" t="s">
        <v>69</v>
      </c>
      <c r="W400" t="s">
        <v>93</v>
      </c>
    </row>
    <row r="401" spans="1:23" x14ac:dyDescent="0.3">
      <c r="A401">
        <v>7309</v>
      </c>
      <c r="B401" t="s">
        <v>176</v>
      </c>
      <c r="C401" t="s">
        <v>472</v>
      </c>
      <c r="D401" t="s">
        <v>54</v>
      </c>
      <c r="E401">
        <v>15.99</v>
      </c>
      <c r="F401">
        <v>343</v>
      </c>
      <c r="G401" t="s">
        <v>51</v>
      </c>
      <c r="H401">
        <v>2</v>
      </c>
      <c r="I401">
        <v>2</v>
      </c>
      <c r="J401" t="b">
        <v>0</v>
      </c>
      <c r="K401">
        <v>830</v>
      </c>
      <c r="L401">
        <v>172</v>
      </c>
      <c r="M401" t="s">
        <v>43</v>
      </c>
      <c r="N401" t="s">
        <v>56</v>
      </c>
      <c r="O401" t="s">
        <v>37</v>
      </c>
      <c r="P401">
        <v>99</v>
      </c>
      <c r="Q401">
        <v>4.9000000000000004</v>
      </c>
      <c r="R401" t="b">
        <v>0</v>
      </c>
      <c r="S401" t="s">
        <v>30</v>
      </c>
      <c r="T401">
        <v>1281</v>
      </c>
      <c r="U401" t="s">
        <v>58</v>
      </c>
      <c r="V401" t="s">
        <v>69</v>
      </c>
      <c r="W401" t="s">
        <v>60</v>
      </c>
    </row>
    <row r="402" spans="1:23" x14ac:dyDescent="0.3">
      <c r="A402">
        <v>3976</v>
      </c>
      <c r="B402" t="s">
        <v>297</v>
      </c>
      <c r="C402" s="1">
        <v>45118</v>
      </c>
      <c r="D402" s="1">
        <v>45363</v>
      </c>
      <c r="E402">
        <v>7.99</v>
      </c>
      <c r="F402">
        <v>391</v>
      </c>
      <c r="G402" t="s">
        <v>48</v>
      </c>
      <c r="H402">
        <v>4</v>
      </c>
      <c r="I402">
        <v>6</v>
      </c>
      <c r="J402" t="b">
        <v>0</v>
      </c>
      <c r="K402">
        <v>726</v>
      </c>
      <c r="L402">
        <v>176</v>
      </c>
      <c r="M402" t="s">
        <v>43</v>
      </c>
      <c r="N402" t="s">
        <v>44</v>
      </c>
      <c r="O402" t="s">
        <v>78</v>
      </c>
      <c r="P402">
        <v>65</v>
      </c>
      <c r="Q402">
        <v>3.8</v>
      </c>
      <c r="R402" t="b">
        <v>0</v>
      </c>
      <c r="S402" t="s">
        <v>30</v>
      </c>
      <c r="T402">
        <v>1926</v>
      </c>
      <c r="U402" t="s">
        <v>65</v>
      </c>
      <c r="V402" t="s">
        <v>69</v>
      </c>
      <c r="W402" t="s">
        <v>93</v>
      </c>
    </row>
    <row r="403" spans="1:23" x14ac:dyDescent="0.3">
      <c r="A403">
        <v>7230</v>
      </c>
      <c r="B403" t="s">
        <v>473</v>
      </c>
      <c r="C403" t="s">
        <v>474</v>
      </c>
      <c r="D403" t="s">
        <v>25</v>
      </c>
      <c r="E403">
        <v>11.99</v>
      </c>
      <c r="F403">
        <v>405</v>
      </c>
      <c r="G403" t="s">
        <v>36</v>
      </c>
      <c r="H403">
        <v>3</v>
      </c>
      <c r="I403">
        <v>3</v>
      </c>
      <c r="J403" t="b">
        <v>0</v>
      </c>
      <c r="K403">
        <v>90</v>
      </c>
      <c r="L403">
        <v>151</v>
      </c>
      <c r="M403" t="s">
        <v>43</v>
      </c>
      <c r="N403" t="s">
        <v>44</v>
      </c>
      <c r="O403" t="s">
        <v>37</v>
      </c>
      <c r="P403">
        <v>64</v>
      </c>
      <c r="Q403">
        <v>4.0999999999999996</v>
      </c>
      <c r="R403" t="b">
        <v>0</v>
      </c>
      <c r="S403" t="s">
        <v>30</v>
      </c>
      <c r="T403">
        <v>1368</v>
      </c>
      <c r="U403" t="s">
        <v>58</v>
      </c>
      <c r="V403" t="s">
        <v>32</v>
      </c>
      <c r="W403" t="s">
        <v>33</v>
      </c>
    </row>
    <row r="404" spans="1:23" x14ac:dyDescent="0.3">
      <c r="A404">
        <v>8888</v>
      </c>
      <c r="B404" t="s">
        <v>344</v>
      </c>
      <c r="C404" t="s">
        <v>475</v>
      </c>
      <c r="D404" t="s">
        <v>25</v>
      </c>
      <c r="E404">
        <v>15.99</v>
      </c>
      <c r="F404">
        <v>14</v>
      </c>
      <c r="G404" t="s">
        <v>63</v>
      </c>
      <c r="H404">
        <v>5</v>
      </c>
      <c r="I404">
        <v>1</v>
      </c>
      <c r="J404" t="b">
        <v>0</v>
      </c>
      <c r="K404">
        <v>617</v>
      </c>
      <c r="L404">
        <v>128</v>
      </c>
      <c r="M404" t="s">
        <v>55</v>
      </c>
      <c r="N404" t="s">
        <v>44</v>
      </c>
      <c r="O404" t="s">
        <v>78</v>
      </c>
      <c r="P404">
        <v>31</v>
      </c>
      <c r="Q404">
        <v>3.5</v>
      </c>
      <c r="R404" t="b">
        <v>0</v>
      </c>
      <c r="S404" t="s">
        <v>30</v>
      </c>
      <c r="T404">
        <v>571</v>
      </c>
      <c r="U404" t="s">
        <v>31</v>
      </c>
      <c r="V404" t="s">
        <v>32</v>
      </c>
      <c r="W404" t="s">
        <v>40</v>
      </c>
    </row>
    <row r="405" spans="1:23" x14ac:dyDescent="0.3">
      <c r="A405">
        <v>1194</v>
      </c>
      <c r="B405" t="s">
        <v>357</v>
      </c>
      <c r="C405" t="s">
        <v>203</v>
      </c>
      <c r="D405" s="1">
        <v>45334</v>
      </c>
      <c r="E405">
        <v>7.99</v>
      </c>
      <c r="F405">
        <v>11</v>
      </c>
      <c r="G405" t="s">
        <v>63</v>
      </c>
      <c r="H405">
        <v>4</v>
      </c>
      <c r="I405">
        <v>6</v>
      </c>
      <c r="J405" t="b">
        <v>0</v>
      </c>
      <c r="K405">
        <v>246</v>
      </c>
      <c r="L405">
        <v>96</v>
      </c>
      <c r="M405" t="s">
        <v>92</v>
      </c>
      <c r="N405" t="s">
        <v>28</v>
      </c>
      <c r="O405" t="s">
        <v>57</v>
      </c>
      <c r="P405">
        <v>56</v>
      </c>
      <c r="Q405">
        <v>4.5999999999999996</v>
      </c>
      <c r="R405" t="b">
        <v>1</v>
      </c>
      <c r="S405" t="s">
        <v>30</v>
      </c>
      <c r="T405">
        <v>3807</v>
      </c>
      <c r="U405" t="s">
        <v>65</v>
      </c>
      <c r="V405" t="s">
        <v>79</v>
      </c>
      <c r="W405" t="s">
        <v>60</v>
      </c>
    </row>
    <row r="406" spans="1:23" x14ac:dyDescent="0.3">
      <c r="A406">
        <v>6983</v>
      </c>
      <c r="B406" t="s">
        <v>88</v>
      </c>
      <c r="C406" t="s">
        <v>476</v>
      </c>
      <c r="D406" s="1">
        <v>45485</v>
      </c>
      <c r="E406">
        <v>11.99</v>
      </c>
      <c r="F406">
        <v>335</v>
      </c>
      <c r="G406" t="s">
        <v>48</v>
      </c>
      <c r="H406">
        <v>1</v>
      </c>
      <c r="I406">
        <v>2</v>
      </c>
      <c r="J406" t="b">
        <v>1</v>
      </c>
      <c r="K406">
        <v>484</v>
      </c>
      <c r="L406">
        <v>54</v>
      </c>
      <c r="M406" t="s">
        <v>49</v>
      </c>
      <c r="N406" t="s">
        <v>28</v>
      </c>
      <c r="O406" t="s">
        <v>78</v>
      </c>
      <c r="P406">
        <v>51</v>
      </c>
      <c r="Q406">
        <v>4</v>
      </c>
      <c r="R406" t="b">
        <v>1</v>
      </c>
      <c r="S406" t="s">
        <v>30</v>
      </c>
      <c r="T406">
        <v>3424</v>
      </c>
      <c r="U406" t="s">
        <v>31</v>
      </c>
      <c r="V406" t="s">
        <v>69</v>
      </c>
      <c r="W406" t="s">
        <v>40</v>
      </c>
    </row>
    <row r="407" spans="1:23" x14ac:dyDescent="0.3">
      <c r="A407">
        <v>1413</v>
      </c>
      <c r="B407" t="s">
        <v>98</v>
      </c>
      <c r="C407" t="s">
        <v>477</v>
      </c>
      <c r="D407" t="s">
        <v>90</v>
      </c>
      <c r="E407">
        <v>11.99</v>
      </c>
      <c r="F407">
        <v>408</v>
      </c>
      <c r="G407" t="s">
        <v>48</v>
      </c>
      <c r="H407">
        <v>3</v>
      </c>
      <c r="I407">
        <v>5</v>
      </c>
      <c r="J407" t="b">
        <v>1</v>
      </c>
      <c r="K407">
        <v>418</v>
      </c>
      <c r="L407">
        <v>198</v>
      </c>
      <c r="M407" t="s">
        <v>27</v>
      </c>
      <c r="N407" t="s">
        <v>28</v>
      </c>
      <c r="O407" t="s">
        <v>57</v>
      </c>
      <c r="P407">
        <v>0</v>
      </c>
      <c r="Q407">
        <v>3</v>
      </c>
      <c r="R407" t="b">
        <v>0</v>
      </c>
      <c r="S407" t="s">
        <v>30</v>
      </c>
      <c r="T407">
        <v>1428</v>
      </c>
      <c r="U407" t="s">
        <v>31</v>
      </c>
      <c r="V407" t="s">
        <v>59</v>
      </c>
      <c r="W407" t="s">
        <v>93</v>
      </c>
    </row>
    <row r="408" spans="1:23" x14ac:dyDescent="0.3">
      <c r="A408">
        <v>9509</v>
      </c>
      <c r="B408" t="s">
        <v>232</v>
      </c>
      <c r="C408" t="s">
        <v>407</v>
      </c>
      <c r="D408" t="s">
        <v>214</v>
      </c>
      <c r="E408">
        <v>11.99</v>
      </c>
      <c r="F408">
        <v>302</v>
      </c>
      <c r="G408" t="s">
        <v>26</v>
      </c>
      <c r="H408">
        <v>2</v>
      </c>
      <c r="I408">
        <v>2</v>
      </c>
      <c r="J408" t="b">
        <v>0</v>
      </c>
      <c r="K408">
        <v>431</v>
      </c>
      <c r="L408">
        <v>116</v>
      </c>
      <c r="M408" t="s">
        <v>55</v>
      </c>
      <c r="N408" t="s">
        <v>44</v>
      </c>
      <c r="O408" t="s">
        <v>78</v>
      </c>
      <c r="P408">
        <v>15</v>
      </c>
      <c r="Q408">
        <v>3.9</v>
      </c>
      <c r="R408" t="b">
        <v>1</v>
      </c>
      <c r="S408" t="s">
        <v>30</v>
      </c>
      <c r="T408">
        <v>2387</v>
      </c>
      <c r="U408" t="s">
        <v>58</v>
      </c>
      <c r="V408" t="s">
        <v>69</v>
      </c>
      <c r="W408" t="s">
        <v>60</v>
      </c>
    </row>
    <row r="409" spans="1:23" x14ac:dyDescent="0.3">
      <c r="A409">
        <v>6330</v>
      </c>
      <c r="B409" t="s">
        <v>478</v>
      </c>
      <c r="C409" t="s">
        <v>479</v>
      </c>
      <c r="D409" s="1">
        <v>45394</v>
      </c>
      <c r="E409">
        <v>7.99</v>
      </c>
      <c r="F409">
        <v>329</v>
      </c>
      <c r="G409" t="s">
        <v>48</v>
      </c>
      <c r="H409">
        <v>4</v>
      </c>
      <c r="I409">
        <v>1</v>
      </c>
      <c r="J409" t="b">
        <v>1</v>
      </c>
      <c r="K409">
        <v>973</v>
      </c>
      <c r="L409">
        <v>163</v>
      </c>
      <c r="M409" t="s">
        <v>27</v>
      </c>
      <c r="N409" t="s">
        <v>75</v>
      </c>
      <c r="O409" t="s">
        <v>64</v>
      </c>
      <c r="P409">
        <v>78</v>
      </c>
      <c r="Q409">
        <v>4.2</v>
      </c>
      <c r="R409" t="b">
        <v>1</v>
      </c>
      <c r="S409" t="s">
        <v>30</v>
      </c>
      <c r="T409">
        <v>218</v>
      </c>
      <c r="U409" t="s">
        <v>76</v>
      </c>
      <c r="V409" t="s">
        <v>59</v>
      </c>
      <c r="W409" t="s">
        <v>40</v>
      </c>
    </row>
    <row r="410" spans="1:23" x14ac:dyDescent="0.3">
      <c r="A410">
        <v>2504</v>
      </c>
      <c r="B410" t="s">
        <v>480</v>
      </c>
      <c r="C410" t="s">
        <v>481</v>
      </c>
      <c r="D410" t="s">
        <v>35</v>
      </c>
      <c r="E410">
        <v>11.99</v>
      </c>
      <c r="F410">
        <v>328</v>
      </c>
      <c r="G410" t="s">
        <v>73</v>
      </c>
      <c r="H410">
        <v>4</v>
      </c>
      <c r="I410">
        <v>6</v>
      </c>
      <c r="J410" t="b">
        <v>1</v>
      </c>
      <c r="K410">
        <v>858</v>
      </c>
      <c r="L410">
        <v>159</v>
      </c>
      <c r="M410" t="s">
        <v>49</v>
      </c>
      <c r="N410" t="s">
        <v>28</v>
      </c>
      <c r="O410" t="s">
        <v>37</v>
      </c>
      <c r="P410">
        <v>75</v>
      </c>
      <c r="Q410">
        <v>4.5999999999999996</v>
      </c>
      <c r="R410" t="b">
        <v>1</v>
      </c>
      <c r="S410" t="s">
        <v>30</v>
      </c>
      <c r="T410">
        <v>68</v>
      </c>
      <c r="U410" t="s">
        <v>31</v>
      </c>
      <c r="V410" t="s">
        <v>69</v>
      </c>
      <c r="W410" t="s">
        <v>93</v>
      </c>
    </row>
    <row r="411" spans="1:23" x14ac:dyDescent="0.3">
      <c r="A411">
        <v>6593</v>
      </c>
      <c r="B411" t="s">
        <v>357</v>
      </c>
      <c r="C411" t="s">
        <v>327</v>
      </c>
      <c r="D411" s="1">
        <v>45485</v>
      </c>
      <c r="E411">
        <v>11.99</v>
      </c>
      <c r="F411">
        <v>353</v>
      </c>
      <c r="G411" t="s">
        <v>36</v>
      </c>
      <c r="H411">
        <v>3</v>
      </c>
      <c r="I411">
        <v>6</v>
      </c>
      <c r="J411" t="b">
        <v>0</v>
      </c>
      <c r="K411">
        <v>637</v>
      </c>
      <c r="L411">
        <v>160</v>
      </c>
      <c r="M411" t="s">
        <v>49</v>
      </c>
      <c r="N411" t="s">
        <v>44</v>
      </c>
      <c r="O411" t="s">
        <v>64</v>
      </c>
      <c r="P411">
        <v>67</v>
      </c>
      <c r="Q411">
        <v>5</v>
      </c>
      <c r="R411" t="b">
        <v>1</v>
      </c>
      <c r="S411" t="s">
        <v>30</v>
      </c>
      <c r="T411">
        <v>2749</v>
      </c>
      <c r="U411" t="s">
        <v>38</v>
      </c>
      <c r="V411" t="s">
        <v>69</v>
      </c>
      <c r="W411" t="s">
        <v>33</v>
      </c>
    </row>
    <row r="412" spans="1:23" x14ac:dyDescent="0.3">
      <c r="A412">
        <v>9537</v>
      </c>
      <c r="B412" t="s">
        <v>357</v>
      </c>
      <c r="C412" t="s">
        <v>305</v>
      </c>
      <c r="D412" t="s">
        <v>84</v>
      </c>
      <c r="E412">
        <v>11.99</v>
      </c>
      <c r="F412">
        <v>386</v>
      </c>
      <c r="G412" t="s">
        <v>73</v>
      </c>
      <c r="H412">
        <v>3</v>
      </c>
      <c r="I412">
        <v>3</v>
      </c>
      <c r="J412" t="b">
        <v>0</v>
      </c>
      <c r="K412">
        <v>693</v>
      </c>
      <c r="L412">
        <v>61</v>
      </c>
      <c r="M412" t="s">
        <v>49</v>
      </c>
      <c r="N412" t="s">
        <v>75</v>
      </c>
      <c r="O412" t="s">
        <v>29</v>
      </c>
      <c r="P412">
        <v>48</v>
      </c>
      <c r="Q412">
        <v>3.8</v>
      </c>
      <c r="R412" t="b">
        <v>0</v>
      </c>
      <c r="S412" t="s">
        <v>30</v>
      </c>
      <c r="T412">
        <v>4942</v>
      </c>
      <c r="U412" t="s">
        <v>58</v>
      </c>
      <c r="V412" t="s">
        <v>32</v>
      </c>
      <c r="W412" t="s">
        <v>93</v>
      </c>
    </row>
    <row r="413" spans="1:23" x14ac:dyDescent="0.3">
      <c r="A413">
        <v>9628</v>
      </c>
      <c r="B413" t="s">
        <v>211</v>
      </c>
      <c r="C413" t="s">
        <v>482</v>
      </c>
      <c r="D413" s="1">
        <v>45608</v>
      </c>
      <c r="E413">
        <v>7.99</v>
      </c>
      <c r="F413">
        <v>401</v>
      </c>
      <c r="G413" t="s">
        <v>73</v>
      </c>
      <c r="H413">
        <v>5</v>
      </c>
      <c r="I413">
        <v>6</v>
      </c>
      <c r="J413" t="b">
        <v>0</v>
      </c>
      <c r="K413">
        <v>308</v>
      </c>
      <c r="L413">
        <v>103</v>
      </c>
      <c r="M413" t="s">
        <v>27</v>
      </c>
      <c r="N413" t="s">
        <v>56</v>
      </c>
      <c r="O413" t="s">
        <v>45</v>
      </c>
      <c r="P413">
        <v>98</v>
      </c>
      <c r="Q413">
        <v>3.1</v>
      </c>
      <c r="R413" t="b">
        <v>1</v>
      </c>
      <c r="S413" t="s">
        <v>30</v>
      </c>
      <c r="T413">
        <v>1813</v>
      </c>
      <c r="U413" t="s">
        <v>65</v>
      </c>
      <c r="V413" t="s">
        <v>32</v>
      </c>
      <c r="W413" t="s">
        <v>60</v>
      </c>
    </row>
    <row r="414" spans="1:23" x14ac:dyDescent="0.3">
      <c r="A414">
        <v>4024</v>
      </c>
      <c r="B414" t="s">
        <v>244</v>
      </c>
      <c r="C414" t="s">
        <v>483</v>
      </c>
      <c r="D414" s="1">
        <v>45485</v>
      </c>
      <c r="E414">
        <v>7.99</v>
      </c>
      <c r="F414">
        <v>286</v>
      </c>
      <c r="G414" t="s">
        <v>36</v>
      </c>
      <c r="H414">
        <v>3</v>
      </c>
      <c r="I414">
        <v>1</v>
      </c>
      <c r="J414" t="b">
        <v>0</v>
      </c>
      <c r="K414">
        <v>843</v>
      </c>
      <c r="L414">
        <v>26</v>
      </c>
      <c r="M414" t="s">
        <v>49</v>
      </c>
      <c r="N414" t="s">
        <v>28</v>
      </c>
      <c r="O414" t="s">
        <v>37</v>
      </c>
      <c r="P414">
        <v>11</v>
      </c>
      <c r="Q414">
        <v>3.5</v>
      </c>
      <c r="R414" t="b">
        <v>0</v>
      </c>
      <c r="S414" t="s">
        <v>30</v>
      </c>
      <c r="T414">
        <v>318</v>
      </c>
      <c r="U414" t="s">
        <v>76</v>
      </c>
      <c r="V414" t="s">
        <v>79</v>
      </c>
      <c r="W414" t="s">
        <v>60</v>
      </c>
    </row>
    <row r="415" spans="1:23" x14ac:dyDescent="0.3">
      <c r="A415">
        <v>5321</v>
      </c>
      <c r="B415" t="s">
        <v>304</v>
      </c>
      <c r="C415" t="s">
        <v>484</v>
      </c>
      <c r="D415" s="1">
        <v>45577</v>
      </c>
      <c r="E415">
        <v>7.99</v>
      </c>
      <c r="F415">
        <v>20</v>
      </c>
      <c r="G415" t="s">
        <v>100</v>
      </c>
      <c r="H415">
        <v>5</v>
      </c>
      <c r="I415">
        <v>2</v>
      </c>
      <c r="J415" t="b">
        <v>0</v>
      </c>
      <c r="K415">
        <v>895</v>
      </c>
      <c r="L415">
        <v>40</v>
      </c>
      <c r="M415" t="s">
        <v>43</v>
      </c>
      <c r="N415" t="s">
        <v>75</v>
      </c>
      <c r="O415" t="s">
        <v>64</v>
      </c>
      <c r="P415">
        <v>97</v>
      </c>
      <c r="Q415">
        <v>3.8</v>
      </c>
      <c r="R415" t="b">
        <v>0</v>
      </c>
      <c r="S415" t="s">
        <v>30</v>
      </c>
      <c r="T415">
        <v>4216</v>
      </c>
      <c r="U415" t="s">
        <v>38</v>
      </c>
      <c r="V415" t="s">
        <v>79</v>
      </c>
      <c r="W415" t="s">
        <v>93</v>
      </c>
    </row>
    <row r="416" spans="1:23" x14ac:dyDescent="0.3">
      <c r="A416">
        <v>3926</v>
      </c>
      <c r="B416" t="s">
        <v>485</v>
      </c>
      <c r="C416" t="s">
        <v>84</v>
      </c>
      <c r="D416" t="s">
        <v>87</v>
      </c>
      <c r="E416">
        <v>7.99</v>
      </c>
      <c r="F416">
        <v>167</v>
      </c>
      <c r="G416" t="s">
        <v>100</v>
      </c>
      <c r="H416">
        <v>3</v>
      </c>
      <c r="I416">
        <v>1</v>
      </c>
      <c r="J416" t="b">
        <v>1</v>
      </c>
      <c r="K416">
        <v>466</v>
      </c>
      <c r="L416">
        <v>69</v>
      </c>
      <c r="M416" t="s">
        <v>92</v>
      </c>
      <c r="N416" t="s">
        <v>75</v>
      </c>
      <c r="O416" t="s">
        <v>45</v>
      </c>
      <c r="P416">
        <v>86</v>
      </c>
      <c r="Q416">
        <v>4.3</v>
      </c>
      <c r="R416" t="b">
        <v>0</v>
      </c>
      <c r="S416" t="s">
        <v>30</v>
      </c>
      <c r="T416">
        <v>3003</v>
      </c>
      <c r="U416" t="s">
        <v>58</v>
      </c>
      <c r="V416" t="s">
        <v>32</v>
      </c>
      <c r="W416" t="s">
        <v>40</v>
      </c>
    </row>
    <row r="417" spans="1:23" x14ac:dyDescent="0.3">
      <c r="A417">
        <v>8738</v>
      </c>
      <c r="B417" t="s">
        <v>140</v>
      </c>
      <c r="C417" t="s">
        <v>300</v>
      </c>
      <c r="D417" t="s">
        <v>168</v>
      </c>
      <c r="E417">
        <v>7.99</v>
      </c>
      <c r="F417">
        <v>427</v>
      </c>
      <c r="G417" t="s">
        <v>100</v>
      </c>
      <c r="H417">
        <v>1</v>
      </c>
      <c r="I417">
        <v>1</v>
      </c>
      <c r="J417" t="b">
        <v>1</v>
      </c>
      <c r="K417">
        <v>886</v>
      </c>
      <c r="L417">
        <v>17</v>
      </c>
      <c r="M417" t="s">
        <v>49</v>
      </c>
      <c r="N417" t="s">
        <v>44</v>
      </c>
      <c r="O417" t="s">
        <v>45</v>
      </c>
      <c r="P417">
        <v>41</v>
      </c>
      <c r="Q417">
        <v>4.0999999999999996</v>
      </c>
      <c r="R417" t="b">
        <v>0</v>
      </c>
      <c r="S417" t="s">
        <v>30</v>
      </c>
      <c r="T417">
        <v>342</v>
      </c>
      <c r="U417" t="s">
        <v>58</v>
      </c>
      <c r="V417" t="s">
        <v>69</v>
      </c>
      <c r="W417" t="s">
        <v>93</v>
      </c>
    </row>
    <row r="418" spans="1:23" x14ac:dyDescent="0.3">
      <c r="A418">
        <v>2701</v>
      </c>
      <c r="B418" t="s">
        <v>355</v>
      </c>
      <c r="C418" s="1">
        <v>45417</v>
      </c>
      <c r="D418" s="1">
        <v>45303</v>
      </c>
      <c r="E418">
        <v>11.99</v>
      </c>
      <c r="F418">
        <v>13</v>
      </c>
      <c r="G418" t="s">
        <v>36</v>
      </c>
      <c r="H418">
        <v>4</v>
      </c>
      <c r="I418">
        <v>6</v>
      </c>
      <c r="J418" t="b">
        <v>1</v>
      </c>
      <c r="K418">
        <v>537</v>
      </c>
      <c r="L418">
        <v>121</v>
      </c>
      <c r="M418" t="s">
        <v>68</v>
      </c>
      <c r="N418" t="s">
        <v>75</v>
      </c>
      <c r="O418" t="s">
        <v>57</v>
      </c>
      <c r="P418">
        <v>17</v>
      </c>
      <c r="Q418">
        <v>3.1</v>
      </c>
      <c r="R418" t="b">
        <v>1</v>
      </c>
      <c r="S418" t="s">
        <v>30</v>
      </c>
      <c r="T418">
        <v>2124</v>
      </c>
      <c r="U418" t="s">
        <v>38</v>
      </c>
      <c r="V418" t="s">
        <v>79</v>
      </c>
      <c r="W418" t="s">
        <v>60</v>
      </c>
    </row>
    <row r="419" spans="1:23" x14ac:dyDescent="0.3">
      <c r="A419">
        <v>5339</v>
      </c>
      <c r="B419" t="s">
        <v>486</v>
      </c>
      <c r="C419" t="s">
        <v>487</v>
      </c>
      <c r="D419" t="s">
        <v>42</v>
      </c>
      <c r="E419">
        <v>15.99</v>
      </c>
      <c r="F419">
        <v>53</v>
      </c>
      <c r="G419" t="s">
        <v>26</v>
      </c>
      <c r="H419">
        <v>5</v>
      </c>
      <c r="I419">
        <v>5</v>
      </c>
      <c r="J419" t="b">
        <v>0</v>
      </c>
      <c r="K419">
        <v>524</v>
      </c>
      <c r="L419">
        <v>161</v>
      </c>
      <c r="M419" t="s">
        <v>92</v>
      </c>
      <c r="N419" t="s">
        <v>75</v>
      </c>
      <c r="O419" t="s">
        <v>37</v>
      </c>
      <c r="P419">
        <v>65</v>
      </c>
      <c r="Q419">
        <v>4.9000000000000004</v>
      </c>
      <c r="R419" t="b">
        <v>0</v>
      </c>
      <c r="S419" t="s">
        <v>30</v>
      </c>
      <c r="T419">
        <v>1016</v>
      </c>
      <c r="U419" t="s">
        <v>38</v>
      </c>
      <c r="V419" t="s">
        <v>69</v>
      </c>
      <c r="W419" t="s">
        <v>93</v>
      </c>
    </row>
    <row r="420" spans="1:23" x14ac:dyDescent="0.3">
      <c r="A420">
        <v>1612</v>
      </c>
      <c r="B420" t="s">
        <v>488</v>
      </c>
      <c r="C420" t="s">
        <v>354</v>
      </c>
      <c r="D420" s="1">
        <v>45394</v>
      </c>
      <c r="E420">
        <v>7.99</v>
      </c>
      <c r="F420">
        <v>197</v>
      </c>
      <c r="G420" t="s">
        <v>26</v>
      </c>
      <c r="H420">
        <v>1</v>
      </c>
      <c r="I420">
        <v>2</v>
      </c>
      <c r="J420" t="b">
        <v>1</v>
      </c>
      <c r="K420">
        <v>409</v>
      </c>
      <c r="L420">
        <v>22</v>
      </c>
      <c r="M420" t="s">
        <v>55</v>
      </c>
      <c r="N420" t="s">
        <v>44</v>
      </c>
      <c r="O420" t="s">
        <v>37</v>
      </c>
      <c r="P420">
        <v>64</v>
      </c>
      <c r="Q420">
        <v>4.3</v>
      </c>
      <c r="R420" t="b">
        <v>1</v>
      </c>
      <c r="S420" t="s">
        <v>30</v>
      </c>
      <c r="T420">
        <v>1925</v>
      </c>
      <c r="U420" t="s">
        <v>76</v>
      </c>
      <c r="V420" t="s">
        <v>32</v>
      </c>
      <c r="W420" t="s">
        <v>60</v>
      </c>
    </row>
    <row r="421" spans="1:23" x14ac:dyDescent="0.3">
      <c r="A421">
        <v>5407</v>
      </c>
      <c r="B421" t="s">
        <v>101</v>
      </c>
      <c r="C421" t="s">
        <v>187</v>
      </c>
      <c r="D421" s="1">
        <v>45394</v>
      </c>
      <c r="E421">
        <v>7.99</v>
      </c>
      <c r="F421">
        <v>429</v>
      </c>
      <c r="G421" t="s">
        <v>63</v>
      </c>
      <c r="H421">
        <v>3</v>
      </c>
      <c r="I421">
        <v>5</v>
      </c>
      <c r="J421" t="b">
        <v>0</v>
      </c>
      <c r="K421">
        <v>988</v>
      </c>
      <c r="L421">
        <v>115</v>
      </c>
      <c r="M421" t="s">
        <v>27</v>
      </c>
      <c r="N421" t="s">
        <v>56</v>
      </c>
      <c r="O421" t="s">
        <v>57</v>
      </c>
      <c r="P421">
        <v>19</v>
      </c>
      <c r="Q421">
        <v>4.3</v>
      </c>
      <c r="R421" t="b">
        <v>1</v>
      </c>
      <c r="S421" t="s">
        <v>30</v>
      </c>
      <c r="T421">
        <v>3773</v>
      </c>
      <c r="U421" t="s">
        <v>65</v>
      </c>
      <c r="V421" t="s">
        <v>39</v>
      </c>
      <c r="W421" t="s">
        <v>33</v>
      </c>
    </row>
    <row r="422" spans="1:23" x14ac:dyDescent="0.3">
      <c r="A422">
        <v>8225</v>
      </c>
      <c r="B422" t="s">
        <v>380</v>
      </c>
      <c r="C422" s="1">
        <v>45509</v>
      </c>
      <c r="D422" t="s">
        <v>156</v>
      </c>
      <c r="E422">
        <v>15.99</v>
      </c>
      <c r="F422">
        <v>282</v>
      </c>
      <c r="G422" t="s">
        <v>63</v>
      </c>
      <c r="H422">
        <v>1</v>
      </c>
      <c r="I422">
        <v>1</v>
      </c>
      <c r="J422" t="b">
        <v>1</v>
      </c>
      <c r="K422">
        <v>386</v>
      </c>
      <c r="L422">
        <v>177</v>
      </c>
      <c r="M422" t="s">
        <v>74</v>
      </c>
      <c r="N422" t="s">
        <v>28</v>
      </c>
      <c r="O422" t="s">
        <v>57</v>
      </c>
      <c r="P422">
        <v>17</v>
      </c>
      <c r="Q422">
        <v>3.4</v>
      </c>
      <c r="R422" t="b">
        <v>1</v>
      </c>
      <c r="S422" t="s">
        <v>30</v>
      </c>
      <c r="T422">
        <v>1231</v>
      </c>
      <c r="U422" t="s">
        <v>65</v>
      </c>
      <c r="V422" t="s">
        <v>79</v>
      </c>
      <c r="W422" t="s">
        <v>93</v>
      </c>
    </row>
    <row r="423" spans="1:23" x14ac:dyDescent="0.3">
      <c r="A423">
        <v>4714</v>
      </c>
      <c r="B423" t="s">
        <v>489</v>
      </c>
      <c r="C423" t="s">
        <v>490</v>
      </c>
      <c r="D423" t="s">
        <v>84</v>
      </c>
      <c r="E423">
        <v>11.99</v>
      </c>
      <c r="F423">
        <v>248</v>
      </c>
      <c r="G423" t="s">
        <v>48</v>
      </c>
      <c r="H423">
        <v>5</v>
      </c>
      <c r="I423">
        <v>6</v>
      </c>
      <c r="J423" t="b">
        <v>0</v>
      </c>
      <c r="K423">
        <v>996</v>
      </c>
      <c r="L423">
        <v>24</v>
      </c>
      <c r="M423" t="s">
        <v>68</v>
      </c>
      <c r="N423" t="s">
        <v>44</v>
      </c>
      <c r="O423" t="s">
        <v>37</v>
      </c>
      <c r="P423">
        <v>53</v>
      </c>
      <c r="Q423">
        <v>3.3</v>
      </c>
      <c r="R423" t="b">
        <v>1</v>
      </c>
      <c r="S423" t="s">
        <v>30</v>
      </c>
      <c r="T423">
        <v>62</v>
      </c>
      <c r="U423" t="s">
        <v>38</v>
      </c>
      <c r="V423" t="s">
        <v>39</v>
      </c>
      <c r="W423" t="s">
        <v>40</v>
      </c>
    </row>
    <row r="424" spans="1:23" x14ac:dyDescent="0.3">
      <c r="A424">
        <v>3826</v>
      </c>
      <c r="B424" t="s">
        <v>357</v>
      </c>
      <c r="C424" s="1">
        <v>45332</v>
      </c>
      <c r="D424" t="s">
        <v>129</v>
      </c>
      <c r="E424">
        <v>11.99</v>
      </c>
      <c r="F424">
        <v>406</v>
      </c>
      <c r="G424" t="s">
        <v>51</v>
      </c>
      <c r="H424">
        <v>3</v>
      </c>
      <c r="I424">
        <v>3</v>
      </c>
      <c r="J424" t="b">
        <v>0</v>
      </c>
      <c r="K424">
        <v>369</v>
      </c>
      <c r="L424">
        <v>13</v>
      </c>
      <c r="M424" t="s">
        <v>27</v>
      </c>
      <c r="N424" t="s">
        <v>75</v>
      </c>
      <c r="O424" t="s">
        <v>45</v>
      </c>
      <c r="P424">
        <v>82</v>
      </c>
      <c r="Q424">
        <v>4.7</v>
      </c>
      <c r="R424" t="b">
        <v>0</v>
      </c>
      <c r="S424" t="s">
        <v>30</v>
      </c>
      <c r="T424">
        <v>1580</v>
      </c>
      <c r="U424" t="s">
        <v>76</v>
      </c>
      <c r="V424" t="s">
        <v>79</v>
      </c>
      <c r="W424" t="s">
        <v>33</v>
      </c>
    </row>
    <row r="425" spans="1:23" x14ac:dyDescent="0.3">
      <c r="A425">
        <v>3781</v>
      </c>
      <c r="B425" t="s">
        <v>491</v>
      </c>
      <c r="C425" t="s">
        <v>72</v>
      </c>
      <c r="D425" t="s">
        <v>168</v>
      </c>
      <c r="E425">
        <v>15.99</v>
      </c>
      <c r="F425">
        <v>249</v>
      </c>
      <c r="G425" t="s">
        <v>100</v>
      </c>
      <c r="H425">
        <v>1</v>
      </c>
      <c r="I425">
        <v>4</v>
      </c>
      <c r="J425" t="b">
        <v>1</v>
      </c>
      <c r="K425">
        <v>713</v>
      </c>
      <c r="L425">
        <v>125</v>
      </c>
      <c r="M425" t="s">
        <v>49</v>
      </c>
      <c r="N425" t="s">
        <v>28</v>
      </c>
      <c r="O425" t="s">
        <v>37</v>
      </c>
      <c r="P425">
        <v>95</v>
      </c>
      <c r="Q425">
        <v>4.8</v>
      </c>
      <c r="R425" t="b">
        <v>0</v>
      </c>
      <c r="S425" t="s">
        <v>30</v>
      </c>
      <c r="T425">
        <v>74</v>
      </c>
      <c r="U425" t="s">
        <v>65</v>
      </c>
      <c r="V425" t="s">
        <v>59</v>
      </c>
      <c r="W425" t="s">
        <v>60</v>
      </c>
    </row>
    <row r="426" spans="1:23" x14ac:dyDescent="0.3">
      <c r="A426">
        <v>5635</v>
      </c>
      <c r="B426" t="s">
        <v>492</v>
      </c>
      <c r="C426" t="s">
        <v>292</v>
      </c>
      <c r="D426" t="s">
        <v>156</v>
      </c>
      <c r="E426">
        <v>7.99</v>
      </c>
      <c r="F426">
        <v>12</v>
      </c>
      <c r="G426" t="s">
        <v>63</v>
      </c>
      <c r="H426">
        <v>2</v>
      </c>
      <c r="I426">
        <v>4</v>
      </c>
      <c r="J426" t="b">
        <v>0</v>
      </c>
      <c r="K426">
        <v>928</v>
      </c>
      <c r="L426">
        <v>147</v>
      </c>
      <c r="M426" t="s">
        <v>68</v>
      </c>
      <c r="N426" t="s">
        <v>44</v>
      </c>
      <c r="O426" t="s">
        <v>64</v>
      </c>
      <c r="P426">
        <v>92</v>
      </c>
      <c r="Q426">
        <v>4.7</v>
      </c>
      <c r="R426" t="b">
        <v>0</v>
      </c>
      <c r="S426" t="s">
        <v>30</v>
      </c>
      <c r="T426">
        <v>3452</v>
      </c>
      <c r="U426" t="s">
        <v>76</v>
      </c>
      <c r="V426" t="s">
        <v>39</v>
      </c>
      <c r="W426" t="s">
        <v>33</v>
      </c>
    </row>
    <row r="427" spans="1:23" x14ac:dyDescent="0.3">
      <c r="A427">
        <v>2291</v>
      </c>
      <c r="B427" t="s">
        <v>197</v>
      </c>
      <c r="C427" s="1">
        <v>45264</v>
      </c>
      <c r="D427" s="1">
        <v>45303</v>
      </c>
      <c r="E427">
        <v>7.99</v>
      </c>
      <c r="F427">
        <v>57</v>
      </c>
      <c r="G427" t="s">
        <v>26</v>
      </c>
      <c r="H427">
        <v>2</v>
      </c>
      <c r="I427">
        <v>6</v>
      </c>
      <c r="J427" t="b">
        <v>1</v>
      </c>
      <c r="K427">
        <v>869</v>
      </c>
      <c r="L427">
        <v>107</v>
      </c>
      <c r="M427" t="s">
        <v>68</v>
      </c>
      <c r="N427" t="s">
        <v>56</v>
      </c>
      <c r="O427" t="s">
        <v>57</v>
      </c>
      <c r="P427">
        <v>67</v>
      </c>
      <c r="Q427">
        <v>4.3</v>
      </c>
      <c r="R427" t="b">
        <v>0</v>
      </c>
      <c r="S427" t="s">
        <v>30</v>
      </c>
      <c r="T427">
        <v>4792</v>
      </c>
      <c r="U427" t="s">
        <v>38</v>
      </c>
      <c r="V427" t="s">
        <v>59</v>
      </c>
      <c r="W427" t="s">
        <v>93</v>
      </c>
    </row>
    <row r="428" spans="1:23" x14ac:dyDescent="0.3">
      <c r="A428">
        <v>3119</v>
      </c>
      <c r="B428" t="s">
        <v>450</v>
      </c>
      <c r="C428" t="s">
        <v>493</v>
      </c>
      <c r="D428" t="s">
        <v>25</v>
      </c>
      <c r="E428">
        <v>7.99</v>
      </c>
      <c r="F428">
        <v>247</v>
      </c>
      <c r="G428" t="s">
        <v>100</v>
      </c>
      <c r="H428">
        <v>5</v>
      </c>
      <c r="I428">
        <v>6</v>
      </c>
      <c r="J428" t="b">
        <v>1</v>
      </c>
      <c r="K428">
        <v>563</v>
      </c>
      <c r="L428">
        <v>185</v>
      </c>
      <c r="M428" t="s">
        <v>68</v>
      </c>
      <c r="N428" t="s">
        <v>44</v>
      </c>
      <c r="O428" t="s">
        <v>45</v>
      </c>
      <c r="P428">
        <v>3</v>
      </c>
      <c r="Q428">
        <v>4.8</v>
      </c>
      <c r="R428" t="b">
        <v>0</v>
      </c>
      <c r="S428" t="s">
        <v>30</v>
      </c>
      <c r="T428">
        <v>4378</v>
      </c>
      <c r="U428" t="s">
        <v>58</v>
      </c>
      <c r="V428" t="s">
        <v>69</v>
      </c>
      <c r="W428" t="s">
        <v>40</v>
      </c>
    </row>
    <row r="429" spans="1:23" x14ac:dyDescent="0.3">
      <c r="A429">
        <v>5280</v>
      </c>
      <c r="B429" t="s">
        <v>494</v>
      </c>
      <c r="C429" t="s">
        <v>151</v>
      </c>
      <c r="D429" t="s">
        <v>168</v>
      </c>
      <c r="E429">
        <v>7.99</v>
      </c>
      <c r="F429">
        <v>25</v>
      </c>
      <c r="G429" t="s">
        <v>63</v>
      </c>
      <c r="H429">
        <v>5</v>
      </c>
      <c r="I429">
        <v>2</v>
      </c>
      <c r="J429" t="b">
        <v>1</v>
      </c>
      <c r="K429">
        <v>429</v>
      </c>
      <c r="L429">
        <v>138</v>
      </c>
      <c r="M429" t="s">
        <v>68</v>
      </c>
      <c r="N429" t="s">
        <v>56</v>
      </c>
      <c r="O429" t="s">
        <v>64</v>
      </c>
      <c r="P429">
        <v>40</v>
      </c>
      <c r="Q429">
        <v>3.5</v>
      </c>
      <c r="R429" t="b">
        <v>0</v>
      </c>
      <c r="S429" t="s">
        <v>30</v>
      </c>
      <c r="T429">
        <v>1713</v>
      </c>
      <c r="U429" t="s">
        <v>31</v>
      </c>
      <c r="V429" t="s">
        <v>79</v>
      </c>
      <c r="W429" t="s">
        <v>33</v>
      </c>
    </row>
    <row r="430" spans="1:23" x14ac:dyDescent="0.3">
      <c r="A430">
        <v>2546</v>
      </c>
      <c r="B430" t="s">
        <v>495</v>
      </c>
      <c r="C430" t="s">
        <v>496</v>
      </c>
      <c r="D430" s="1">
        <v>45363</v>
      </c>
      <c r="E430">
        <v>15.99</v>
      </c>
      <c r="F430">
        <v>425</v>
      </c>
      <c r="G430" t="s">
        <v>73</v>
      </c>
      <c r="H430">
        <v>3</v>
      </c>
      <c r="I430">
        <v>6</v>
      </c>
      <c r="J430" t="b">
        <v>0</v>
      </c>
      <c r="K430">
        <v>236</v>
      </c>
      <c r="L430">
        <v>37</v>
      </c>
      <c r="M430" t="s">
        <v>68</v>
      </c>
      <c r="N430" t="s">
        <v>44</v>
      </c>
      <c r="O430" t="s">
        <v>64</v>
      </c>
      <c r="P430">
        <v>49</v>
      </c>
      <c r="Q430">
        <v>4</v>
      </c>
      <c r="R430" t="b">
        <v>0</v>
      </c>
      <c r="S430" t="s">
        <v>30</v>
      </c>
      <c r="T430">
        <v>1201</v>
      </c>
      <c r="U430" t="s">
        <v>31</v>
      </c>
      <c r="V430" t="s">
        <v>39</v>
      </c>
      <c r="W430" t="s">
        <v>40</v>
      </c>
    </row>
    <row r="431" spans="1:23" x14ac:dyDescent="0.3">
      <c r="A431">
        <v>5975</v>
      </c>
      <c r="B431" t="s">
        <v>143</v>
      </c>
      <c r="C431" t="s">
        <v>321</v>
      </c>
      <c r="D431" t="s">
        <v>72</v>
      </c>
      <c r="E431">
        <v>7.99</v>
      </c>
      <c r="F431">
        <v>315</v>
      </c>
      <c r="G431" t="s">
        <v>51</v>
      </c>
      <c r="H431">
        <v>2</v>
      </c>
      <c r="I431">
        <v>5</v>
      </c>
      <c r="J431" t="b">
        <v>1</v>
      </c>
      <c r="K431">
        <v>889</v>
      </c>
      <c r="L431">
        <v>80</v>
      </c>
      <c r="M431" t="s">
        <v>74</v>
      </c>
      <c r="N431" t="s">
        <v>56</v>
      </c>
      <c r="O431" t="s">
        <v>37</v>
      </c>
      <c r="P431">
        <v>52</v>
      </c>
      <c r="Q431">
        <v>4.4000000000000004</v>
      </c>
      <c r="R431" t="b">
        <v>1</v>
      </c>
      <c r="S431" t="s">
        <v>30</v>
      </c>
      <c r="T431">
        <v>416</v>
      </c>
      <c r="U431" t="s">
        <v>58</v>
      </c>
      <c r="V431" t="s">
        <v>79</v>
      </c>
      <c r="W431" t="s">
        <v>93</v>
      </c>
    </row>
    <row r="432" spans="1:23" x14ac:dyDescent="0.3">
      <c r="A432">
        <v>9113</v>
      </c>
      <c r="B432" t="s">
        <v>236</v>
      </c>
      <c r="C432" t="s">
        <v>497</v>
      </c>
      <c r="D432" t="s">
        <v>90</v>
      </c>
      <c r="E432">
        <v>7.99</v>
      </c>
      <c r="F432">
        <v>466</v>
      </c>
      <c r="G432" t="s">
        <v>73</v>
      </c>
      <c r="H432">
        <v>4</v>
      </c>
      <c r="I432">
        <v>4</v>
      </c>
      <c r="J432" t="b">
        <v>0</v>
      </c>
      <c r="K432">
        <v>785</v>
      </c>
      <c r="L432">
        <v>12</v>
      </c>
      <c r="M432" t="s">
        <v>49</v>
      </c>
      <c r="N432" t="s">
        <v>44</v>
      </c>
      <c r="O432" t="s">
        <v>57</v>
      </c>
      <c r="P432">
        <v>94</v>
      </c>
      <c r="Q432">
        <v>4.9000000000000004</v>
      </c>
      <c r="R432" t="b">
        <v>0</v>
      </c>
      <c r="S432" t="s">
        <v>30</v>
      </c>
      <c r="T432">
        <v>17</v>
      </c>
      <c r="U432" t="s">
        <v>38</v>
      </c>
      <c r="V432" t="s">
        <v>79</v>
      </c>
      <c r="W432" t="s">
        <v>40</v>
      </c>
    </row>
    <row r="433" spans="1:23" x14ac:dyDescent="0.3">
      <c r="A433">
        <v>6250</v>
      </c>
      <c r="B433" t="s">
        <v>498</v>
      </c>
      <c r="C433" s="1">
        <v>45511</v>
      </c>
      <c r="D433" t="s">
        <v>82</v>
      </c>
      <c r="E433">
        <v>15.99</v>
      </c>
      <c r="F433">
        <v>207</v>
      </c>
      <c r="G433" t="s">
        <v>48</v>
      </c>
      <c r="H433">
        <v>3</v>
      </c>
      <c r="I433">
        <v>6</v>
      </c>
      <c r="J433" t="b">
        <v>0</v>
      </c>
      <c r="K433">
        <v>909</v>
      </c>
      <c r="L433">
        <v>164</v>
      </c>
      <c r="M433" t="s">
        <v>43</v>
      </c>
      <c r="N433" t="s">
        <v>56</v>
      </c>
      <c r="O433" t="s">
        <v>29</v>
      </c>
      <c r="P433">
        <v>75</v>
      </c>
      <c r="Q433">
        <v>4.2</v>
      </c>
      <c r="R433" t="b">
        <v>1</v>
      </c>
      <c r="S433" t="s">
        <v>30</v>
      </c>
      <c r="T433">
        <v>4820</v>
      </c>
      <c r="U433" t="s">
        <v>65</v>
      </c>
      <c r="V433" t="s">
        <v>69</v>
      </c>
      <c r="W433" t="s">
        <v>93</v>
      </c>
    </row>
    <row r="434" spans="1:23" x14ac:dyDescent="0.3">
      <c r="A434">
        <v>6190</v>
      </c>
      <c r="B434" t="s">
        <v>499</v>
      </c>
      <c r="C434" t="s">
        <v>390</v>
      </c>
      <c r="D434" s="1">
        <v>45516</v>
      </c>
      <c r="E434">
        <v>7.99</v>
      </c>
      <c r="F434">
        <v>248</v>
      </c>
      <c r="G434" t="s">
        <v>36</v>
      </c>
      <c r="H434">
        <v>5</v>
      </c>
      <c r="I434">
        <v>2</v>
      </c>
      <c r="J434" t="b">
        <v>0</v>
      </c>
      <c r="K434">
        <v>142</v>
      </c>
      <c r="L434">
        <v>22</v>
      </c>
      <c r="M434" t="s">
        <v>27</v>
      </c>
      <c r="N434" t="s">
        <v>44</v>
      </c>
      <c r="O434" t="s">
        <v>45</v>
      </c>
      <c r="P434">
        <v>94</v>
      </c>
      <c r="Q434">
        <v>4.2</v>
      </c>
      <c r="R434" t="b">
        <v>0</v>
      </c>
      <c r="S434" t="s">
        <v>30</v>
      </c>
      <c r="T434">
        <v>1758</v>
      </c>
      <c r="U434" t="s">
        <v>76</v>
      </c>
      <c r="V434" t="s">
        <v>79</v>
      </c>
      <c r="W434" t="s">
        <v>33</v>
      </c>
    </row>
    <row r="435" spans="1:23" x14ac:dyDescent="0.3">
      <c r="A435">
        <v>5713</v>
      </c>
      <c r="B435" t="s">
        <v>500</v>
      </c>
      <c r="C435" t="s">
        <v>466</v>
      </c>
      <c r="D435" t="s">
        <v>156</v>
      </c>
      <c r="E435">
        <v>7.99</v>
      </c>
      <c r="F435">
        <v>278</v>
      </c>
      <c r="G435" t="s">
        <v>36</v>
      </c>
      <c r="H435">
        <v>5</v>
      </c>
      <c r="I435">
        <v>1</v>
      </c>
      <c r="J435" t="b">
        <v>0</v>
      </c>
      <c r="K435">
        <v>743</v>
      </c>
      <c r="L435">
        <v>180</v>
      </c>
      <c r="M435" t="s">
        <v>27</v>
      </c>
      <c r="N435" t="s">
        <v>75</v>
      </c>
      <c r="O435" t="s">
        <v>29</v>
      </c>
      <c r="P435">
        <v>0</v>
      </c>
      <c r="Q435">
        <v>4.3</v>
      </c>
      <c r="R435" t="b">
        <v>1</v>
      </c>
      <c r="S435" t="s">
        <v>30</v>
      </c>
      <c r="T435">
        <v>2568</v>
      </c>
      <c r="U435" t="s">
        <v>38</v>
      </c>
      <c r="V435" t="s">
        <v>69</v>
      </c>
      <c r="W435" t="s">
        <v>60</v>
      </c>
    </row>
    <row r="436" spans="1:23" x14ac:dyDescent="0.3">
      <c r="A436">
        <v>1932</v>
      </c>
      <c r="B436" t="s">
        <v>169</v>
      </c>
      <c r="C436" t="s">
        <v>501</v>
      </c>
      <c r="D436" t="s">
        <v>72</v>
      </c>
      <c r="E436">
        <v>7.99</v>
      </c>
      <c r="F436">
        <v>315</v>
      </c>
      <c r="G436" t="s">
        <v>51</v>
      </c>
      <c r="H436">
        <v>1</v>
      </c>
      <c r="I436">
        <v>2</v>
      </c>
      <c r="J436" t="b">
        <v>0</v>
      </c>
      <c r="K436">
        <v>40</v>
      </c>
      <c r="L436">
        <v>188</v>
      </c>
      <c r="M436" t="s">
        <v>92</v>
      </c>
      <c r="N436" t="s">
        <v>44</v>
      </c>
      <c r="O436" t="s">
        <v>78</v>
      </c>
      <c r="P436">
        <v>86</v>
      </c>
      <c r="Q436">
        <v>3.7</v>
      </c>
      <c r="R436" t="b">
        <v>1</v>
      </c>
      <c r="S436" t="s">
        <v>30</v>
      </c>
      <c r="T436">
        <v>4235</v>
      </c>
      <c r="U436" t="s">
        <v>31</v>
      </c>
      <c r="V436" t="s">
        <v>69</v>
      </c>
      <c r="W436" t="s">
        <v>33</v>
      </c>
    </row>
    <row r="437" spans="1:23" x14ac:dyDescent="0.3">
      <c r="A437">
        <v>6527</v>
      </c>
      <c r="B437" t="s">
        <v>502</v>
      </c>
      <c r="C437" t="s">
        <v>503</v>
      </c>
      <c r="D437" t="s">
        <v>109</v>
      </c>
      <c r="E437">
        <v>7.99</v>
      </c>
      <c r="F437">
        <v>190</v>
      </c>
      <c r="G437" t="s">
        <v>100</v>
      </c>
      <c r="H437">
        <v>4</v>
      </c>
      <c r="I437">
        <v>1</v>
      </c>
      <c r="J437" t="b">
        <v>1</v>
      </c>
      <c r="K437">
        <v>400</v>
      </c>
      <c r="L437">
        <v>151</v>
      </c>
      <c r="M437" t="s">
        <v>68</v>
      </c>
      <c r="N437" t="s">
        <v>28</v>
      </c>
      <c r="O437" t="s">
        <v>37</v>
      </c>
      <c r="P437">
        <v>52</v>
      </c>
      <c r="Q437">
        <v>4.3</v>
      </c>
      <c r="R437" t="b">
        <v>0</v>
      </c>
      <c r="S437" t="s">
        <v>30</v>
      </c>
      <c r="T437">
        <v>3775</v>
      </c>
      <c r="U437" t="s">
        <v>38</v>
      </c>
      <c r="V437" t="s">
        <v>79</v>
      </c>
      <c r="W437" t="s">
        <v>33</v>
      </c>
    </row>
    <row r="438" spans="1:23" x14ac:dyDescent="0.3">
      <c r="A438">
        <v>9363</v>
      </c>
      <c r="B438" t="s">
        <v>140</v>
      </c>
      <c r="C438" s="1">
        <v>45422</v>
      </c>
      <c r="D438" t="s">
        <v>109</v>
      </c>
      <c r="E438">
        <v>11.99</v>
      </c>
      <c r="F438">
        <v>190</v>
      </c>
      <c r="G438" t="s">
        <v>63</v>
      </c>
      <c r="H438">
        <v>2</v>
      </c>
      <c r="I438">
        <v>1</v>
      </c>
      <c r="J438" t="b">
        <v>0</v>
      </c>
      <c r="K438">
        <v>359</v>
      </c>
      <c r="L438">
        <v>192</v>
      </c>
      <c r="M438" t="s">
        <v>74</v>
      </c>
      <c r="N438" t="s">
        <v>28</v>
      </c>
      <c r="O438" t="s">
        <v>64</v>
      </c>
      <c r="P438">
        <v>38</v>
      </c>
      <c r="Q438">
        <v>4.4000000000000004</v>
      </c>
      <c r="R438" t="b">
        <v>1</v>
      </c>
      <c r="S438" t="s">
        <v>30</v>
      </c>
      <c r="T438">
        <v>92</v>
      </c>
      <c r="U438" t="s">
        <v>31</v>
      </c>
      <c r="V438" t="s">
        <v>69</v>
      </c>
      <c r="W438" t="s">
        <v>93</v>
      </c>
    </row>
    <row r="439" spans="1:23" x14ac:dyDescent="0.3">
      <c r="A439">
        <v>5019</v>
      </c>
      <c r="B439" t="s">
        <v>147</v>
      </c>
      <c r="C439" s="1">
        <v>45332</v>
      </c>
      <c r="D439" s="1">
        <v>45638</v>
      </c>
      <c r="E439">
        <v>15.99</v>
      </c>
      <c r="F439">
        <v>408</v>
      </c>
      <c r="G439" t="s">
        <v>51</v>
      </c>
      <c r="H439">
        <v>4</v>
      </c>
      <c r="I439">
        <v>3</v>
      </c>
      <c r="J439" t="b">
        <v>0</v>
      </c>
      <c r="K439">
        <v>711</v>
      </c>
      <c r="L439">
        <v>23</v>
      </c>
      <c r="M439" t="s">
        <v>74</v>
      </c>
      <c r="N439" t="s">
        <v>56</v>
      </c>
      <c r="O439" t="s">
        <v>78</v>
      </c>
      <c r="P439">
        <v>65</v>
      </c>
      <c r="Q439">
        <v>3.6</v>
      </c>
      <c r="R439" t="b">
        <v>1</v>
      </c>
      <c r="S439" t="s">
        <v>30</v>
      </c>
      <c r="T439">
        <v>72</v>
      </c>
      <c r="U439" t="s">
        <v>65</v>
      </c>
      <c r="V439" t="s">
        <v>39</v>
      </c>
      <c r="W439" t="s">
        <v>40</v>
      </c>
    </row>
    <row r="440" spans="1:23" x14ac:dyDescent="0.3">
      <c r="A440">
        <v>9258</v>
      </c>
      <c r="B440" t="s">
        <v>504</v>
      </c>
      <c r="C440" t="s">
        <v>358</v>
      </c>
      <c r="D440" s="1">
        <v>45455</v>
      </c>
      <c r="E440">
        <v>15.99</v>
      </c>
      <c r="F440">
        <v>227</v>
      </c>
      <c r="G440" t="s">
        <v>51</v>
      </c>
      <c r="H440">
        <v>2</v>
      </c>
      <c r="I440">
        <v>1</v>
      </c>
      <c r="J440" t="b">
        <v>0</v>
      </c>
      <c r="K440">
        <v>581</v>
      </c>
      <c r="L440">
        <v>146</v>
      </c>
      <c r="M440" t="s">
        <v>74</v>
      </c>
      <c r="N440" t="s">
        <v>28</v>
      </c>
      <c r="O440" t="s">
        <v>57</v>
      </c>
      <c r="P440">
        <v>37</v>
      </c>
      <c r="Q440">
        <v>4.4000000000000004</v>
      </c>
      <c r="R440" t="b">
        <v>0</v>
      </c>
      <c r="S440" t="s">
        <v>30</v>
      </c>
      <c r="T440">
        <v>2488</v>
      </c>
      <c r="U440" t="s">
        <v>31</v>
      </c>
      <c r="V440" t="s">
        <v>59</v>
      </c>
      <c r="W440" t="s">
        <v>40</v>
      </c>
    </row>
    <row r="441" spans="1:23" x14ac:dyDescent="0.3">
      <c r="A441">
        <v>7512</v>
      </c>
      <c r="B441" t="s">
        <v>505</v>
      </c>
      <c r="C441" t="s">
        <v>506</v>
      </c>
      <c r="D441" t="s">
        <v>156</v>
      </c>
      <c r="E441">
        <v>11.99</v>
      </c>
      <c r="F441">
        <v>479</v>
      </c>
      <c r="G441" t="s">
        <v>73</v>
      </c>
      <c r="H441">
        <v>2</v>
      </c>
      <c r="I441">
        <v>4</v>
      </c>
      <c r="J441" t="b">
        <v>1</v>
      </c>
      <c r="K441">
        <v>923</v>
      </c>
      <c r="L441">
        <v>182</v>
      </c>
      <c r="M441" t="s">
        <v>55</v>
      </c>
      <c r="N441" t="s">
        <v>44</v>
      </c>
      <c r="O441" t="s">
        <v>29</v>
      </c>
      <c r="P441">
        <v>14</v>
      </c>
      <c r="Q441">
        <v>4.9000000000000004</v>
      </c>
      <c r="R441" t="b">
        <v>1</v>
      </c>
      <c r="S441" t="s">
        <v>30</v>
      </c>
      <c r="T441">
        <v>2666</v>
      </c>
      <c r="U441" t="s">
        <v>65</v>
      </c>
      <c r="V441" t="s">
        <v>79</v>
      </c>
      <c r="W441" t="s">
        <v>93</v>
      </c>
    </row>
    <row r="442" spans="1:23" x14ac:dyDescent="0.3">
      <c r="A442">
        <v>8195</v>
      </c>
      <c r="B442" t="s">
        <v>507</v>
      </c>
      <c r="C442" t="s">
        <v>412</v>
      </c>
      <c r="D442" t="s">
        <v>84</v>
      </c>
      <c r="E442">
        <v>11.99</v>
      </c>
      <c r="F442">
        <v>415</v>
      </c>
      <c r="G442" t="s">
        <v>36</v>
      </c>
      <c r="H442">
        <v>3</v>
      </c>
      <c r="I442">
        <v>1</v>
      </c>
      <c r="J442" t="b">
        <v>0</v>
      </c>
      <c r="K442">
        <v>381</v>
      </c>
      <c r="L442">
        <v>78</v>
      </c>
      <c r="M442" t="s">
        <v>74</v>
      </c>
      <c r="N442" t="s">
        <v>44</v>
      </c>
      <c r="O442" t="s">
        <v>45</v>
      </c>
      <c r="P442">
        <v>84</v>
      </c>
      <c r="Q442">
        <v>4.4000000000000004</v>
      </c>
      <c r="R442" t="b">
        <v>1</v>
      </c>
      <c r="S442" t="s">
        <v>30</v>
      </c>
      <c r="T442">
        <v>4221</v>
      </c>
      <c r="U442" t="s">
        <v>76</v>
      </c>
      <c r="V442" t="s">
        <v>79</v>
      </c>
      <c r="W442" t="s">
        <v>60</v>
      </c>
    </row>
    <row r="443" spans="1:23" x14ac:dyDescent="0.3">
      <c r="A443">
        <v>8242</v>
      </c>
      <c r="B443" t="s">
        <v>257</v>
      </c>
      <c r="C443" t="s">
        <v>229</v>
      </c>
      <c r="D443" s="1">
        <v>45394</v>
      </c>
      <c r="E443">
        <v>11.99</v>
      </c>
      <c r="F443">
        <v>204</v>
      </c>
      <c r="G443" t="s">
        <v>100</v>
      </c>
      <c r="H443">
        <v>4</v>
      </c>
      <c r="I443">
        <v>4</v>
      </c>
      <c r="J443" t="b">
        <v>1</v>
      </c>
      <c r="K443">
        <v>706</v>
      </c>
      <c r="L443">
        <v>153</v>
      </c>
      <c r="M443" t="s">
        <v>43</v>
      </c>
      <c r="N443" t="s">
        <v>28</v>
      </c>
      <c r="O443" t="s">
        <v>29</v>
      </c>
      <c r="P443">
        <v>94</v>
      </c>
      <c r="Q443">
        <v>3.7</v>
      </c>
      <c r="R443" t="b">
        <v>1</v>
      </c>
      <c r="S443" t="s">
        <v>30</v>
      </c>
      <c r="T443">
        <v>4569</v>
      </c>
      <c r="U443" t="s">
        <v>31</v>
      </c>
      <c r="V443" t="s">
        <v>79</v>
      </c>
      <c r="W443" t="s">
        <v>33</v>
      </c>
    </row>
    <row r="444" spans="1:23" x14ac:dyDescent="0.3">
      <c r="A444">
        <v>2220</v>
      </c>
      <c r="B444" t="s">
        <v>448</v>
      </c>
      <c r="C444" t="s">
        <v>221</v>
      </c>
      <c r="D444" t="s">
        <v>105</v>
      </c>
      <c r="E444">
        <v>15.99</v>
      </c>
      <c r="F444">
        <v>205</v>
      </c>
      <c r="G444" t="s">
        <v>73</v>
      </c>
      <c r="H444">
        <v>3</v>
      </c>
      <c r="I444">
        <v>1</v>
      </c>
      <c r="J444" t="b">
        <v>1</v>
      </c>
      <c r="K444">
        <v>792</v>
      </c>
      <c r="L444">
        <v>103</v>
      </c>
      <c r="M444" t="s">
        <v>74</v>
      </c>
      <c r="N444" t="s">
        <v>28</v>
      </c>
      <c r="O444" t="s">
        <v>45</v>
      </c>
      <c r="P444">
        <v>24</v>
      </c>
      <c r="Q444">
        <v>3.9</v>
      </c>
      <c r="R444" t="b">
        <v>1</v>
      </c>
      <c r="S444" t="s">
        <v>30</v>
      </c>
      <c r="T444">
        <v>2695</v>
      </c>
      <c r="U444" t="s">
        <v>65</v>
      </c>
      <c r="V444" t="s">
        <v>79</v>
      </c>
      <c r="W444" t="s">
        <v>40</v>
      </c>
    </row>
    <row r="445" spans="1:23" x14ac:dyDescent="0.3">
      <c r="A445">
        <v>9308</v>
      </c>
      <c r="B445" t="s">
        <v>88</v>
      </c>
      <c r="C445" t="s">
        <v>287</v>
      </c>
      <c r="D445" t="s">
        <v>87</v>
      </c>
      <c r="E445">
        <v>11.99</v>
      </c>
      <c r="F445">
        <v>64</v>
      </c>
      <c r="G445" t="s">
        <v>51</v>
      </c>
      <c r="H445">
        <v>2</v>
      </c>
      <c r="I445">
        <v>3</v>
      </c>
      <c r="J445" t="b">
        <v>1</v>
      </c>
      <c r="K445">
        <v>221</v>
      </c>
      <c r="L445">
        <v>4</v>
      </c>
      <c r="M445" t="s">
        <v>27</v>
      </c>
      <c r="N445" t="s">
        <v>28</v>
      </c>
      <c r="O445" t="s">
        <v>45</v>
      </c>
      <c r="P445">
        <v>88</v>
      </c>
      <c r="Q445">
        <v>3.7</v>
      </c>
      <c r="R445" t="b">
        <v>1</v>
      </c>
      <c r="S445" t="s">
        <v>30</v>
      </c>
      <c r="T445">
        <v>48</v>
      </c>
      <c r="U445" t="s">
        <v>76</v>
      </c>
      <c r="V445" t="s">
        <v>59</v>
      </c>
      <c r="W445" t="s">
        <v>93</v>
      </c>
    </row>
    <row r="446" spans="1:23" x14ac:dyDescent="0.3">
      <c r="A446">
        <v>3437</v>
      </c>
      <c r="B446" t="s">
        <v>215</v>
      </c>
      <c r="C446" t="s">
        <v>427</v>
      </c>
      <c r="D446" s="1">
        <v>45424</v>
      </c>
      <c r="E446">
        <v>7.99</v>
      </c>
      <c r="F446">
        <v>281</v>
      </c>
      <c r="G446" t="s">
        <v>48</v>
      </c>
      <c r="H446">
        <v>2</v>
      </c>
      <c r="I446">
        <v>4</v>
      </c>
      <c r="J446" t="b">
        <v>0</v>
      </c>
      <c r="K446">
        <v>770</v>
      </c>
      <c r="L446">
        <v>74</v>
      </c>
      <c r="M446" t="s">
        <v>68</v>
      </c>
      <c r="N446" t="s">
        <v>44</v>
      </c>
      <c r="O446" t="s">
        <v>37</v>
      </c>
      <c r="P446">
        <v>12</v>
      </c>
      <c r="Q446">
        <v>4</v>
      </c>
      <c r="R446" t="b">
        <v>0</v>
      </c>
      <c r="S446" t="s">
        <v>30</v>
      </c>
      <c r="T446">
        <v>1526</v>
      </c>
      <c r="U446" t="s">
        <v>65</v>
      </c>
      <c r="V446" t="s">
        <v>32</v>
      </c>
      <c r="W446" t="s">
        <v>33</v>
      </c>
    </row>
    <row r="447" spans="1:23" x14ac:dyDescent="0.3">
      <c r="A447">
        <v>8305</v>
      </c>
      <c r="B447" t="s">
        <v>140</v>
      </c>
      <c r="C447" t="s">
        <v>457</v>
      </c>
      <c r="D447" s="1">
        <v>45455</v>
      </c>
      <c r="E447">
        <v>11.99</v>
      </c>
      <c r="F447">
        <v>78</v>
      </c>
      <c r="G447" t="s">
        <v>73</v>
      </c>
      <c r="H447">
        <v>4</v>
      </c>
      <c r="I447">
        <v>5</v>
      </c>
      <c r="J447" t="b">
        <v>0</v>
      </c>
      <c r="K447">
        <v>914</v>
      </c>
      <c r="L447">
        <v>22</v>
      </c>
      <c r="M447" t="s">
        <v>92</v>
      </c>
      <c r="N447" t="s">
        <v>44</v>
      </c>
      <c r="O447" t="s">
        <v>37</v>
      </c>
      <c r="P447">
        <v>14</v>
      </c>
      <c r="Q447">
        <v>4.5</v>
      </c>
      <c r="R447" t="b">
        <v>0</v>
      </c>
      <c r="S447" t="s">
        <v>30</v>
      </c>
      <c r="T447">
        <v>4934</v>
      </c>
      <c r="U447" t="s">
        <v>31</v>
      </c>
      <c r="V447" t="s">
        <v>32</v>
      </c>
      <c r="W447" t="s">
        <v>33</v>
      </c>
    </row>
    <row r="448" spans="1:23" x14ac:dyDescent="0.3">
      <c r="A448">
        <v>6773</v>
      </c>
      <c r="B448" t="s">
        <v>473</v>
      </c>
      <c r="C448" s="1">
        <v>45445</v>
      </c>
      <c r="D448" t="s">
        <v>168</v>
      </c>
      <c r="E448">
        <v>7.99</v>
      </c>
      <c r="F448">
        <v>343</v>
      </c>
      <c r="G448" t="s">
        <v>36</v>
      </c>
      <c r="H448">
        <v>4</v>
      </c>
      <c r="I448">
        <v>1</v>
      </c>
      <c r="J448" t="b">
        <v>1</v>
      </c>
      <c r="K448">
        <v>492</v>
      </c>
      <c r="L448">
        <v>187</v>
      </c>
      <c r="M448" t="s">
        <v>27</v>
      </c>
      <c r="N448" t="s">
        <v>28</v>
      </c>
      <c r="O448" t="s">
        <v>78</v>
      </c>
      <c r="P448">
        <v>75</v>
      </c>
      <c r="Q448">
        <v>4.9000000000000004</v>
      </c>
      <c r="R448" t="b">
        <v>1</v>
      </c>
      <c r="S448" t="s">
        <v>30</v>
      </c>
      <c r="T448">
        <v>628</v>
      </c>
      <c r="U448" t="s">
        <v>38</v>
      </c>
      <c r="V448" t="s">
        <v>69</v>
      </c>
      <c r="W448" t="s">
        <v>33</v>
      </c>
    </row>
    <row r="449" spans="1:23" x14ac:dyDescent="0.3">
      <c r="A449">
        <v>3010</v>
      </c>
      <c r="B449" t="s">
        <v>280</v>
      </c>
      <c r="C449" s="1">
        <v>45362</v>
      </c>
      <c r="D449" t="s">
        <v>156</v>
      </c>
      <c r="E449">
        <v>11.99</v>
      </c>
      <c r="F449">
        <v>318</v>
      </c>
      <c r="G449" t="s">
        <v>48</v>
      </c>
      <c r="H449">
        <v>1</v>
      </c>
      <c r="I449">
        <v>5</v>
      </c>
      <c r="J449" t="b">
        <v>0</v>
      </c>
      <c r="K449">
        <v>925</v>
      </c>
      <c r="L449">
        <v>191</v>
      </c>
      <c r="M449" t="s">
        <v>68</v>
      </c>
      <c r="N449" t="s">
        <v>28</v>
      </c>
      <c r="O449" t="s">
        <v>45</v>
      </c>
      <c r="P449">
        <v>38</v>
      </c>
      <c r="Q449">
        <v>4.5999999999999996</v>
      </c>
      <c r="R449" t="b">
        <v>1</v>
      </c>
      <c r="S449" t="s">
        <v>30</v>
      </c>
      <c r="T449">
        <v>167</v>
      </c>
      <c r="U449" t="s">
        <v>76</v>
      </c>
      <c r="V449" t="s">
        <v>39</v>
      </c>
      <c r="W449" t="s">
        <v>93</v>
      </c>
    </row>
    <row r="450" spans="1:23" x14ac:dyDescent="0.3">
      <c r="A450">
        <v>3622</v>
      </c>
      <c r="B450" t="s">
        <v>284</v>
      </c>
      <c r="C450" t="s">
        <v>348</v>
      </c>
      <c r="D450" s="1">
        <v>45547</v>
      </c>
      <c r="E450">
        <v>7.99</v>
      </c>
      <c r="F450">
        <v>444</v>
      </c>
      <c r="G450" t="s">
        <v>36</v>
      </c>
      <c r="H450">
        <v>3</v>
      </c>
      <c r="I450">
        <v>5</v>
      </c>
      <c r="J450" t="b">
        <v>0</v>
      </c>
      <c r="K450">
        <v>183</v>
      </c>
      <c r="L450">
        <v>195</v>
      </c>
      <c r="M450" t="s">
        <v>92</v>
      </c>
      <c r="N450" t="s">
        <v>75</v>
      </c>
      <c r="O450" t="s">
        <v>45</v>
      </c>
      <c r="P450">
        <v>36</v>
      </c>
      <c r="Q450">
        <v>4.7</v>
      </c>
      <c r="R450" t="b">
        <v>0</v>
      </c>
      <c r="S450" t="s">
        <v>30</v>
      </c>
      <c r="T450">
        <v>1309</v>
      </c>
      <c r="U450" t="s">
        <v>58</v>
      </c>
      <c r="V450" t="s">
        <v>39</v>
      </c>
      <c r="W450" t="s">
        <v>60</v>
      </c>
    </row>
    <row r="451" spans="1:23" x14ac:dyDescent="0.3">
      <c r="A451">
        <v>6006</v>
      </c>
      <c r="B451" t="s">
        <v>106</v>
      </c>
      <c r="C451" s="1">
        <v>45482</v>
      </c>
      <c r="D451" t="s">
        <v>54</v>
      </c>
      <c r="E451">
        <v>11.99</v>
      </c>
      <c r="F451">
        <v>171</v>
      </c>
      <c r="G451" t="s">
        <v>63</v>
      </c>
      <c r="H451">
        <v>3</v>
      </c>
      <c r="I451">
        <v>1</v>
      </c>
      <c r="J451" t="b">
        <v>1</v>
      </c>
      <c r="K451">
        <v>889</v>
      </c>
      <c r="L451">
        <v>54</v>
      </c>
      <c r="M451" t="s">
        <v>92</v>
      </c>
      <c r="N451" t="s">
        <v>75</v>
      </c>
      <c r="O451" t="s">
        <v>37</v>
      </c>
      <c r="P451">
        <v>1</v>
      </c>
      <c r="Q451">
        <v>3.3</v>
      </c>
      <c r="R451" t="b">
        <v>1</v>
      </c>
      <c r="S451" t="s">
        <v>30</v>
      </c>
      <c r="T451">
        <v>710</v>
      </c>
      <c r="U451" t="s">
        <v>31</v>
      </c>
      <c r="V451" t="s">
        <v>69</v>
      </c>
      <c r="W451" t="s">
        <v>33</v>
      </c>
    </row>
    <row r="452" spans="1:23" x14ac:dyDescent="0.3">
      <c r="A452">
        <v>1338</v>
      </c>
      <c r="B452" t="s">
        <v>148</v>
      </c>
      <c r="C452" t="s">
        <v>154</v>
      </c>
      <c r="D452" s="1">
        <v>45334</v>
      </c>
      <c r="E452">
        <v>15.99</v>
      </c>
      <c r="F452">
        <v>309</v>
      </c>
      <c r="G452" t="s">
        <v>100</v>
      </c>
      <c r="H452">
        <v>5</v>
      </c>
      <c r="I452">
        <v>4</v>
      </c>
      <c r="J452" t="b">
        <v>0</v>
      </c>
      <c r="K452">
        <v>174</v>
      </c>
      <c r="L452">
        <v>172</v>
      </c>
      <c r="M452" t="s">
        <v>68</v>
      </c>
      <c r="N452" t="s">
        <v>75</v>
      </c>
      <c r="O452" t="s">
        <v>64</v>
      </c>
      <c r="P452">
        <v>71</v>
      </c>
      <c r="Q452">
        <v>3.1</v>
      </c>
      <c r="R452" t="b">
        <v>1</v>
      </c>
      <c r="S452" t="s">
        <v>30</v>
      </c>
      <c r="T452">
        <v>106</v>
      </c>
      <c r="U452" t="s">
        <v>58</v>
      </c>
      <c r="V452" t="s">
        <v>79</v>
      </c>
      <c r="W452" t="s">
        <v>60</v>
      </c>
    </row>
    <row r="453" spans="1:23" x14ac:dyDescent="0.3">
      <c r="A453">
        <v>6722</v>
      </c>
      <c r="B453" t="s">
        <v>138</v>
      </c>
      <c r="C453" s="1">
        <v>45143</v>
      </c>
      <c r="D453" t="s">
        <v>99</v>
      </c>
      <c r="E453">
        <v>15.99</v>
      </c>
      <c r="F453">
        <v>447</v>
      </c>
      <c r="G453" t="s">
        <v>73</v>
      </c>
      <c r="H453">
        <v>5</v>
      </c>
      <c r="I453">
        <v>2</v>
      </c>
      <c r="J453" t="b">
        <v>0</v>
      </c>
      <c r="K453">
        <v>709</v>
      </c>
      <c r="L453">
        <v>93</v>
      </c>
      <c r="M453" t="s">
        <v>55</v>
      </c>
      <c r="N453" t="s">
        <v>44</v>
      </c>
      <c r="O453" t="s">
        <v>37</v>
      </c>
      <c r="P453">
        <v>35</v>
      </c>
      <c r="Q453">
        <v>4.8</v>
      </c>
      <c r="R453" t="b">
        <v>1</v>
      </c>
      <c r="S453" t="s">
        <v>30</v>
      </c>
      <c r="T453">
        <v>2652</v>
      </c>
      <c r="U453" t="s">
        <v>58</v>
      </c>
      <c r="V453" t="s">
        <v>39</v>
      </c>
      <c r="W453" t="s">
        <v>40</v>
      </c>
    </row>
    <row r="454" spans="1:23" x14ac:dyDescent="0.3">
      <c r="A454">
        <v>5871</v>
      </c>
      <c r="B454" t="s">
        <v>508</v>
      </c>
      <c r="C454" t="s">
        <v>509</v>
      </c>
      <c r="D454" s="1">
        <v>45394</v>
      </c>
      <c r="E454">
        <v>7.99</v>
      </c>
      <c r="F454">
        <v>120</v>
      </c>
      <c r="G454" t="s">
        <v>100</v>
      </c>
      <c r="H454">
        <v>3</v>
      </c>
      <c r="I454">
        <v>5</v>
      </c>
      <c r="J454" t="b">
        <v>1</v>
      </c>
      <c r="K454">
        <v>783</v>
      </c>
      <c r="L454">
        <v>81</v>
      </c>
      <c r="M454" t="s">
        <v>43</v>
      </c>
      <c r="N454" t="s">
        <v>28</v>
      </c>
      <c r="O454" t="s">
        <v>45</v>
      </c>
      <c r="P454">
        <v>52</v>
      </c>
      <c r="Q454">
        <v>4.3</v>
      </c>
      <c r="R454" t="b">
        <v>0</v>
      </c>
      <c r="S454" t="s">
        <v>30</v>
      </c>
      <c r="T454">
        <v>4879</v>
      </c>
      <c r="U454" t="s">
        <v>65</v>
      </c>
      <c r="V454" t="s">
        <v>79</v>
      </c>
      <c r="W454" t="s">
        <v>93</v>
      </c>
    </row>
    <row r="455" spans="1:23" x14ac:dyDescent="0.3">
      <c r="A455">
        <v>9290</v>
      </c>
      <c r="B455" t="s">
        <v>510</v>
      </c>
      <c r="C455" s="1">
        <v>45180</v>
      </c>
      <c r="D455" s="1">
        <v>45516</v>
      </c>
      <c r="E455">
        <v>15.99</v>
      </c>
      <c r="F455">
        <v>168</v>
      </c>
      <c r="G455" t="s">
        <v>26</v>
      </c>
      <c r="H455">
        <v>5</v>
      </c>
      <c r="I455">
        <v>4</v>
      </c>
      <c r="J455" t="b">
        <v>1</v>
      </c>
      <c r="K455">
        <v>304</v>
      </c>
      <c r="L455">
        <v>196</v>
      </c>
      <c r="M455" t="s">
        <v>27</v>
      </c>
      <c r="N455" t="s">
        <v>44</v>
      </c>
      <c r="O455" t="s">
        <v>57</v>
      </c>
      <c r="P455">
        <v>44</v>
      </c>
      <c r="Q455">
        <v>4.0999999999999996</v>
      </c>
      <c r="R455" t="b">
        <v>0</v>
      </c>
      <c r="S455" t="s">
        <v>30</v>
      </c>
      <c r="T455">
        <v>1426</v>
      </c>
      <c r="U455" t="s">
        <v>58</v>
      </c>
      <c r="V455" t="s">
        <v>32</v>
      </c>
      <c r="W455" t="s">
        <v>93</v>
      </c>
    </row>
    <row r="456" spans="1:23" x14ac:dyDescent="0.3">
      <c r="A456">
        <v>8567</v>
      </c>
      <c r="B456" t="s">
        <v>88</v>
      </c>
      <c r="C456" t="s">
        <v>95</v>
      </c>
      <c r="D456" t="s">
        <v>25</v>
      </c>
      <c r="E456">
        <v>7.99</v>
      </c>
      <c r="F456">
        <v>203</v>
      </c>
      <c r="G456" t="s">
        <v>48</v>
      </c>
      <c r="H456">
        <v>1</v>
      </c>
      <c r="I456">
        <v>3</v>
      </c>
      <c r="J456" t="b">
        <v>1</v>
      </c>
      <c r="K456">
        <v>738</v>
      </c>
      <c r="L456">
        <v>96</v>
      </c>
      <c r="M456" t="s">
        <v>68</v>
      </c>
      <c r="N456" t="s">
        <v>75</v>
      </c>
      <c r="O456" t="s">
        <v>78</v>
      </c>
      <c r="P456">
        <v>10</v>
      </c>
      <c r="Q456">
        <v>4</v>
      </c>
      <c r="R456" t="b">
        <v>0</v>
      </c>
      <c r="S456" t="s">
        <v>30</v>
      </c>
      <c r="T456">
        <v>1504</v>
      </c>
      <c r="U456" t="s">
        <v>65</v>
      </c>
      <c r="V456" t="s">
        <v>59</v>
      </c>
      <c r="W456" t="s">
        <v>93</v>
      </c>
    </row>
    <row r="457" spans="1:23" x14ac:dyDescent="0.3">
      <c r="A457">
        <v>5253</v>
      </c>
      <c r="B457" t="s">
        <v>502</v>
      </c>
      <c r="C457" s="1">
        <v>45119</v>
      </c>
      <c r="D457" t="s">
        <v>156</v>
      </c>
      <c r="E457">
        <v>11.99</v>
      </c>
      <c r="F457">
        <v>436</v>
      </c>
      <c r="G457" t="s">
        <v>73</v>
      </c>
      <c r="H457">
        <v>5</v>
      </c>
      <c r="I457">
        <v>5</v>
      </c>
      <c r="J457" t="b">
        <v>1</v>
      </c>
      <c r="K457">
        <v>228</v>
      </c>
      <c r="L457">
        <v>110</v>
      </c>
      <c r="M457" t="s">
        <v>68</v>
      </c>
      <c r="N457" t="s">
        <v>75</v>
      </c>
      <c r="O457" t="s">
        <v>29</v>
      </c>
      <c r="P457">
        <v>78</v>
      </c>
      <c r="Q457">
        <v>4.5</v>
      </c>
      <c r="R457" t="b">
        <v>1</v>
      </c>
      <c r="S457" t="s">
        <v>30</v>
      </c>
      <c r="T457">
        <v>1518</v>
      </c>
      <c r="U457" t="s">
        <v>38</v>
      </c>
      <c r="V457" t="s">
        <v>32</v>
      </c>
      <c r="W457" t="s">
        <v>60</v>
      </c>
    </row>
    <row r="458" spans="1:23" x14ac:dyDescent="0.3">
      <c r="A458">
        <v>8172</v>
      </c>
      <c r="B458" t="s">
        <v>511</v>
      </c>
      <c r="C458" t="s">
        <v>512</v>
      </c>
      <c r="D458" t="s">
        <v>72</v>
      </c>
      <c r="E458">
        <v>11.99</v>
      </c>
      <c r="F458">
        <v>195</v>
      </c>
      <c r="G458" t="s">
        <v>100</v>
      </c>
      <c r="H458">
        <v>5</v>
      </c>
      <c r="I458">
        <v>6</v>
      </c>
      <c r="J458" t="b">
        <v>1</v>
      </c>
      <c r="K458">
        <v>997</v>
      </c>
      <c r="L458">
        <v>107</v>
      </c>
      <c r="M458" t="s">
        <v>43</v>
      </c>
      <c r="N458" t="s">
        <v>56</v>
      </c>
      <c r="O458" t="s">
        <v>78</v>
      </c>
      <c r="P458">
        <v>78</v>
      </c>
      <c r="Q458">
        <v>4.9000000000000004</v>
      </c>
      <c r="R458" t="b">
        <v>0</v>
      </c>
      <c r="S458" t="s">
        <v>30</v>
      </c>
      <c r="T458">
        <v>708</v>
      </c>
      <c r="U458" t="s">
        <v>76</v>
      </c>
      <c r="V458" t="s">
        <v>69</v>
      </c>
      <c r="W458" t="s">
        <v>40</v>
      </c>
    </row>
    <row r="459" spans="1:23" x14ac:dyDescent="0.3">
      <c r="A459">
        <v>2154</v>
      </c>
      <c r="B459" t="s">
        <v>96</v>
      </c>
      <c r="C459" s="1">
        <v>45242</v>
      </c>
      <c r="D459" s="1">
        <v>45424</v>
      </c>
      <c r="E459">
        <v>7.99</v>
      </c>
      <c r="F459">
        <v>454</v>
      </c>
      <c r="G459" t="s">
        <v>36</v>
      </c>
      <c r="H459">
        <v>5</v>
      </c>
      <c r="I459">
        <v>1</v>
      </c>
      <c r="J459" t="b">
        <v>1</v>
      </c>
      <c r="K459">
        <v>722</v>
      </c>
      <c r="L459">
        <v>98</v>
      </c>
      <c r="M459" t="s">
        <v>49</v>
      </c>
      <c r="N459" t="s">
        <v>56</v>
      </c>
      <c r="O459" t="s">
        <v>45</v>
      </c>
      <c r="P459">
        <v>36</v>
      </c>
      <c r="Q459">
        <v>3.4</v>
      </c>
      <c r="R459" t="b">
        <v>0</v>
      </c>
      <c r="S459" t="s">
        <v>30</v>
      </c>
      <c r="T459">
        <v>4651</v>
      </c>
      <c r="U459" t="s">
        <v>76</v>
      </c>
      <c r="V459" t="s">
        <v>32</v>
      </c>
      <c r="W459" t="s">
        <v>40</v>
      </c>
    </row>
    <row r="460" spans="1:23" x14ac:dyDescent="0.3">
      <c r="A460">
        <v>5013</v>
      </c>
      <c r="B460" t="s">
        <v>513</v>
      </c>
      <c r="C460" t="s">
        <v>514</v>
      </c>
      <c r="D460" t="s">
        <v>156</v>
      </c>
      <c r="E460">
        <v>15.99</v>
      </c>
      <c r="F460">
        <v>187</v>
      </c>
      <c r="G460" t="s">
        <v>36</v>
      </c>
      <c r="H460">
        <v>1</v>
      </c>
      <c r="I460">
        <v>1</v>
      </c>
      <c r="J460" t="b">
        <v>0</v>
      </c>
      <c r="K460">
        <v>316</v>
      </c>
      <c r="L460">
        <v>10</v>
      </c>
      <c r="M460" t="s">
        <v>49</v>
      </c>
      <c r="N460" t="s">
        <v>28</v>
      </c>
      <c r="O460" t="s">
        <v>64</v>
      </c>
      <c r="P460">
        <v>8</v>
      </c>
      <c r="Q460">
        <v>4.7</v>
      </c>
      <c r="R460" t="b">
        <v>0</v>
      </c>
      <c r="S460" t="s">
        <v>30</v>
      </c>
      <c r="T460">
        <v>4397</v>
      </c>
      <c r="U460" t="s">
        <v>31</v>
      </c>
      <c r="V460" t="s">
        <v>79</v>
      </c>
      <c r="W460" t="s">
        <v>33</v>
      </c>
    </row>
    <row r="461" spans="1:23" x14ac:dyDescent="0.3">
      <c r="A461">
        <v>4211</v>
      </c>
      <c r="B461" t="s">
        <v>515</v>
      </c>
      <c r="C461" s="1">
        <v>45483</v>
      </c>
      <c r="D461" s="1">
        <v>45303</v>
      </c>
      <c r="E461">
        <v>7.99</v>
      </c>
      <c r="F461">
        <v>277</v>
      </c>
      <c r="G461" t="s">
        <v>100</v>
      </c>
      <c r="H461">
        <v>1</v>
      </c>
      <c r="I461">
        <v>3</v>
      </c>
      <c r="J461" t="b">
        <v>1</v>
      </c>
      <c r="K461">
        <v>455</v>
      </c>
      <c r="L461">
        <v>120</v>
      </c>
      <c r="M461" t="s">
        <v>92</v>
      </c>
      <c r="N461" t="s">
        <v>28</v>
      </c>
      <c r="O461" t="s">
        <v>57</v>
      </c>
      <c r="P461">
        <v>92</v>
      </c>
      <c r="Q461">
        <v>4.7</v>
      </c>
      <c r="R461" t="b">
        <v>0</v>
      </c>
      <c r="S461" t="s">
        <v>30</v>
      </c>
      <c r="T461">
        <v>1360</v>
      </c>
      <c r="U461" t="s">
        <v>65</v>
      </c>
      <c r="V461" t="s">
        <v>59</v>
      </c>
      <c r="W461" t="s">
        <v>93</v>
      </c>
    </row>
    <row r="462" spans="1:23" x14ac:dyDescent="0.3">
      <c r="A462">
        <v>4408</v>
      </c>
      <c r="B462" t="s">
        <v>238</v>
      </c>
      <c r="C462" t="s">
        <v>516</v>
      </c>
      <c r="D462" t="s">
        <v>90</v>
      </c>
      <c r="E462">
        <v>7.99</v>
      </c>
      <c r="F462">
        <v>257</v>
      </c>
      <c r="G462" t="s">
        <v>100</v>
      </c>
      <c r="H462">
        <v>3</v>
      </c>
      <c r="I462">
        <v>6</v>
      </c>
      <c r="J462" t="b">
        <v>1</v>
      </c>
      <c r="K462">
        <v>985</v>
      </c>
      <c r="L462">
        <v>97</v>
      </c>
      <c r="M462" t="s">
        <v>49</v>
      </c>
      <c r="N462" t="s">
        <v>56</v>
      </c>
      <c r="O462" t="s">
        <v>45</v>
      </c>
      <c r="P462">
        <v>88</v>
      </c>
      <c r="Q462">
        <v>3.9</v>
      </c>
      <c r="R462" t="b">
        <v>1</v>
      </c>
      <c r="S462" t="s">
        <v>30</v>
      </c>
      <c r="T462">
        <v>4155</v>
      </c>
      <c r="U462" t="s">
        <v>38</v>
      </c>
      <c r="V462" t="s">
        <v>59</v>
      </c>
      <c r="W462" t="s">
        <v>60</v>
      </c>
    </row>
    <row r="463" spans="1:23" x14ac:dyDescent="0.3">
      <c r="A463">
        <v>8473</v>
      </c>
      <c r="B463" t="s">
        <v>517</v>
      </c>
      <c r="C463" t="s">
        <v>308</v>
      </c>
      <c r="D463" s="1">
        <v>45638</v>
      </c>
      <c r="E463">
        <v>11.99</v>
      </c>
      <c r="F463">
        <v>12</v>
      </c>
      <c r="G463" t="s">
        <v>51</v>
      </c>
      <c r="H463">
        <v>4</v>
      </c>
      <c r="I463">
        <v>6</v>
      </c>
      <c r="J463" t="b">
        <v>0</v>
      </c>
      <c r="K463">
        <v>718</v>
      </c>
      <c r="L463">
        <v>100</v>
      </c>
      <c r="M463" t="s">
        <v>92</v>
      </c>
      <c r="N463" t="s">
        <v>44</v>
      </c>
      <c r="O463" t="s">
        <v>45</v>
      </c>
      <c r="P463">
        <v>24</v>
      </c>
      <c r="Q463">
        <v>4.0999999999999996</v>
      </c>
      <c r="R463" t="b">
        <v>0</v>
      </c>
      <c r="S463" t="s">
        <v>30</v>
      </c>
      <c r="T463">
        <v>1289</v>
      </c>
      <c r="U463" t="s">
        <v>31</v>
      </c>
      <c r="V463" t="s">
        <v>59</v>
      </c>
      <c r="W463" t="s">
        <v>60</v>
      </c>
    </row>
    <row r="464" spans="1:23" x14ac:dyDescent="0.3">
      <c r="A464">
        <v>7510</v>
      </c>
      <c r="B464" t="s">
        <v>518</v>
      </c>
      <c r="C464" t="s">
        <v>519</v>
      </c>
      <c r="D464" t="s">
        <v>168</v>
      </c>
      <c r="E464">
        <v>7.99</v>
      </c>
      <c r="F464">
        <v>362</v>
      </c>
      <c r="G464" t="s">
        <v>100</v>
      </c>
      <c r="H464">
        <v>2</v>
      </c>
      <c r="I464">
        <v>4</v>
      </c>
      <c r="J464" t="b">
        <v>1</v>
      </c>
      <c r="K464">
        <v>923</v>
      </c>
      <c r="L464">
        <v>57</v>
      </c>
      <c r="M464" t="s">
        <v>92</v>
      </c>
      <c r="N464" t="s">
        <v>28</v>
      </c>
      <c r="O464" t="s">
        <v>37</v>
      </c>
      <c r="P464">
        <v>38</v>
      </c>
      <c r="Q464">
        <v>4.8</v>
      </c>
      <c r="R464" t="b">
        <v>0</v>
      </c>
      <c r="S464" t="s">
        <v>30</v>
      </c>
      <c r="T464">
        <v>2922</v>
      </c>
      <c r="U464" t="s">
        <v>65</v>
      </c>
      <c r="V464" t="s">
        <v>32</v>
      </c>
      <c r="W464" t="s">
        <v>93</v>
      </c>
    </row>
    <row r="465" spans="1:23" x14ac:dyDescent="0.3">
      <c r="A465">
        <v>5376</v>
      </c>
      <c r="B465" t="s">
        <v>224</v>
      </c>
      <c r="C465" s="1">
        <v>45111</v>
      </c>
      <c r="D465" t="s">
        <v>214</v>
      </c>
      <c r="E465">
        <v>7.99</v>
      </c>
      <c r="F465">
        <v>89</v>
      </c>
      <c r="G465" t="s">
        <v>100</v>
      </c>
      <c r="H465">
        <v>2</v>
      </c>
      <c r="I465">
        <v>4</v>
      </c>
      <c r="J465" t="b">
        <v>1</v>
      </c>
      <c r="K465">
        <v>174</v>
      </c>
      <c r="L465">
        <v>178</v>
      </c>
      <c r="M465" t="s">
        <v>74</v>
      </c>
      <c r="N465" t="s">
        <v>28</v>
      </c>
      <c r="O465" t="s">
        <v>78</v>
      </c>
      <c r="P465">
        <v>7</v>
      </c>
      <c r="Q465">
        <v>3.7</v>
      </c>
      <c r="R465" t="b">
        <v>0</v>
      </c>
      <c r="S465" t="s">
        <v>30</v>
      </c>
      <c r="T465">
        <v>28</v>
      </c>
      <c r="U465" t="s">
        <v>65</v>
      </c>
      <c r="V465" t="s">
        <v>32</v>
      </c>
      <c r="W465" t="s">
        <v>60</v>
      </c>
    </row>
    <row r="466" spans="1:23" x14ac:dyDescent="0.3">
      <c r="A466">
        <v>8005</v>
      </c>
      <c r="B466" t="s">
        <v>254</v>
      </c>
      <c r="C466" s="1">
        <v>45141</v>
      </c>
      <c r="D466" t="s">
        <v>42</v>
      </c>
      <c r="E466">
        <v>7.99</v>
      </c>
      <c r="F466">
        <v>123</v>
      </c>
      <c r="G466" t="s">
        <v>51</v>
      </c>
      <c r="H466">
        <v>5</v>
      </c>
      <c r="I466">
        <v>5</v>
      </c>
      <c r="J466" t="b">
        <v>1</v>
      </c>
      <c r="K466">
        <v>253</v>
      </c>
      <c r="L466">
        <v>157</v>
      </c>
      <c r="M466" t="s">
        <v>49</v>
      </c>
      <c r="N466" t="s">
        <v>28</v>
      </c>
      <c r="O466" t="s">
        <v>57</v>
      </c>
      <c r="P466">
        <v>85</v>
      </c>
      <c r="Q466">
        <v>4</v>
      </c>
      <c r="R466" t="b">
        <v>0</v>
      </c>
      <c r="S466" t="s">
        <v>30</v>
      </c>
      <c r="T466">
        <v>3083</v>
      </c>
      <c r="U466" t="s">
        <v>58</v>
      </c>
      <c r="V466" t="s">
        <v>69</v>
      </c>
      <c r="W466" t="s">
        <v>33</v>
      </c>
    </row>
    <row r="467" spans="1:23" x14ac:dyDescent="0.3">
      <c r="A467">
        <v>7439</v>
      </c>
      <c r="B467" t="s">
        <v>199</v>
      </c>
      <c r="C467" t="s">
        <v>520</v>
      </c>
      <c r="D467" s="1">
        <v>45424</v>
      </c>
      <c r="E467">
        <v>15.99</v>
      </c>
      <c r="F467">
        <v>427</v>
      </c>
      <c r="G467" t="s">
        <v>73</v>
      </c>
      <c r="H467">
        <v>1</v>
      </c>
      <c r="I467">
        <v>1</v>
      </c>
      <c r="J467" t="b">
        <v>0</v>
      </c>
      <c r="K467">
        <v>479</v>
      </c>
      <c r="L467">
        <v>98</v>
      </c>
      <c r="M467" t="s">
        <v>27</v>
      </c>
      <c r="N467" t="s">
        <v>28</v>
      </c>
      <c r="O467" t="s">
        <v>64</v>
      </c>
      <c r="P467">
        <v>18</v>
      </c>
      <c r="Q467">
        <v>3.8</v>
      </c>
      <c r="R467" t="b">
        <v>1</v>
      </c>
      <c r="S467" t="s">
        <v>30</v>
      </c>
      <c r="T467">
        <v>547</v>
      </c>
      <c r="U467" t="s">
        <v>76</v>
      </c>
      <c r="V467" t="s">
        <v>79</v>
      </c>
      <c r="W467" t="s">
        <v>33</v>
      </c>
    </row>
    <row r="468" spans="1:23" x14ac:dyDescent="0.3">
      <c r="A468">
        <v>3699</v>
      </c>
      <c r="B468" t="s">
        <v>411</v>
      </c>
      <c r="C468" t="s">
        <v>437</v>
      </c>
      <c r="D468" t="s">
        <v>156</v>
      </c>
      <c r="E468">
        <v>15.99</v>
      </c>
      <c r="F468">
        <v>439</v>
      </c>
      <c r="G468" t="s">
        <v>100</v>
      </c>
      <c r="H468">
        <v>2</v>
      </c>
      <c r="I468">
        <v>4</v>
      </c>
      <c r="J468" t="b">
        <v>0</v>
      </c>
      <c r="K468">
        <v>932</v>
      </c>
      <c r="L468">
        <v>98</v>
      </c>
      <c r="M468" t="s">
        <v>92</v>
      </c>
      <c r="N468" t="s">
        <v>75</v>
      </c>
      <c r="O468" t="s">
        <v>29</v>
      </c>
      <c r="P468">
        <v>58</v>
      </c>
      <c r="Q468">
        <v>4.9000000000000004</v>
      </c>
      <c r="R468" t="b">
        <v>0</v>
      </c>
      <c r="S468" t="s">
        <v>30</v>
      </c>
      <c r="T468">
        <v>239</v>
      </c>
      <c r="U468" t="s">
        <v>76</v>
      </c>
      <c r="V468" t="s">
        <v>32</v>
      </c>
      <c r="W468" t="s">
        <v>93</v>
      </c>
    </row>
    <row r="469" spans="1:23" x14ac:dyDescent="0.3">
      <c r="A469">
        <v>3162</v>
      </c>
      <c r="B469" t="s">
        <v>157</v>
      </c>
      <c r="C469" t="s">
        <v>229</v>
      </c>
      <c r="D469" t="s">
        <v>25</v>
      </c>
      <c r="E469">
        <v>15.99</v>
      </c>
      <c r="F469">
        <v>396</v>
      </c>
      <c r="G469" t="s">
        <v>63</v>
      </c>
      <c r="H469">
        <v>3</v>
      </c>
      <c r="I469">
        <v>3</v>
      </c>
      <c r="J469" t="b">
        <v>1</v>
      </c>
      <c r="K469">
        <v>175</v>
      </c>
      <c r="L469">
        <v>17</v>
      </c>
      <c r="M469" t="s">
        <v>27</v>
      </c>
      <c r="N469" t="s">
        <v>56</v>
      </c>
      <c r="O469" t="s">
        <v>78</v>
      </c>
      <c r="P469">
        <v>11</v>
      </c>
      <c r="Q469">
        <v>3.4</v>
      </c>
      <c r="R469" t="b">
        <v>0</v>
      </c>
      <c r="S469" t="s">
        <v>30</v>
      </c>
      <c r="T469">
        <v>3516</v>
      </c>
      <c r="U469" t="s">
        <v>31</v>
      </c>
      <c r="V469" t="s">
        <v>32</v>
      </c>
      <c r="W469" t="s">
        <v>40</v>
      </c>
    </row>
    <row r="470" spans="1:23" x14ac:dyDescent="0.3">
      <c r="A470">
        <v>8798</v>
      </c>
      <c r="B470" t="s">
        <v>521</v>
      </c>
      <c r="C470" t="s">
        <v>522</v>
      </c>
      <c r="D470" t="s">
        <v>35</v>
      </c>
      <c r="E470">
        <v>15.99</v>
      </c>
      <c r="F470">
        <v>453</v>
      </c>
      <c r="G470" t="s">
        <v>63</v>
      </c>
      <c r="H470">
        <v>5</v>
      </c>
      <c r="I470">
        <v>2</v>
      </c>
      <c r="J470" t="b">
        <v>1</v>
      </c>
      <c r="K470">
        <v>591</v>
      </c>
      <c r="L470">
        <v>169</v>
      </c>
      <c r="M470" t="s">
        <v>43</v>
      </c>
      <c r="N470" t="s">
        <v>28</v>
      </c>
      <c r="O470" t="s">
        <v>64</v>
      </c>
      <c r="P470">
        <v>72</v>
      </c>
      <c r="Q470">
        <v>4.0999999999999996</v>
      </c>
      <c r="R470" t="b">
        <v>1</v>
      </c>
      <c r="S470" t="s">
        <v>30</v>
      </c>
      <c r="T470">
        <v>4031</v>
      </c>
      <c r="U470" t="s">
        <v>76</v>
      </c>
      <c r="V470" t="s">
        <v>39</v>
      </c>
      <c r="W470" t="s">
        <v>40</v>
      </c>
    </row>
    <row r="471" spans="1:23" x14ac:dyDescent="0.3">
      <c r="A471">
        <v>6400</v>
      </c>
      <c r="B471" t="s">
        <v>177</v>
      </c>
      <c r="C471" t="s">
        <v>346</v>
      </c>
      <c r="D471" t="s">
        <v>42</v>
      </c>
      <c r="E471">
        <v>11.99</v>
      </c>
      <c r="F471">
        <v>356</v>
      </c>
      <c r="G471" t="s">
        <v>63</v>
      </c>
      <c r="H471">
        <v>3</v>
      </c>
      <c r="I471">
        <v>2</v>
      </c>
      <c r="J471" t="b">
        <v>1</v>
      </c>
      <c r="K471">
        <v>776</v>
      </c>
      <c r="L471">
        <v>40</v>
      </c>
      <c r="M471" t="s">
        <v>27</v>
      </c>
      <c r="N471" t="s">
        <v>56</v>
      </c>
      <c r="O471" t="s">
        <v>45</v>
      </c>
      <c r="P471">
        <v>56</v>
      </c>
      <c r="Q471">
        <v>3.4</v>
      </c>
      <c r="R471" t="b">
        <v>1</v>
      </c>
      <c r="S471" t="s">
        <v>30</v>
      </c>
      <c r="T471">
        <v>3408</v>
      </c>
      <c r="U471" t="s">
        <v>76</v>
      </c>
      <c r="V471" t="s">
        <v>32</v>
      </c>
      <c r="W471" t="s">
        <v>40</v>
      </c>
    </row>
    <row r="472" spans="1:23" x14ac:dyDescent="0.3">
      <c r="A472">
        <v>9404</v>
      </c>
      <c r="B472" t="s">
        <v>157</v>
      </c>
      <c r="C472" s="1">
        <v>45208</v>
      </c>
      <c r="D472" s="1">
        <v>45363</v>
      </c>
      <c r="E472">
        <v>15.99</v>
      </c>
      <c r="F472">
        <v>192</v>
      </c>
      <c r="G472" t="s">
        <v>48</v>
      </c>
      <c r="H472">
        <v>1</v>
      </c>
      <c r="I472">
        <v>3</v>
      </c>
      <c r="J472" t="b">
        <v>1</v>
      </c>
      <c r="K472">
        <v>229</v>
      </c>
      <c r="L472">
        <v>54</v>
      </c>
      <c r="M472" t="s">
        <v>74</v>
      </c>
      <c r="N472" t="s">
        <v>28</v>
      </c>
      <c r="O472" t="s">
        <v>57</v>
      </c>
      <c r="P472">
        <v>87</v>
      </c>
      <c r="Q472">
        <v>3.1</v>
      </c>
      <c r="R472" t="b">
        <v>0</v>
      </c>
      <c r="S472" t="s">
        <v>30</v>
      </c>
      <c r="T472">
        <v>3849</v>
      </c>
      <c r="U472" t="s">
        <v>58</v>
      </c>
      <c r="V472" t="s">
        <v>69</v>
      </c>
      <c r="W472" t="s">
        <v>93</v>
      </c>
    </row>
    <row r="473" spans="1:23" x14ac:dyDescent="0.3">
      <c r="A473">
        <v>8151</v>
      </c>
      <c r="B473" t="s">
        <v>106</v>
      </c>
      <c r="C473" t="s">
        <v>523</v>
      </c>
      <c r="D473" t="s">
        <v>156</v>
      </c>
      <c r="E473">
        <v>11.99</v>
      </c>
      <c r="F473">
        <v>483</v>
      </c>
      <c r="G473" t="s">
        <v>100</v>
      </c>
      <c r="H473">
        <v>3</v>
      </c>
      <c r="I473">
        <v>6</v>
      </c>
      <c r="J473" t="b">
        <v>0</v>
      </c>
      <c r="K473">
        <v>730</v>
      </c>
      <c r="L473">
        <v>98</v>
      </c>
      <c r="M473" t="s">
        <v>43</v>
      </c>
      <c r="N473" t="s">
        <v>75</v>
      </c>
      <c r="O473" t="s">
        <v>45</v>
      </c>
      <c r="P473">
        <v>29</v>
      </c>
      <c r="Q473">
        <v>3.8</v>
      </c>
      <c r="R473" t="b">
        <v>0</v>
      </c>
      <c r="S473" t="s">
        <v>30</v>
      </c>
      <c r="T473">
        <v>1813</v>
      </c>
      <c r="U473" t="s">
        <v>38</v>
      </c>
      <c r="V473" t="s">
        <v>32</v>
      </c>
      <c r="W473" t="s">
        <v>40</v>
      </c>
    </row>
    <row r="474" spans="1:23" x14ac:dyDescent="0.3">
      <c r="A474">
        <v>7742</v>
      </c>
      <c r="B474" t="s">
        <v>153</v>
      </c>
      <c r="C474" t="s">
        <v>420</v>
      </c>
      <c r="D474" t="s">
        <v>82</v>
      </c>
      <c r="E474">
        <v>11.99</v>
      </c>
      <c r="F474">
        <v>17</v>
      </c>
      <c r="G474" t="s">
        <v>73</v>
      </c>
      <c r="H474">
        <v>2</v>
      </c>
      <c r="I474">
        <v>3</v>
      </c>
      <c r="J474" t="b">
        <v>1</v>
      </c>
      <c r="K474">
        <v>312</v>
      </c>
      <c r="L474">
        <v>114</v>
      </c>
      <c r="M474" t="s">
        <v>27</v>
      </c>
      <c r="N474" t="s">
        <v>28</v>
      </c>
      <c r="O474" t="s">
        <v>37</v>
      </c>
      <c r="P474">
        <v>15</v>
      </c>
      <c r="Q474">
        <v>3.6</v>
      </c>
      <c r="R474" t="b">
        <v>1</v>
      </c>
      <c r="S474" t="s">
        <v>30</v>
      </c>
      <c r="T474">
        <v>2084</v>
      </c>
      <c r="U474" t="s">
        <v>76</v>
      </c>
      <c r="V474" t="s">
        <v>59</v>
      </c>
      <c r="W474" t="s">
        <v>60</v>
      </c>
    </row>
    <row r="475" spans="1:23" x14ac:dyDescent="0.3">
      <c r="A475">
        <v>4553</v>
      </c>
      <c r="B475" t="s">
        <v>387</v>
      </c>
      <c r="C475" t="s">
        <v>524</v>
      </c>
      <c r="D475" t="s">
        <v>99</v>
      </c>
      <c r="E475">
        <v>7.99</v>
      </c>
      <c r="F475">
        <v>272</v>
      </c>
      <c r="G475" t="s">
        <v>51</v>
      </c>
      <c r="H475">
        <v>1</v>
      </c>
      <c r="I475">
        <v>6</v>
      </c>
      <c r="J475" t="b">
        <v>0</v>
      </c>
      <c r="K475">
        <v>356</v>
      </c>
      <c r="L475">
        <v>126</v>
      </c>
      <c r="M475" t="s">
        <v>55</v>
      </c>
      <c r="N475" t="s">
        <v>44</v>
      </c>
      <c r="O475" t="s">
        <v>45</v>
      </c>
      <c r="P475">
        <v>40</v>
      </c>
      <c r="Q475">
        <v>4.3</v>
      </c>
      <c r="R475" t="b">
        <v>1</v>
      </c>
      <c r="S475" t="s">
        <v>30</v>
      </c>
      <c r="T475">
        <v>749</v>
      </c>
      <c r="U475" t="s">
        <v>58</v>
      </c>
      <c r="V475" t="s">
        <v>39</v>
      </c>
      <c r="W475" t="s">
        <v>60</v>
      </c>
    </row>
    <row r="476" spans="1:23" x14ac:dyDescent="0.3">
      <c r="A476">
        <v>6919</v>
      </c>
      <c r="B476" t="s">
        <v>525</v>
      </c>
      <c r="C476" t="s">
        <v>308</v>
      </c>
      <c r="D476" t="s">
        <v>156</v>
      </c>
      <c r="E476">
        <v>7.99</v>
      </c>
      <c r="F476">
        <v>195</v>
      </c>
      <c r="G476" t="s">
        <v>26</v>
      </c>
      <c r="H476">
        <v>4</v>
      </c>
      <c r="I476">
        <v>3</v>
      </c>
      <c r="J476" t="b">
        <v>1</v>
      </c>
      <c r="K476">
        <v>49</v>
      </c>
      <c r="L476">
        <v>30</v>
      </c>
      <c r="M476" t="s">
        <v>43</v>
      </c>
      <c r="N476" t="s">
        <v>28</v>
      </c>
      <c r="O476" t="s">
        <v>37</v>
      </c>
      <c r="P476">
        <v>68</v>
      </c>
      <c r="Q476">
        <v>4.4000000000000004</v>
      </c>
      <c r="R476" t="b">
        <v>0</v>
      </c>
      <c r="S476" t="s">
        <v>30</v>
      </c>
      <c r="T476">
        <v>3157</v>
      </c>
      <c r="U476" t="s">
        <v>58</v>
      </c>
      <c r="V476" t="s">
        <v>59</v>
      </c>
      <c r="W476" t="s">
        <v>60</v>
      </c>
    </row>
    <row r="477" spans="1:23" x14ac:dyDescent="0.3">
      <c r="A477">
        <v>7168</v>
      </c>
      <c r="B477" t="s">
        <v>367</v>
      </c>
      <c r="C477" s="1">
        <v>45566</v>
      </c>
      <c r="D477" t="s">
        <v>134</v>
      </c>
      <c r="E477">
        <v>11.99</v>
      </c>
      <c r="F477">
        <v>416</v>
      </c>
      <c r="G477" t="s">
        <v>48</v>
      </c>
      <c r="H477">
        <v>3</v>
      </c>
      <c r="I477">
        <v>1</v>
      </c>
      <c r="J477" t="b">
        <v>1</v>
      </c>
      <c r="K477">
        <v>774</v>
      </c>
      <c r="L477">
        <v>55</v>
      </c>
      <c r="M477" t="s">
        <v>92</v>
      </c>
      <c r="N477" t="s">
        <v>28</v>
      </c>
      <c r="O477" t="s">
        <v>78</v>
      </c>
      <c r="P477">
        <v>41</v>
      </c>
      <c r="Q477">
        <v>3.3</v>
      </c>
      <c r="R477" t="b">
        <v>0</v>
      </c>
      <c r="S477" t="s">
        <v>30</v>
      </c>
      <c r="T477">
        <v>173</v>
      </c>
      <c r="U477" t="s">
        <v>31</v>
      </c>
      <c r="V477" t="s">
        <v>59</v>
      </c>
      <c r="W477" t="s">
        <v>40</v>
      </c>
    </row>
    <row r="478" spans="1:23" x14ac:dyDescent="0.3">
      <c r="A478">
        <v>6474</v>
      </c>
      <c r="B478" t="s">
        <v>272</v>
      </c>
      <c r="C478" t="s">
        <v>526</v>
      </c>
      <c r="D478" t="s">
        <v>54</v>
      </c>
      <c r="E478">
        <v>15.99</v>
      </c>
      <c r="F478">
        <v>459</v>
      </c>
      <c r="G478" t="s">
        <v>51</v>
      </c>
      <c r="H478">
        <v>5</v>
      </c>
      <c r="I478">
        <v>5</v>
      </c>
      <c r="J478" t="b">
        <v>1</v>
      </c>
      <c r="K478">
        <v>961</v>
      </c>
      <c r="L478">
        <v>173</v>
      </c>
      <c r="M478" t="s">
        <v>49</v>
      </c>
      <c r="N478" t="s">
        <v>28</v>
      </c>
      <c r="O478" t="s">
        <v>37</v>
      </c>
      <c r="P478">
        <v>92</v>
      </c>
      <c r="Q478">
        <v>3.7</v>
      </c>
      <c r="R478" t="b">
        <v>0</v>
      </c>
      <c r="S478" t="s">
        <v>30</v>
      </c>
      <c r="T478">
        <v>2925</v>
      </c>
      <c r="U478" t="s">
        <v>38</v>
      </c>
      <c r="V478" t="s">
        <v>79</v>
      </c>
      <c r="W478" t="s">
        <v>33</v>
      </c>
    </row>
    <row r="479" spans="1:23" x14ac:dyDescent="0.3">
      <c r="A479">
        <v>4242</v>
      </c>
      <c r="B479" t="s">
        <v>41</v>
      </c>
      <c r="C479" s="1">
        <v>45088</v>
      </c>
      <c r="D479" t="s">
        <v>35</v>
      </c>
      <c r="E479">
        <v>7.99</v>
      </c>
      <c r="F479">
        <v>168</v>
      </c>
      <c r="G479" t="s">
        <v>63</v>
      </c>
      <c r="H479">
        <v>5</v>
      </c>
      <c r="I479">
        <v>3</v>
      </c>
      <c r="J479" t="b">
        <v>1</v>
      </c>
      <c r="K479">
        <v>539</v>
      </c>
      <c r="L479">
        <v>48</v>
      </c>
      <c r="M479" t="s">
        <v>43</v>
      </c>
      <c r="N479" t="s">
        <v>56</v>
      </c>
      <c r="O479" t="s">
        <v>29</v>
      </c>
      <c r="P479">
        <v>82</v>
      </c>
      <c r="Q479">
        <v>4.3</v>
      </c>
      <c r="R479" t="b">
        <v>0</v>
      </c>
      <c r="S479" t="s">
        <v>30</v>
      </c>
      <c r="T479">
        <v>3182</v>
      </c>
      <c r="U479" t="s">
        <v>76</v>
      </c>
      <c r="V479" t="s">
        <v>39</v>
      </c>
      <c r="W479" t="s">
        <v>33</v>
      </c>
    </row>
    <row r="480" spans="1:23" x14ac:dyDescent="0.3">
      <c r="A480">
        <v>3395</v>
      </c>
      <c r="B480" t="s">
        <v>157</v>
      </c>
      <c r="C480" t="s">
        <v>315</v>
      </c>
      <c r="D480" t="s">
        <v>168</v>
      </c>
      <c r="E480">
        <v>7.99</v>
      </c>
      <c r="F480">
        <v>307</v>
      </c>
      <c r="G480" t="s">
        <v>100</v>
      </c>
      <c r="H480">
        <v>5</v>
      </c>
      <c r="I480">
        <v>6</v>
      </c>
      <c r="J480" t="b">
        <v>0</v>
      </c>
      <c r="K480">
        <v>340</v>
      </c>
      <c r="L480">
        <v>174</v>
      </c>
      <c r="M480" t="s">
        <v>55</v>
      </c>
      <c r="N480" t="s">
        <v>75</v>
      </c>
      <c r="O480" t="s">
        <v>45</v>
      </c>
      <c r="P480">
        <v>11</v>
      </c>
      <c r="Q480">
        <v>4.5</v>
      </c>
      <c r="R480" t="b">
        <v>1</v>
      </c>
      <c r="S480" t="s">
        <v>30</v>
      </c>
      <c r="T480">
        <v>2432</v>
      </c>
      <c r="U480" t="s">
        <v>58</v>
      </c>
      <c r="V480" t="s">
        <v>59</v>
      </c>
      <c r="W480" t="s">
        <v>40</v>
      </c>
    </row>
    <row r="481" spans="1:23" x14ac:dyDescent="0.3">
      <c r="A481">
        <v>8694</v>
      </c>
      <c r="B481" t="s">
        <v>527</v>
      </c>
      <c r="C481" t="s">
        <v>528</v>
      </c>
      <c r="D481" s="1">
        <v>45363</v>
      </c>
      <c r="E481">
        <v>15.99</v>
      </c>
      <c r="F481">
        <v>270</v>
      </c>
      <c r="G481" t="s">
        <v>73</v>
      </c>
      <c r="H481">
        <v>2</v>
      </c>
      <c r="I481">
        <v>3</v>
      </c>
      <c r="J481" t="b">
        <v>1</v>
      </c>
      <c r="K481">
        <v>836</v>
      </c>
      <c r="L481">
        <v>67</v>
      </c>
      <c r="M481" t="s">
        <v>68</v>
      </c>
      <c r="N481" t="s">
        <v>28</v>
      </c>
      <c r="O481" t="s">
        <v>78</v>
      </c>
      <c r="P481">
        <v>51</v>
      </c>
      <c r="Q481">
        <v>4.5</v>
      </c>
      <c r="R481" t="b">
        <v>1</v>
      </c>
      <c r="S481" t="s">
        <v>30</v>
      </c>
      <c r="T481">
        <v>414</v>
      </c>
      <c r="U481" t="s">
        <v>58</v>
      </c>
      <c r="V481" t="s">
        <v>59</v>
      </c>
      <c r="W481" t="s">
        <v>60</v>
      </c>
    </row>
    <row r="482" spans="1:23" x14ac:dyDescent="0.3">
      <c r="A482">
        <v>7150</v>
      </c>
      <c r="B482" t="s">
        <v>138</v>
      </c>
      <c r="C482" t="s">
        <v>180</v>
      </c>
      <c r="D482" s="1">
        <v>45485</v>
      </c>
      <c r="E482">
        <v>7.99</v>
      </c>
      <c r="F482">
        <v>358</v>
      </c>
      <c r="G482" t="s">
        <v>26</v>
      </c>
      <c r="H482">
        <v>4</v>
      </c>
      <c r="I482">
        <v>6</v>
      </c>
      <c r="J482" t="b">
        <v>1</v>
      </c>
      <c r="K482">
        <v>746</v>
      </c>
      <c r="L482">
        <v>200</v>
      </c>
      <c r="M482" t="s">
        <v>55</v>
      </c>
      <c r="N482" t="s">
        <v>44</v>
      </c>
      <c r="O482" t="s">
        <v>64</v>
      </c>
      <c r="P482">
        <v>35</v>
      </c>
      <c r="Q482">
        <v>3.9</v>
      </c>
      <c r="R482" t="b">
        <v>1</v>
      </c>
      <c r="S482" t="s">
        <v>30</v>
      </c>
      <c r="T482">
        <v>888</v>
      </c>
      <c r="U482" t="s">
        <v>65</v>
      </c>
      <c r="V482" t="s">
        <v>69</v>
      </c>
      <c r="W482" t="s">
        <v>33</v>
      </c>
    </row>
    <row r="483" spans="1:23" x14ac:dyDescent="0.3">
      <c r="A483">
        <v>4111</v>
      </c>
      <c r="B483" t="s">
        <v>359</v>
      </c>
      <c r="C483" t="s">
        <v>529</v>
      </c>
      <c r="D483" t="s">
        <v>99</v>
      </c>
      <c r="E483">
        <v>11.99</v>
      </c>
      <c r="F483">
        <v>301</v>
      </c>
      <c r="G483" t="s">
        <v>48</v>
      </c>
      <c r="H483">
        <v>2</v>
      </c>
      <c r="I483">
        <v>2</v>
      </c>
      <c r="J483" t="b">
        <v>1</v>
      </c>
      <c r="K483">
        <v>939</v>
      </c>
      <c r="L483">
        <v>21</v>
      </c>
      <c r="M483" t="s">
        <v>74</v>
      </c>
      <c r="N483" t="s">
        <v>56</v>
      </c>
      <c r="O483" t="s">
        <v>45</v>
      </c>
      <c r="P483">
        <v>83</v>
      </c>
      <c r="Q483">
        <v>4.9000000000000004</v>
      </c>
      <c r="R483" t="b">
        <v>0</v>
      </c>
      <c r="S483" t="s">
        <v>30</v>
      </c>
      <c r="T483">
        <v>1058</v>
      </c>
      <c r="U483" t="s">
        <v>58</v>
      </c>
      <c r="V483" t="s">
        <v>79</v>
      </c>
      <c r="W483" t="s">
        <v>60</v>
      </c>
    </row>
    <row r="484" spans="1:23" x14ac:dyDescent="0.3">
      <c r="A484">
        <v>3532</v>
      </c>
      <c r="B484" t="s">
        <v>357</v>
      </c>
      <c r="C484" t="s">
        <v>530</v>
      </c>
      <c r="D484" t="s">
        <v>35</v>
      </c>
      <c r="E484">
        <v>7.99</v>
      </c>
      <c r="F484">
        <v>277</v>
      </c>
      <c r="G484" t="s">
        <v>26</v>
      </c>
      <c r="H484">
        <v>2</v>
      </c>
      <c r="I484">
        <v>4</v>
      </c>
      <c r="J484" t="b">
        <v>0</v>
      </c>
      <c r="K484">
        <v>659</v>
      </c>
      <c r="L484">
        <v>150</v>
      </c>
      <c r="M484" t="s">
        <v>27</v>
      </c>
      <c r="N484" t="s">
        <v>44</v>
      </c>
      <c r="O484" t="s">
        <v>64</v>
      </c>
      <c r="P484">
        <v>79</v>
      </c>
      <c r="Q484">
        <v>3.9</v>
      </c>
      <c r="R484" t="b">
        <v>1</v>
      </c>
      <c r="S484" t="s">
        <v>30</v>
      </c>
      <c r="T484">
        <v>2067</v>
      </c>
      <c r="U484" t="s">
        <v>58</v>
      </c>
      <c r="V484" t="s">
        <v>69</v>
      </c>
      <c r="W484" t="s">
        <v>40</v>
      </c>
    </row>
    <row r="485" spans="1:23" x14ac:dyDescent="0.3">
      <c r="A485">
        <v>5375</v>
      </c>
      <c r="B485" t="s">
        <v>531</v>
      </c>
      <c r="C485" t="s">
        <v>163</v>
      </c>
      <c r="D485" t="s">
        <v>90</v>
      </c>
      <c r="E485">
        <v>15.99</v>
      </c>
      <c r="F485">
        <v>423</v>
      </c>
      <c r="G485" t="s">
        <v>48</v>
      </c>
      <c r="H485">
        <v>5</v>
      </c>
      <c r="I485">
        <v>2</v>
      </c>
      <c r="J485" t="b">
        <v>1</v>
      </c>
      <c r="K485">
        <v>435</v>
      </c>
      <c r="L485">
        <v>108</v>
      </c>
      <c r="M485" t="s">
        <v>49</v>
      </c>
      <c r="N485" t="s">
        <v>44</v>
      </c>
      <c r="O485" t="s">
        <v>64</v>
      </c>
      <c r="P485">
        <v>44</v>
      </c>
      <c r="Q485">
        <v>4.5999999999999996</v>
      </c>
      <c r="R485" t="b">
        <v>0</v>
      </c>
      <c r="S485" t="s">
        <v>30</v>
      </c>
      <c r="T485">
        <v>3763</v>
      </c>
      <c r="U485" t="s">
        <v>65</v>
      </c>
      <c r="V485" t="s">
        <v>69</v>
      </c>
      <c r="W485" t="s">
        <v>60</v>
      </c>
    </row>
    <row r="486" spans="1:23" x14ac:dyDescent="0.3">
      <c r="A486">
        <v>8881</v>
      </c>
      <c r="B486" t="s">
        <v>275</v>
      </c>
      <c r="C486" t="s">
        <v>454</v>
      </c>
      <c r="D486" t="s">
        <v>156</v>
      </c>
      <c r="E486">
        <v>11.99</v>
      </c>
      <c r="F486">
        <v>197</v>
      </c>
      <c r="G486" t="s">
        <v>36</v>
      </c>
      <c r="H486">
        <v>1</v>
      </c>
      <c r="I486">
        <v>5</v>
      </c>
      <c r="J486" t="b">
        <v>0</v>
      </c>
      <c r="K486">
        <v>292</v>
      </c>
      <c r="L486">
        <v>169</v>
      </c>
      <c r="M486" t="s">
        <v>92</v>
      </c>
      <c r="N486" t="s">
        <v>75</v>
      </c>
      <c r="O486" t="s">
        <v>64</v>
      </c>
      <c r="P486">
        <v>3</v>
      </c>
      <c r="Q486">
        <v>4.5</v>
      </c>
      <c r="R486" t="b">
        <v>0</v>
      </c>
      <c r="S486" t="s">
        <v>30</v>
      </c>
      <c r="T486">
        <v>957</v>
      </c>
      <c r="U486" t="s">
        <v>38</v>
      </c>
      <c r="V486" t="s">
        <v>69</v>
      </c>
      <c r="W486" t="s">
        <v>60</v>
      </c>
    </row>
    <row r="487" spans="1:23" x14ac:dyDescent="0.3">
      <c r="A487">
        <v>1235</v>
      </c>
      <c r="B487" t="s">
        <v>101</v>
      </c>
      <c r="C487" t="s">
        <v>526</v>
      </c>
      <c r="D487" t="s">
        <v>99</v>
      </c>
      <c r="E487">
        <v>15.99</v>
      </c>
      <c r="F487">
        <v>100</v>
      </c>
      <c r="G487" t="s">
        <v>51</v>
      </c>
      <c r="H487">
        <v>2</v>
      </c>
      <c r="I487">
        <v>6</v>
      </c>
      <c r="J487" t="b">
        <v>1</v>
      </c>
      <c r="K487">
        <v>103</v>
      </c>
      <c r="L487">
        <v>36</v>
      </c>
      <c r="M487" t="s">
        <v>55</v>
      </c>
      <c r="N487" t="s">
        <v>44</v>
      </c>
      <c r="O487" t="s">
        <v>45</v>
      </c>
      <c r="P487">
        <v>68</v>
      </c>
      <c r="Q487">
        <v>3.7</v>
      </c>
      <c r="R487" t="b">
        <v>0</v>
      </c>
      <c r="S487" t="s">
        <v>30</v>
      </c>
      <c r="T487">
        <v>3003</v>
      </c>
      <c r="U487" t="s">
        <v>76</v>
      </c>
      <c r="V487" t="s">
        <v>79</v>
      </c>
      <c r="W487" t="s">
        <v>33</v>
      </c>
    </row>
    <row r="488" spans="1:23" x14ac:dyDescent="0.3">
      <c r="A488">
        <v>2533</v>
      </c>
      <c r="B488" t="s">
        <v>311</v>
      </c>
      <c r="C488" s="1">
        <v>44996</v>
      </c>
      <c r="D488" t="s">
        <v>109</v>
      </c>
      <c r="E488">
        <v>15.99</v>
      </c>
      <c r="F488">
        <v>338</v>
      </c>
      <c r="G488" t="s">
        <v>26</v>
      </c>
      <c r="H488">
        <v>4</v>
      </c>
      <c r="I488">
        <v>2</v>
      </c>
      <c r="J488" t="b">
        <v>0</v>
      </c>
      <c r="K488">
        <v>525</v>
      </c>
      <c r="L488">
        <v>140</v>
      </c>
      <c r="M488" t="s">
        <v>68</v>
      </c>
      <c r="N488" t="s">
        <v>56</v>
      </c>
      <c r="O488" t="s">
        <v>78</v>
      </c>
      <c r="P488">
        <v>75</v>
      </c>
      <c r="Q488">
        <v>4.5999999999999996</v>
      </c>
      <c r="R488" t="b">
        <v>1</v>
      </c>
      <c r="S488" t="s">
        <v>30</v>
      </c>
      <c r="T488">
        <v>354</v>
      </c>
      <c r="U488" t="s">
        <v>58</v>
      </c>
      <c r="V488" t="s">
        <v>59</v>
      </c>
      <c r="W488" t="s">
        <v>93</v>
      </c>
    </row>
    <row r="489" spans="1:23" x14ac:dyDescent="0.3">
      <c r="A489">
        <v>2734</v>
      </c>
      <c r="B489" t="s">
        <v>288</v>
      </c>
      <c r="C489" s="1">
        <v>45449</v>
      </c>
      <c r="D489" s="1">
        <v>45303</v>
      </c>
      <c r="E489">
        <v>11.99</v>
      </c>
      <c r="F489">
        <v>130</v>
      </c>
      <c r="G489" t="s">
        <v>51</v>
      </c>
      <c r="H489">
        <v>1</v>
      </c>
      <c r="I489">
        <v>1</v>
      </c>
      <c r="J489" t="b">
        <v>1</v>
      </c>
      <c r="K489">
        <v>428</v>
      </c>
      <c r="L489">
        <v>119</v>
      </c>
      <c r="M489" t="s">
        <v>92</v>
      </c>
      <c r="N489" t="s">
        <v>56</v>
      </c>
      <c r="O489" t="s">
        <v>78</v>
      </c>
      <c r="P489">
        <v>53</v>
      </c>
      <c r="Q489">
        <v>4.5</v>
      </c>
      <c r="R489" t="b">
        <v>1</v>
      </c>
      <c r="S489" t="s">
        <v>30</v>
      </c>
      <c r="T489">
        <v>4922</v>
      </c>
      <c r="U489" t="s">
        <v>76</v>
      </c>
      <c r="V489" t="s">
        <v>32</v>
      </c>
      <c r="W489" t="s">
        <v>93</v>
      </c>
    </row>
    <row r="490" spans="1:23" x14ac:dyDescent="0.3">
      <c r="A490">
        <v>4129</v>
      </c>
      <c r="B490" t="s">
        <v>240</v>
      </c>
      <c r="C490" t="s">
        <v>198</v>
      </c>
      <c r="D490" t="s">
        <v>87</v>
      </c>
      <c r="E490">
        <v>11.99</v>
      </c>
      <c r="F490">
        <v>383</v>
      </c>
      <c r="G490" t="s">
        <v>63</v>
      </c>
      <c r="H490">
        <v>5</v>
      </c>
      <c r="I490">
        <v>4</v>
      </c>
      <c r="J490" t="b">
        <v>1</v>
      </c>
      <c r="K490">
        <v>711</v>
      </c>
      <c r="L490">
        <v>147</v>
      </c>
      <c r="M490" t="s">
        <v>92</v>
      </c>
      <c r="N490" t="s">
        <v>28</v>
      </c>
      <c r="O490" t="s">
        <v>45</v>
      </c>
      <c r="P490">
        <v>68</v>
      </c>
      <c r="Q490">
        <v>3.9</v>
      </c>
      <c r="R490" t="b">
        <v>1</v>
      </c>
      <c r="S490" t="s">
        <v>30</v>
      </c>
      <c r="T490">
        <v>2083</v>
      </c>
      <c r="U490" t="s">
        <v>65</v>
      </c>
      <c r="V490" t="s">
        <v>59</v>
      </c>
      <c r="W490" t="s">
        <v>40</v>
      </c>
    </row>
    <row r="491" spans="1:23" x14ac:dyDescent="0.3">
      <c r="A491">
        <v>3762</v>
      </c>
      <c r="B491" t="s">
        <v>318</v>
      </c>
      <c r="C491" t="s">
        <v>433</v>
      </c>
      <c r="D491" t="s">
        <v>90</v>
      </c>
      <c r="E491">
        <v>11.99</v>
      </c>
      <c r="F491">
        <v>411</v>
      </c>
      <c r="G491" t="s">
        <v>26</v>
      </c>
      <c r="H491">
        <v>5</v>
      </c>
      <c r="I491">
        <v>6</v>
      </c>
      <c r="J491" t="b">
        <v>1</v>
      </c>
      <c r="K491">
        <v>887</v>
      </c>
      <c r="L491">
        <v>37</v>
      </c>
      <c r="M491" t="s">
        <v>68</v>
      </c>
      <c r="N491" t="s">
        <v>28</v>
      </c>
      <c r="O491" t="s">
        <v>78</v>
      </c>
      <c r="P491">
        <v>66</v>
      </c>
      <c r="Q491">
        <v>3.9</v>
      </c>
      <c r="R491" t="b">
        <v>1</v>
      </c>
      <c r="S491" t="s">
        <v>30</v>
      </c>
      <c r="T491">
        <v>2098</v>
      </c>
      <c r="U491" t="s">
        <v>38</v>
      </c>
      <c r="V491" t="s">
        <v>69</v>
      </c>
      <c r="W491" t="s">
        <v>33</v>
      </c>
    </row>
    <row r="492" spans="1:23" x14ac:dyDescent="0.3">
      <c r="A492">
        <v>4341</v>
      </c>
      <c r="B492" t="s">
        <v>532</v>
      </c>
      <c r="C492" s="1">
        <v>44932</v>
      </c>
      <c r="D492" s="1">
        <v>45485</v>
      </c>
      <c r="E492">
        <v>11.99</v>
      </c>
      <c r="F492">
        <v>347</v>
      </c>
      <c r="G492" t="s">
        <v>63</v>
      </c>
      <c r="H492">
        <v>4</v>
      </c>
      <c r="I492">
        <v>2</v>
      </c>
      <c r="J492" t="b">
        <v>1</v>
      </c>
      <c r="K492">
        <v>546</v>
      </c>
      <c r="L492">
        <v>12</v>
      </c>
      <c r="M492" t="s">
        <v>68</v>
      </c>
      <c r="N492" t="s">
        <v>28</v>
      </c>
      <c r="O492" t="s">
        <v>57</v>
      </c>
      <c r="P492">
        <v>31</v>
      </c>
      <c r="Q492">
        <v>3.1</v>
      </c>
      <c r="R492" t="b">
        <v>0</v>
      </c>
      <c r="S492" t="s">
        <v>30</v>
      </c>
      <c r="T492">
        <v>2022</v>
      </c>
      <c r="U492" t="s">
        <v>31</v>
      </c>
      <c r="V492" t="s">
        <v>32</v>
      </c>
      <c r="W492" t="s">
        <v>40</v>
      </c>
    </row>
    <row r="493" spans="1:23" x14ac:dyDescent="0.3">
      <c r="A493">
        <v>6638</v>
      </c>
      <c r="B493" t="s">
        <v>533</v>
      </c>
      <c r="C493" s="1">
        <v>44967</v>
      </c>
      <c r="D493" s="1">
        <v>45608</v>
      </c>
      <c r="E493">
        <v>11.99</v>
      </c>
      <c r="F493">
        <v>302</v>
      </c>
      <c r="G493" t="s">
        <v>73</v>
      </c>
      <c r="H493">
        <v>4</v>
      </c>
      <c r="I493">
        <v>2</v>
      </c>
      <c r="J493" t="b">
        <v>1</v>
      </c>
      <c r="K493">
        <v>417</v>
      </c>
      <c r="L493">
        <v>143</v>
      </c>
      <c r="M493" t="s">
        <v>43</v>
      </c>
      <c r="N493" t="s">
        <v>44</v>
      </c>
      <c r="O493" t="s">
        <v>45</v>
      </c>
      <c r="P493">
        <v>14</v>
      </c>
      <c r="Q493">
        <v>4.7</v>
      </c>
      <c r="R493" t="b">
        <v>0</v>
      </c>
      <c r="S493" t="s">
        <v>30</v>
      </c>
      <c r="T493">
        <v>3791</v>
      </c>
      <c r="U493" t="s">
        <v>31</v>
      </c>
      <c r="V493" t="s">
        <v>79</v>
      </c>
      <c r="W493" t="s">
        <v>93</v>
      </c>
    </row>
    <row r="494" spans="1:23" x14ac:dyDescent="0.3">
      <c r="A494">
        <v>5861</v>
      </c>
      <c r="B494" t="s">
        <v>325</v>
      </c>
      <c r="C494" s="1">
        <v>45143</v>
      </c>
      <c r="D494" s="1">
        <v>45363</v>
      </c>
      <c r="E494">
        <v>15.99</v>
      </c>
      <c r="F494">
        <v>361</v>
      </c>
      <c r="G494" t="s">
        <v>100</v>
      </c>
      <c r="H494">
        <v>3</v>
      </c>
      <c r="I494">
        <v>6</v>
      </c>
      <c r="J494" t="b">
        <v>0</v>
      </c>
      <c r="K494">
        <v>407</v>
      </c>
      <c r="L494">
        <v>126</v>
      </c>
      <c r="M494" t="s">
        <v>74</v>
      </c>
      <c r="N494" t="s">
        <v>44</v>
      </c>
      <c r="O494" t="s">
        <v>57</v>
      </c>
      <c r="P494">
        <v>80</v>
      </c>
      <c r="Q494">
        <v>4.3</v>
      </c>
      <c r="R494" t="b">
        <v>0</v>
      </c>
      <c r="S494" t="s">
        <v>30</v>
      </c>
      <c r="T494">
        <v>728</v>
      </c>
      <c r="U494" t="s">
        <v>65</v>
      </c>
      <c r="V494" t="s">
        <v>32</v>
      </c>
      <c r="W494" t="s">
        <v>33</v>
      </c>
    </row>
    <row r="495" spans="1:23" x14ac:dyDescent="0.3">
      <c r="A495">
        <v>8815</v>
      </c>
      <c r="B495" t="s">
        <v>345</v>
      </c>
      <c r="C495" t="s">
        <v>534</v>
      </c>
      <c r="D495" s="1">
        <v>45303</v>
      </c>
      <c r="E495">
        <v>7.99</v>
      </c>
      <c r="F495">
        <v>148</v>
      </c>
      <c r="G495" t="s">
        <v>51</v>
      </c>
      <c r="H495">
        <v>1</v>
      </c>
      <c r="I495">
        <v>1</v>
      </c>
      <c r="J495" t="b">
        <v>1</v>
      </c>
      <c r="K495">
        <v>579</v>
      </c>
      <c r="L495">
        <v>121</v>
      </c>
      <c r="M495" t="s">
        <v>92</v>
      </c>
      <c r="N495" t="s">
        <v>75</v>
      </c>
      <c r="O495" t="s">
        <v>57</v>
      </c>
      <c r="P495">
        <v>8</v>
      </c>
      <c r="Q495">
        <v>3.6</v>
      </c>
      <c r="R495" t="b">
        <v>0</v>
      </c>
      <c r="S495" t="s">
        <v>30</v>
      </c>
      <c r="T495">
        <v>3448</v>
      </c>
      <c r="U495" t="s">
        <v>58</v>
      </c>
      <c r="V495" t="s">
        <v>69</v>
      </c>
      <c r="W495" t="s">
        <v>40</v>
      </c>
    </row>
    <row r="496" spans="1:23" x14ac:dyDescent="0.3">
      <c r="A496">
        <v>8793</v>
      </c>
      <c r="B496" t="s">
        <v>148</v>
      </c>
      <c r="C496" t="s">
        <v>95</v>
      </c>
      <c r="D496" t="s">
        <v>134</v>
      </c>
      <c r="E496">
        <v>7.99</v>
      </c>
      <c r="F496">
        <v>162</v>
      </c>
      <c r="G496" t="s">
        <v>48</v>
      </c>
      <c r="H496">
        <v>2</v>
      </c>
      <c r="I496">
        <v>5</v>
      </c>
      <c r="J496" t="b">
        <v>1</v>
      </c>
      <c r="K496">
        <v>672</v>
      </c>
      <c r="L496">
        <v>57</v>
      </c>
      <c r="M496" t="s">
        <v>68</v>
      </c>
      <c r="N496" t="s">
        <v>44</v>
      </c>
      <c r="O496" t="s">
        <v>45</v>
      </c>
      <c r="P496">
        <v>16</v>
      </c>
      <c r="Q496">
        <v>4.3</v>
      </c>
      <c r="R496" t="b">
        <v>0</v>
      </c>
      <c r="S496" t="s">
        <v>30</v>
      </c>
      <c r="T496">
        <v>3930</v>
      </c>
      <c r="U496" t="s">
        <v>65</v>
      </c>
      <c r="V496" t="s">
        <v>59</v>
      </c>
      <c r="W496" t="s">
        <v>93</v>
      </c>
    </row>
    <row r="497" spans="1:23" x14ac:dyDescent="0.3">
      <c r="A497">
        <v>3469</v>
      </c>
      <c r="B497" t="s">
        <v>122</v>
      </c>
      <c r="C497" s="1">
        <v>45085</v>
      </c>
      <c r="D497" t="s">
        <v>103</v>
      </c>
      <c r="E497">
        <v>7.99</v>
      </c>
      <c r="F497">
        <v>379</v>
      </c>
      <c r="G497" t="s">
        <v>36</v>
      </c>
      <c r="H497">
        <v>3</v>
      </c>
      <c r="I497">
        <v>5</v>
      </c>
      <c r="J497" t="b">
        <v>1</v>
      </c>
      <c r="K497">
        <v>377</v>
      </c>
      <c r="L497">
        <v>153</v>
      </c>
      <c r="M497" t="s">
        <v>68</v>
      </c>
      <c r="N497" t="s">
        <v>75</v>
      </c>
      <c r="O497" t="s">
        <v>45</v>
      </c>
      <c r="P497">
        <v>67</v>
      </c>
      <c r="Q497">
        <v>3.6</v>
      </c>
      <c r="R497" t="b">
        <v>1</v>
      </c>
      <c r="S497" t="s">
        <v>30</v>
      </c>
      <c r="T497">
        <v>3702</v>
      </c>
      <c r="U497" t="s">
        <v>31</v>
      </c>
      <c r="V497" t="s">
        <v>59</v>
      </c>
      <c r="W497" t="s">
        <v>93</v>
      </c>
    </row>
    <row r="498" spans="1:23" x14ac:dyDescent="0.3">
      <c r="A498">
        <v>3654</v>
      </c>
      <c r="B498" t="s">
        <v>153</v>
      </c>
      <c r="C498" t="s">
        <v>535</v>
      </c>
      <c r="D498" t="s">
        <v>42</v>
      </c>
      <c r="E498">
        <v>15.99</v>
      </c>
      <c r="F498">
        <v>373</v>
      </c>
      <c r="G498" t="s">
        <v>73</v>
      </c>
      <c r="H498">
        <v>2</v>
      </c>
      <c r="I498">
        <v>6</v>
      </c>
      <c r="J498" t="b">
        <v>1</v>
      </c>
      <c r="K498">
        <v>818</v>
      </c>
      <c r="L498">
        <v>34</v>
      </c>
      <c r="M498" t="s">
        <v>43</v>
      </c>
      <c r="N498" t="s">
        <v>28</v>
      </c>
      <c r="O498" t="s">
        <v>64</v>
      </c>
      <c r="P498">
        <v>57</v>
      </c>
      <c r="Q498">
        <v>3.8</v>
      </c>
      <c r="R498" t="b">
        <v>1</v>
      </c>
      <c r="S498" t="s">
        <v>30</v>
      </c>
      <c r="T498">
        <v>2400</v>
      </c>
      <c r="U498" t="s">
        <v>38</v>
      </c>
      <c r="V498" t="s">
        <v>69</v>
      </c>
      <c r="W498" t="s">
        <v>40</v>
      </c>
    </row>
    <row r="499" spans="1:23" x14ac:dyDescent="0.3">
      <c r="A499">
        <v>9555</v>
      </c>
      <c r="B499" t="s">
        <v>345</v>
      </c>
      <c r="C499" s="1">
        <v>45330</v>
      </c>
      <c r="D499" t="s">
        <v>82</v>
      </c>
      <c r="E499">
        <v>11.99</v>
      </c>
      <c r="F499">
        <v>354</v>
      </c>
      <c r="G499" t="s">
        <v>51</v>
      </c>
      <c r="H499">
        <v>1</v>
      </c>
      <c r="I499">
        <v>1</v>
      </c>
      <c r="J499" t="b">
        <v>1</v>
      </c>
      <c r="K499">
        <v>225</v>
      </c>
      <c r="L499">
        <v>1</v>
      </c>
      <c r="M499" t="s">
        <v>49</v>
      </c>
      <c r="N499" t="s">
        <v>75</v>
      </c>
      <c r="O499" t="s">
        <v>29</v>
      </c>
      <c r="P499">
        <v>83</v>
      </c>
      <c r="Q499">
        <v>4.3</v>
      </c>
      <c r="R499" t="b">
        <v>1</v>
      </c>
      <c r="S499" t="s">
        <v>30</v>
      </c>
      <c r="T499">
        <v>548</v>
      </c>
      <c r="U499" t="s">
        <v>76</v>
      </c>
      <c r="V499" t="s">
        <v>79</v>
      </c>
      <c r="W499" t="s">
        <v>40</v>
      </c>
    </row>
    <row r="500" spans="1:23" x14ac:dyDescent="0.3">
      <c r="A500">
        <v>4028</v>
      </c>
      <c r="B500" t="s">
        <v>228</v>
      </c>
      <c r="C500" s="1">
        <v>45387</v>
      </c>
      <c r="D500" s="1">
        <v>45547</v>
      </c>
      <c r="E500">
        <v>7.99</v>
      </c>
      <c r="F500">
        <v>76</v>
      </c>
      <c r="G500" t="s">
        <v>63</v>
      </c>
      <c r="H500">
        <v>2</v>
      </c>
      <c r="I500">
        <v>4</v>
      </c>
      <c r="J500" t="b">
        <v>1</v>
      </c>
      <c r="K500">
        <v>324</v>
      </c>
      <c r="L500">
        <v>113</v>
      </c>
      <c r="M500" t="s">
        <v>68</v>
      </c>
      <c r="N500" t="s">
        <v>56</v>
      </c>
      <c r="O500" t="s">
        <v>78</v>
      </c>
      <c r="P500">
        <v>87</v>
      </c>
      <c r="Q500">
        <v>4.9000000000000004</v>
      </c>
      <c r="R500" t="b">
        <v>0</v>
      </c>
      <c r="S500" t="s">
        <v>30</v>
      </c>
      <c r="T500">
        <v>4702</v>
      </c>
      <c r="U500" t="s">
        <v>65</v>
      </c>
      <c r="V500" t="s">
        <v>39</v>
      </c>
      <c r="W500" t="s">
        <v>60</v>
      </c>
    </row>
    <row r="501" spans="1:23" x14ac:dyDescent="0.3">
      <c r="A501">
        <v>9499</v>
      </c>
      <c r="B501" t="s">
        <v>190</v>
      </c>
      <c r="C501" t="s">
        <v>412</v>
      </c>
      <c r="D501" t="s">
        <v>42</v>
      </c>
      <c r="E501">
        <v>11.99</v>
      </c>
      <c r="F501">
        <v>316</v>
      </c>
      <c r="G501" t="s">
        <v>26</v>
      </c>
      <c r="H501">
        <v>1</v>
      </c>
      <c r="I501">
        <v>3</v>
      </c>
      <c r="J501" t="b">
        <v>0</v>
      </c>
      <c r="K501">
        <v>793</v>
      </c>
      <c r="L501">
        <v>141</v>
      </c>
      <c r="M501" t="s">
        <v>27</v>
      </c>
      <c r="N501" t="s">
        <v>28</v>
      </c>
      <c r="O501" t="s">
        <v>37</v>
      </c>
      <c r="P501">
        <v>28</v>
      </c>
      <c r="Q501">
        <v>3.4</v>
      </c>
      <c r="R501" t="b">
        <v>0</v>
      </c>
      <c r="S501" t="s">
        <v>30</v>
      </c>
      <c r="T501">
        <v>2821</v>
      </c>
      <c r="U501" t="s">
        <v>38</v>
      </c>
      <c r="V501" t="s">
        <v>69</v>
      </c>
      <c r="W501" t="s">
        <v>60</v>
      </c>
    </row>
    <row r="502" spans="1:23" x14ac:dyDescent="0.3">
      <c r="A502">
        <v>8628</v>
      </c>
      <c r="B502" t="s">
        <v>164</v>
      </c>
      <c r="C502" t="s">
        <v>161</v>
      </c>
      <c r="D502" t="s">
        <v>168</v>
      </c>
      <c r="E502">
        <v>11.99</v>
      </c>
      <c r="F502">
        <v>331</v>
      </c>
      <c r="G502" t="s">
        <v>63</v>
      </c>
      <c r="H502">
        <v>4</v>
      </c>
      <c r="I502">
        <v>2</v>
      </c>
      <c r="J502" t="b">
        <v>1</v>
      </c>
      <c r="K502">
        <v>133</v>
      </c>
      <c r="L502">
        <v>143</v>
      </c>
      <c r="M502" t="s">
        <v>49</v>
      </c>
      <c r="N502" t="s">
        <v>28</v>
      </c>
      <c r="O502" t="s">
        <v>57</v>
      </c>
      <c r="P502">
        <v>35</v>
      </c>
      <c r="Q502">
        <v>4.5999999999999996</v>
      </c>
      <c r="R502" t="b">
        <v>1</v>
      </c>
      <c r="S502" t="s">
        <v>30</v>
      </c>
      <c r="T502">
        <v>484</v>
      </c>
      <c r="U502" t="s">
        <v>65</v>
      </c>
      <c r="V502" t="s">
        <v>79</v>
      </c>
      <c r="W502" t="s">
        <v>33</v>
      </c>
    </row>
    <row r="503" spans="1:23" x14ac:dyDescent="0.3">
      <c r="A503">
        <v>9942</v>
      </c>
      <c r="B503" t="s">
        <v>157</v>
      </c>
      <c r="C503" s="1">
        <v>45024</v>
      </c>
      <c r="D503" t="s">
        <v>84</v>
      </c>
      <c r="E503">
        <v>15.99</v>
      </c>
      <c r="F503">
        <v>418</v>
      </c>
      <c r="G503" t="s">
        <v>51</v>
      </c>
      <c r="H503">
        <v>1</v>
      </c>
      <c r="I503">
        <v>5</v>
      </c>
      <c r="J503" t="b">
        <v>1</v>
      </c>
      <c r="K503">
        <v>260</v>
      </c>
      <c r="L503">
        <v>161</v>
      </c>
      <c r="M503" t="s">
        <v>43</v>
      </c>
      <c r="N503" t="s">
        <v>75</v>
      </c>
      <c r="O503" t="s">
        <v>64</v>
      </c>
      <c r="P503">
        <v>49</v>
      </c>
      <c r="Q503">
        <v>3.6</v>
      </c>
      <c r="R503" t="b">
        <v>1</v>
      </c>
      <c r="S503" t="s">
        <v>30</v>
      </c>
      <c r="T503">
        <v>2871</v>
      </c>
      <c r="U503" t="s">
        <v>58</v>
      </c>
      <c r="V503" t="s">
        <v>39</v>
      </c>
      <c r="W503" t="s">
        <v>33</v>
      </c>
    </row>
    <row r="504" spans="1:23" x14ac:dyDescent="0.3">
      <c r="A504">
        <v>4044</v>
      </c>
      <c r="B504" t="s">
        <v>536</v>
      </c>
      <c r="C504" s="1">
        <v>45022</v>
      </c>
      <c r="D504" t="s">
        <v>109</v>
      </c>
      <c r="E504">
        <v>15.99</v>
      </c>
      <c r="F504">
        <v>309</v>
      </c>
      <c r="G504" t="s">
        <v>100</v>
      </c>
      <c r="H504">
        <v>5</v>
      </c>
      <c r="I504">
        <v>5</v>
      </c>
      <c r="J504" t="b">
        <v>0</v>
      </c>
      <c r="K504">
        <v>851</v>
      </c>
      <c r="L504">
        <v>166</v>
      </c>
      <c r="M504" t="s">
        <v>92</v>
      </c>
      <c r="N504" t="s">
        <v>75</v>
      </c>
      <c r="O504" t="s">
        <v>57</v>
      </c>
      <c r="P504">
        <v>66</v>
      </c>
      <c r="Q504">
        <v>4</v>
      </c>
      <c r="R504" t="b">
        <v>1</v>
      </c>
      <c r="S504" t="s">
        <v>30</v>
      </c>
      <c r="T504">
        <v>4783</v>
      </c>
      <c r="U504" t="s">
        <v>65</v>
      </c>
      <c r="V504" t="s">
        <v>69</v>
      </c>
      <c r="W504" t="s">
        <v>93</v>
      </c>
    </row>
    <row r="505" spans="1:23" x14ac:dyDescent="0.3">
      <c r="A505">
        <v>8143</v>
      </c>
      <c r="B505" t="s">
        <v>106</v>
      </c>
      <c r="C505" t="s">
        <v>537</v>
      </c>
      <c r="D505" s="1">
        <v>45608</v>
      </c>
      <c r="E505">
        <v>7.99</v>
      </c>
      <c r="F505">
        <v>252</v>
      </c>
      <c r="G505" t="s">
        <v>36</v>
      </c>
      <c r="H505">
        <v>3</v>
      </c>
      <c r="I505">
        <v>5</v>
      </c>
      <c r="J505" t="b">
        <v>1</v>
      </c>
      <c r="K505">
        <v>105</v>
      </c>
      <c r="L505">
        <v>118</v>
      </c>
      <c r="M505" t="s">
        <v>74</v>
      </c>
      <c r="N505" t="s">
        <v>44</v>
      </c>
      <c r="O505" t="s">
        <v>37</v>
      </c>
      <c r="P505">
        <v>52</v>
      </c>
      <c r="Q505">
        <v>4.4000000000000004</v>
      </c>
      <c r="R505" t="b">
        <v>1</v>
      </c>
      <c r="S505" t="s">
        <v>30</v>
      </c>
      <c r="T505">
        <v>2725</v>
      </c>
      <c r="U505" t="s">
        <v>65</v>
      </c>
      <c r="V505" t="s">
        <v>39</v>
      </c>
      <c r="W505" t="s">
        <v>60</v>
      </c>
    </row>
    <row r="506" spans="1:23" x14ac:dyDescent="0.3">
      <c r="A506">
        <v>3984</v>
      </c>
      <c r="B506" t="s">
        <v>257</v>
      </c>
      <c r="C506" t="s">
        <v>538</v>
      </c>
      <c r="D506" s="1">
        <v>45303</v>
      </c>
      <c r="E506">
        <v>15.99</v>
      </c>
      <c r="F506">
        <v>146</v>
      </c>
      <c r="G506" t="s">
        <v>73</v>
      </c>
      <c r="H506">
        <v>4</v>
      </c>
      <c r="I506">
        <v>6</v>
      </c>
      <c r="J506" t="b">
        <v>0</v>
      </c>
      <c r="K506">
        <v>646</v>
      </c>
      <c r="L506">
        <v>139</v>
      </c>
      <c r="M506" t="s">
        <v>74</v>
      </c>
      <c r="N506" t="s">
        <v>28</v>
      </c>
      <c r="O506" t="s">
        <v>37</v>
      </c>
      <c r="P506">
        <v>27</v>
      </c>
      <c r="Q506">
        <v>3.7</v>
      </c>
      <c r="R506" t="b">
        <v>1</v>
      </c>
      <c r="S506" t="s">
        <v>30</v>
      </c>
      <c r="T506">
        <v>4400</v>
      </c>
      <c r="U506" t="s">
        <v>76</v>
      </c>
      <c r="V506" t="s">
        <v>59</v>
      </c>
      <c r="W506" t="s">
        <v>33</v>
      </c>
    </row>
    <row r="507" spans="1:23" x14ac:dyDescent="0.3">
      <c r="A507">
        <v>9294</v>
      </c>
      <c r="B507" t="s">
        <v>539</v>
      </c>
      <c r="C507" t="s">
        <v>279</v>
      </c>
      <c r="D507" t="s">
        <v>134</v>
      </c>
      <c r="E507">
        <v>11.99</v>
      </c>
      <c r="F507">
        <v>352</v>
      </c>
      <c r="G507" t="s">
        <v>63</v>
      </c>
      <c r="H507">
        <v>4</v>
      </c>
      <c r="I507">
        <v>4</v>
      </c>
      <c r="J507" t="b">
        <v>1</v>
      </c>
      <c r="K507">
        <v>358</v>
      </c>
      <c r="L507">
        <v>6</v>
      </c>
      <c r="M507" t="s">
        <v>43</v>
      </c>
      <c r="N507" t="s">
        <v>44</v>
      </c>
      <c r="O507" t="s">
        <v>45</v>
      </c>
      <c r="P507">
        <v>32</v>
      </c>
      <c r="Q507">
        <v>3.8</v>
      </c>
      <c r="R507" t="b">
        <v>0</v>
      </c>
      <c r="S507" t="s">
        <v>30</v>
      </c>
      <c r="T507">
        <v>2218</v>
      </c>
      <c r="U507" t="s">
        <v>31</v>
      </c>
      <c r="V507" t="s">
        <v>39</v>
      </c>
      <c r="W507" t="s">
        <v>40</v>
      </c>
    </row>
    <row r="508" spans="1:23" x14ac:dyDescent="0.3">
      <c r="A508">
        <v>4769</v>
      </c>
      <c r="B508" t="s">
        <v>157</v>
      </c>
      <c r="C508" s="1">
        <v>45446</v>
      </c>
      <c r="D508" t="s">
        <v>72</v>
      </c>
      <c r="E508">
        <v>7.99</v>
      </c>
      <c r="F508">
        <v>43</v>
      </c>
      <c r="G508" t="s">
        <v>100</v>
      </c>
      <c r="H508">
        <v>5</v>
      </c>
      <c r="I508">
        <v>3</v>
      </c>
      <c r="J508" t="b">
        <v>1</v>
      </c>
      <c r="K508">
        <v>336</v>
      </c>
      <c r="L508">
        <v>135</v>
      </c>
      <c r="M508" t="s">
        <v>27</v>
      </c>
      <c r="N508" t="s">
        <v>28</v>
      </c>
      <c r="O508" t="s">
        <v>64</v>
      </c>
      <c r="P508">
        <v>70</v>
      </c>
      <c r="Q508">
        <v>4</v>
      </c>
      <c r="R508" t="b">
        <v>1</v>
      </c>
      <c r="S508" t="s">
        <v>30</v>
      </c>
      <c r="T508">
        <v>4552</v>
      </c>
      <c r="U508" t="s">
        <v>31</v>
      </c>
      <c r="V508" t="s">
        <v>59</v>
      </c>
      <c r="W508" t="s">
        <v>33</v>
      </c>
    </row>
    <row r="509" spans="1:23" x14ac:dyDescent="0.3">
      <c r="A509">
        <v>8864</v>
      </c>
      <c r="B509" t="s">
        <v>157</v>
      </c>
      <c r="C509" t="s">
        <v>540</v>
      </c>
      <c r="D509" t="s">
        <v>168</v>
      </c>
      <c r="E509">
        <v>11.99</v>
      </c>
      <c r="F509">
        <v>440</v>
      </c>
      <c r="G509" t="s">
        <v>36</v>
      </c>
      <c r="H509">
        <v>4</v>
      </c>
      <c r="I509">
        <v>3</v>
      </c>
      <c r="J509" t="b">
        <v>1</v>
      </c>
      <c r="K509">
        <v>80</v>
      </c>
      <c r="L509">
        <v>143</v>
      </c>
      <c r="M509" t="s">
        <v>49</v>
      </c>
      <c r="N509" t="s">
        <v>75</v>
      </c>
      <c r="O509" t="s">
        <v>37</v>
      </c>
      <c r="P509">
        <v>2</v>
      </c>
      <c r="Q509">
        <v>3.4</v>
      </c>
      <c r="R509" t="b">
        <v>0</v>
      </c>
      <c r="S509" t="s">
        <v>30</v>
      </c>
      <c r="T509">
        <v>4125</v>
      </c>
      <c r="U509" t="s">
        <v>76</v>
      </c>
      <c r="V509" t="s">
        <v>32</v>
      </c>
      <c r="W509" t="s">
        <v>33</v>
      </c>
    </row>
    <row r="510" spans="1:23" x14ac:dyDescent="0.3">
      <c r="A510">
        <v>1857</v>
      </c>
      <c r="B510" t="s">
        <v>541</v>
      </c>
      <c r="C510" s="1">
        <v>45388</v>
      </c>
      <c r="D510" t="s">
        <v>109</v>
      </c>
      <c r="E510">
        <v>15.99</v>
      </c>
      <c r="F510">
        <v>376</v>
      </c>
      <c r="G510" t="s">
        <v>100</v>
      </c>
      <c r="H510">
        <v>2</v>
      </c>
      <c r="I510">
        <v>2</v>
      </c>
      <c r="J510" t="b">
        <v>0</v>
      </c>
      <c r="K510">
        <v>326</v>
      </c>
      <c r="L510">
        <v>89</v>
      </c>
      <c r="M510" t="s">
        <v>55</v>
      </c>
      <c r="N510" t="s">
        <v>75</v>
      </c>
      <c r="O510" t="s">
        <v>57</v>
      </c>
      <c r="P510">
        <v>84</v>
      </c>
      <c r="Q510">
        <v>4.5999999999999996</v>
      </c>
      <c r="R510" t="b">
        <v>1</v>
      </c>
      <c r="S510" t="s">
        <v>30</v>
      </c>
      <c r="T510">
        <v>424</v>
      </c>
      <c r="U510" t="s">
        <v>65</v>
      </c>
      <c r="V510" t="s">
        <v>79</v>
      </c>
      <c r="W510" t="s">
        <v>33</v>
      </c>
    </row>
    <row r="511" spans="1:23" x14ac:dyDescent="0.3">
      <c r="A511">
        <v>5566</v>
      </c>
      <c r="B511" t="s">
        <v>345</v>
      </c>
      <c r="C511" t="s">
        <v>213</v>
      </c>
      <c r="D511" s="1">
        <v>45485</v>
      </c>
      <c r="E511">
        <v>11.99</v>
      </c>
      <c r="F511">
        <v>137</v>
      </c>
      <c r="G511" t="s">
        <v>26</v>
      </c>
      <c r="H511">
        <v>3</v>
      </c>
      <c r="I511">
        <v>6</v>
      </c>
      <c r="J511" t="b">
        <v>1</v>
      </c>
      <c r="K511">
        <v>699</v>
      </c>
      <c r="L511">
        <v>70</v>
      </c>
      <c r="M511" t="s">
        <v>74</v>
      </c>
      <c r="N511" t="s">
        <v>28</v>
      </c>
      <c r="O511" t="s">
        <v>57</v>
      </c>
      <c r="P511">
        <v>25</v>
      </c>
      <c r="Q511">
        <v>3.9</v>
      </c>
      <c r="R511" t="b">
        <v>1</v>
      </c>
      <c r="S511" t="s">
        <v>30</v>
      </c>
      <c r="T511">
        <v>2418</v>
      </c>
      <c r="U511" t="s">
        <v>65</v>
      </c>
      <c r="V511" t="s">
        <v>32</v>
      </c>
      <c r="W511" t="s">
        <v>40</v>
      </c>
    </row>
    <row r="512" spans="1:23" x14ac:dyDescent="0.3">
      <c r="A512">
        <v>1373</v>
      </c>
      <c r="B512" t="s">
        <v>147</v>
      </c>
      <c r="C512" t="s">
        <v>306</v>
      </c>
      <c r="D512" s="1">
        <v>45638</v>
      </c>
      <c r="E512">
        <v>7.99</v>
      </c>
      <c r="F512">
        <v>301</v>
      </c>
      <c r="G512" t="s">
        <v>26</v>
      </c>
      <c r="H512">
        <v>2</v>
      </c>
      <c r="I512">
        <v>5</v>
      </c>
      <c r="J512" t="b">
        <v>0</v>
      </c>
      <c r="K512">
        <v>89</v>
      </c>
      <c r="L512">
        <v>55</v>
      </c>
      <c r="M512" t="s">
        <v>27</v>
      </c>
      <c r="N512" t="s">
        <v>56</v>
      </c>
      <c r="O512" t="s">
        <v>78</v>
      </c>
      <c r="P512">
        <v>54</v>
      </c>
      <c r="Q512">
        <v>4.2</v>
      </c>
      <c r="R512" t="b">
        <v>1</v>
      </c>
      <c r="S512" t="s">
        <v>30</v>
      </c>
      <c r="T512">
        <v>756</v>
      </c>
      <c r="U512" t="s">
        <v>65</v>
      </c>
      <c r="V512" t="s">
        <v>79</v>
      </c>
      <c r="W512" t="s">
        <v>33</v>
      </c>
    </row>
    <row r="513" spans="1:23" x14ac:dyDescent="0.3">
      <c r="A513">
        <v>6345</v>
      </c>
      <c r="B513" t="s">
        <v>542</v>
      </c>
      <c r="C513" s="1">
        <v>44927</v>
      </c>
      <c r="D513" s="1">
        <v>45547</v>
      </c>
      <c r="E513">
        <v>7.99</v>
      </c>
      <c r="F513">
        <v>410</v>
      </c>
      <c r="G513" t="s">
        <v>51</v>
      </c>
      <c r="H513">
        <v>1</v>
      </c>
      <c r="I513">
        <v>1</v>
      </c>
      <c r="J513" t="b">
        <v>1</v>
      </c>
      <c r="K513">
        <v>909</v>
      </c>
      <c r="L513">
        <v>99</v>
      </c>
      <c r="M513" t="s">
        <v>43</v>
      </c>
      <c r="N513" t="s">
        <v>28</v>
      </c>
      <c r="O513" t="s">
        <v>45</v>
      </c>
      <c r="P513">
        <v>22</v>
      </c>
      <c r="Q513">
        <v>3.2</v>
      </c>
      <c r="R513" t="b">
        <v>0</v>
      </c>
      <c r="S513" t="s">
        <v>30</v>
      </c>
      <c r="T513">
        <v>754</v>
      </c>
      <c r="U513" t="s">
        <v>58</v>
      </c>
      <c r="V513" t="s">
        <v>39</v>
      </c>
      <c r="W513" t="s">
        <v>40</v>
      </c>
    </row>
    <row r="514" spans="1:23" x14ac:dyDescent="0.3">
      <c r="A514">
        <v>3234</v>
      </c>
      <c r="B514" t="s">
        <v>143</v>
      </c>
      <c r="C514" s="1">
        <v>45292</v>
      </c>
      <c r="D514" s="1">
        <v>45485</v>
      </c>
      <c r="E514">
        <v>11.99</v>
      </c>
      <c r="F514">
        <v>298</v>
      </c>
      <c r="G514" t="s">
        <v>63</v>
      </c>
      <c r="H514">
        <v>2</v>
      </c>
      <c r="I514">
        <v>1</v>
      </c>
      <c r="J514" t="b">
        <v>0</v>
      </c>
      <c r="K514">
        <v>918</v>
      </c>
      <c r="L514">
        <v>153</v>
      </c>
      <c r="M514" t="s">
        <v>68</v>
      </c>
      <c r="N514" t="s">
        <v>28</v>
      </c>
      <c r="O514" t="s">
        <v>57</v>
      </c>
      <c r="P514">
        <v>52</v>
      </c>
      <c r="Q514">
        <v>4.4000000000000004</v>
      </c>
      <c r="R514" t="b">
        <v>1</v>
      </c>
      <c r="S514" t="s">
        <v>30</v>
      </c>
      <c r="T514">
        <v>3476</v>
      </c>
      <c r="U514" t="s">
        <v>58</v>
      </c>
      <c r="V514" t="s">
        <v>59</v>
      </c>
      <c r="W514" t="s">
        <v>60</v>
      </c>
    </row>
    <row r="515" spans="1:23" x14ac:dyDescent="0.3">
      <c r="A515">
        <v>6998</v>
      </c>
      <c r="B515" t="s">
        <v>126</v>
      </c>
      <c r="C515" t="s">
        <v>543</v>
      </c>
      <c r="D515" s="1">
        <v>45334</v>
      </c>
      <c r="E515">
        <v>7.99</v>
      </c>
      <c r="F515">
        <v>54</v>
      </c>
      <c r="G515" t="s">
        <v>48</v>
      </c>
      <c r="H515">
        <v>4</v>
      </c>
      <c r="I515">
        <v>5</v>
      </c>
      <c r="J515" t="b">
        <v>1</v>
      </c>
      <c r="K515">
        <v>285</v>
      </c>
      <c r="L515">
        <v>66</v>
      </c>
      <c r="M515" t="s">
        <v>55</v>
      </c>
      <c r="N515" t="s">
        <v>56</v>
      </c>
      <c r="O515" t="s">
        <v>64</v>
      </c>
      <c r="P515">
        <v>43</v>
      </c>
      <c r="Q515">
        <v>3.8</v>
      </c>
      <c r="R515" t="b">
        <v>0</v>
      </c>
      <c r="S515" t="s">
        <v>30</v>
      </c>
      <c r="T515">
        <v>290</v>
      </c>
      <c r="U515" t="s">
        <v>76</v>
      </c>
      <c r="V515" t="s">
        <v>69</v>
      </c>
      <c r="W515" t="s">
        <v>33</v>
      </c>
    </row>
    <row r="516" spans="1:23" x14ac:dyDescent="0.3">
      <c r="A516">
        <v>5809</v>
      </c>
      <c r="B516" t="s">
        <v>238</v>
      </c>
      <c r="C516" t="s">
        <v>497</v>
      </c>
      <c r="D516" t="s">
        <v>54</v>
      </c>
      <c r="E516">
        <v>7.99</v>
      </c>
      <c r="F516">
        <v>486</v>
      </c>
      <c r="G516" t="s">
        <v>63</v>
      </c>
      <c r="H516">
        <v>4</v>
      </c>
      <c r="I516">
        <v>3</v>
      </c>
      <c r="J516" t="b">
        <v>0</v>
      </c>
      <c r="K516">
        <v>463</v>
      </c>
      <c r="L516">
        <v>171</v>
      </c>
      <c r="M516" t="s">
        <v>49</v>
      </c>
      <c r="N516" t="s">
        <v>44</v>
      </c>
      <c r="O516" t="s">
        <v>78</v>
      </c>
      <c r="P516">
        <v>10</v>
      </c>
      <c r="Q516">
        <v>3.2</v>
      </c>
      <c r="R516" t="b">
        <v>0</v>
      </c>
      <c r="S516" t="s">
        <v>30</v>
      </c>
      <c r="T516">
        <v>987</v>
      </c>
      <c r="U516" t="s">
        <v>38</v>
      </c>
      <c r="V516" t="s">
        <v>79</v>
      </c>
      <c r="W516" t="s">
        <v>40</v>
      </c>
    </row>
    <row r="517" spans="1:23" x14ac:dyDescent="0.3">
      <c r="A517">
        <v>6522</v>
      </c>
      <c r="B517" t="s">
        <v>544</v>
      </c>
      <c r="C517" s="1">
        <v>45208</v>
      </c>
      <c r="D517" t="s">
        <v>99</v>
      </c>
      <c r="E517">
        <v>11.99</v>
      </c>
      <c r="F517">
        <v>38</v>
      </c>
      <c r="G517" t="s">
        <v>73</v>
      </c>
      <c r="H517">
        <v>1</v>
      </c>
      <c r="I517">
        <v>4</v>
      </c>
      <c r="J517" t="b">
        <v>1</v>
      </c>
      <c r="K517">
        <v>875</v>
      </c>
      <c r="L517">
        <v>115</v>
      </c>
      <c r="M517" t="s">
        <v>43</v>
      </c>
      <c r="N517" t="s">
        <v>75</v>
      </c>
      <c r="O517" t="s">
        <v>37</v>
      </c>
      <c r="P517">
        <v>75</v>
      </c>
      <c r="Q517">
        <v>4.7</v>
      </c>
      <c r="R517" t="b">
        <v>1</v>
      </c>
      <c r="S517" t="s">
        <v>30</v>
      </c>
      <c r="T517">
        <v>4972</v>
      </c>
      <c r="U517" t="s">
        <v>58</v>
      </c>
      <c r="V517" t="s">
        <v>59</v>
      </c>
      <c r="W517" t="s">
        <v>33</v>
      </c>
    </row>
    <row r="518" spans="1:23" x14ac:dyDescent="0.3">
      <c r="A518">
        <v>3892</v>
      </c>
      <c r="B518" t="s">
        <v>280</v>
      </c>
      <c r="C518" t="s">
        <v>416</v>
      </c>
      <c r="D518" s="1">
        <v>45363</v>
      </c>
      <c r="E518">
        <v>7.99</v>
      </c>
      <c r="F518">
        <v>442</v>
      </c>
      <c r="G518" t="s">
        <v>26</v>
      </c>
      <c r="H518">
        <v>3</v>
      </c>
      <c r="I518">
        <v>6</v>
      </c>
      <c r="J518" t="b">
        <v>1</v>
      </c>
      <c r="K518">
        <v>875</v>
      </c>
      <c r="L518">
        <v>70</v>
      </c>
      <c r="M518" t="s">
        <v>43</v>
      </c>
      <c r="N518" t="s">
        <v>28</v>
      </c>
      <c r="O518" t="s">
        <v>37</v>
      </c>
      <c r="P518">
        <v>96</v>
      </c>
      <c r="Q518">
        <v>3.7</v>
      </c>
      <c r="R518" t="b">
        <v>0</v>
      </c>
      <c r="S518" t="s">
        <v>30</v>
      </c>
      <c r="T518">
        <v>1628</v>
      </c>
      <c r="U518" t="s">
        <v>38</v>
      </c>
      <c r="V518" t="s">
        <v>32</v>
      </c>
      <c r="W518" t="s">
        <v>40</v>
      </c>
    </row>
    <row r="519" spans="1:23" x14ac:dyDescent="0.3">
      <c r="A519">
        <v>4427</v>
      </c>
      <c r="B519" t="s">
        <v>545</v>
      </c>
      <c r="C519" t="s">
        <v>71</v>
      </c>
      <c r="D519" t="s">
        <v>105</v>
      </c>
      <c r="E519">
        <v>7.99</v>
      </c>
      <c r="F519">
        <v>474</v>
      </c>
      <c r="G519" t="s">
        <v>63</v>
      </c>
      <c r="H519">
        <v>3</v>
      </c>
      <c r="I519">
        <v>5</v>
      </c>
      <c r="J519" t="b">
        <v>1</v>
      </c>
      <c r="K519">
        <v>341</v>
      </c>
      <c r="L519">
        <v>165</v>
      </c>
      <c r="M519" t="s">
        <v>68</v>
      </c>
      <c r="N519" t="s">
        <v>75</v>
      </c>
      <c r="O519" t="s">
        <v>45</v>
      </c>
      <c r="P519">
        <v>30</v>
      </c>
      <c r="Q519">
        <v>4.8</v>
      </c>
      <c r="R519" t="b">
        <v>0</v>
      </c>
      <c r="S519" t="s">
        <v>30</v>
      </c>
      <c r="T519">
        <v>1285</v>
      </c>
      <c r="U519" t="s">
        <v>31</v>
      </c>
      <c r="V519" t="s">
        <v>69</v>
      </c>
      <c r="W519" t="s">
        <v>40</v>
      </c>
    </row>
    <row r="520" spans="1:23" x14ac:dyDescent="0.3">
      <c r="A520">
        <v>8145</v>
      </c>
      <c r="B520" t="s">
        <v>546</v>
      </c>
      <c r="C520" s="1">
        <v>45201</v>
      </c>
      <c r="D520" t="s">
        <v>134</v>
      </c>
      <c r="E520">
        <v>15.99</v>
      </c>
      <c r="F520">
        <v>96</v>
      </c>
      <c r="G520" t="s">
        <v>73</v>
      </c>
      <c r="H520">
        <v>5</v>
      </c>
      <c r="I520">
        <v>1</v>
      </c>
      <c r="J520" t="b">
        <v>1</v>
      </c>
      <c r="K520">
        <v>273</v>
      </c>
      <c r="L520">
        <v>79</v>
      </c>
      <c r="M520" t="s">
        <v>49</v>
      </c>
      <c r="N520" t="s">
        <v>28</v>
      </c>
      <c r="O520" t="s">
        <v>64</v>
      </c>
      <c r="P520">
        <v>60</v>
      </c>
      <c r="Q520">
        <v>4.3</v>
      </c>
      <c r="R520" t="b">
        <v>0</v>
      </c>
      <c r="S520" t="s">
        <v>30</v>
      </c>
      <c r="T520">
        <v>1960</v>
      </c>
      <c r="U520" t="s">
        <v>38</v>
      </c>
      <c r="V520" t="s">
        <v>39</v>
      </c>
      <c r="W520" t="s">
        <v>93</v>
      </c>
    </row>
    <row r="521" spans="1:23" x14ac:dyDescent="0.3">
      <c r="A521">
        <v>1150</v>
      </c>
      <c r="B521" t="s">
        <v>224</v>
      </c>
      <c r="C521" t="s">
        <v>398</v>
      </c>
      <c r="D521" t="s">
        <v>168</v>
      </c>
      <c r="E521">
        <v>11.99</v>
      </c>
      <c r="F521">
        <v>160</v>
      </c>
      <c r="G521" t="s">
        <v>63</v>
      </c>
      <c r="H521">
        <v>5</v>
      </c>
      <c r="I521">
        <v>5</v>
      </c>
      <c r="J521" t="b">
        <v>1</v>
      </c>
      <c r="K521">
        <v>352</v>
      </c>
      <c r="L521">
        <v>31</v>
      </c>
      <c r="M521" t="s">
        <v>55</v>
      </c>
      <c r="N521" t="s">
        <v>28</v>
      </c>
      <c r="O521" t="s">
        <v>29</v>
      </c>
      <c r="P521">
        <v>37</v>
      </c>
      <c r="Q521">
        <v>3.7</v>
      </c>
      <c r="R521" t="b">
        <v>1</v>
      </c>
      <c r="S521" t="s">
        <v>30</v>
      </c>
      <c r="T521">
        <v>771</v>
      </c>
      <c r="U521" t="s">
        <v>76</v>
      </c>
      <c r="V521" t="s">
        <v>39</v>
      </c>
      <c r="W521" t="s">
        <v>93</v>
      </c>
    </row>
    <row r="522" spans="1:23" x14ac:dyDescent="0.3">
      <c r="A522">
        <v>7366</v>
      </c>
      <c r="B522" t="s">
        <v>547</v>
      </c>
      <c r="C522" t="s">
        <v>523</v>
      </c>
      <c r="D522" t="s">
        <v>35</v>
      </c>
      <c r="E522">
        <v>7.99</v>
      </c>
      <c r="F522">
        <v>451</v>
      </c>
      <c r="G522" t="s">
        <v>73</v>
      </c>
      <c r="H522">
        <v>3</v>
      </c>
      <c r="I522">
        <v>3</v>
      </c>
      <c r="J522" t="b">
        <v>0</v>
      </c>
      <c r="K522">
        <v>588</v>
      </c>
      <c r="L522">
        <v>147</v>
      </c>
      <c r="M522" t="s">
        <v>74</v>
      </c>
      <c r="N522" t="s">
        <v>44</v>
      </c>
      <c r="O522" t="s">
        <v>37</v>
      </c>
      <c r="P522">
        <v>75</v>
      </c>
      <c r="Q522">
        <v>3.3</v>
      </c>
      <c r="R522" t="b">
        <v>1</v>
      </c>
      <c r="S522" t="s">
        <v>30</v>
      </c>
      <c r="T522">
        <v>1785</v>
      </c>
      <c r="U522" t="s">
        <v>76</v>
      </c>
      <c r="V522" t="s">
        <v>69</v>
      </c>
      <c r="W522" t="s">
        <v>40</v>
      </c>
    </row>
    <row r="523" spans="1:23" x14ac:dyDescent="0.3">
      <c r="A523">
        <v>3004</v>
      </c>
      <c r="B523" t="s">
        <v>304</v>
      </c>
      <c r="C523" t="s">
        <v>548</v>
      </c>
      <c r="D523" t="s">
        <v>103</v>
      </c>
      <c r="E523">
        <v>11.99</v>
      </c>
      <c r="F523">
        <v>184</v>
      </c>
      <c r="G523" t="s">
        <v>51</v>
      </c>
      <c r="H523">
        <v>3</v>
      </c>
      <c r="I523">
        <v>4</v>
      </c>
      <c r="J523" t="b">
        <v>0</v>
      </c>
      <c r="K523">
        <v>233</v>
      </c>
      <c r="L523">
        <v>15</v>
      </c>
      <c r="M523" t="s">
        <v>43</v>
      </c>
      <c r="N523" t="s">
        <v>75</v>
      </c>
      <c r="O523" t="s">
        <v>45</v>
      </c>
      <c r="P523">
        <v>28</v>
      </c>
      <c r="Q523">
        <v>3.5</v>
      </c>
      <c r="R523" t="b">
        <v>1</v>
      </c>
      <c r="S523" t="s">
        <v>30</v>
      </c>
      <c r="T523">
        <v>2760</v>
      </c>
      <c r="U523" t="s">
        <v>58</v>
      </c>
      <c r="V523" t="s">
        <v>69</v>
      </c>
      <c r="W523" t="s">
        <v>33</v>
      </c>
    </row>
    <row r="524" spans="1:23" x14ac:dyDescent="0.3">
      <c r="A524">
        <v>9934</v>
      </c>
      <c r="B524" t="s">
        <v>549</v>
      </c>
      <c r="C524" t="s">
        <v>433</v>
      </c>
      <c r="D524" t="s">
        <v>129</v>
      </c>
      <c r="E524">
        <v>15.99</v>
      </c>
      <c r="F524">
        <v>50</v>
      </c>
      <c r="G524" t="s">
        <v>36</v>
      </c>
      <c r="H524">
        <v>2</v>
      </c>
      <c r="I524">
        <v>6</v>
      </c>
      <c r="J524" t="b">
        <v>1</v>
      </c>
      <c r="K524">
        <v>159</v>
      </c>
      <c r="L524">
        <v>131</v>
      </c>
      <c r="M524" t="s">
        <v>68</v>
      </c>
      <c r="N524" t="s">
        <v>44</v>
      </c>
      <c r="O524" t="s">
        <v>45</v>
      </c>
      <c r="P524">
        <v>49</v>
      </c>
      <c r="Q524">
        <v>3.8</v>
      </c>
      <c r="R524" t="b">
        <v>0</v>
      </c>
      <c r="S524" t="s">
        <v>30</v>
      </c>
      <c r="T524">
        <v>388</v>
      </c>
      <c r="U524" t="s">
        <v>38</v>
      </c>
      <c r="V524" t="s">
        <v>39</v>
      </c>
      <c r="W524" t="s">
        <v>93</v>
      </c>
    </row>
    <row r="525" spans="1:23" x14ac:dyDescent="0.3">
      <c r="A525">
        <v>1228</v>
      </c>
      <c r="B525" t="s">
        <v>263</v>
      </c>
      <c r="C525" t="s">
        <v>550</v>
      </c>
      <c r="D525" t="s">
        <v>42</v>
      </c>
      <c r="E525">
        <v>7.99</v>
      </c>
      <c r="F525">
        <v>299</v>
      </c>
      <c r="G525" t="s">
        <v>63</v>
      </c>
      <c r="H525">
        <v>3</v>
      </c>
      <c r="I525">
        <v>1</v>
      </c>
      <c r="J525" t="b">
        <v>0</v>
      </c>
      <c r="K525">
        <v>488</v>
      </c>
      <c r="L525">
        <v>135</v>
      </c>
      <c r="M525" t="s">
        <v>74</v>
      </c>
      <c r="N525" t="s">
        <v>44</v>
      </c>
      <c r="O525" t="s">
        <v>37</v>
      </c>
      <c r="P525">
        <v>100</v>
      </c>
      <c r="Q525">
        <v>4.8</v>
      </c>
      <c r="R525" t="b">
        <v>0</v>
      </c>
      <c r="S525" t="s">
        <v>30</v>
      </c>
      <c r="T525">
        <v>2385</v>
      </c>
      <c r="U525" t="s">
        <v>38</v>
      </c>
      <c r="V525" t="s">
        <v>69</v>
      </c>
      <c r="W525" t="s">
        <v>93</v>
      </c>
    </row>
    <row r="526" spans="1:23" x14ac:dyDescent="0.3">
      <c r="A526">
        <v>5806</v>
      </c>
      <c r="B526" t="s">
        <v>551</v>
      </c>
      <c r="C526" s="1">
        <v>45299</v>
      </c>
      <c r="D526" t="s">
        <v>35</v>
      </c>
      <c r="E526">
        <v>7.99</v>
      </c>
      <c r="F526">
        <v>495</v>
      </c>
      <c r="G526" t="s">
        <v>36</v>
      </c>
      <c r="H526">
        <v>5</v>
      </c>
      <c r="I526">
        <v>6</v>
      </c>
      <c r="J526" t="b">
        <v>0</v>
      </c>
      <c r="K526">
        <v>522</v>
      </c>
      <c r="L526">
        <v>32</v>
      </c>
      <c r="M526" t="s">
        <v>68</v>
      </c>
      <c r="N526" t="s">
        <v>75</v>
      </c>
      <c r="O526" t="s">
        <v>78</v>
      </c>
      <c r="P526">
        <v>41</v>
      </c>
      <c r="Q526">
        <v>3.9</v>
      </c>
      <c r="R526" t="b">
        <v>1</v>
      </c>
      <c r="S526" t="s">
        <v>30</v>
      </c>
      <c r="T526">
        <v>3714</v>
      </c>
      <c r="U526" t="s">
        <v>76</v>
      </c>
      <c r="V526" t="s">
        <v>79</v>
      </c>
      <c r="W526" t="s">
        <v>93</v>
      </c>
    </row>
    <row r="527" spans="1:23" x14ac:dyDescent="0.3">
      <c r="A527">
        <v>7538</v>
      </c>
      <c r="B527" t="s">
        <v>232</v>
      </c>
      <c r="C527" s="1">
        <v>45631</v>
      </c>
      <c r="D527" t="s">
        <v>214</v>
      </c>
      <c r="E527">
        <v>7.99</v>
      </c>
      <c r="F527">
        <v>132</v>
      </c>
      <c r="G527" t="s">
        <v>63</v>
      </c>
      <c r="H527">
        <v>4</v>
      </c>
      <c r="I527">
        <v>5</v>
      </c>
      <c r="J527" t="b">
        <v>1</v>
      </c>
      <c r="K527">
        <v>30</v>
      </c>
      <c r="L527">
        <v>177</v>
      </c>
      <c r="M527" t="s">
        <v>27</v>
      </c>
      <c r="N527" t="s">
        <v>28</v>
      </c>
      <c r="O527" t="s">
        <v>78</v>
      </c>
      <c r="P527">
        <v>31</v>
      </c>
      <c r="Q527">
        <v>5</v>
      </c>
      <c r="R527" t="b">
        <v>0</v>
      </c>
      <c r="S527" t="s">
        <v>30</v>
      </c>
      <c r="T527">
        <v>2015</v>
      </c>
      <c r="U527" t="s">
        <v>58</v>
      </c>
      <c r="V527" t="s">
        <v>69</v>
      </c>
      <c r="W527" t="s">
        <v>40</v>
      </c>
    </row>
    <row r="528" spans="1:23" x14ac:dyDescent="0.3">
      <c r="A528">
        <v>1035</v>
      </c>
      <c r="B528" t="s">
        <v>201</v>
      </c>
      <c r="C528" t="s">
        <v>141</v>
      </c>
      <c r="D528" t="s">
        <v>82</v>
      </c>
      <c r="E528">
        <v>11.99</v>
      </c>
      <c r="F528">
        <v>395</v>
      </c>
      <c r="G528" t="s">
        <v>100</v>
      </c>
      <c r="H528">
        <v>2</v>
      </c>
      <c r="I528">
        <v>4</v>
      </c>
      <c r="J528" t="b">
        <v>1</v>
      </c>
      <c r="K528">
        <v>139</v>
      </c>
      <c r="L528">
        <v>29</v>
      </c>
      <c r="M528" t="s">
        <v>74</v>
      </c>
      <c r="N528" t="s">
        <v>44</v>
      </c>
      <c r="O528" t="s">
        <v>57</v>
      </c>
      <c r="P528">
        <v>44</v>
      </c>
      <c r="Q528">
        <v>3.9</v>
      </c>
      <c r="R528" t="b">
        <v>1</v>
      </c>
      <c r="S528" t="s">
        <v>30</v>
      </c>
      <c r="T528">
        <v>3201</v>
      </c>
      <c r="U528" t="s">
        <v>76</v>
      </c>
      <c r="V528" t="s">
        <v>69</v>
      </c>
      <c r="W528" t="s">
        <v>60</v>
      </c>
    </row>
    <row r="529" spans="1:23" x14ac:dyDescent="0.3">
      <c r="A529">
        <v>8399</v>
      </c>
      <c r="B529" t="s">
        <v>382</v>
      </c>
      <c r="C529" s="1">
        <v>45049</v>
      </c>
      <c r="D529" s="1">
        <v>45363</v>
      </c>
      <c r="E529">
        <v>11.99</v>
      </c>
      <c r="F529">
        <v>34</v>
      </c>
      <c r="G529" t="s">
        <v>26</v>
      </c>
      <c r="H529">
        <v>1</v>
      </c>
      <c r="I529">
        <v>2</v>
      </c>
      <c r="J529" t="b">
        <v>1</v>
      </c>
      <c r="K529">
        <v>393</v>
      </c>
      <c r="L529">
        <v>130</v>
      </c>
      <c r="M529" t="s">
        <v>49</v>
      </c>
      <c r="N529" t="s">
        <v>75</v>
      </c>
      <c r="O529" t="s">
        <v>45</v>
      </c>
      <c r="P529">
        <v>10</v>
      </c>
      <c r="Q529">
        <v>3.9</v>
      </c>
      <c r="R529" t="b">
        <v>0</v>
      </c>
      <c r="S529" t="s">
        <v>30</v>
      </c>
      <c r="T529">
        <v>3426</v>
      </c>
      <c r="U529" t="s">
        <v>65</v>
      </c>
      <c r="V529" t="s">
        <v>32</v>
      </c>
      <c r="W529" t="s">
        <v>33</v>
      </c>
    </row>
    <row r="530" spans="1:23" x14ac:dyDescent="0.3">
      <c r="A530">
        <v>1912</v>
      </c>
      <c r="B530" t="s">
        <v>281</v>
      </c>
      <c r="C530" t="s">
        <v>410</v>
      </c>
      <c r="D530" t="s">
        <v>42</v>
      </c>
      <c r="E530">
        <v>11.99</v>
      </c>
      <c r="F530">
        <v>348</v>
      </c>
      <c r="G530" t="s">
        <v>100</v>
      </c>
      <c r="H530">
        <v>1</v>
      </c>
      <c r="I530">
        <v>4</v>
      </c>
      <c r="J530" t="b">
        <v>0</v>
      </c>
      <c r="K530">
        <v>792</v>
      </c>
      <c r="L530">
        <v>67</v>
      </c>
      <c r="M530" t="s">
        <v>68</v>
      </c>
      <c r="N530" t="s">
        <v>75</v>
      </c>
      <c r="O530" t="s">
        <v>78</v>
      </c>
      <c r="P530">
        <v>60</v>
      </c>
      <c r="Q530">
        <v>4.0999999999999996</v>
      </c>
      <c r="R530" t="b">
        <v>0</v>
      </c>
      <c r="S530" t="s">
        <v>30</v>
      </c>
      <c r="T530">
        <v>3366</v>
      </c>
      <c r="U530" t="s">
        <v>38</v>
      </c>
      <c r="V530" t="s">
        <v>32</v>
      </c>
      <c r="W530" t="s">
        <v>33</v>
      </c>
    </row>
    <row r="531" spans="1:23" x14ac:dyDescent="0.3">
      <c r="A531">
        <v>6604</v>
      </c>
      <c r="B531" t="s">
        <v>148</v>
      </c>
      <c r="C531" t="s">
        <v>552</v>
      </c>
      <c r="D531" t="s">
        <v>82</v>
      </c>
      <c r="E531">
        <v>15.99</v>
      </c>
      <c r="F531">
        <v>247</v>
      </c>
      <c r="G531" t="s">
        <v>100</v>
      </c>
      <c r="H531">
        <v>5</v>
      </c>
      <c r="I531">
        <v>4</v>
      </c>
      <c r="J531" t="b">
        <v>0</v>
      </c>
      <c r="K531">
        <v>186</v>
      </c>
      <c r="L531">
        <v>158</v>
      </c>
      <c r="M531" t="s">
        <v>49</v>
      </c>
      <c r="N531" t="s">
        <v>75</v>
      </c>
      <c r="O531" t="s">
        <v>57</v>
      </c>
      <c r="P531">
        <v>19</v>
      </c>
      <c r="Q531">
        <v>3.8</v>
      </c>
      <c r="R531" t="b">
        <v>0</v>
      </c>
      <c r="S531" t="s">
        <v>30</v>
      </c>
      <c r="T531">
        <v>125</v>
      </c>
      <c r="U531" t="s">
        <v>76</v>
      </c>
      <c r="V531" t="s">
        <v>69</v>
      </c>
      <c r="W531" t="s">
        <v>40</v>
      </c>
    </row>
    <row r="532" spans="1:23" x14ac:dyDescent="0.3">
      <c r="A532">
        <v>8952</v>
      </c>
      <c r="B532" t="s">
        <v>183</v>
      </c>
      <c r="C532" s="1">
        <v>45140</v>
      </c>
      <c r="D532" t="s">
        <v>82</v>
      </c>
      <c r="E532">
        <v>11.99</v>
      </c>
      <c r="F532">
        <v>216</v>
      </c>
      <c r="G532" t="s">
        <v>100</v>
      </c>
      <c r="H532">
        <v>1</v>
      </c>
      <c r="I532">
        <v>1</v>
      </c>
      <c r="J532" t="b">
        <v>0</v>
      </c>
      <c r="K532">
        <v>872</v>
      </c>
      <c r="L532">
        <v>150</v>
      </c>
      <c r="M532" t="s">
        <v>92</v>
      </c>
      <c r="N532" t="s">
        <v>56</v>
      </c>
      <c r="O532" t="s">
        <v>64</v>
      </c>
      <c r="P532">
        <v>10</v>
      </c>
      <c r="Q532">
        <v>3.8</v>
      </c>
      <c r="R532" t="b">
        <v>1</v>
      </c>
      <c r="S532" t="s">
        <v>30</v>
      </c>
      <c r="T532">
        <v>4037</v>
      </c>
      <c r="U532" t="s">
        <v>76</v>
      </c>
      <c r="V532" t="s">
        <v>59</v>
      </c>
      <c r="W532" t="s">
        <v>33</v>
      </c>
    </row>
    <row r="533" spans="1:23" x14ac:dyDescent="0.3">
      <c r="A533">
        <v>2549</v>
      </c>
      <c r="B533" t="s">
        <v>152</v>
      </c>
      <c r="C533" t="s">
        <v>348</v>
      </c>
      <c r="D533" t="s">
        <v>214</v>
      </c>
      <c r="E533">
        <v>11.99</v>
      </c>
      <c r="F533">
        <v>299</v>
      </c>
      <c r="G533" t="s">
        <v>73</v>
      </c>
      <c r="H533">
        <v>4</v>
      </c>
      <c r="I533">
        <v>6</v>
      </c>
      <c r="J533" t="b">
        <v>0</v>
      </c>
      <c r="K533">
        <v>77</v>
      </c>
      <c r="L533">
        <v>191</v>
      </c>
      <c r="M533" t="s">
        <v>68</v>
      </c>
      <c r="N533" t="s">
        <v>75</v>
      </c>
      <c r="O533" t="s">
        <v>64</v>
      </c>
      <c r="P533">
        <v>85</v>
      </c>
      <c r="Q533">
        <v>3.4</v>
      </c>
      <c r="R533" t="b">
        <v>1</v>
      </c>
      <c r="S533" t="s">
        <v>30</v>
      </c>
      <c r="T533">
        <v>4348</v>
      </c>
      <c r="U533" t="s">
        <v>38</v>
      </c>
      <c r="V533" t="s">
        <v>69</v>
      </c>
      <c r="W533" t="s">
        <v>93</v>
      </c>
    </row>
    <row r="534" spans="1:23" x14ac:dyDescent="0.3">
      <c r="A534">
        <v>8954</v>
      </c>
      <c r="B534" t="s">
        <v>238</v>
      </c>
      <c r="C534" t="s">
        <v>534</v>
      </c>
      <c r="D534" t="s">
        <v>99</v>
      </c>
      <c r="E534">
        <v>15.99</v>
      </c>
      <c r="F534">
        <v>315</v>
      </c>
      <c r="G534" t="s">
        <v>73</v>
      </c>
      <c r="H534">
        <v>2</v>
      </c>
      <c r="I534">
        <v>1</v>
      </c>
      <c r="J534" t="b">
        <v>1</v>
      </c>
      <c r="K534">
        <v>829</v>
      </c>
      <c r="L534">
        <v>178</v>
      </c>
      <c r="M534" t="s">
        <v>27</v>
      </c>
      <c r="N534" t="s">
        <v>44</v>
      </c>
      <c r="O534" t="s">
        <v>57</v>
      </c>
      <c r="P534">
        <v>53</v>
      </c>
      <c r="Q534">
        <v>3.1</v>
      </c>
      <c r="R534" t="b">
        <v>0</v>
      </c>
      <c r="S534" t="s">
        <v>30</v>
      </c>
      <c r="T534">
        <v>546</v>
      </c>
      <c r="U534" t="s">
        <v>31</v>
      </c>
      <c r="V534" t="s">
        <v>32</v>
      </c>
      <c r="W534" t="s">
        <v>40</v>
      </c>
    </row>
    <row r="535" spans="1:23" x14ac:dyDescent="0.3">
      <c r="A535">
        <v>1922</v>
      </c>
      <c r="B535" t="s">
        <v>104</v>
      </c>
      <c r="C535" s="1">
        <v>45303</v>
      </c>
      <c r="D535" s="1">
        <v>45363</v>
      </c>
      <c r="E535">
        <v>11.99</v>
      </c>
      <c r="F535">
        <v>35</v>
      </c>
      <c r="G535" t="s">
        <v>51</v>
      </c>
      <c r="H535">
        <v>2</v>
      </c>
      <c r="I535">
        <v>4</v>
      </c>
      <c r="J535" t="b">
        <v>0</v>
      </c>
      <c r="K535">
        <v>821</v>
      </c>
      <c r="L535">
        <v>7</v>
      </c>
      <c r="M535" t="s">
        <v>55</v>
      </c>
      <c r="N535" t="s">
        <v>44</v>
      </c>
      <c r="O535" t="s">
        <v>45</v>
      </c>
      <c r="P535">
        <v>3</v>
      </c>
      <c r="Q535">
        <v>3.3</v>
      </c>
      <c r="R535" t="b">
        <v>0</v>
      </c>
      <c r="S535" t="s">
        <v>30</v>
      </c>
      <c r="T535">
        <v>2785</v>
      </c>
      <c r="U535" t="s">
        <v>58</v>
      </c>
      <c r="V535" t="s">
        <v>32</v>
      </c>
      <c r="W535" t="s">
        <v>93</v>
      </c>
    </row>
    <row r="536" spans="1:23" x14ac:dyDescent="0.3">
      <c r="A536">
        <v>9861</v>
      </c>
      <c r="B536" t="s">
        <v>140</v>
      </c>
      <c r="C536" s="1">
        <v>45119</v>
      </c>
      <c r="D536" t="s">
        <v>129</v>
      </c>
      <c r="E536">
        <v>15.99</v>
      </c>
      <c r="F536">
        <v>359</v>
      </c>
      <c r="G536" t="s">
        <v>73</v>
      </c>
      <c r="H536">
        <v>3</v>
      </c>
      <c r="I536">
        <v>1</v>
      </c>
      <c r="J536" t="b">
        <v>0</v>
      </c>
      <c r="K536">
        <v>265</v>
      </c>
      <c r="L536">
        <v>34</v>
      </c>
      <c r="M536" t="s">
        <v>68</v>
      </c>
      <c r="N536" t="s">
        <v>56</v>
      </c>
      <c r="O536" t="s">
        <v>64</v>
      </c>
      <c r="P536">
        <v>64</v>
      </c>
      <c r="Q536">
        <v>4.9000000000000004</v>
      </c>
      <c r="R536" t="b">
        <v>1</v>
      </c>
      <c r="S536" t="s">
        <v>30</v>
      </c>
      <c r="T536">
        <v>3308</v>
      </c>
      <c r="U536" t="s">
        <v>31</v>
      </c>
      <c r="V536" t="s">
        <v>39</v>
      </c>
      <c r="W536" t="s">
        <v>60</v>
      </c>
    </row>
    <row r="537" spans="1:23" x14ac:dyDescent="0.3">
      <c r="A537">
        <v>4383</v>
      </c>
      <c r="B537" t="s">
        <v>553</v>
      </c>
      <c r="C537" s="1">
        <v>45513</v>
      </c>
      <c r="D537" t="s">
        <v>90</v>
      </c>
      <c r="E537">
        <v>15.99</v>
      </c>
      <c r="F537">
        <v>361</v>
      </c>
      <c r="G537" t="s">
        <v>26</v>
      </c>
      <c r="H537">
        <v>4</v>
      </c>
      <c r="I537">
        <v>5</v>
      </c>
      <c r="J537" t="b">
        <v>1</v>
      </c>
      <c r="K537">
        <v>416</v>
      </c>
      <c r="L537">
        <v>143</v>
      </c>
      <c r="M537" t="s">
        <v>68</v>
      </c>
      <c r="N537" t="s">
        <v>56</v>
      </c>
      <c r="O537" t="s">
        <v>78</v>
      </c>
      <c r="P537">
        <v>99</v>
      </c>
      <c r="Q537">
        <v>3.7</v>
      </c>
      <c r="R537" t="b">
        <v>0</v>
      </c>
      <c r="S537" t="s">
        <v>30</v>
      </c>
      <c r="T537">
        <v>527</v>
      </c>
      <c r="U537" t="s">
        <v>58</v>
      </c>
      <c r="V537" t="s">
        <v>59</v>
      </c>
      <c r="W537" t="s">
        <v>60</v>
      </c>
    </row>
    <row r="538" spans="1:23" x14ac:dyDescent="0.3">
      <c r="A538">
        <v>4328</v>
      </c>
      <c r="B538" t="s">
        <v>120</v>
      </c>
      <c r="C538" t="s">
        <v>554</v>
      </c>
      <c r="D538" t="s">
        <v>156</v>
      </c>
      <c r="E538">
        <v>11.99</v>
      </c>
      <c r="F538">
        <v>273</v>
      </c>
      <c r="G538" t="s">
        <v>26</v>
      </c>
      <c r="H538">
        <v>3</v>
      </c>
      <c r="I538">
        <v>4</v>
      </c>
      <c r="J538" t="b">
        <v>1</v>
      </c>
      <c r="K538">
        <v>253</v>
      </c>
      <c r="L538">
        <v>70</v>
      </c>
      <c r="M538" t="s">
        <v>74</v>
      </c>
      <c r="N538" t="s">
        <v>28</v>
      </c>
      <c r="O538" t="s">
        <v>64</v>
      </c>
      <c r="P538">
        <v>42</v>
      </c>
      <c r="Q538">
        <v>4.9000000000000004</v>
      </c>
      <c r="R538" t="b">
        <v>0</v>
      </c>
      <c r="S538" t="s">
        <v>30</v>
      </c>
      <c r="T538">
        <v>837</v>
      </c>
      <c r="U538" t="s">
        <v>31</v>
      </c>
      <c r="V538" t="s">
        <v>39</v>
      </c>
      <c r="W538" t="s">
        <v>40</v>
      </c>
    </row>
    <row r="539" spans="1:23" x14ac:dyDescent="0.3">
      <c r="A539">
        <v>4622</v>
      </c>
      <c r="B539" t="s">
        <v>191</v>
      </c>
      <c r="C539" t="s">
        <v>84</v>
      </c>
      <c r="D539" t="s">
        <v>35</v>
      </c>
      <c r="E539">
        <v>7.99</v>
      </c>
      <c r="F539">
        <v>47</v>
      </c>
      <c r="G539" t="s">
        <v>26</v>
      </c>
      <c r="H539">
        <v>2</v>
      </c>
      <c r="I539">
        <v>4</v>
      </c>
      <c r="J539" t="b">
        <v>1</v>
      </c>
      <c r="K539">
        <v>770</v>
      </c>
      <c r="L539">
        <v>2</v>
      </c>
      <c r="M539" t="s">
        <v>68</v>
      </c>
      <c r="N539" t="s">
        <v>56</v>
      </c>
      <c r="O539" t="s">
        <v>64</v>
      </c>
      <c r="P539">
        <v>46</v>
      </c>
      <c r="Q539">
        <v>4.7</v>
      </c>
      <c r="R539" t="b">
        <v>1</v>
      </c>
      <c r="S539" t="s">
        <v>30</v>
      </c>
      <c r="T539">
        <v>371</v>
      </c>
      <c r="U539" t="s">
        <v>38</v>
      </c>
      <c r="V539" t="s">
        <v>69</v>
      </c>
      <c r="W539" t="s">
        <v>93</v>
      </c>
    </row>
    <row r="540" spans="1:23" x14ac:dyDescent="0.3">
      <c r="A540">
        <v>7828</v>
      </c>
      <c r="B540" t="s">
        <v>555</v>
      </c>
      <c r="C540" s="1">
        <v>45142</v>
      </c>
      <c r="D540" s="1">
        <v>45334</v>
      </c>
      <c r="E540">
        <v>7.99</v>
      </c>
      <c r="F540">
        <v>477</v>
      </c>
      <c r="G540" t="s">
        <v>63</v>
      </c>
      <c r="H540">
        <v>5</v>
      </c>
      <c r="I540">
        <v>5</v>
      </c>
      <c r="J540" t="b">
        <v>0</v>
      </c>
      <c r="K540">
        <v>969</v>
      </c>
      <c r="L540">
        <v>12</v>
      </c>
      <c r="M540" t="s">
        <v>92</v>
      </c>
      <c r="N540" t="s">
        <v>44</v>
      </c>
      <c r="O540" t="s">
        <v>64</v>
      </c>
      <c r="P540">
        <v>37</v>
      </c>
      <c r="Q540">
        <v>4.7</v>
      </c>
      <c r="R540" t="b">
        <v>0</v>
      </c>
      <c r="S540" t="s">
        <v>30</v>
      </c>
      <c r="T540">
        <v>877</v>
      </c>
      <c r="U540" t="s">
        <v>76</v>
      </c>
      <c r="V540" t="s">
        <v>39</v>
      </c>
      <c r="W540" t="s">
        <v>33</v>
      </c>
    </row>
    <row r="541" spans="1:23" x14ac:dyDescent="0.3">
      <c r="A541">
        <v>1393</v>
      </c>
      <c r="B541" t="s">
        <v>254</v>
      </c>
      <c r="C541" t="s">
        <v>556</v>
      </c>
      <c r="D541" s="1">
        <v>45363</v>
      </c>
      <c r="E541">
        <v>7.99</v>
      </c>
      <c r="F541">
        <v>418</v>
      </c>
      <c r="G541" t="s">
        <v>26</v>
      </c>
      <c r="H541">
        <v>3</v>
      </c>
      <c r="I541">
        <v>4</v>
      </c>
      <c r="J541" t="b">
        <v>1</v>
      </c>
      <c r="K541">
        <v>701</v>
      </c>
      <c r="L541">
        <v>125</v>
      </c>
      <c r="M541" t="s">
        <v>55</v>
      </c>
      <c r="N541" t="s">
        <v>44</v>
      </c>
      <c r="O541" t="s">
        <v>29</v>
      </c>
      <c r="P541">
        <v>68</v>
      </c>
      <c r="Q541">
        <v>4.8</v>
      </c>
      <c r="R541" t="b">
        <v>1</v>
      </c>
      <c r="S541" t="s">
        <v>30</v>
      </c>
      <c r="T541">
        <v>4873</v>
      </c>
      <c r="U541" t="s">
        <v>76</v>
      </c>
      <c r="V541" t="s">
        <v>39</v>
      </c>
      <c r="W541" t="s">
        <v>40</v>
      </c>
    </row>
    <row r="542" spans="1:23" x14ac:dyDescent="0.3">
      <c r="A542">
        <v>9239</v>
      </c>
      <c r="B542" t="s">
        <v>257</v>
      </c>
      <c r="C542" t="s">
        <v>87</v>
      </c>
      <c r="D542" t="s">
        <v>134</v>
      </c>
      <c r="E542">
        <v>15.99</v>
      </c>
      <c r="F542">
        <v>274</v>
      </c>
      <c r="G542" t="s">
        <v>36</v>
      </c>
      <c r="H542">
        <v>5</v>
      </c>
      <c r="I542">
        <v>6</v>
      </c>
      <c r="J542" t="b">
        <v>0</v>
      </c>
      <c r="K542">
        <v>732</v>
      </c>
      <c r="L542">
        <v>105</v>
      </c>
      <c r="M542" t="s">
        <v>49</v>
      </c>
      <c r="N542" t="s">
        <v>28</v>
      </c>
      <c r="O542" t="s">
        <v>29</v>
      </c>
      <c r="P542">
        <v>36</v>
      </c>
      <c r="Q542">
        <v>4.0999999999999996</v>
      </c>
      <c r="R542" t="b">
        <v>1</v>
      </c>
      <c r="S542" t="s">
        <v>30</v>
      </c>
      <c r="T542">
        <v>4194</v>
      </c>
      <c r="U542" t="s">
        <v>58</v>
      </c>
      <c r="V542" t="s">
        <v>69</v>
      </c>
      <c r="W542" t="s">
        <v>40</v>
      </c>
    </row>
    <row r="543" spans="1:23" x14ac:dyDescent="0.3">
      <c r="A543">
        <v>1636</v>
      </c>
      <c r="B543" t="s">
        <v>147</v>
      </c>
      <c r="C543" t="s">
        <v>557</v>
      </c>
      <c r="D543" s="1">
        <v>45455</v>
      </c>
      <c r="E543">
        <v>11.99</v>
      </c>
      <c r="F543">
        <v>102</v>
      </c>
      <c r="G543" t="s">
        <v>100</v>
      </c>
      <c r="H543">
        <v>5</v>
      </c>
      <c r="I543">
        <v>2</v>
      </c>
      <c r="J543" t="b">
        <v>0</v>
      </c>
      <c r="K543">
        <v>989</v>
      </c>
      <c r="L543">
        <v>44</v>
      </c>
      <c r="M543" t="s">
        <v>68</v>
      </c>
      <c r="N543" t="s">
        <v>75</v>
      </c>
      <c r="O543" t="s">
        <v>64</v>
      </c>
      <c r="P543">
        <v>63</v>
      </c>
      <c r="Q543">
        <v>4.8</v>
      </c>
      <c r="R543" t="b">
        <v>0</v>
      </c>
      <c r="S543" t="s">
        <v>30</v>
      </c>
      <c r="T543">
        <v>3118</v>
      </c>
      <c r="U543" t="s">
        <v>38</v>
      </c>
      <c r="V543" t="s">
        <v>32</v>
      </c>
      <c r="W543" t="s">
        <v>33</v>
      </c>
    </row>
    <row r="544" spans="1:23" x14ac:dyDescent="0.3">
      <c r="A544">
        <v>4401</v>
      </c>
      <c r="B544" t="s">
        <v>558</v>
      </c>
      <c r="C544" t="s">
        <v>559</v>
      </c>
      <c r="D544" t="s">
        <v>35</v>
      </c>
      <c r="E544">
        <v>15.99</v>
      </c>
      <c r="F544">
        <v>164</v>
      </c>
      <c r="G544" t="s">
        <v>51</v>
      </c>
      <c r="H544">
        <v>3</v>
      </c>
      <c r="I544">
        <v>5</v>
      </c>
      <c r="J544" t="b">
        <v>1</v>
      </c>
      <c r="K544">
        <v>89</v>
      </c>
      <c r="L544">
        <v>32</v>
      </c>
      <c r="M544" t="s">
        <v>74</v>
      </c>
      <c r="N544" t="s">
        <v>75</v>
      </c>
      <c r="O544" t="s">
        <v>37</v>
      </c>
      <c r="P544">
        <v>83</v>
      </c>
      <c r="Q544">
        <v>3</v>
      </c>
      <c r="R544" t="b">
        <v>1</v>
      </c>
      <c r="S544" t="s">
        <v>30</v>
      </c>
      <c r="T544">
        <v>2088</v>
      </c>
      <c r="U544" t="s">
        <v>76</v>
      </c>
      <c r="V544" t="s">
        <v>79</v>
      </c>
      <c r="W544" t="s">
        <v>40</v>
      </c>
    </row>
    <row r="545" spans="1:23" x14ac:dyDescent="0.3">
      <c r="A545">
        <v>7135</v>
      </c>
      <c r="B545" t="s">
        <v>560</v>
      </c>
      <c r="C545" s="1">
        <v>45272</v>
      </c>
      <c r="D545" t="s">
        <v>72</v>
      </c>
      <c r="E545">
        <v>15.99</v>
      </c>
      <c r="F545">
        <v>478</v>
      </c>
      <c r="G545" t="s">
        <v>36</v>
      </c>
      <c r="H545">
        <v>4</v>
      </c>
      <c r="I545">
        <v>5</v>
      </c>
      <c r="J545" t="b">
        <v>1</v>
      </c>
      <c r="K545">
        <v>578</v>
      </c>
      <c r="L545">
        <v>117</v>
      </c>
      <c r="M545" t="s">
        <v>74</v>
      </c>
      <c r="N545" t="s">
        <v>56</v>
      </c>
      <c r="O545" t="s">
        <v>29</v>
      </c>
      <c r="P545">
        <v>27</v>
      </c>
      <c r="Q545">
        <v>4.9000000000000004</v>
      </c>
      <c r="R545" t="b">
        <v>0</v>
      </c>
      <c r="S545" t="s">
        <v>30</v>
      </c>
      <c r="T545">
        <v>3468</v>
      </c>
      <c r="U545" t="s">
        <v>58</v>
      </c>
      <c r="V545" t="s">
        <v>69</v>
      </c>
      <c r="W545" t="s">
        <v>60</v>
      </c>
    </row>
    <row r="546" spans="1:23" x14ac:dyDescent="0.3">
      <c r="A546">
        <v>8923</v>
      </c>
      <c r="B546" t="s">
        <v>184</v>
      </c>
      <c r="C546" s="1">
        <v>45608</v>
      </c>
      <c r="D546" s="1">
        <v>45577</v>
      </c>
      <c r="E546">
        <v>11.99</v>
      </c>
      <c r="F546">
        <v>100</v>
      </c>
      <c r="G546" t="s">
        <v>100</v>
      </c>
      <c r="H546">
        <v>3</v>
      </c>
      <c r="I546">
        <v>4</v>
      </c>
      <c r="J546" t="b">
        <v>0</v>
      </c>
      <c r="K546">
        <v>417</v>
      </c>
      <c r="L546">
        <v>87</v>
      </c>
      <c r="M546" t="s">
        <v>92</v>
      </c>
      <c r="N546" t="s">
        <v>56</v>
      </c>
      <c r="O546" t="s">
        <v>64</v>
      </c>
      <c r="P546">
        <v>14</v>
      </c>
      <c r="Q546">
        <v>3.4</v>
      </c>
      <c r="R546" t="b">
        <v>0</v>
      </c>
      <c r="S546" t="s">
        <v>30</v>
      </c>
      <c r="T546">
        <v>3183</v>
      </c>
      <c r="U546" t="s">
        <v>58</v>
      </c>
      <c r="V546" t="s">
        <v>32</v>
      </c>
      <c r="W546" t="s">
        <v>93</v>
      </c>
    </row>
    <row r="547" spans="1:23" x14ac:dyDescent="0.3">
      <c r="A547">
        <v>9748</v>
      </c>
      <c r="B547" t="s">
        <v>323</v>
      </c>
      <c r="C547" s="1">
        <v>45272</v>
      </c>
      <c r="D547" s="1">
        <v>45485</v>
      </c>
      <c r="E547">
        <v>15.99</v>
      </c>
      <c r="F547">
        <v>264</v>
      </c>
      <c r="G547" t="s">
        <v>100</v>
      </c>
      <c r="H547">
        <v>2</v>
      </c>
      <c r="I547">
        <v>6</v>
      </c>
      <c r="J547" t="b">
        <v>0</v>
      </c>
      <c r="K547">
        <v>474</v>
      </c>
      <c r="L547">
        <v>10</v>
      </c>
      <c r="M547" t="s">
        <v>27</v>
      </c>
      <c r="N547" t="s">
        <v>75</v>
      </c>
      <c r="O547" t="s">
        <v>37</v>
      </c>
      <c r="P547">
        <v>18</v>
      </c>
      <c r="Q547">
        <v>4.7</v>
      </c>
      <c r="R547" t="b">
        <v>1</v>
      </c>
      <c r="S547" t="s">
        <v>30</v>
      </c>
      <c r="T547">
        <v>4070</v>
      </c>
      <c r="U547" t="s">
        <v>31</v>
      </c>
      <c r="V547" t="s">
        <v>32</v>
      </c>
      <c r="W547" t="s">
        <v>60</v>
      </c>
    </row>
    <row r="548" spans="1:23" x14ac:dyDescent="0.3">
      <c r="A548">
        <v>7046</v>
      </c>
      <c r="B548" t="s">
        <v>344</v>
      </c>
      <c r="C548" t="s">
        <v>561</v>
      </c>
      <c r="D548" s="1">
        <v>45577</v>
      </c>
      <c r="E548">
        <v>15.99</v>
      </c>
      <c r="F548">
        <v>208</v>
      </c>
      <c r="G548" t="s">
        <v>63</v>
      </c>
      <c r="H548">
        <v>5</v>
      </c>
      <c r="I548">
        <v>6</v>
      </c>
      <c r="J548" t="b">
        <v>0</v>
      </c>
      <c r="K548">
        <v>512</v>
      </c>
      <c r="L548">
        <v>176</v>
      </c>
      <c r="M548" t="s">
        <v>68</v>
      </c>
      <c r="N548" t="s">
        <v>28</v>
      </c>
      <c r="O548" t="s">
        <v>78</v>
      </c>
      <c r="P548">
        <v>36</v>
      </c>
      <c r="Q548">
        <v>4.7</v>
      </c>
      <c r="R548" t="b">
        <v>0</v>
      </c>
      <c r="S548" t="s">
        <v>30</v>
      </c>
      <c r="T548">
        <v>4147</v>
      </c>
      <c r="U548" t="s">
        <v>31</v>
      </c>
      <c r="V548" t="s">
        <v>79</v>
      </c>
      <c r="W548" t="s">
        <v>93</v>
      </c>
    </row>
    <row r="549" spans="1:23" x14ac:dyDescent="0.3">
      <c r="A549">
        <v>9688</v>
      </c>
      <c r="B549" t="s">
        <v>562</v>
      </c>
      <c r="C549" t="s">
        <v>455</v>
      </c>
      <c r="D549" s="1">
        <v>45394</v>
      </c>
      <c r="E549">
        <v>7.99</v>
      </c>
      <c r="F549">
        <v>56</v>
      </c>
      <c r="G549" t="s">
        <v>73</v>
      </c>
      <c r="H549">
        <v>1</v>
      </c>
      <c r="I549">
        <v>2</v>
      </c>
      <c r="J549" t="b">
        <v>1</v>
      </c>
      <c r="K549">
        <v>280</v>
      </c>
      <c r="L549">
        <v>67</v>
      </c>
      <c r="M549" t="s">
        <v>92</v>
      </c>
      <c r="N549" t="s">
        <v>75</v>
      </c>
      <c r="O549" t="s">
        <v>57</v>
      </c>
      <c r="P549">
        <v>21</v>
      </c>
      <c r="Q549">
        <v>4.5999999999999996</v>
      </c>
      <c r="R549" t="b">
        <v>0</v>
      </c>
      <c r="S549" t="s">
        <v>30</v>
      </c>
      <c r="T549">
        <v>255</v>
      </c>
      <c r="U549" t="s">
        <v>31</v>
      </c>
      <c r="V549" t="s">
        <v>39</v>
      </c>
      <c r="W549" t="s">
        <v>60</v>
      </c>
    </row>
    <row r="550" spans="1:23" x14ac:dyDescent="0.3">
      <c r="A550">
        <v>6720</v>
      </c>
      <c r="B550" t="s">
        <v>157</v>
      </c>
      <c r="C550" s="1">
        <v>45145</v>
      </c>
      <c r="D550" t="s">
        <v>25</v>
      </c>
      <c r="E550">
        <v>15.99</v>
      </c>
      <c r="F550">
        <v>207</v>
      </c>
      <c r="G550" t="s">
        <v>63</v>
      </c>
      <c r="H550">
        <v>2</v>
      </c>
      <c r="I550">
        <v>2</v>
      </c>
      <c r="J550" t="b">
        <v>1</v>
      </c>
      <c r="K550">
        <v>494</v>
      </c>
      <c r="L550">
        <v>28</v>
      </c>
      <c r="M550" t="s">
        <v>92</v>
      </c>
      <c r="N550" t="s">
        <v>75</v>
      </c>
      <c r="O550" t="s">
        <v>37</v>
      </c>
      <c r="P550">
        <v>99</v>
      </c>
      <c r="Q550">
        <v>3.6</v>
      </c>
      <c r="R550" t="b">
        <v>0</v>
      </c>
      <c r="S550" t="s">
        <v>30</v>
      </c>
      <c r="T550">
        <v>3278</v>
      </c>
      <c r="U550" t="s">
        <v>38</v>
      </c>
      <c r="V550" t="s">
        <v>79</v>
      </c>
      <c r="W550" t="s">
        <v>33</v>
      </c>
    </row>
    <row r="551" spans="1:23" x14ac:dyDescent="0.3">
      <c r="A551">
        <v>2766</v>
      </c>
      <c r="B551" t="s">
        <v>563</v>
      </c>
      <c r="C551" s="1">
        <v>45139</v>
      </c>
      <c r="D551" t="s">
        <v>87</v>
      </c>
      <c r="E551">
        <v>7.99</v>
      </c>
      <c r="F551">
        <v>187</v>
      </c>
      <c r="G551" t="s">
        <v>51</v>
      </c>
      <c r="H551">
        <v>2</v>
      </c>
      <c r="I551">
        <v>3</v>
      </c>
      <c r="J551" t="b">
        <v>1</v>
      </c>
      <c r="K551">
        <v>697</v>
      </c>
      <c r="L551">
        <v>5</v>
      </c>
      <c r="M551" t="s">
        <v>68</v>
      </c>
      <c r="N551" t="s">
        <v>44</v>
      </c>
      <c r="O551" t="s">
        <v>37</v>
      </c>
      <c r="P551">
        <v>29</v>
      </c>
      <c r="Q551">
        <v>4.5</v>
      </c>
      <c r="R551" t="b">
        <v>0</v>
      </c>
      <c r="S551" t="s">
        <v>30</v>
      </c>
      <c r="T551">
        <v>213</v>
      </c>
      <c r="U551" t="s">
        <v>58</v>
      </c>
      <c r="V551" t="s">
        <v>59</v>
      </c>
      <c r="W551" t="s">
        <v>60</v>
      </c>
    </row>
    <row r="552" spans="1:23" x14ac:dyDescent="0.3">
      <c r="A552">
        <v>3847</v>
      </c>
      <c r="B552" t="s">
        <v>114</v>
      </c>
      <c r="C552" s="1">
        <v>45415</v>
      </c>
      <c r="D552" t="s">
        <v>109</v>
      </c>
      <c r="E552">
        <v>11.99</v>
      </c>
      <c r="F552">
        <v>62</v>
      </c>
      <c r="G552" t="s">
        <v>26</v>
      </c>
      <c r="H552">
        <v>3</v>
      </c>
      <c r="I552">
        <v>1</v>
      </c>
      <c r="J552" t="b">
        <v>1</v>
      </c>
      <c r="K552">
        <v>879</v>
      </c>
      <c r="L552">
        <v>128</v>
      </c>
      <c r="M552" t="s">
        <v>55</v>
      </c>
      <c r="N552" t="s">
        <v>28</v>
      </c>
      <c r="O552" t="s">
        <v>45</v>
      </c>
      <c r="P552">
        <v>56</v>
      </c>
      <c r="Q552">
        <v>3.4</v>
      </c>
      <c r="R552" t="b">
        <v>0</v>
      </c>
      <c r="S552" t="s">
        <v>30</v>
      </c>
      <c r="T552">
        <v>2886</v>
      </c>
      <c r="U552" t="s">
        <v>65</v>
      </c>
      <c r="V552" t="s">
        <v>39</v>
      </c>
      <c r="W552" t="s">
        <v>33</v>
      </c>
    </row>
    <row r="553" spans="1:23" x14ac:dyDescent="0.3">
      <c r="A553">
        <v>8554</v>
      </c>
      <c r="B553" t="s">
        <v>153</v>
      </c>
      <c r="C553" s="1">
        <v>44969</v>
      </c>
      <c r="D553" t="s">
        <v>134</v>
      </c>
      <c r="E553">
        <v>15.99</v>
      </c>
      <c r="F553">
        <v>182</v>
      </c>
      <c r="G553" t="s">
        <v>100</v>
      </c>
      <c r="H553">
        <v>1</v>
      </c>
      <c r="I553">
        <v>2</v>
      </c>
      <c r="J553" t="b">
        <v>1</v>
      </c>
      <c r="K553">
        <v>442</v>
      </c>
      <c r="L553">
        <v>87</v>
      </c>
      <c r="M553" t="s">
        <v>27</v>
      </c>
      <c r="N553" t="s">
        <v>56</v>
      </c>
      <c r="O553" t="s">
        <v>45</v>
      </c>
      <c r="P553">
        <v>62</v>
      </c>
      <c r="Q553">
        <v>4.9000000000000004</v>
      </c>
      <c r="R553" t="b">
        <v>0</v>
      </c>
      <c r="S553" t="s">
        <v>30</v>
      </c>
      <c r="T553">
        <v>1901</v>
      </c>
      <c r="U553" t="s">
        <v>38</v>
      </c>
      <c r="V553" t="s">
        <v>69</v>
      </c>
      <c r="W553" t="s">
        <v>40</v>
      </c>
    </row>
    <row r="554" spans="1:23" x14ac:dyDescent="0.3">
      <c r="A554">
        <v>6569</v>
      </c>
      <c r="B554" t="s">
        <v>34</v>
      </c>
      <c r="C554" t="s">
        <v>526</v>
      </c>
      <c r="D554" t="s">
        <v>87</v>
      </c>
      <c r="E554">
        <v>7.99</v>
      </c>
      <c r="F554">
        <v>468</v>
      </c>
      <c r="G554" t="s">
        <v>100</v>
      </c>
      <c r="H554">
        <v>2</v>
      </c>
      <c r="I554">
        <v>3</v>
      </c>
      <c r="J554" t="b">
        <v>0</v>
      </c>
      <c r="K554">
        <v>514</v>
      </c>
      <c r="L554">
        <v>46</v>
      </c>
      <c r="M554" t="s">
        <v>43</v>
      </c>
      <c r="N554" t="s">
        <v>44</v>
      </c>
      <c r="O554" t="s">
        <v>64</v>
      </c>
      <c r="P554">
        <v>74</v>
      </c>
      <c r="Q554">
        <v>3.2</v>
      </c>
      <c r="R554" t="b">
        <v>0</v>
      </c>
      <c r="S554" t="s">
        <v>30</v>
      </c>
      <c r="T554">
        <v>4456</v>
      </c>
      <c r="U554" t="s">
        <v>31</v>
      </c>
      <c r="V554" t="s">
        <v>39</v>
      </c>
      <c r="W554" t="s">
        <v>93</v>
      </c>
    </row>
    <row r="555" spans="1:23" x14ac:dyDescent="0.3">
      <c r="A555">
        <v>6391</v>
      </c>
      <c r="B555" t="s">
        <v>257</v>
      </c>
      <c r="C555" s="1">
        <v>45601</v>
      </c>
      <c r="D555" t="s">
        <v>156</v>
      </c>
      <c r="E555">
        <v>15.99</v>
      </c>
      <c r="F555">
        <v>389</v>
      </c>
      <c r="G555" t="s">
        <v>36</v>
      </c>
      <c r="H555">
        <v>2</v>
      </c>
      <c r="I555">
        <v>2</v>
      </c>
      <c r="J555" t="b">
        <v>0</v>
      </c>
      <c r="K555">
        <v>120</v>
      </c>
      <c r="L555">
        <v>191</v>
      </c>
      <c r="M555" t="s">
        <v>49</v>
      </c>
      <c r="N555" t="s">
        <v>44</v>
      </c>
      <c r="O555" t="s">
        <v>64</v>
      </c>
      <c r="P555">
        <v>75</v>
      </c>
      <c r="Q555">
        <v>3.8</v>
      </c>
      <c r="R555" t="b">
        <v>1</v>
      </c>
      <c r="S555" t="s">
        <v>30</v>
      </c>
      <c r="T555">
        <v>237</v>
      </c>
      <c r="U555" t="s">
        <v>38</v>
      </c>
      <c r="V555" t="s">
        <v>59</v>
      </c>
      <c r="W555" t="s">
        <v>60</v>
      </c>
    </row>
    <row r="556" spans="1:23" x14ac:dyDescent="0.3">
      <c r="A556">
        <v>4883</v>
      </c>
      <c r="B556" t="s">
        <v>564</v>
      </c>
      <c r="C556" s="1">
        <v>45475</v>
      </c>
      <c r="D556" s="1">
        <v>45547</v>
      </c>
      <c r="E556">
        <v>15.99</v>
      </c>
      <c r="F556">
        <v>155</v>
      </c>
      <c r="G556" t="s">
        <v>26</v>
      </c>
      <c r="H556">
        <v>4</v>
      </c>
      <c r="I556">
        <v>5</v>
      </c>
      <c r="J556" t="b">
        <v>0</v>
      </c>
      <c r="K556">
        <v>573</v>
      </c>
      <c r="L556">
        <v>190</v>
      </c>
      <c r="M556" t="s">
        <v>55</v>
      </c>
      <c r="N556" t="s">
        <v>75</v>
      </c>
      <c r="O556" t="s">
        <v>57</v>
      </c>
      <c r="P556">
        <v>86</v>
      </c>
      <c r="Q556">
        <v>3.5</v>
      </c>
      <c r="R556" t="b">
        <v>1</v>
      </c>
      <c r="S556" t="s">
        <v>30</v>
      </c>
      <c r="T556">
        <v>4659</v>
      </c>
      <c r="U556" t="s">
        <v>76</v>
      </c>
      <c r="V556" t="s">
        <v>32</v>
      </c>
      <c r="W556" t="s">
        <v>33</v>
      </c>
    </row>
    <row r="557" spans="1:23" x14ac:dyDescent="0.3">
      <c r="A557">
        <v>4530</v>
      </c>
      <c r="B557" t="s">
        <v>226</v>
      </c>
      <c r="C557" t="s">
        <v>565</v>
      </c>
      <c r="D557" t="s">
        <v>214</v>
      </c>
      <c r="E557">
        <v>7.99</v>
      </c>
      <c r="F557">
        <v>331</v>
      </c>
      <c r="G557" t="s">
        <v>26</v>
      </c>
      <c r="H557">
        <v>1</v>
      </c>
      <c r="I557">
        <v>6</v>
      </c>
      <c r="J557" t="b">
        <v>1</v>
      </c>
      <c r="K557">
        <v>231</v>
      </c>
      <c r="L557">
        <v>199</v>
      </c>
      <c r="M557" t="s">
        <v>74</v>
      </c>
      <c r="N557" t="s">
        <v>28</v>
      </c>
      <c r="O557" t="s">
        <v>45</v>
      </c>
      <c r="P557">
        <v>93</v>
      </c>
      <c r="Q557">
        <v>3.4</v>
      </c>
      <c r="R557" t="b">
        <v>0</v>
      </c>
      <c r="S557" t="s">
        <v>30</v>
      </c>
      <c r="T557">
        <v>4906</v>
      </c>
      <c r="U557" t="s">
        <v>38</v>
      </c>
      <c r="V557" t="s">
        <v>79</v>
      </c>
      <c r="W557" t="s">
        <v>33</v>
      </c>
    </row>
    <row r="558" spans="1:23" x14ac:dyDescent="0.3">
      <c r="A558">
        <v>6531</v>
      </c>
      <c r="B558" t="s">
        <v>280</v>
      </c>
      <c r="C558" s="1">
        <v>45109</v>
      </c>
      <c r="D558" s="1">
        <v>45638</v>
      </c>
      <c r="E558">
        <v>11.99</v>
      </c>
      <c r="F558">
        <v>131</v>
      </c>
      <c r="G558" t="s">
        <v>48</v>
      </c>
      <c r="H558">
        <v>5</v>
      </c>
      <c r="I558">
        <v>2</v>
      </c>
      <c r="J558" t="b">
        <v>0</v>
      </c>
      <c r="K558">
        <v>374</v>
      </c>
      <c r="L558">
        <v>154</v>
      </c>
      <c r="M558" t="s">
        <v>92</v>
      </c>
      <c r="N558" t="s">
        <v>44</v>
      </c>
      <c r="O558" t="s">
        <v>37</v>
      </c>
      <c r="P558">
        <v>81</v>
      </c>
      <c r="Q558">
        <v>4.4000000000000004</v>
      </c>
      <c r="R558" t="b">
        <v>0</v>
      </c>
      <c r="S558" t="s">
        <v>30</v>
      </c>
      <c r="T558">
        <v>1155</v>
      </c>
      <c r="U558" t="s">
        <v>65</v>
      </c>
      <c r="V558" t="s">
        <v>32</v>
      </c>
      <c r="W558" t="s">
        <v>60</v>
      </c>
    </row>
    <row r="559" spans="1:23" x14ac:dyDescent="0.3">
      <c r="A559">
        <v>9701</v>
      </c>
      <c r="B559" t="s">
        <v>566</v>
      </c>
      <c r="C559" t="s">
        <v>567</v>
      </c>
      <c r="D559" t="s">
        <v>214</v>
      </c>
      <c r="E559">
        <v>7.99</v>
      </c>
      <c r="F559">
        <v>376</v>
      </c>
      <c r="G559" t="s">
        <v>48</v>
      </c>
      <c r="H559">
        <v>3</v>
      </c>
      <c r="I559">
        <v>6</v>
      </c>
      <c r="J559" t="b">
        <v>0</v>
      </c>
      <c r="K559">
        <v>727</v>
      </c>
      <c r="L559">
        <v>13</v>
      </c>
      <c r="M559" t="s">
        <v>49</v>
      </c>
      <c r="N559" t="s">
        <v>75</v>
      </c>
      <c r="O559" t="s">
        <v>37</v>
      </c>
      <c r="P559">
        <v>5</v>
      </c>
      <c r="Q559">
        <v>3.4</v>
      </c>
      <c r="R559" t="b">
        <v>0</v>
      </c>
      <c r="S559" t="s">
        <v>30</v>
      </c>
      <c r="T559">
        <v>4378</v>
      </c>
      <c r="U559" t="s">
        <v>38</v>
      </c>
      <c r="V559" t="s">
        <v>39</v>
      </c>
      <c r="W559" t="s">
        <v>60</v>
      </c>
    </row>
    <row r="560" spans="1:23" x14ac:dyDescent="0.3">
      <c r="A560">
        <v>4702</v>
      </c>
      <c r="B560" t="s">
        <v>383</v>
      </c>
      <c r="C560" t="s">
        <v>568</v>
      </c>
      <c r="D560" s="1">
        <v>45608</v>
      </c>
      <c r="E560">
        <v>7.99</v>
      </c>
      <c r="F560">
        <v>106</v>
      </c>
      <c r="G560" t="s">
        <v>63</v>
      </c>
      <c r="H560">
        <v>4</v>
      </c>
      <c r="I560">
        <v>6</v>
      </c>
      <c r="J560" t="b">
        <v>1</v>
      </c>
      <c r="K560">
        <v>858</v>
      </c>
      <c r="L560">
        <v>12</v>
      </c>
      <c r="M560" t="s">
        <v>68</v>
      </c>
      <c r="N560" t="s">
        <v>44</v>
      </c>
      <c r="O560" t="s">
        <v>45</v>
      </c>
      <c r="P560">
        <v>25</v>
      </c>
      <c r="Q560">
        <v>3.4</v>
      </c>
      <c r="R560" t="b">
        <v>1</v>
      </c>
      <c r="S560" t="s">
        <v>30</v>
      </c>
      <c r="T560">
        <v>1674</v>
      </c>
      <c r="U560" t="s">
        <v>38</v>
      </c>
      <c r="V560" t="s">
        <v>69</v>
      </c>
      <c r="W560" t="s">
        <v>93</v>
      </c>
    </row>
    <row r="561" spans="1:23" x14ac:dyDescent="0.3">
      <c r="A561">
        <v>3163</v>
      </c>
      <c r="B561" t="s">
        <v>409</v>
      </c>
      <c r="C561" s="1">
        <v>45633</v>
      </c>
      <c r="D561" t="s">
        <v>90</v>
      </c>
      <c r="E561">
        <v>11.99</v>
      </c>
      <c r="F561">
        <v>445</v>
      </c>
      <c r="G561" t="s">
        <v>73</v>
      </c>
      <c r="H561">
        <v>4</v>
      </c>
      <c r="I561">
        <v>4</v>
      </c>
      <c r="J561" t="b">
        <v>0</v>
      </c>
      <c r="K561">
        <v>25</v>
      </c>
      <c r="L561">
        <v>132</v>
      </c>
      <c r="M561" t="s">
        <v>74</v>
      </c>
      <c r="N561" t="s">
        <v>28</v>
      </c>
      <c r="O561" t="s">
        <v>57</v>
      </c>
      <c r="P561">
        <v>50</v>
      </c>
      <c r="Q561">
        <v>3.8</v>
      </c>
      <c r="R561" t="b">
        <v>1</v>
      </c>
      <c r="S561" t="s">
        <v>30</v>
      </c>
      <c r="T561">
        <v>2407</v>
      </c>
      <c r="U561" t="s">
        <v>58</v>
      </c>
      <c r="V561" t="s">
        <v>39</v>
      </c>
      <c r="W561" t="s">
        <v>60</v>
      </c>
    </row>
    <row r="562" spans="1:23" x14ac:dyDescent="0.3">
      <c r="A562">
        <v>8719</v>
      </c>
      <c r="B562" t="s">
        <v>126</v>
      </c>
      <c r="C562" t="s">
        <v>569</v>
      </c>
      <c r="D562" t="s">
        <v>214</v>
      </c>
      <c r="E562">
        <v>15.99</v>
      </c>
      <c r="F562">
        <v>345</v>
      </c>
      <c r="G562" t="s">
        <v>51</v>
      </c>
      <c r="H562">
        <v>4</v>
      </c>
      <c r="I562">
        <v>5</v>
      </c>
      <c r="J562" t="b">
        <v>0</v>
      </c>
      <c r="K562">
        <v>180</v>
      </c>
      <c r="L562">
        <v>99</v>
      </c>
      <c r="M562" t="s">
        <v>49</v>
      </c>
      <c r="N562" t="s">
        <v>75</v>
      </c>
      <c r="O562" t="s">
        <v>78</v>
      </c>
      <c r="P562">
        <v>73</v>
      </c>
      <c r="Q562">
        <v>4.7</v>
      </c>
      <c r="R562" t="b">
        <v>1</v>
      </c>
      <c r="S562" t="s">
        <v>30</v>
      </c>
      <c r="T562">
        <v>2636</v>
      </c>
      <c r="U562" t="s">
        <v>31</v>
      </c>
      <c r="V562" t="s">
        <v>59</v>
      </c>
      <c r="W562" t="s">
        <v>33</v>
      </c>
    </row>
    <row r="563" spans="1:23" x14ac:dyDescent="0.3">
      <c r="A563">
        <v>1282</v>
      </c>
      <c r="B563" t="s">
        <v>120</v>
      </c>
      <c r="C563" s="1">
        <v>45577</v>
      </c>
      <c r="D563" t="s">
        <v>99</v>
      </c>
      <c r="E563">
        <v>15.99</v>
      </c>
      <c r="F563">
        <v>432</v>
      </c>
      <c r="G563" t="s">
        <v>63</v>
      </c>
      <c r="H563">
        <v>4</v>
      </c>
      <c r="I563">
        <v>3</v>
      </c>
      <c r="J563" t="b">
        <v>1</v>
      </c>
      <c r="K563">
        <v>666</v>
      </c>
      <c r="L563">
        <v>76</v>
      </c>
      <c r="M563" t="s">
        <v>68</v>
      </c>
      <c r="N563" t="s">
        <v>75</v>
      </c>
      <c r="O563" t="s">
        <v>78</v>
      </c>
      <c r="P563">
        <v>92</v>
      </c>
      <c r="Q563">
        <v>4.5999999999999996</v>
      </c>
      <c r="R563" t="b">
        <v>0</v>
      </c>
      <c r="S563" t="s">
        <v>30</v>
      </c>
      <c r="T563">
        <v>4020</v>
      </c>
      <c r="U563" t="s">
        <v>76</v>
      </c>
      <c r="V563" t="s">
        <v>69</v>
      </c>
      <c r="W563" t="s">
        <v>33</v>
      </c>
    </row>
    <row r="564" spans="1:23" x14ac:dyDescent="0.3">
      <c r="A564">
        <v>4538</v>
      </c>
      <c r="B564" t="s">
        <v>290</v>
      </c>
      <c r="C564" t="s">
        <v>570</v>
      </c>
      <c r="D564" t="s">
        <v>42</v>
      </c>
      <c r="E564">
        <v>15.99</v>
      </c>
      <c r="F564">
        <v>362</v>
      </c>
      <c r="G564" t="s">
        <v>36</v>
      </c>
      <c r="H564">
        <v>4</v>
      </c>
      <c r="I564">
        <v>1</v>
      </c>
      <c r="J564" t="b">
        <v>0</v>
      </c>
      <c r="K564">
        <v>709</v>
      </c>
      <c r="L564">
        <v>52</v>
      </c>
      <c r="M564" t="s">
        <v>27</v>
      </c>
      <c r="N564" t="s">
        <v>56</v>
      </c>
      <c r="O564" t="s">
        <v>57</v>
      </c>
      <c r="P564">
        <v>80</v>
      </c>
      <c r="Q564">
        <v>4.5</v>
      </c>
      <c r="R564" t="b">
        <v>1</v>
      </c>
      <c r="S564" t="s">
        <v>30</v>
      </c>
      <c r="T564">
        <v>4127</v>
      </c>
      <c r="U564" t="s">
        <v>58</v>
      </c>
      <c r="V564" t="s">
        <v>79</v>
      </c>
      <c r="W564" t="s">
        <v>33</v>
      </c>
    </row>
    <row r="565" spans="1:23" x14ac:dyDescent="0.3">
      <c r="A565">
        <v>9538</v>
      </c>
      <c r="B565" t="s">
        <v>280</v>
      </c>
      <c r="C565" t="s">
        <v>443</v>
      </c>
      <c r="D565" t="s">
        <v>90</v>
      </c>
      <c r="E565">
        <v>15.99</v>
      </c>
      <c r="F565">
        <v>174</v>
      </c>
      <c r="G565" t="s">
        <v>36</v>
      </c>
      <c r="H565">
        <v>4</v>
      </c>
      <c r="I565">
        <v>3</v>
      </c>
      <c r="J565" t="b">
        <v>0</v>
      </c>
      <c r="K565">
        <v>30</v>
      </c>
      <c r="L565">
        <v>136</v>
      </c>
      <c r="M565" t="s">
        <v>27</v>
      </c>
      <c r="N565" t="s">
        <v>75</v>
      </c>
      <c r="O565" t="s">
        <v>45</v>
      </c>
      <c r="P565">
        <v>4</v>
      </c>
      <c r="Q565">
        <v>3.1</v>
      </c>
      <c r="R565" t="b">
        <v>1</v>
      </c>
      <c r="S565" t="s">
        <v>30</v>
      </c>
      <c r="T565">
        <v>4503</v>
      </c>
      <c r="U565" t="s">
        <v>31</v>
      </c>
      <c r="V565" t="s">
        <v>32</v>
      </c>
      <c r="W565" t="s">
        <v>60</v>
      </c>
    </row>
    <row r="566" spans="1:23" x14ac:dyDescent="0.3">
      <c r="A566">
        <v>5109</v>
      </c>
      <c r="B566" t="s">
        <v>179</v>
      </c>
      <c r="C566" t="s">
        <v>571</v>
      </c>
      <c r="D566" t="s">
        <v>25</v>
      </c>
      <c r="E566">
        <v>11.99</v>
      </c>
      <c r="F566">
        <v>490</v>
      </c>
      <c r="G566" t="s">
        <v>51</v>
      </c>
      <c r="H566">
        <v>4</v>
      </c>
      <c r="I566">
        <v>3</v>
      </c>
      <c r="J566" t="b">
        <v>0</v>
      </c>
      <c r="K566">
        <v>466</v>
      </c>
      <c r="L566">
        <v>106</v>
      </c>
      <c r="M566" t="s">
        <v>74</v>
      </c>
      <c r="N566" t="s">
        <v>56</v>
      </c>
      <c r="O566" t="s">
        <v>78</v>
      </c>
      <c r="P566">
        <v>91</v>
      </c>
      <c r="Q566">
        <v>3.7</v>
      </c>
      <c r="R566" t="b">
        <v>0</v>
      </c>
      <c r="S566" t="s">
        <v>30</v>
      </c>
      <c r="T566">
        <v>1080</v>
      </c>
      <c r="U566" t="s">
        <v>38</v>
      </c>
      <c r="V566" t="s">
        <v>59</v>
      </c>
      <c r="W566" t="s">
        <v>93</v>
      </c>
    </row>
    <row r="567" spans="1:23" x14ac:dyDescent="0.3">
      <c r="A567">
        <v>7947</v>
      </c>
      <c r="B567" t="s">
        <v>572</v>
      </c>
      <c r="C567" s="1">
        <v>45241</v>
      </c>
      <c r="D567" t="s">
        <v>72</v>
      </c>
      <c r="E567">
        <v>15.99</v>
      </c>
      <c r="F567">
        <v>32</v>
      </c>
      <c r="G567" t="s">
        <v>73</v>
      </c>
      <c r="H567">
        <v>3</v>
      </c>
      <c r="I567">
        <v>4</v>
      </c>
      <c r="J567" t="b">
        <v>0</v>
      </c>
      <c r="K567">
        <v>385</v>
      </c>
      <c r="L567">
        <v>106</v>
      </c>
      <c r="M567" t="s">
        <v>49</v>
      </c>
      <c r="N567" t="s">
        <v>56</v>
      </c>
      <c r="O567" t="s">
        <v>57</v>
      </c>
      <c r="P567">
        <v>75</v>
      </c>
      <c r="Q567">
        <v>3.7</v>
      </c>
      <c r="R567" t="b">
        <v>0</v>
      </c>
      <c r="S567" t="s">
        <v>30</v>
      </c>
      <c r="T567">
        <v>1610</v>
      </c>
      <c r="U567" t="s">
        <v>65</v>
      </c>
      <c r="V567" t="s">
        <v>32</v>
      </c>
      <c r="W567" t="s">
        <v>33</v>
      </c>
    </row>
    <row r="568" spans="1:23" x14ac:dyDescent="0.3">
      <c r="A568">
        <v>7546</v>
      </c>
      <c r="B568" t="s">
        <v>147</v>
      </c>
      <c r="C568" t="s">
        <v>573</v>
      </c>
      <c r="D568" s="1">
        <v>45577</v>
      </c>
      <c r="E568">
        <v>7.99</v>
      </c>
      <c r="F568">
        <v>48</v>
      </c>
      <c r="G568" t="s">
        <v>48</v>
      </c>
      <c r="H568">
        <v>1</v>
      </c>
      <c r="I568">
        <v>4</v>
      </c>
      <c r="J568" t="b">
        <v>0</v>
      </c>
      <c r="K568">
        <v>484</v>
      </c>
      <c r="L568">
        <v>131</v>
      </c>
      <c r="M568" t="s">
        <v>55</v>
      </c>
      <c r="N568" t="s">
        <v>75</v>
      </c>
      <c r="O568" t="s">
        <v>64</v>
      </c>
      <c r="P568">
        <v>68</v>
      </c>
      <c r="Q568">
        <v>4</v>
      </c>
      <c r="R568" t="b">
        <v>0</v>
      </c>
      <c r="S568" t="s">
        <v>30</v>
      </c>
      <c r="T568">
        <v>1535</v>
      </c>
      <c r="U568" t="s">
        <v>58</v>
      </c>
      <c r="V568" t="s">
        <v>59</v>
      </c>
      <c r="W568" t="s">
        <v>93</v>
      </c>
    </row>
    <row r="569" spans="1:23" x14ac:dyDescent="0.3">
      <c r="A569">
        <v>4213</v>
      </c>
      <c r="B569" t="s">
        <v>574</v>
      </c>
      <c r="C569" s="1">
        <v>45150</v>
      </c>
      <c r="D569" t="s">
        <v>109</v>
      </c>
      <c r="E569">
        <v>7.99</v>
      </c>
      <c r="F569">
        <v>141</v>
      </c>
      <c r="G569" t="s">
        <v>26</v>
      </c>
      <c r="H569">
        <v>4</v>
      </c>
      <c r="I569">
        <v>2</v>
      </c>
      <c r="J569" t="b">
        <v>1</v>
      </c>
      <c r="K569">
        <v>379</v>
      </c>
      <c r="L569">
        <v>35</v>
      </c>
      <c r="M569" t="s">
        <v>43</v>
      </c>
      <c r="N569" t="s">
        <v>75</v>
      </c>
      <c r="O569" t="s">
        <v>29</v>
      </c>
      <c r="P569">
        <v>29</v>
      </c>
      <c r="Q569">
        <v>4.9000000000000004</v>
      </c>
      <c r="R569" t="b">
        <v>1</v>
      </c>
      <c r="S569" t="s">
        <v>30</v>
      </c>
      <c r="T569">
        <v>3840</v>
      </c>
      <c r="U569" t="s">
        <v>76</v>
      </c>
      <c r="V569" t="s">
        <v>69</v>
      </c>
      <c r="W569" t="s">
        <v>33</v>
      </c>
    </row>
    <row r="570" spans="1:23" x14ac:dyDescent="0.3">
      <c r="A570">
        <v>3135</v>
      </c>
      <c r="B570" t="s">
        <v>325</v>
      </c>
      <c r="C570" s="1">
        <v>45479</v>
      </c>
      <c r="D570" t="s">
        <v>156</v>
      </c>
      <c r="E570">
        <v>7.99</v>
      </c>
      <c r="F570">
        <v>368</v>
      </c>
      <c r="G570" t="s">
        <v>63</v>
      </c>
      <c r="H570">
        <v>5</v>
      </c>
      <c r="I570">
        <v>1</v>
      </c>
      <c r="J570" t="b">
        <v>0</v>
      </c>
      <c r="K570">
        <v>481</v>
      </c>
      <c r="L570">
        <v>58</v>
      </c>
      <c r="M570" t="s">
        <v>92</v>
      </c>
      <c r="N570" t="s">
        <v>75</v>
      </c>
      <c r="O570" t="s">
        <v>37</v>
      </c>
      <c r="P570">
        <v>97</v>
      </c>
      <c r="Q570">
        <v>4</v>
      </c>
      <c r="R570" t="b">
        <v>0</v>
      </c>
      <c r="S570" t="s">
        <v>30</v>
      </c>
      <c r="T570">
        <v>1108</v>
      </c>
      <c r="U570" t="s">
        <v>38</v>
      </c>
      <c r="V570" t="s">
        <v>39</v>
      </c>
      <c r="W570" t="s">
        <v>40</v>
      </c>
    </row>
    <row r="571" spans="1:23" x14ac:dyDescent="0.3">
      <c r="A571">
        <v>9916</v>
      </c>
      <c r="B571" t="s">
        <v>531</v>
      </c>
      <c r="C571" t="s">
        <v>575</v>
      </c>
      <c r="D571" t="s">
        <v>134</v>
      </c>
      <c r="E571">
        <v>7.99</v>
      </c>
      <c r="F571">
        <v>227</v>
      </c>
      <c r="G571" t="s">
        <v>73</v>
      </c>
      <c r="H571">
        <v>5</v>
      </c>
      <c r="I571">
        <v>2</v>
      </c>
      <c r="J571" t="b">
        <v>1</v>
      </c>
      <c r="K571">
        <v>969</v>
      </c>
      <c r="L571">
        <v>175</v>
      </c>
      <c r="M571" t="s">
        <v>49</v>
      </c>
      <c r="N571" t="s">
        <v>56</v>
      </c>
      <c r="O571" t="s">
        <v>57</v>
      </c>
      <c r="P571">
        <v>11</v>
      </c>
      <c r="Q571">
        <v>5</v>
      </c>
      <c r="R571" t="b">
        <v>0</v>
      </c>
      <c r="S571" t="s">
        <v>30</v>
      </c>
      <c r="T571">
        <v>4510</v>
      </c>
      <c r="U571" t="s">
        <v>58</v>
      </c>
      <c r="V571" t="s">
        <v>32</v>
      </c>
      <c r="W571" t="s">
        <v>40</v>
      </c>
    </row>
    <row r="572" spans="1:23" x14ac:dyDescent="0.3">
      <c r="A572">
        <v>2784</v>
      </c>
      <c r="B572" t="s">
        <v>138</v>
      </c>
      <c r="C572" t="s">
        <v>576</v>
      </c>
      <c r="D572" t="s">
        <v>25</v>
      </c>
      <c r="E572">
        <v>7.99</v>
      </c>
      <c r="F572">
        <v>484</v>
      </c>
      <c r="G572" t="s">
        <v>51</v>
      </c>
      <c r="H572">
        <v>5</v>
      </c>
      <c r="I572">
        <v>2</v>
      </c>
      <c r="J572" t="b">
        <v>1</v>
      </c>
      <c r="K572">
        <v>52</v>
      </c>
      <c r="L572">
        <v>151</v>
      </c>
      <c r="M572" t="s">
        <v>92</v>
      </c>
      <c r="N572" t="s">
        <v>28</v>
      </c>
      <c r="O572" t="s">
        <v>78</v>
      </c>
      <c r="P572">
        <v>15</v>
      </c>
      <c r="Q572">
        <v>3.1</v>
      </c>
      <c r="R572" t="b">
        <v>0</v>
      </c>
      <c r="S572" t="s">
        <v>30</v>
      </c>
      <c r="T572">
        <v>1042</v>
      </c>
      <c r="U572" t="s">
        <v>76</v>
      </c>
      <c r="V572" t="s">
        <v>59</v>
      </c>
      <c r="W572" t="s">
        <v>33</v>
      </c>
    </row>
    <row r="573" spans="1:23" x14ac:dyDescent="0.3">
      <c r="A573">
        <v>5916</v>
      </c>
      <c r="B573" t="s">
        <v>148</v>
      </c>
      <c r="C573" t="s">
        <v>493</v>
      </c>
      <c r="D573" s="1">
        <v>45547</v>
      </c>
      <c r="E573">
        <v>15.99</v>
      </c>
      <c r="F573">
        <v>14</v>
      </c>
      <c r="G573" t="s">
        <v>36</v>
      </c>
      <c r="H573">
        <v>4</v>
      </c>
      <c r="I573">
        <v>2</v>
      </c>
      <c r="J573" t="b">
        <v>1</v>
      </c>
      <c r="K573">
        <v>57</v>
      </c>
      <c r="L573">
        <v>175</v>
      </c>
      <c r="M573" t="s">
        <v>74</v>
      </c>
      <c r="N573" t="s">
        <v>44</v>
      </c>
      <c r="O573" t="s">
        <v>78</v>
      </c>
      <c r="P573">
        <v>41</v>
      </c>
      <c r="Q573">
        <v>3.4</v>
      </c>
      <c r="R573" t="b">
        <v>1</v>
      </c>
      <c r="S573" t="s">
        <v>30</v>
      </c>
      <c r="T573">
        <v>2175</v>
      </c>
      <c r="U573" t="s">
        <v>65</v>
      </c>
      <c r="V573" t="s">
        <v>59</v>
      </c>
      <c r="W573" t="s">
        <v>40</v>
      </c>
    </row>
    <row r="574" spans="1:23" x14ac:dyDescent="0.3">
      <c r="A574">
        <v>1674</v>
      </c>
      <c r="B574" t="s">
        <v>177</v>
      </c>
      <c r="C574" t="s">
        <v>577</v>
      </c>
      <c r="D574" t="s">
        <v>35</v>
      </c>
      <c r="E574">
        <v>11.99</v>
      </c>
      <c r="F574">
        <v>328</v>
      </c>
      <c r="G574" t="s">
        <v>73</v>
      </c>
      <c r="H574">
        <v>2</v>
      </c>
      <c r="I574">
        <v>2</v>
      </c>
      <c r="J574" t="b">
        <v>1</v>
      </c>
      <c r="K574">
        <v>415</v>
      </c>
      <c r="L574">
        <v>162</v>
      </c>
      <c r="M574" t="s">
        <v>49</v>
      </c>
      <c r="N574" t="s">
        <v>28</v>
      </c>
      <c r="O574" t="s">
        <v>78</v>
      </c>
      <c r="P574">
        <v>19</v>
      </c>
      <c r="Q574">
        <v>4.4000000000000004</v>
      </c>
      <c r="R574" t="b">
        <v>1</v>
      </c>
      <c r="S574" t="s">
        <v>30</v>
      </c>
      <c r="T574">
        <v>1311</v>
      </c>
      <c r="U574" t="s">
        <v>31</v>
      </c>
      <c r="V574" t="s">
        <v>32</v>
      </c>
      <c r="W574" t="s">
        <v>60</v>
      </c>
    </row>
    <row r="575" spans="1:23" x14ac:dyDescent="0.3">
      <c r="A575">
        <v>2095</v>
      </c>
      <c r="B575" t="s">
        <v>357</v>
      </c>
      <c r="C575" t="s">
        <v>327</v>
      </c>
      <c r="D575" t="s">
        <v>168</v>
      </c>
      <c r="E575">
        <v>11.99</v>
      </c>
      <c r="F575">
        <v>279</v>
      </c>
      <c r="G575" t="s">
        <v>100</v>
      </c>
      <c r="H575">
        <v>5</v>
      </c>
      <c r="I575">
        <v>5</v>
      </c>
      <c r="J575" t="b">
        <v>1</v>
      </c>
      <c r="K575">
        <v>285</v>
      </c>
      <c r="L575">
        <v>92</v>
      </c>
      <c r="M575" t="s">
        <v>43</v>
      </c>
      <c r="N575" t="s">
        <v>75</v>
      </c>
      <c r="O575" t="s">
        <v>45</v>
      </c>
      <c r="P575">
        <v>81</v>
      </c>
      <c r="Q575">
        <v>4.7</v>
      </c>
      <c r="R575" t="b">
        <v>1</v>
      </c>
      <c r="S575" t="s">
        <v>30</v>
      </c>
      <c r="T575">
        <v>4201</v>
      </c>
      <c r="U575" t="s">
        <v>65</v>
      </c>
      <c r="V575" t="s">
        <v>79</v>
      </c>
      <c r="W575" t="s">
        <v>33</v>
      </c>
    </row>
    <row r="576" spans="1:23" x14ac:dyDescent="0.3">
      <c r="A576">
        <v>9594</v>
      </c>
      <c r="B576" t="s">
        <v>138</v>
      </c>
      <c r="C576" t="s">
        <v>578</v>
      </c>
      <c r="D576" s="1">
        <v>45363</v>
      </c>
      <c r="E576">
        <v>7.99</v>
      </c>
      <c r="F576">
        <v>158</v>
      </c>
      <c r="G576" t="s">
        <v>26</v>
      </c>
      <c r="H576">
        <v>2</v>
      </c>
      <c r="I576">
        <v>5</v>
      </c>
      <c r="J576" t="b">
        <v>1</v>
      </c>
      <c r="K576">
        <v>861</v>
      </c>
      <c r="L576">
        <v>125</v>
      </c>
      <c r="M576" t="s">
        <v>92</v>
      </c>
      <c r="N576" t="s">
        <v>56</v>
      </c>
      <c r="O576" t="s">
        <v>64</v>
      </c>
      <c r="P576">
        <v>95</v>
      </c>
      <c r="Q576">
        <v>4.4000000000000004</v>
      </c>
      <c r="R576" t="b">
        <v>1</v>
      </c>
      <c r="S576" t="s">
        <v>30</v>
      </c>
      <c r="T576">
        <v>513</v>
      </c>
      <c r="U576" t="s">
        <v>65</v>
      </c>
      <c r="V576" t="s">
        <v>59</v>
      </c>
      <c r="W576" t="s">
        <v>33</v>
      </c>
    </row>
    <row r="577" spans="1:23" x14ac:dyDescent="0.3">
      <c r="A577">
        <v>6750</v>
      </c>
      <c r="B577" t="s">
        <v>23</v>
      </c>
      <c r="C577" t="s">
        <v>410</v>
      </c>
      <c r="D577" s="1">
        <v>45334</v>
      </c>
      <c r="E577">
        <v>7.99</v>
      </c>
      <c r="F577">
        <v>422</v>
      </c>
      <c r="G577" t="s">
        <v>48</v>
      </c>
      <c r="H577">
        <v>3</v>
      </c>
      <c r="I577">
        <v>5</v>
      </c>
      <c r="J577" t="b">
        <v>0</v>
      </c>
      <c r="K577">
        <v>399</v>
      </c>
      <c r="L577">
        <v>27</v>
      </c>
      <c r="M577" t="s">
        <v>92</v>
      </c>
      <c r="N577" t="s">
        <v>56</v>
      </c>
      <c r="O577" t="s">
        <v>64</v>
      </c>
      <c r="P577">
        <v>12</v>
      </c>
      <c r="Q577">
        <v>4.4000000000000004</v>
      </c>
      <c r="R577" t="b">
        <v>1</v>
      </c>
      <c r="S577" t="s">
        <v>30</v>
      </c>
      <c r="T577">
        <v>1330</v>
      </c>
      <c r="U577" t="s">
        <v>31</v>
      </c>
      <c r="V577" t="s">
        <v>59</v>
      </c>
      <c r="W577" t="s">
        <v>93</v>
      </c>
    </row>
    <row r="578" spans="1:23" x14ac:dyDescent="0.3">
      <c r="A578">
        <v>7235</v>
      </c>
      <c r="B578" t="s">
        <v>171</v>
      </c>
      <c r="C578" s="1">
        <v>44986</v>
      </c>
      <c r="D578" t="s">
        <v>168</v>
      </c>
      <c r="E578">
        <v>7.99</v>
      </c>
      <c r="F578">
        <v>235</v>
      </c>
      <c r="G578" t="s">
        <v>63</v>
      </c>
      <c r="H578">
        <v>1</v>
      </c>
      <c r="I578">
        <v>2</v>
      </c>
      <c r="J578" t="b">
        <v>0</v>
      </c>
      <c r="K578">
        <v>765</v>
      </c>
      <c r="L578">
        <v>159</v>
      </c>
      <c r="M578" t="s">
        <v>49</v>
      </c>
      <c r="N578" t="s">
        <v>56</v>
      </c>
      <c r="O578" t="s">
        <v>29</v>
      </c>
      <c r="P578">
        <v>77</v>
      </c>
      <c r="Q578">
        <v>4.2</v>
      </c>
      <c r="R578" t="b">
        <v>0</v>
      </c>
      <c r="S578" t="s">
        <v>30</v>
      </c>
      <c r="T578">
        <v>3689</v>
      </c>
      <c r="U578" t="s">
        <v>58</v>
      </c>
      <c r="V578" t="s">
        <v>69</v>
      </c>
      <c r="W578" t="s">
        <v>40</v>
      </c>
    </row>
    <row r="579" spans="1:23" x14ac:dyDescent="0.3">
      <c r="A579">
        <v>3910</v>
      </c>
      <c r="B579" t="s">
        <v>260</v>
      </c>
      <c r="C579" t="s">
        <v>198</v>
      </c>
      <c r="D579" s="1">
        <v>45516</v>
      </c>
      <c r="E579">
        <v>11.99</v>
      </c>
      <c r="F579">
        <v>331</v>
      </c>
      <c r="G579" t="s">
        <v>100</v>
      </c>
      <c r="H579">
        <v>1</v>
      </c>
      <c r="I579">
        <v>2</v>
      </c>
      <c r="J579" t="b">
        <v>0</v>
      </c>
      <c r="K579">
        <v>667</v>
      </c>
      <c r="L579">
        <v>43</v>
      </c>
      <c r="M579" t="s">
        <v>68</v>
      </c>
      <c r="N579" t="s">
        <v>44</v>
      </c>
      <c r="O579" t="s">
        <v>45</v>
      </c>
      <c r="P579">
        <v>55</v>
      </c>
      <c r="Q579">
        <v>3.5</v>
      </c>
      <c r="R579" t="b">
        <v>0</v>
      </c>
      <c r="S579" t="s">
        <v>30</v>
      </c>
      <c r="T579">
        <v>670</v>
      </c>
      <c r="U579" t="s">
        <v>76</v>
      </c>
      <c r="V579" t="s">
        <v>59</v>
      </c>
      <c r="W579" t="s">
        <v>93</v>
      </c>
    </row>
    <row r="580" spans="1:23" x14ac:dyDescent="0.3">
      <c r="A580">
        <v>8190</v>
      </c>
      <c r="B580" t="s">
        <v>579</v>
      </c>
      <c r="C580" t="s">
        <v>461</v>
      </c>
      <c r="D580" s="1">
        <v>45547</v>
      </c>
      <c r="E580">
        <v>11.99</v>
      </c>
      <c r="F580">
        <v>148</v>
      </c>
      <c r="G580" t="s">
        <v>51</v>
      </c>
      <c r="H580">
        <v>4</v>
      </c>
      <c r="I580">
        <v>1</v>
      </c>
      <c r="J580" t="b">
        <v>1</v>
      </c>
      <c r="K580">
        <v>409</v>
      </c>
      <c r="L580">
        <v>38</v>
      </c>
      <c r="M580" t="s">
        <v>92</v>
      </c>
      <c r="N580" t="s">
        <v>56</v>
      </c>
      <c r="O580" t="s">
        <v>64</v>
      </c>
      <c r="P580">
        <v>37</v>
      </c>
      <c r="Q580">
        <v>3.1</v>
      </c>
      <c r="R580" t="b">
        <v>1</v>
      </c>
      <c r="S580" t="s">
        <v>30</v>
      </c>
      <c r="T580">
        <v>544</v>
      </c>
      <c r="U580" t="s">
        <v>58</v>
      </c>
      <c r="V580" t="s">
        <v>32</v>
      </c>
      <c r="W580" t="s">
        <v>40</v>
      </c>
    </row>
    <row r="581" spans="1:23" x14ac:dyDescent="0.3">
      <c r="A581">
        <v>5315</v>
      </c>
      <c r="B581" t="s">
        <v>580</v>
      </c>
      <c r="C581" t="s">
        <v>581</v>
      </c>
      <c r="D581" t="s">
        <v>54</v>
      </c>
      <c r="E581">
        <v>7.99</v>
      </c>
      <c r="F581">
        <v>198</v>
      </c>
      <c r="G581" t="s">
        <v>63</v>
      </c>
      <c r="H581">
        <v>4</v>
      </c>
      <c r="I581">
        <v>3</v>
      </c>
      <c r="J581" t="b">
        <v>0</v>
      </c>
      <c r="K581">
        <v>202</v>
      </c>
      <c r="L581">
        <v>26</v>
      </c>
      <c r="M581" t="s">
        <v>43</v>
      </c>
      <c r="N581" t="s">
        <v>75</v>
      </c>
      <c r="O581" t="s">
        <v>78</v>
      </c>
      <c r="P581">
        <v>52</v>
      </c>
      <c r="Q581">
        <v>4.8</v>
      </c>
      <c r="R581" t="b">
        <v>0</v>
      </c>
      <c r="S581" t="s">
        <v>30</v>
      </c>
      <c r="T581">
        <v>1392</v>
      </c>
      <c r="U581" t="s">
        <v>65</v>
      </c>
      <c r="V581" t="s">
        <v>39</v>
      </c>
      <c r="W581" t="s">
        <v>93</v>
      </c>
    </row>
    <row r="582" spans="1:23" x14ac:dyDescent="0.3">
      <c r="A582">
        <v>7503</v>
      </c>
      <c r="B582" t="s">
        <v>153</v>
      </c>
      <c r="C582" t="s">
        <v>582</v>
      </c>
      <c r="D582" s="1">
        <v>45363</v>
      </c>
      <c r="E582">
        <v>15.99</v>
      </c>
      <c r="F582">
        <v>81</v>
      </c>
      <c r="G582" t="s">
        <v>63</v>
      </c>
      <c r="H582">
        <v>3</v>
      </c>
      <c r="I582">
        <v>4</v>
      </c>
      <c r="J582" t="b">
        <v>0</v>
      </c>
      <c r="K582">
        <v>208</v>
      </c>
      <c r="L582">
        <v>144</v>
      </c>
      <c r="M582" t="s">
        <v>92</v>
      </c>
      <c r="N582" t="s">
        <v>44</v>
      </c>
      <c r="O582" t="s">
        <v>64</v>
      </c>
      <c r="P582">
        <v>12</v>
      </c>
      <c r="Q582">
        <v>4.5999999999999996</v>
      </c>
      <c r="R582" t="b">
        <v>0</v>
      </c>
      <c r="S582" t="s">
        <v>30</v>
      </c>
      <c r="T582">
        <v>3199</v>
      </c>
      <c r="U582" t="s">
        <v>76</v>
      </c>
      <c r="V582" t="s">
        <v>39</v>
      </c>
      <c r="W582" t="s">
        <v>60</v>
      </c>
    </row>
    <row r="583" spans="1:23" x14ac:dyDescent="0.3">
      <c r="A583">
        <v>5788</v>
      </c>
      <c r="B583" t="s">
        <v>186</v>
      </c>
      <c r="C583" s="1">
        <v>45051</v>
      </c>
      <c r="D583" t="s">
        <v>109</v>
      </c>
      <c r="E583">
        <v>11.99</v>
      </c>
      <c r="F583">
        <v>131</v>
      </c>
      <c r="G583" t="s">
        <v>63</v>
      </c>
      <c r="H583">
        <v>3</v>
      </c>
      <c r="I583">
        <v>3</v>
      </c>
      <c r="J583" t="b">
        <v>1</v>
      </c>
      <c r="K583">
        <v>382</v>
      </c>
      <c r="L583">
        <v>50</v>
      </c>
      <c r="M583" t="s">
        <v>74</v>
      </c>
      <c r="N583" t="s">
        <v>56</v>
      </c>
      <c r="O583" t="s">
        <v>57</v>
      </c>
      <c r="P583">
        <v>47</v>
      </c>
      <c r="Q583">
        <v>4.8</v>
      </c>
      <c r="R583" t="b">
        <v>0</v>
      </c>
      <c r="S583" t="s">
        <v>30</v>
      </c>
      <c r="T583">
        <v>4204</v>
      </c>
      <c r="U583" t="s">
        <v>65</v>
      </c>
      <c r="V583" t="s">
        <v>39</v>
      </c>
      <c r="W583" t="s">
        <v>60</v>
      </c>
    </row>
    <row r="584" spans="1:23" x14ac:dyDescent="0.3">
      <c r="A584">
        <v>7030</v>
      </c>
      <c r="B584" t="s">
        <v>583</v>
      </c>
      <c r="C584" t="s">
        <v>239</v>
      </c>
      <c r="D584" t="s">
        <v>109</v>
      </c>
      <c r="E584">
        <v>15.99</v>
      </c>
      <c r="F584">
        <v>210</v>
      </c>
      <c r="G584" t="s">
        <v>51</v>
      </c>
      <c r="H584">
        <v>3</v>
      </c>
      <c r="I584">
        <v>4</v>
      </c>
      <c r="J584" t="b">
        <v>0</v>
      </c>
      <c r="K584">
        <v>666</v>
      </c>
      <c r="L584">
        <v>164</v>
      </c>
      <c r="M584" t="s">
        <v>27</v>
      </c>
      <c r="N584" t="s">
        <v>28</v>
      </c>
      <c r="O584" t="s">
        <v>45</v>
      </c>
      <c r="P584">
        <v>38</v>
      </c>
      <c r="Q584">
        <v>4.2</v>
      </c>
      <c r="R584" t="b">
        <v>0</v>
      </c>
      <c r="S584" t="s">
        <v>30</v>
      </c>
      <c r="T584">
        <v>1461</v>
      </c>
      <c r="U584" t="s">
        <v>58</v>
      </c>
      <c r="V584" t="s">
        <v>79</v>
      </c>
      <c r="W584" t="s">
        <v>33</v>
      </c>
    </row>
    <row r="585" spans="1:23" x14ac:dyDescent="0.3">
      <c r="A585">
        <v>6619</v>
      </c>
      <c r="B585" t="s">
        <v>408</v>
      </c>
      <c r="C585" t="s">
        <v>293</v>
      </c>
      <c r="D585" t="s">
        <v>129</v>
      </c>
      <c r="E585">
        <v>15.99</v>
      </c>
      <c r="F585">
        <v>301</v>
      </c>
      <c r="G585" t="s">
        <v>51</v>
      </c>
      <c r="H585">
        <v>2</v>
      </c>
      <c r="I585">
        <v>1</v>
      </c>
      <c r="J585" t="b">
        <v>1</v>
      </c>
      <c r="K585">
        <v>855</v>
      </c>
      <c r="L585">
        <v>46</v>
      </c>
      <c r="M585" t="s">
        <v>55</v>
      </c>
      <c r="N585" t="s">
        <v>75</v>
      </c>
      <c r="O585" t="s">
        <v>57</v>
      </c>
      <c r="P585">
        <v>26</v>
      </c>
      <c r="Q585">
        <v>4.4000000000000004</v>
      </c>
      <c r="R585" t="b">
        <v>0</v>
      </c>
      <c r="S585" t="s">
        <v>30</v>
      </c>
      <c r="T585">
        <v>658</v>
      </c>
      <c r="U585" t="s">
        <v>31</v>
      </c>
      <c r="V585" t="s">
        <v>32</v>
      </c>
      <c r="W585" t="s">
        <v>33</v>
      </c>
    </row>
    <row r="586" spans="1:23" x14ac:dyDescent="0.3">
      <c r="A586">
        <v>6319</v>
      </c>
      <c r="B586" t="s">
        <v>584</v>
      </c>
      <c r="C586" s="1">
        <v>44988</v>
      </c>
      <c r="D586" t="s">
        <v>129</v>
      </c>
      <c r="E586">
        <v>7.99</v>
      </c>
      <c r="F586">
        <v>466</v>
      </c>
      <c r="G586" t="s">
        <v>100</v>
      </c>
      <c r="H586">
        <v>4</v>
      </c>
      <c r="I586">
        <v>1</v>
      </c>
      <c r="J586" t="b">
        <v>1</v>
      </c>
      <c r="K586">
        <v>592</v>
      </c>
      <c r="L586">
        <v>67</v>
      </c>
      <c r="M586" t="s">
        <v>92</v>
      </c>
      <c r="N586" t="s">
        <v>44</v>
      </c>
      <c r="O586" t="s">
        <v>78</v>
      </c>
      <c r="P586">
        <v>81</v>
      </c>
      <c r="Q586">
        <v>4.8</v>
      </c>
      <c r="R586" t="b">
        <v>0</v>
      </c>
      <c r="S586" t="s">
        <v>30</v>
      </c>
      <c r="T586">
        <v>423</v>
      </c>
      <c r="U586" t="s">
        <v>38</v>
      </c>
      <c r="V586" t="s">
        <v>69</v>
      </c>
      <c r="W586" t="s">
        <v>60</v>
      </c>
    </row>
    <row r="587" spans="1:23" x14ac:dyDescent="0.3">
      <c r="A587">
        <v>6268</v>
      </c>
      <c r="B587" t="s">
        <v>313</v>
      </c>
      <c r="C587" t="s">
        <v>585</v>
      </c>
      <c r="D587" t="s">
        <v>214</v>
      </c>
      <c r="E587">
        <v>15.99</v>
      </c>
      <c r="F587">
        <v>336</v>
      </c>
      <c r="G587" t="s">
        <v>63</v>
      </c>
      <c r="H587">
        <v>5</v>
      </c>
      <c r="I587">
        <v>2</v>
      </c>
      <c r="J587" t="b">
        <v>0</v>
      </c>
      <c r="K587">
        <v>546</v>
      </c>
      <c r="L587">
        <v>16</v>
      </c>
      <c r="M587" t="s">
        <v>55</v>
      </c>
      <c r="N587" t="s">
        <v>28</v>
      </c>
      <c r="O587" t="s">
        <v>64</v>
      </c>
      <c r="P587">
        <v>31</v>
      </c>
      <c r="Q587">
        <v>3.6</v>
      </c>
      <c r="R587" t="b">
        <v>1</v>
      </c>
      <c r="S587" t="s">
        <v>30</v>
      </c>
      <c r="T587">
        <v>2824</v>
      </c>
      <c r="U587" t="s">
        <v>31</v>
      </c>
      <c r="V587" t="s">
        <v>79</v>
      </c>
      <c r="W587" t="s">
        <v>93</v>
      </c>
    </row>
    <row r="588" spans="1:23" x14ac:dyDescent="0.3">
      <c r="A588">
        <v>5016</v>
      </c>
      <c r="B588" t="s">
        <v>424</v>
      </c>
      <c r="C588" t="s">
        <v>586</v>
      </c>
      <c r="D588" s="1">
        <v>45608</v>
      </c>
      <c r="E588">
        <v>11.99</v>
      </c>
      <c r="F588">
        <v>280</v>
      </c>
      <c r="G588" t="s">
        <v>73</v>
      </c>
      <c r="H588">
        <v>4</v>
      </c>
      <c r="I588">
        <v>3</v>
      </c>
      <c r="J588" t="b">
        <v>0</v>
      </c>
      <c r="K588">
        <v>633</v>
      </c>
      <c r="L588">
        <v>83</v>
      </c>
      <c r="M588" t="s">
        <v>27</v>
      </c>
      <c r="N588" t="s">
        <v>28</v>
      </c>
      <c r="O588" t="s">
        <v>45</v>
      </c>
      <c r="P588">
        <v>49</v>
      </c>
      <c r="Q588">
        <v>3.3</v>
      </c>
      <c r="R588" t="b">
        <v>0</v>
      </c>
      <c r="S588" t="s">
        <v>30</v>
      </c>
      <c r="T588">
        <v>2657</v>
      </c>
      <c r="U588" t="s">
        <v>58</v>
      </c>
      <c r="V588" t="s">
        <v>79</v>
      </c>
      <c r="W588" t="s">
        <v>93</v>
      </c>
    </row>
    <row r="589" spans="1:23" x14ac:dyDescent="0.3">
      <c r="A589">
        <v>3888</v>
      </c>
      <c r="B589" t="s">
        <v>176</v>
      </c>
      <c r="C589" t="s">
        <v>554</v>
      </c>
      <c r="D589" t="s">
        <v>42</v>
      </c>
      <c r="E589">
        <v>15.99</v>
      </c>
      <c r="F589">
        <v>495</v>
      </c>
      <c r="G589" t="s">
        <v>26</v>
      </c>
      <c r="H589">
        <v>3</v>
      </c>
      <c r="I589">
        <v>2</v>
      </c>
      <c r="J589" t="b">
        <v>1</v>
      </c>
      <c r="K589">
        <v>883</v>
      </c>
      <c r="L589">
        <v>60</v>
      </c>
      <c r="M589" t="s">
        <v>68</v>
      </c>
      <c r="N589" t="s">
        <v>75</v>
      </c>
      <c r="O589" t="s">
        <v>64</v>
      </c>
      <c r="P589">
        <v>10</v>
      </c>
      <c r="Q589">
        <v>4.5</v>
      </c>
      <c r="R589" t="b">
        <v>0</v>
      </c>
      <c r="S589" t="s">
        <v>30</v>
      </c>
      <c r="T589">
        <v>2213</v>
      </c>
      <c r="U589" t="s">
        <v>76</v>
      </c>
      <c r="V589" t="s">
        <v>79</v>
      </c>
      <c r="W589" t="s">
        <v>40</v>
      </c>
    </row>
    <row r="590" spans="1:23" x14ac:dyDescent="0.3">
      <c r="A590">
        <v>9918</v>
      </c>
      <c r="B590" t="s">
        <v>238</v>
      </c>
      <c r="C590" t="s">
        <v>587</v>
      </c>
      <c r="D590" s="1">
        <v>45638</v>
      </c>
      <c r="E590">
        <v>11.99</v>
      </c>
      <c r="F590">
        <v>144</v>
      </c>
      <c r="G590" t="s">
        <v>51</v>
      </c>
      <c r="H590">
        <v>5</v>
      </c>
      <c r="I590">
        <v>6</v>
      </c>
      <c r="J590" t="b">
        <v>0</v>
      </c>
      <c r="K590">
        <v>235</v>
      </c>
      <c r="L590">
        <v>88</v>
      </c>
      <c r="M590" t="s">
        <v>55</v>
      </c>
      <c r="N590" t="s">
        <v>28</v>
      </c>
      <c r="O590" t="s">
        <v>29</v>
      </c>
      <c r="P590">
        <v>18</v>
      </c>
      <c r="Q590">
        <v>3.1</v>
      </c>
      <c r="R590" t="b">
        <v>1</v>
      </c>
      <c r="S590" t="s">
        <v>30</v>
      </c>
      <c r="T590">
        <v>3455</v>
      </c>
      <c r="U590" t="s">
        <v>65</v>
      </c>
      <c r="V590" t="s">
        <v>59</v>
      </c>
      <c r="W590" t="s">
        <v>60</v>
      </c>
    </row>
    <row r="591" spans="1:23" x14ac:dyDescent="0.3">
      <c r="A591">
        <v>7305</v>
      </c>
      <c r="B591" t="s">
        <v>224</v>
      </c>
      <c r="C591" s="1">
        <v>44960</v>
      </c>
      <c r="D591" s="1">
        <v>45334</v>
      </c>
      <c r="E591">
        <v>7.99</v>
      </c>
      <c r="F591">
        <v>165</v>
      </c>
      <c r="G591" t="s">
        <v>100</v>
      </c>
      <c r="H591">
        <v>5</v>
      </c>
      <c r="I591">
        <v>4</v>
      </c>
      <c r="J591" t="b">
        <v>0</v>
      </c>
      <c r="K591">
        <v>267</v>
      </c>
      <c r="L591">
        <v>146</v>
      </c>
      <c r="M591" t="s">
        <v>27</v>
      </c>
      <c r="N591" t="s">
        <v>56</v>
      </c>
      <c r="O591" t="s">
        <v>57</v>
      </c>
      <c r="P591">
        <v>34</v>
      </c>
      <c r="Q591">
        <v>4.2</v>
      </c>
      <c r="R591" t="b">
        <v>1</v>
      </c>
      <c r="S591" t="s">
        <v>30</v>
      </c>
      <c r="T591">
        <v>3334</v>
      </c>
      <c r="U591" t="s">
        <v>76</v>
      </c>
      <c r="V591" t="s">
        <v>39</v>
      </c>
      <c r="W591" t="s">
        <v>40</v>
      </c>
    </row>
    <row r="592" spans="1:23" x14ac:dyDescent="0.3">
      <c r="A592">
        <v>5719</v>
      </c>
      <c r="B592" t="s">
        <v>531</v>
      </c>
      <c r="C592" t="s">
        <v>588</v>
      </c>
      <c r="D592" t="s">
        <v>129</v>
      </c>
      <c r="E592">
        <v>11.99</v>
      </c>
      <c r="F592">
        <v>479</v>
      </c>
      <c r="G592" t="s">
        <v>51</v>
      </c>
      <c r="H592">
        <v>5</v>
      </c>
      <c r="I592">
        <v>2</v>
      </c>
      <c r="J592" t="b">
        <v>0</v>
      </c>
      <c r="K592">
        <v>710</v>
      </c>
      <c r="L592">
        <v>68</v>
      </c>
      <c r="M592" t="s">
        <v>74</v>
      </c>
      <c r="N592" t="s">
        <v>75</v>
      </c>
      <c r="O592" t="s">
        <v>78</v>
      </c>
      <c r="P592">
        <v>54</v>
      </c>
      <c r="Q592">
        <v>4.5999999999999996</v>
      </c>
      <c r="R592" t="b">
        <v>0</v>
      </c>
      <c r="S592" t="s">
        <v>30</v>
      </c>
      <c r="T592">
        <v>105</v>
      </c>
      <c r="U592" t="s">
        <v>76</v>
      </c>
      <c r="V592" t="s">
        <v>69</v>
      </c>
      <c r="W592" t="s">
        <v>93</v>
      </c>
    </row>
    <row r="593" spans="1:23" x14ac:dyDescent="0.3">
      <c r="A593">
        <v>2334</v>
      </c>
      <c r="B593" t="s">
        <v>473</v>
      </c>
      <c r="C593" t="s">
        <v>358</v>
      </c>
      <c r="D593" t="s">
        <v>156</v>
      </c>
      <c r="E593">
        <v>11.99</v>
      </c>
      <c r="F593">
        <v>285</v>
      </c>
      <c r="G593" t="s">
        <v>73</v>
      </c>
      <c r="H593">
        <v>2</v>
      </c>
      <c r="I593">
        <v>4</v>
      </c>
      <c r="J593" t="b">
        <v>0</v>
      </c>
      <c r="K593">
        <v>805</v>
      </c>
      <c r="L593">
        <v>42</v>
      </c>
      <c r="M593" t="s">
        <v>49</v>
      </c>
      <c r="N593" t="s">
        <v>44</v>
      </c>
      <c r="O593" t="s">
        <v>29</v>
      </c>
      <c r="P593">
        <v>90</v>
      </c>
      <c r="Q593">
        <v>4.5</v>
      </c>
      <c r="R593" t="b">
        <v>0</v>
      </c>
      <c r="S593" t="s">
        <v>30</v>
      </c>
      <c r="T593">
        <v>1404</v>
      </c>
      <c r="U593" t="s">
        <v>31</v>
      </c>
      <c r="V593" t="s">
        <v>69</v>
      </c>
      <c r="W593" t="s">
        <v>60</v>
      </c>
    </row>
    <row r="594" spans="1:23" x14ac:dyDescent="0.3">
      <c r="A594">
        <v>1006</v>
      </c>
      <c r="B594" t="s">
        <v>589</v>
      </c>
      <c r="C594" t="s">
        <v>590</v>
      </c>
      <c r="D594" t="s">
        <v>168</v>
      </c>
      <c r="E594">
        <v>11.99</v>
      </c>
      <c r="F594">
        <v>93</v>
      </c>
      <c r="G594" t="s">
        <v>36</v>
      </c>
      <c r="H594">
        <v>4</v>
      </c>
      <c r="I594">
        <v>6</v>
      </c>
      <c r="J594" t="b">
        <v>0</v>
      </c>
      <c r="K594">
        <v>209</v>
      </c>
      <c r="L594">
        <v>151</v>
      </c>
      <c r="M594" t="s">
        <v>55</v>
      </c>
      <c r="N594" t="s">
        <v>56</v>
      </c>
      <c r="O594" t="s">
        <v>64</v>
      </c>
      <c r="P594">
        <v>74</v>
      </c>
      <c r="Q594">
        <v>3</v>
      </c>
      <c r="R594" t="b">
        <v>0</v>
      </c>
      <c r="S594" t="s">
        <v>30</v>
      </c>
      <c r="T594">
        <v>1017</v>
      </c>
      <c r="U594" t="s">
        <v>58</v>
      </c>
      <c r="V594" t="s">
        <v>79</v>
      </c>
      <c r="W594" t="s">
        <v>60</v>
      </c>
    </row>
    <row r="595" spans="1:23" x14ac:dyDescent="0.3">
      <c r="A595">
        <v>6719</v>
      </c>
      <c r="B595" t="s">
        <v>114</v>
      </c>
      <c r="C595" t="s">
        <v>336</v>
      </c>
      <c r="D595" t="s">
        <v>87</v>
      </c>
      <c r="E595">
        <v>15.99</v>
      </c>
      <c r="F595">
        <v>299</v>
      </c>
      <c r="G595" t="s">
        <v>63</v>
      </c>
      <c r="H595">
        <v>5</v>
      </c>
      <c r="I595">
        <v>2</v>
      </c>
      <c r="J595" t="b">
        <v>0</v>
      </c>
      <c r="K595">
        <v>803</v>
      </c>
      <c r="L595">
        <v>197</v>
      </c>
      <c r="M595" t="s">
        <v>68</v>
      </c>
      <c r="N595" t="s">
        <v>75</v>
      </c>
      <c r="O595" t="s">
        <v>78</v>
      </c>
      <c r="P595">
        <v>58</v>
      </c>
      <c r="Q595">
        <v>4.8</v>
      </c>
      <c r="R595" t="b">
        <v>0</v>
      </c>
      <c r="S595" t="s">
        <v>30</v>
      </c>
      <c r="T595">
        <v>2812</v>
      </c>
      <c r="U595" t="s">
        <v>38</v>
      </c>
      <c r="V595" t="s">
        <v>39</v>
      </c>
      <c r="W595" t="s">
        <v>40</v>
      </c>
    </row>
    <row r="596" spans="1:23" x14ac:dyDescent="0.3">
      <c r="A596">
        <v>6138</v>
      </c>
      <c r="B596" t="s">
        <v>70</v>
      </c>
      <c r="C596" s="1">
        <v>45536</v>
      </c>
      <c r="D596" t="s">
        <v>109</v>
      </c>
      <c r="E596">
        <v>15.99</v>
      </c>
      <c r="F596">
        <v>10</v>
      </c>
      <c r="G596" t="s">
        <v>51</v>
      </c>
      <c r="H596">
        <v>4</v>
      </c>
      <c r="I596">
        <v>6</v>
      </c>
      <c r="J596" t="b">
        <v>1</v>
      </c>
      <c r="K596">
        <v>236</v>
      </c>
      <c r="L596">
        <v>183</v>
      </c>
      <c r="M596" t="s">
        <v>55</v>
      </c>
      <c r="N596" t="s">
        <v>56</v>
      </c>
      <c r="O596" t="s">
        <v>64</v>
      </c>
      <c r="P596">
        <v>86</v>
      </c>
      <c r="Q596">
        <v>3.8</v>
      </c>
      <c r="R596" t="b">
        <v>0</v>
      </c>
      <c r="S596" t="s">
        <v>30</v>
      </c>
      <c r="T596">
        <v>959</v>
      </c>
      <c r="U596" t="s">
        <v>31</v>
      </c>
      <c r="V596" t="s">
        <v>69</v>
      </c>
      <c r="W596" t="s">
        <v>33</v>
      </c>
    </row>
    <row r="597" spans="1:23" x14ac:dyDescent="0.3">
      <c r="A597">
        <v>1255</v>
      </c>
      <c r="B597" t="s">
        <v>122</v>
      </c>
      <c r="C597" s="1">
        <v>45112</v>
      </c>
      <c r="D597" s="1">
        <v>45577</v>
      </c>
      <c r="E597">
        <v>11.99</v>
      </c>
      <c r="F597">
        <v>82</v>
      </c>
      <c r="G597" t="s">
        <v>51</v>
      </c>
      <c r="H597">
        <v>4</v>
      </c>
      <c r="I597">
        <v>3</v>
      </c>
      <c r="J597" t="b">
        <v>1</v>
      </c>
      <c r="K597">
        <v>264</v>
      </c>
      <c r="L597">
        <v>115</v>
      </c>
      <c r="M597" t="s">
        <v>55</v>
      </c>
      <c r="N597" t="s">
        <v>75</v>
      </c>
      <c r="O597" t="s">
        <v>78</v>
      </c>
      <c r="P597">
        <v>30</v>
      </c>
      <c r="Q597">
        <v>4.7</v>
      </c>
      <c r="R597" t="b">
        <v>1</v>
      </c>
      <c r="S597" t="s">
        <v>30</v>
      </c>
      <c r="T597">
        <v>1870</v>
      </c>
      <c r="U597" t="s">
        <v>58</v>
      </c>
      <c r="V597" t="s">
        <v>59</v>
      </c>
      <c r="W597" t="s">
        <v>93</v>
      </c>
    </row>
    <row r="598" spans="1:23" x14ac:dyDescent="0.3">
      <c r="A598">
        <v>5528</v>
      </c>
      <c r="B598" t="s">
        <v>179</v>
      </c>
      <c r="C598" t="s">
        <v>512</v>
      </c>
      <c r="D598" s="1">
        <v>45577</v>
      </c>
      <c r="E598">
        <v>11.99</v>
      </c>
      <c r="F598">
        <v>27</v>
      </c>
      <c r="G598" t="s">
        <v>26</v>
      </c>
      <c r="H598">
        <v>3</v>
      </c>
      <c r="I598">
        <v>6</v>
      </c>
      <c r="J598" t="b">
        <v>1</v>
      </c>
      <c r="K598">
        <v>767</v>
      </c>
      <c r="L598">
        <v>5</v>
      </c>
      <c r="M598" t="s">
        <v>68</v>
      </c>
      <c r="N598" t="s">
        <v>44</v>
      </c>
      <c r="O598" t="s">
        <v>78</v>
      </c>
      <c r="P598">
        <v>69</v>
      </c>
      <c r="Q598">
        <v>3.2</v>
      </c>
      <c r="R598" t="b">
        <v>1</v>
      </c>
      <c r="S598" t="s">
        <v>30</v>
      </c>
      <c r="T598">
        <v>2984</v>
      </c>
      <c r="U598" t="s">
        <v>58</v>
      </c>
      <c r="V598" t="s">
        <v>69</v>
      </c>
      <c r="W598" t="s">
        <v>93</v>
      </c>
    </row>
    <row r="599" spans="1:23" x14ac:dyDescent="0.3">
      <c r="A599">
        <v>2517</v>
      </c>
      <c r="B599" t="s">
        <v>157</v>
      </c>
      <c r="C599" t="s">
        <v>591</v>
      </c>
      <c r="D599" s="1">
        <v>45303</v>
      </c>
      <c r="E599">
        <v>7.99</v>
      </c>
      <c r="F599">
        <v>105</v>
      </c>
      <c r="G599" t="s">
        <v>48</v>
      </c>
      <c r="H599">
        <v>2</v>
      </c>
      <c r="I599">
        <v>1</v>
      </c>
      <c r="J599" t="b">
        <v>1</v>
      </c>
      <c r="K599">
        <v>247</v>
      </c>
      <c r="L599">
        <v>104</v>
      </c>
      <c r="M599" t="s">
        <v>92</v>
      </c>
      <c r="N599" t="s">
        <v>28</v>
      </c>
      <c r="O599" t="s">
        <v>57</v>
      </c>
      <c r="P599">
        <v>19</v>
      </c>
      <c r="Q599">
        <v>3.2</v>
      </c>
      <c r="R599" t="b">
        <v>1</v>
      </c>
      <c r="S599" t="s">
        <v>30</v>
      </c>
      <c r="T599">
        <v>3379</v>
      </c>
      <c r="U599" t="s">
        <v>31</v>
      </c>
      <c r="V599" t="s">
        <v>32</v>
      </c>
      <c r="W599" t="s">
        <v>93</v>
      </c>
    </row>
    <row r="600" spans="1:23" x14ac:dyDescent="0.3">
      <c r="A600">
        <v>9593</v>
      </c>
      <c r="B600" t="s">
        <v>592</v>
      </c>
      <c r="C600" s="1">
        <v>45270</v>
      </c>
      <c r="D600" t="s">
        <v>156</v>
      </c>
      <c r="E600">
        <v>15.99</v>
      </c>
      <c r="F600">
        <v>330</v>
      </c>
      <c r="G600" t="s">
        <v>63</v>
      </c>
      <c r="H600">
        <v>3</v>
      </c>
      <c r="I600">
        <v>1</v>
      </c>
      <c r="J600" t="b">
        <v>1</v>
      </c>
      <c r="K600">
        <v>69</v>
      </c>
      <c r="L600">
        <v>101</v>
      </c>
      <c r="M600" t="s">
        <v>49</v>
      </c>
      <c r="N600" t="s">
        <v>28</v>
      </c>
      <c r="O600" t="s">
        <v>64</v>
      </c>
      <c r="P600">
        <v>38</v>
      </c>
      <c r="Q600">
        <v>3</v>
      </c>
      <c r="R600" t="b">
        <v>1</v>
      </c>
      <c r="S600" t="s">
        <v>30</v>
      </c>
      <c r="T600">
        <v>4990</v>
      </c>
      <c r="U600" t="s">
        <v>38</v>
      </c>
      <c r="V600" t="s">
        <v>79</v>
      </c>
      <c r="W600" t="s">
        <v>40</v>
      </c>
    </row>
    <row r="601" spans="1:23" x14ac:dyDescent="0.3">
      <c r="A601">
        <v>7507</v>
      </c>
      <c r="B601" t="s">
        <v>404</v>
      </c>
      <c r="C601" s="1">
        <v>45446</v>
      </c>
      <c r="D601" s="1">
        <v>45577</v>
      </c>
      <c r="E601">
        <v>11.99</v>
      </c>
      <c r="F601">
        <v>462</v>
      </c>
      <c r="G601" t="s">
        <v>51</v>
      </c>
      <c r="H601">
        <v>2</v>
      </c>
      <c r="I601">
        <v>4</v>
      </c>
      <c r="J601" t="b">
        <v>1</v>
      </c>
      <c r="K601">
        <v>958</v>
      </c>
      <c r="L601">
        <v>153</v>
      </c>
      <c r="M601" t="s">
        <v>92</v>
      </c>
      <c r="N601" t="s">
        <v>56</v>
      </c>
      <c r="O601" t="s">
        <v>37</v>
      </c>
      <c r="P601">
        <v>71</v>
      </c>
      <c r="Q601">
        <v>4.8</v>
      </c>
      <c r="R601" t="b">
        <v>0</v>
      </c>
      <c r="S601" t="s">
        <v>30</v>
      </c>
      <c r="T601">
        <v>2554</v>
      </c>
      <c r="U601" t="s">
        <v>58</v>
      </c>
      <c r="V601" t="s">
        <v>32</v>
      </c>
      <c r="W601" t="s">
        <v>40</v>
      </c>
    </row>
    <row r="602" spans="1:23" x14ac:dyDescent="0.3">
      <c r="A602">
        <v>2884</v>
      </c>
      <c r="B602" t="s">
        <v>549</v>
      </c>
      <c r="C602" t="s">
        <v>462</v>
      </c>
      <c r="D602" t="s">
        <v>35</v>
      </c>
      <c r="E602">
        <v>15.99</v>
      </c>
      <c r="F602">
        <v>250</v>
      </c>
      <c r="G602" t="s">
        <v>26</v>
      </c>
      <c r="H602">
        <v>4</v>
      </c>
      <c r="I602">
        <v>6</v>
      </c>
      <c r="J602" t="b">
        <v>0</v>
      </c>
      <c r="K602">
        <v>271</v>
      </c>
      <c r="L602">
        <v>50</v>
      </c>
      <c r="M602" t="s">
        <v>74</v>
      </c>
      <c r="N602" t="s">
        <v>75</v>
      </c>
      <c r="O602" t="s">
        <v>29</v>
      </c>
      <c r="P602">
        <v>34</v>
      </c>
      <c r="Q602">
        <v>4.7</v>
      </c>
      <c r="R602" t="b">
        <v>0</v>
      </c>
      <c r="S602" t="s">
        <v>30</v>
      </c>
      <c r="T602">
        <v>4307</v>
      </c>
      <c r="U602" t="s">
        <v>76</v>
      </c>
      <c r="V602" t="s">
        <v>59</v>
      </c>
      <c r="W602" t="s">
        <v>40</v>
      </c>
    </row>
    <row r="603" spans="1:23" x14ac:dyDescent="0.3">
      <c r="A603">
        <v>6374</v>
      </c>
      <c r="B603" t="s">
        <v>495</v>
      </c>
      <c r="C603" s="1">
        <v>45114</v>
      </c>
      <c r="D603" t="s">
        <v>54</v>
      </c>
      <c r="E603">
        <v>15.99</v>
      </c>
      <c r="F603">
        <v>30</v>
      </c>
      <c r="G603" t="s">
        <v>26</v>
      </c>
      <c r="H603">
        <v>1</v>
      </c>
      <c r="I603">
        <v>1</v>
      </c>
      <c r="J603" t="b">
        <v>0</v>
      </c>
      <c r="K603">
        <v>178</v>
      </c>
      <c r="L603">
        <v>162</v>
      </c>
      <c r="M603" t="s">
        <v>55</v>
      </c>
      <c r="N603" t="s">
        <v>28</v>
      </c>
      <c r="O603" t="s">
        <v>45</v>
      </c>
      <c r="P603">
        <v>20</v>
      </c>
      <c r="Q603">
        <v>4.5999999999999996</v>
      </c>
      <c r="R603" t="b">
        <v>1</v>
      </c>
      <c r="S603" t="s">
        <v>30</v>
      </c>
      <c r="T603">
        <v>3124</v>
      </c>
      <c r="U603" t="s">
        <v>31</v>
      </c>
      <c r="V603" t="s">
        <v>69</v>
      </c>
      <c r="W603" t="s">
        <v>93</v>
      </c>
    </row>
    <row r="604" spans="1:23" x14ac:dyDescent="0.3">
      <c r="A604">
        <v>6888</v>
      </c>
      <c r="B604" t="s">
        <v>196</v>
      </c>
      <c r="C604" s="1">
        <v>45509</v>
      </c>
      <c r="D604" s="1">
        <v>45363</v>
      </c>
      <c r="E604">
        <v>15.99</v>
      </c>
      <c r="F604">
        <v>364</v>
      </c>
      <c r="G604" t="s">
        <v>73</v>
      </c>
      <c r="H604">
        <v>2</v>
      </c>
      <c r="I604">
        <v>5</v>
      </c>
      <c r="J604" t="b">
        <v>0</v>
      </c>
      <c r="K604">
        <v>865</v>
      </c>
      <c r="L604">
        <v>104</v>
      </c>
      <c r="M604" t="s">
        <v>27</v>
      </c>
      <c r="N604" t="s">
        <v>56</v>
      </c>
      <c r="O604" t="s">
        <v>45</v>
      </c>
      <c r="P604">
        <v>31</v>
      </c>
      <c r="Q604">
        <v>3.1</v>
      </c>
      <c r="R604" t="b">
        <v>0</v>
      </c>
      <c r="S604" t="s">
        <v>30</v>
      </c>
      <c r="T604">
        <v>1261</v>
      </c>
      <c r="U604" t="s">
        <v>31</v>
      </c>
      <c r="V604" t="s">
        <v>32</v>
      </c>
      <c r="W604" t="s">
        <v>33</v>
      </c>
    </row>
    <row r="605" spans="1:23" x14ac:dyDescent="0.3">
      <c r="A605">
        <v>2788</v>
      </c>
      <c r="B605" t="s">
        <v>593</v>
      </c>
      <c r="C605" s="1">
        <v>45171</v>
      </c>
      <c r="D605" s="1">
        <v>45455</v>
      </c>
      <c r="E605">
        <v>15.99</v>
      </c>
      <c r="F605">
        <v>404</v>
      </c>
      <c r="G605" t="s">
        <v>73</v>
      </c>
      <c r="H605">
        <v>2</v>
      </c>
      <c r="I605">
        <v>2</v>
      </c>
      <c r="J605" t="b">
        <v>0</v>
      </c>
      <c r="K605">
        <v>257</v>
      </c>
      <c r="L605">
        <v>113</v>
      </c>
      <c r="M605" t="s">
        <v>74</v>
      </c>
      <c r="N605" t="s">
        <v>56</v>
      </c>
      <c r="O605" t="s">
        <v>45</v>
      </c>
      <c r="P605">
        <v>60</v>
      </c>
      <c r="Q605">
        <v>3.8</v>
      </c>
      <c r="R605" t="b">
        <v>0</v>
      </c>
      <c r="S605" t="s">
        <v>30</v>
      </c>
      <c r="T605">
        <v>1290</v>
      </c>
      <c r="U605" t="s">
        <v>58</v>
      </c>
      <c r="V605" t="s">
        <v>32</v>
      </c>
      <c r="W605" t="s">
        <v>33</v>
      </c>
    </row>
    <row r="606" spans="1:23" x14ac:dyDescent="0.3">
      <c r="A606">
        <v>7892</v>
      </c>
      <c r="B606" t="s">
        <v>137</v>
      </c>
      <c r="C606" s="1">
        <v>45327</v>
      </c>
      <c r="D606" t="s">
        <v>87</v>
      </c>
      <c r="E606">
        <v>7.99</v>
      </c>
      <c r="F606">
        <v>499</v>
      </c>
      <c r="G606" t="s">
        <v>100</v>
      </c>
      <c r="H606">
        <v>4</v>
      </c>
      <c r="I606">
        <v>3</v>
      </c>
      <c r="J606" t="b">
        <v>0</v>
      </c>
      <c r="K606">
        <v>428</v>
      </c>
      <c r="L606">
        <v>168</v>
      </c>
      <c r="M606" t="s">
        <v>92</v>
      </c>
      <c r="N606" t="s">
        <v>56</v>
      </c>
      <c r="O606" t="s">
        <v>78</v>
      </c>
      <c r="P606">
        <v>82</v>
      </c>
      <c r="Q606">
        <v>3.7</v>
      </c>
      <c r="R606" t="b">
        <v>0</v>
      </c>
      <c r="S606" t="s">
        <v>30</v>
      </c>
      <c r="T606">
        <v>874</v>
      </c>
      <c r="U606" t="s">
        <v>31</v>
      </c>
      <c r="V606" t="s">
        <v>79</v>
      </c>
      <c r="W606" t="s">
        <v>60</v>
      </c>
    </row>
    <row r="607" spans="1:23" x14ac:dyDescent="0.3">
      <c r="A607">
        <v>4576</v>
      </c>
      <c r="B607" t="s">
        <v>138</v>
      </c>
      <c r="C607" t="s">
        <v>594</v>
      </c>
      <c r="D607" t="s">
        <v>129</v>
      </c>
      <c r="E607">
        <v>15.99</v>
      </c>
      <c r="F607">
        <v>480</v>
      </c>
      <c r="G607" t="s">
        <v>36</v>
      </c>
      <c r="H607">
        <v>2</v>
      </c>
      <c r="I607">
        <v>2</v>
      </c>
      <c r="J607" t="b">
        <v>1</v>
      </c>
      <c r="K607">
        <v>994</v>
      </c>
      <c r="L607">
        <v>78</v>
      </c>
      <c r="M607" t="s">
        <v>74</v>
      </c>
      <c r="N607" t="s">
        <v>56</v>
      </c>
      <c r="O607" t="s">
        <v>45</v>
      </c>
      <c r="P607">
        <v>39</v>
      </c>
      <c r="Q607">
        <v>4.3</v>
      </c>
      <c r="R607" t="b">
        <v>1</v>
      </c>
      <c r="S607" t="s">
        <v>30</v>
      </c>
      <c r="T607">
        <v>1734</v>
      </c>
      <c r="U607" t="s">
        <v>76</v>
      </c>
      <c r="V607" t="s">
        <v>39</v>
      </c>
      <c r="W607" t="s">
        <v>60</v>
      </c>
    </row>
    <row r="608" spans="1:23" x14ac:dyDescent="0.3">
      <c r="A608">
        <v>8901</v>
      </c>
      <c r="B608" t="s">
        <v>595</v>
      </c>
      <c r="C608" s="1">
        <v>45536</v>
      </c>
      <c r="D608" t="s">
        <v>168</v>
      </c>
      <c r="E608">
        <v>11.99</v>
      </c>
      <c r="F608">
        <v>417</v>
      </c>
      <c r="G608" t="s">
        <v>26</v>
      </c>
      <c r="H608">
        <v>5</v>
      </c>
      <c r="I608">
        <v>6</v>
      </c>
      <c r="J608" t="b">
        <v>0</v>
      </c>
      <c r="K608">
        <v>476</v>
      </c>
      <c r="L608">
        <v>37</v>
      </c>
      <c r="M608" t="s">
        <v>27</v>
      </c>
      <c r="N608" t="s">
        <v>75</v>
      </c>
      <c r="O608" t="s">
        <v>29</v>
      </c>
      <c r="P608">
        <v>12</v>
      </c>
      <c r="Q608">
        <v>4.0999999999999996</v>
      </c>
      <c r="R608" t="b">
        <v>1</v>
      </c>
      <c r="S608" t="s">
        <v>30</v>
      </c>
      <c r="T608">
        <v>2444</v>
      </c>
      <c r="U608" t="s">
        <v>76</v>
      </c>
      <c r="V608" t="s">
        <v>79</v>
      </c>
      <c r="W608" t="s">
        <v>60</v>
      </c>
    </row>
    <row r="609" spans="1:23" x14ac:dyDescent="0.3">
      <c r="A609">
        <v>5147</v>
      </c>
      <c r="B609" t="s">
        <v>140</v>
      </c>
      <c r="C609" t="s">
        <v>596</v>
      </c>
      <c r="D609" t="s">
        <v>42</v>
      </c>
      <c r="E609">
        <v>7.99</v>
      </c>
      <c r="F609">
        <v>215</v>
      </c>
      <c r="G609" t="s">
        <v>73</v>
      </c>
      <c r="H609">
        <v>5</v>
      </c>
      <c r="I609">
        <v>4</v>
      </c>
      <c r="J609" t="b">
        <v>1</v>
      </c>
      <c r="K609">
        <v>150</v>
      </c>
      <c r="L609">
        <v>57</v>
      </c>
      <c r="M609" t="s">
        <v>49</v>
      </c>
      <c r="N609" t="s">
        <v>28</v>
      </c>
      <c r="O609" t="s">
        <v>29</v>
      </c>
      <c r="P609">
        <v>76</v>
      </c>
      <c r="Q609">
        <v>4.5</v>
      </c>
      <c r="R609" t="b">
        <v>0</v>
      </c>
      <c r="S609" t="s">
        <v>30</v>
      </c>
      <c r="T609">
        <v>1529</v>
      </c>
      <c r="U609" t="s">
        <v>31</v>
      </c>
      <c r="V609" t="s">
        <v>32</v>
      </c>
      <c r="W609" t="s">
        <v>33</v>
      </c>
    </row>
    <row r="610" spans="1:23" x14ac:dyDescent="0.3">
      <c r="A610">
        <v>8646</v>
      </c>
      <c r="B610" t="s">
        <v>294</v>
      </c>
      <c r="C610" t="s">
        <v>597</v>
      </c>
      <c r="D610" s="1">
        <v>45455</v>
      </c>
      <c r="E610">
        <v>7.99</v>
      </c>
      <c r="F610">
        <v>234</v>
      </c>
      <c r="G610" t="s">
        <v>26</v>
      </c>
      <c r="H610">
        <v>2</v>
      </c>
      <c r="I610">
        <v>6</v>
      </c>
      <c r="J610" t="b">
        <v>1</v>
      </c>
      <c r="K610">
        <v>580</v>
      </c>
      <c r="L610">
        <v>149</v>
      </c>
      <c r="M610" t="s">
        <v>49</v>
      </c>
      <c r="N610" t="s">
        <v>28</v>
      </c>
      <c r="O610" t="s">
        <v>78</v>
      </c>
      <c r="P610">
        <v>31</v>
      </c>
      <c r="Q610">
        <v>3.8</v>
      </c>
      <c r="R610" t="b">
        <v>1</v>
      </c>
      <c r="S610" t="s">
        <v>30</v>
      </c>
      <c r="T610">
        <v>1976</v>
      </c>
      <c r="U610" t="s">
        <v>65</v>
      </c>
      <c r="V610" t="s">
        <v>79</v>
      </c>
      <c r="W610" t="s">
        <v>33</v>
      </c>
    </row>
    <row r="611" spans="1:23" x14ac:dyDescent="0.3">
      <c r="A611">
        <v>8343</v>
      </c>
      <c r="B611" t="s">
        <v>140</v>
      </c>
      <c r="C611" s="1">
        <v>45333</v>
      </c>
      <c r="D611" t="s">
        <v>72</v>
      </c>
      <c r="E611">
        <v>7.99</v>
      </c>
      <c r="F611">
        <v>103</v>
      </c>
      <c r="G611" t="s">
        <v>26</v>
      </c>
      <c r="H611">
        <v>2</v>
      </c>
      <c r="I611">
        <v>6</v>
      </c>
      <c r="J611" t="b">
        <v>0</v>
      </c>
      <c r="K611">
        <v>284</v>
      </c>
      <c r="L611">
        <v>84</v>
      </c>
      <c r="M611" t="s">
        <v>92</v>
      </c>
      <c r="N611" t="s">
        <v>28</v>
      </c>
      <c r="O611" t="s">
        <v>64</v>
      </c>
      <c r="P611">
        <v>30</v>
      </c>
      <c r="Q611">
        <v>4</v>
      </c>
      <c r="R611" t="b">
        <v>0</v>
      </c>
      <c r="S611" t="s">
        <v>30</v>
      </c>
      <c r="T611">
        <v>3452</v>
      </c>
      <c r="U611" t="s">
        <v>31</v>
      </c>
      <c r="V611" t="s">
        <v>79</v>
      </c>
      <c r="W611" t="s">
        <v>93</v>
      </c>
    </row>
    <row r="612" spans="1:23" x14ac:dyDescent="0.3">
      <c r="A612">
        <v>9332</v>
      </c>
      <c r="B612" t="s">
        <v>41</v>
      </c>
      <c r="C612" t="s">
        <v>397</v>
      </c>
      <c r="D612" t="s">
        <v>103</v>
      </c>
      <c r="E612">
        <v>15.99</v>
      </c>
      <c r="F612">
        <v>191</v>
      </c>
      <c r="G612" t="s">
        <v>51</v>
      </c>
      <c r="H612">
        <v>5</v>
      </c>
      <c r="I612">
        <v>1</v>
      </c>
      <c r="J612" t="b">
        <v>0</v>
      </c>
      <c r="K612">
        <v>688</v>
      </c>
      <c r="L612">
        <v>192</v>
      </c>
      <c r="M612" t="s">
        <v>27</v>
      </c>
      <c r="N612" t="s">
        <v>28</v>
      </c>
      <c r="O612" t="s">
        <v>29</v>
      </c>
      <c r="P612">
        <v>71</v>
      </c>
      <c r="Q612">
        <v>4</v>
      </c>
      <c r="R612" t="b">
        <v>0</v>
      </c>
      <c r="S612" t="s">
        <v>30</v>
      </c>
      <c r="T612">
        <v>2610</v>
      </c>
      <c r="U612" t="s">
        <v>58</v>
      </c>
      <c r="V612" t="s">
        <v>59</v>
      </c>
      <c r="W612" t="s">
        <v>60</v>
      </c>
    </row>
    <row r="613" spans="1:23" x14ac:dyDescent="0.3">
      <c r="A613">
        <v>7398</v>
      </c>
      <c r="B613" t="s">
        <v>349</v>
      </c>
      <c r="C613" t="s">
        <v>565</v>
      </c>
      <c r="D613" t="s">
        <v>35</v>
      </c>
      <c r="E613">
        <v>11.99</v>
      </c>
      <c r="F613">
        <v>82</v>
      </c>
      <c r="G613" t="s">
        <v>36</v>
      </c>
      <c r="H613">
        <v>5</v>
      </c>
      <c r="I613">
        <v>1</v>
      </c>
      <c r="J613" t="b">
        <v>1</v>
      </c>
      <c r="K613">
        <v>93</v>
      </c>
      <c r="L613">
        <v>46</v>
      </c>
      <c r="M613" t="s">
        <v>43</v>
      </c>
      <c r="N613" t="s">
        <v>28</v>
      </c>
      <c r="O613" t="s">
        <v>37</v>
      </c>
      <c r="P613">
        <v>41</v>
      </c>
      <c r="Q613">
        <v>4.7</v>
      </c>
      <c r="R613" t="b">
        <v>1</v>
      </c>
      <c r="S613" t="s">
        <v>30</v>
      </c>
      <c r="T613">
        <v>3152</v>
      </c>
      <c r="U613" t="s">
        <v>31</v>
      </c>
      <c r="V613" t="s">
        <v>39</v>
      </c>
      <c r="W613" t="s">
        <v>40</v>
      </c>
    </row>
    <row r="614" spans="1:23" x14ac:dyDescent="0.3">
      <c r="A614">
        <v>3572</v>
      </c>
      <c r="B614" t="s">
        <v>598</v>
      </c>
      <c r="C614" s="1">
        <v>45386</v>
      </c>
      <c r="D614" t="s">
        <v>35</v>
      </c>
      <c r="E614">
        <v>11.99</v>
      </c>
      <c r="F614">
        <v>468</v>
      </c>
      <c r="G614" t="s">
        <v>51</v>
      </c>
      <c r="H614">
        <v>5</v>
      </c>
      <c r="I614">
        <v>6</v>
      </c>
      <c r="J614" t="b">
        <v>1</v>
      </c>
      <c r="K614">
        <v>799</v>
      </c>
      <c r="L614">
        <v>44</v>
      </c>
      <c r="M614" t="s">
        <v>55</v>
      </c>
      <c r="N614" t="s">
        <v>28</v>
      </c>
      <c r="O614" t="s">
        <v>57</v>
      </c>
      <c r="P614">
        <v>98</v>
      </c>
      <c r="Q614">
        <v>4.9000000000000004</v>
      </c>
      <c r="R614" t="b">
        <v>0</v>
      </c>
      <c r="S614" t="s">
        <v>30</v>
      </c>
      <c r="T614">
        <v>4963</v>
      </c>
      <c r="U614" t="s">
        <v>76</v>
      </c>
      <c r="V614" t="s">
        <v>59</v>
      </c>
      <c r="W614" t="s">
        <v>40</v>
      </c>
    </row>
    <row r="615" spans="1:23" x14ac:dyDescent="0.3">
      <c r="A615">
        <v>4590</v>
      </c>
      <c r="B615" t="s">
        <v>553</v>
      </c>
      <c r="C615" t="s">
        <v>237</v>
      </c>
      <c r="D615" s="1">
        <v>45363</v>
      </c>
      <c r="E615">
        <v>11.99</v>
      </c>
      <c r="F615">
        <v>366</v>
      </c>
      <c r="G615" t="s">
        <v>100</v>
      </c>
      <c r="H615">
        <v>4</v>
      </c>
      <c r="I615">
        <v>3</v>
      </c>
      <c r="J615" t="b">
        <v>0</v>
      </c>
      <c r="K615">
        <v>327</v>
      </c>
      <c r="L615">
        <v>1</v>
      </c>
      <c r="M615" t="s">
        <v>49</v>
      </c>
      <c r="N615" t="s">
        <v>44</v>
      </c>
      <c r="O615" t="s">
        <v>29</v>
      </c>
      <c r="P615">
        <v>56</v>
      </c>
      <c r="Q615">
        <v>3.6</v>
      </c>
      <c r="R615" t="b">
        <v>1</v>
      </c>
      <c r="S615" t="s">
        <v>30</v>
      </c>
      <c r="T615">
        <v>3290</v>
      </c>
      <c r="U615" t="s">
        <v>38</v>
      </c>
      <c r="V615" t="s">
        <v>79</v>
      </c>
      <c r="W615" t="s">
        <v>33</v>
      </c>
    </row>
    <row r="616" spans="1:23" x14ac:dyDescent="0.3">
      <c r="A616">
        <v>1831</v>
      </c>
      <c r="B616" t="s">
        <v>88</v>
      </c>
      <c r="C616" s="1">
        <v>45636</v>
      </c>
      <c r="D616" s="1">
        <v>45608</v>
      </c>
      <c r="E616">
        <v>7.99</v>
      </c>
      <c r="F616">
        <v>53</v>
      </c>
      <c r="G616" t="s">
        <v>48</v>
      </c>
      <c r="H616">
        <v>1</v>
      </c>
      <c r="I616">
        <v>4</v>
      </c>
      <c r="J616" t="b">
        <v>0</v>
      </c>
      <c r="K616">
        <v>685</v>
      </c>
      <c r="L616">
        <v>127</v>
      </c>
      <c r="M616" t="s">
        <v>74</v>
      </c>
      <c r="N616" t="s">
        <v>56</v>
      </c>
      <c r="O616" t="s">
        <v>64</v>
      </c>
      <c r="P616">
        <v>26</v>
      </c>
      <c r="Q616">
        <v>4.0999999999999996</v>
      </c>
      <c r="R616" t="b">
        <v>1</v>
      </c>
      <c r="S616" t="s">
        <v>30</v>
      </c>
      <c r="T616">
        <v>2596</v>
      </c>
      <c r="U616" t="s">
        <v>58</v>
      </c>
      <c r="V616" t="s">
        <v>69</v>
      </c>
      <c r="W616" t="s">
        <v>33</v>
      </c>
    </row>
    <row r="617" spans="1:23" x14ac:dyDescent="0.3">
      <c r="A617">
        <v>6899</v>
      </c>
      <c r="B617" t="s">
        <v>284</v>
      </c>
      <c r="C617" s="1">
        <v>45050</v>
      </c>
      <c r="D617" s="1">
        <v>45424</v>
      </c>
      <c r="E617">
        <v>15.99</v>
      </c>
      <c r="F617">
        <v>102</v>
      </c>
      <c r="G617" t="s">
        <v>63</v>
      </c>
      <c r="H617">
        <v>1</v>
      </c>
      <c r="I617">
        <v>1</v>
      </c>
      <c r="J617" t="b">
        <v>1</v>
      </c>
      <c r="K617">
        <v>604</v>
      </c>
      <c r="L617">
        <v>107</v>
      </c>
      <c r="M617" t="s">
        <v>92</v>
      </c>
      <c r="N617" t="s">
        <v>75</v>
      </c>
      <c r="O617" t="s">
        <v>78</v>
      </c>
      <c r="P617">
        <v>9</v>
      </c>
      <c r="Q617">
        <v>4.3</v>
      </c>
      <c r="R617" t="b">
        <v>0</v>
      </c>
      <c r="S617" t="s">
        <v>30</v>
      </c>
      <c r="T617">
        <v>745</v>
      </c>
      <c r="U617" t="s">
        <v>76</v>
      </c>
      <c r="V617" t="s">
        <v>39</v>
      </c>
      <c r="W617" t="s">
        <v>33</v>
      </c>
    </row>
    <row r="618" spans="1:23" x14ac:dyDescent="0.3">
      <c r="A618">
        <v>1148</v>
      </c>
      <c r="B618" t="s">
        <v>88</v>
      </c>
      <c r="C618" t="s">
        <v>265</v>
      </c>
      <c r="D618" t="s">
        <v>105</v>
      </c>
      <c r="E618">
        <v>15.99</v>
      </c>
      <c r="F618">
        <v>259</v>
      </c>
      <c r="G618" t="s">
        <v>26</v>
      </c>
      <c r="H618">
        <v>1</v>
      </c>
      <c r="I618">
        <v>5</v>
      </c>
      <c r="J618" t="b">
        <v>1</v>
      </c>
      <c r="K618">
        <v>597</v>
      </c>
      <c r="L618">
        <v>165</v>
      </c>
      <c r="M618" t="s">
        <v>74</v>
      </c>
      <c r="N618" t="s">
        <v>75</v>
      </c>
      <c r="O618" t="s">
        <v>37</v>
      </c>
      <c r="P618">
        <v>33</v>
      </c>
      <c r="Q618">
        <v>4.2</v>
      </c>
      <c r="R618" t="b">
        <v>1</v>
      </c>
      <c r="S618" t="s">
        <v>30</v>
      </c>
      <c r="T618">
        <v>668</v>
      </c>
      <c r="U618" t="s">
        <v>76</v>
      </c>
      <c r="V618" t="s">
        <v>39</v>
      </c>
      <c r="W618" t="s">
        <v>60</v>
      </c>
    </row>
    <row r="619" spans="1:23" x14ac:dyDescent="0.3">
      <c r="A619">
        <v>3745</v>
      </c>
      <c r="B619" t="s">
        <v>325</v>
      </c>
      <c r="C619" s="1">
        <v>45635</v>
      </c>
      <c r="D619" t="s">
        <v>129</v>
      </c>
      <c r="E619">
        <v>11.99</v>
      </c>
      <c r="F619">
        <v>81</v>
      </c>
      <c r="G619" t="s">
        <v>100</v>
      </c>
      <c r="H619">
        <v>2</v>
      </c>
      <c r="I619">
        <v>4</v>
      </c>
      <c r="J619" t="b">
        <v>0</v>
      </c>
      <c r="K619">
        <v>451</v>
      </c>
      <c r="L619">
        <v>49</v>
      </c>
      <c r="M619" t="s">
        <v>43</v>
      </c>
      <c r="N619" t="s">
        <v>44</v>
      </c>
      <c r="O619" t="s">
        <v>64</v>
      </c>
      <c r="P619">
        <v>11</v>
      </c>
      <c r="Q619">
        <v>4.7</v>
      </c>
      <c r="R619" t="b">
        <v>1</v>
      </c>
      <c r="S619" t="s">
        <v>30</v>
      </c>
      <c r="T619">
        <v>3282</v>
      </c>
      <c r="U619" t="s">
        <v>76</v>
      </c>
      <c r="V619" t="s">
        <v>32</v>
      </c>
      <c r="W619" t="s">
        <v>33</v>
      </c>
    </row>
    <row r="620" spans="1:23" x14ac:dyDescent="0.3">
      <c r="A620">
        <v>5084</v>
      </c>
      <c r="B620" t="s">
        <v>599</v>
      </c>
      <c r="C620" t="s">
        <v>195</v>
      </c>
      <c r="D620" t="s">
        <v>82</v>
      </c>
      <c r="E620">
        <v>11.99</v>
      </c>
      <c r="F620">
        <v>135</v>
      </c>
      <c r="G620" t="s">
        <v>26</v>
      </c>
      <c r="H620">
        <v>4</v>
      </c>
      <c r="I620">
        <v>6</v>
      </c>
      <c r="J620" t="b">
        <v>0</v>
      </c>
      <c r="K620">
        <v>50</v>
      </c>
      <c r="L620">
        <v>15</v>
      </c>
      <c r="M620" t="s">
        <v>43</v>
      </c>
      <c r="N620" t="s">
        <v>56</v>
      </c>
      <c r="O620" t="s">
        <v>78</v>
      </c>
      <c r="P620">
        <v>91</v>
      </c>
      <c r="Q620">
        <v>4.4000000000000004</v>
      </c>
      <c r="R620" t="b">
        <v>0</v>
      </c>
      <c r="S620" t="s">
        <v>30</v>
      </c>
      <c r="T620">
        <v>1510</v>
      </c>
      <c r="U620" t="s">
        <v>58</v>
      </c>
      <c r="V620" t="s">
        <v>79</v>
      </c>
      <c r="W620" t="s">
        <v>33</v>
      </c>
    </row>
    <row r="621" spans="1:23" x14ac:dyDescent="0.3">
      <c r="A621">
        <v>7179</v>
      </c>
      <c r="B621" t="s">
        <v>157</v>
      </c>
      <c r="C621" s="1">
        <v>45178</v>
      </c>
      <c r="D621" t="s">
        <v>168</v>
      </c>
      <c r="E621">
        <v>11.99</v>
      </c>
      <c r="F621">
        <v>465</v>
      </c>
      <c r="G621" t="s">
        <v>73</v>
      </c>
      <c r="H621">
        <v>2</v>
      </c>
      <c r="I621">
        <v>3</v>
      </c>
      <c r="J621" t="b">
        <v>1</v>
      </c>
      <c r="K621">
        <v>987</v>
      </c>
      <c r="L621">
        <v>91</v>
      </c>
      <c r="M621" t="s">
        <v>92</v>
      </c>
      <c r="N621" t="s">
        <v>44</v>
      </c>
      <c r="O621" t="s">
        <v>45</v>
      </c>
      <c r="P621">
        <v>8</v>
      </c>
      <c r="Q621">
        <v>4.5999999999999996</v>
      </c>
      <c r="R621" t="b">
        <v>1</v>
      </c>
      <c r="S621" t="s">
        <v>30</v>
      </c>
      <c r="T621">
        <v>1206</v>
      </c>
      <c r="U621" t="s">
        <v>31</v>
      </c>
      <c r="V621" t="s">
        <v>32</v>
      </c>
      <c r="W621" t="s">
        <v>60</v>
      </c>
    </row>
    <row r="622" spans="1:23" x14ac:dyDescent="0.3">
      <c r="A622">
        <v>1005</v>
      </c>
      <c r="B622" t="s">
        <v>304</v>
      </c>
      <c r="C622" t="s">
        <v>402</v>
      </c>
      <c r="D622" s="1">
        <v>45577</v>
      </c>
      <c r="E622">
        <v>11.99</v>
      </c>
      <c r="F622">
        <v>163</v>
      </c>
      <c r="G622" t="s">
        <v>63</v>
      </c>
      <c r="H622">
        <v>2</v>
      </c>
      <c r="I622">
        <v>1</v>
      </c>
      <c r="J622" t="b">
        <v>0</v>
      </c>
      <c r="K622">
        <v>817</v>
      </c>
      <c r="L622">
        <v>182</v>
      </c>
      <c r="M622" t="s">
        <v>55</v>
      </c>
      <c r="N622" t="s">
        <v>56</v>
      </c>
      <c r="O622" t="s">
        <v>64</v>
      </c>
      <c r="P622">
        <v>43</v>
      </c>
      <c r="Q622">
        <v>4.5999999999999996</v>
      </c>
      <c r="R622" t="b">
        <v>1</v>
      </c>
      <c r="S622" t="s">
        <v>30</v>
      </c>
      <c r="T622">
        <v>168</v>
      </c>
      <c r="U622" t="s">
        <v>65</v>
      </c>
      <c r="V622" t="s">
        <v>79</v>
      </c>
      <c r="W622" t="s">
        <v>93</v>
      </c>
    </row>
    <row r="623" spans="1:23" x14ac:dyDescent="0.3">
      <c r="A623">
        <v>6405</v>
      </c>
      <c r="B623" t="s">
        <v>598</v>
      </c>
      <c r="C623" t="s">
        <v>600</v>
      </c>
      <c r="D623" s="1">
        <v>45608</v>
      </c>
      <c r="E623">
        <v>11.99</v>
      </c>
      <c r="F623">
        <v>321</v>
      </c>
      <c r="G623" t="s">
        <v>73</v>
      </c>
      <c r="H623">
        <v>1</v>
      </c>
      <c r="I623">
        <v>6</v>
      </c>
      <c r="J623" t="b">
        <v>1</v>
      </c>
      <c r="K623">
        <v>361</v>
      </c>
      <c r="L623">
        <v>12</v>
      </c>
      <c r="M623" t="s">
        <v>55</v>
      </c>
      <c r="N623" t="s">
        <v>75</v>
      </c>
      <c r="O623" t="s">
        <v>37</v>
      </c>
      <c r="P623">
        <v>72</v>
      </c>
      <c r="Q623">
        <v>4.9000000000000004</v>
      </c>
      <c r="R623" t="b">
        <v>1</v>
      </c>
      <c r="S623" t="s">
        <v>30</v>
      </c>
      <c r="T623">
        <v>1303</v>
      </c>
      <c r="U623" t="s">
        <v>76</v>
      </c>
      <c r="V623" t="s">
        <v>59</v>
      </c>
      <c r="W623" t="s">
        <v>33</v>
      </c>
    </row>
    <row r="624" spans="1:23" x14ac:dyDescent="0.3">
      <c r="A624">
        <v>5215</v>
      </c>
      <c r="B624" t="s">
        <v>41</v>
      </c>
      <c r="C624" t="s">
        <v>412</v>
      </c>
      <c r="D624" t="s">
        <v>72</v>
      </c>
      <c r="E624">
        <v>7.99</v>
      </c>
      <c r="F624">
        <v>212</v>
      </c>
      <c r="G624" t="s">
        <v>100</v>
      </c>
      <c r="H624">
        <v>5</v>
      </c>
      <c r="I624">
        <v>5</v>
      </c>
      <c r="J624" t="b">
        <v>0</v>
      </c>
      <c r="K624">
        <v>146</v>
      </c>
      <c r="L624">
        <v>147</v>
      </c>
      <c r="M624" t="s">
        <v>49</v>
      </c>
      <c r="N624" t="s">
        <v>44</v>
      </c>
      <c r="O624" t="s">
        <v>78</v>
      </c>
      <c r="P624">
        <v>23</v>
      </c>
      <c r="Q624">
        <v>3.4</v>
      </c>
      <c r="R624" t="b">
        <v>0</v>
      </c>
      <c r="S624" t="s">
        <v>30</v>
      </c>
      <c r="T624">
        <v>1365</v>
      </c>
      <c r="U624" t="s">
        <v>58</v>
      </c>
      <c r="V624" t="s">
        <v>59</v>
      </c>
      <c r="W624" t="s">
        <v>93</v>
      </c>
    </row>
    <row r="625" spans="1:23" x14ac:dyDescent="0.3">
      <c r="A625">
        <v>7525</v>
      </c>
      <c r="B625" t="s">
        <v>318</v>
      </c>
      <c r="C625" t="s">
        <v>601</v>
      </c>
      <c r="D625" t="s">
        <v>103</v>
      </c>
      <c r="E625">
        <v>15.99</v>
      </c>
      <c r="F625">
        <v>453</v>
      </c>
      <c r="G625" t="s">
        <v>26</v>
      </c>
      <c r="H625">
        <v>1</v>
      </c>
      <c r="I625">
        <v>4</v>
      </c>
      <c r="J625" t="b">
        <v>0</v>
      </c>
      <c r="K625">
        <v>313</v>
      </c>
      <c r="L625">
        <v>1</v>
      </c>
      <c r="M625" t="s">
        <v>74</v>
      </c>
      <c r="N625" t="s">
        <v>28</v>
      </c>
      <c r="O625" t="s">
        <v>64</v>
      </c>
      <c r="P625">
        <v>7</v>
      </c>
      <c r="Q625">
        <v>3.7</v>
      </c>
      <c r="R625" t="b">
        <v>1</v>
      </c>
      <c r="S625" t="s">
        <v>30</v>
      </c>
      <c r="T625">
        <v>1563</v>
      </c>
      <c r="U625" t="s">
        <v>58</v>
      </c>
      <c r="V625" t="s">
        <v>39</v>
      </c>
      <c r="W625" t="s">
        <v>60</v>
      </c>
    </row>
    <row r="626" spans="1:23" x14ac:dyDescent="0.3">
      <c r="A626">
        <v>9115</v>
      </c>
      <c r="B626" t="s">
        <v>88</v>
      </c>
      <c r="C626" t="s">
        <v>324</v>
      </c>
      <c r="D626" t="s">
        <v>72</v>
      </c>
      <c r="E626">
        <v>11.99</v>
      </c>
      <c r="F626">
        <v>34</v>
      </c>
      <c r="G626" t="s">
        <v>73</v>
      </c>
      <c r="H626">
        <v>1</v>
      </c>
      <c r="I626">
        <v>1</v>
      </c>
      <c r="J626" t="b">
        <v>0</v>
      </c>
      <c r="K626">
        <v>80</v>
      </c>
      <c r="L626">
        <v>71</v>
      </c>
      <c r="M626" t="s">
        <v>43</v>
      </c>
      <c r="N626" t="s">
        <v>56</v>
      </c>
      <c r="O626" t="s">
        <v>37</v>
      </c>
      <c r="P626">
        <v>55</v>
      </c>
      <c r="Q626">
        <v>3.6</v>
      </c>
      <c r="R626" t="b">
        <v>0</v>
      </c>
      <c r="S626" t="s">
        <v>30</v>
      </c>
      <c r="T626">
        <v>1172</v>
      </c>
      <c r="U626" t="s">
        <v>65</v>
      </c>
      <c r="V626" t="s">
        <v>69</v>
      </c>
      <c r="W626" t="s">
        <v>33</v>
      </c>
    </row>
    <row r="627" spans="1:23" x14ac:dyDescent="0.3">
      <c r="A627">
        <v>6454</v>
      </c>
      <c r="B627" t="s">
        <v>191</v>
      </c>
      <c r="C627" s="1">
        <v>45508</v>
      </c>
      <c r="D627" t="s">
        <v>35</v>
      </c>
      <c r="E627">
        <v>15.99</v>
      </c>
      <c r="F627">
        <v>197</v>
      </c>
      <c r="G627" t="s">
        <v>73</v>
      </c>
      <c r="H627">
        <v>1</v>
      </c>
      <c r="I627">
        <v>4</v>
      </c>
      <c r="J627" t="b">
        <v>1</v>
      </c>
      <c r="K627">
        <v>860</v>
      </c>
      <c r="L627">
        <v>42</v>
      </c>
      <c r="M627" t="s">
        <v>27</v>
      </c>
      <c r="N627" t="s">
        <v>56</v>
      </c>
      <c r="O627" t="s">
        <v>78</v>
      </c>
      <c r="P627">
        <v>97</v>
      </c>
      <c r="Q627">
        <v>4</v>
      </c>
      <c r="R627" t="b">
        <v>1</v>
      </c>
      <c r="S627" t="s">
        <v>30</v>
      </c>
      <c r="T627">
        <v>1704</v>
      </c>
      <c r="U627" t="s">
        <v>76</v>
      </c>
      <c r="V627" t="s">
        <v>32</v>
      </c>
      <c r="W627" t="s">
        <v>93</v>
      </c>
    </row>
    <row r="628" spans="1:23" x14ac:dyDescent="0.3">
      <c r="A628">
        <v>4781</v>
      </c>
      <c r="B628" t="s">
        <v>602</v>
      </c>
      <c r="C628" t="s">
        <v>371</v>
      </c>
      <c r="D628" s="1">
        <v>45303</v>
      </c>
      <c r="E628">
        <v>15.99</v>
      </c>
      <c r="F628">
        <v>361</v>
      </c>
      <c r="G628" t="s">
        <v>73</v>
      </c>
      <c r="H628">
        <v>5</v>
      </c>
      <c r="I628">
        <v>3</v>
      </c>
      <c r="J628" t="b">
        <v>1</v>
      </c>
      <c r="K628">
        <v>67</v>
      </c>
      <c r="L628">
        <v>66</v>
      </c>
      <c r="M628" t="s">
        <v>55</v>
      </c>
      <c r="N628" t="s">
        <v>28</v>
      </c>
      <c r="O628" t="s">
        <v>37</v>
      </c>
      <c r="P628">
        <v>3</v>
      </c>
      <c r="Q628">
        <v>3.7</v>
      </c>
      <c r="R628" t="b">
        <v>1</v>
      </c>
      <c r="S628" t="s">
        <v>30</v>
      </c>
      <c r="T628">
        <v>4421</v>
      </c>
      <c r="U628" t="s">
        <v>76</v>
      </c>
      <c r="V628" t="s">
        <v>79</v>
      </c>
      <c r="W628" t="s">
        <v>40</v>
      </c>
    </row>
    <row r="629" spans="1:23" x14ac:dyDescent="0.3">
      <c r="A629">
        <v>5040</v>
      </c>
      <c r="B629" t="s">
        <v>603</v>
      </c>
      <c r="C629" s="1">
        <v>45028</v>
      </c>
      <c r="D629" s="1">
        <v>45334</v>
      </c>
      <c r="E629">
        <v>11.99</v>
      </c>
      <c r="F629">
        <v>166</v>
      </c>
      <c r="G629" t="s">
        <v>48</v>
      </c>
      <c r="H629">
        <v>5</v>
      </c>
      <c r="I629">
        <v>2</v>
      </c>
      <c r="J629" t="b">
        <v>1</v>
      </c>
      <c r="K629">
        <v>178</v>
      </c>
      <c r="L629">
        <v>61</v>
      </c>
      <c r="M629" t="s">
        <v>92</v>
      </c>
      <c r="N629" t="s">
        <v>44</v>
      </c>
      <c r="O629" t="s">
        <v>78</v>
      </c>
      <c r="P629">
        <v>30</v>
      </c>
      <c r="Q629">
        <v>3.1</v>
      </c>
      <c r="R629" t="b">
        <v>0</v>
      </c>
      <c r="S629" t="s">
        <v>30</v>
      </c>
      <c r="T629">
        <v>2964</v>
      </c>
      <c r="U629" t="s">
        <v>31</v>
      </c>
      <c r="V629" t="s">
        <v>59</v>
      </c>
      <c r="W629" t="s">
        <v>33</v>
      </c>
    </row>
    <row r="630" spans="1:23" x14ac:dyDescent="0.3">
      <c r="A630">
        <v>3209</v>
      </c>
      <c r="B630" t="s">
        <v>347</v>
      </c>
      <c r="C630" t="s">
        <v>576</v>
      </c>
      <c r="D630" t="s">
        <v>214</v>
      </c>
      <c r="E630">
        <v>7.99</v>
      </c>
      <c r="F630">
        <v>168</v>
      </c>
      <c r="G630" t="s">
        <v>51</v>
      </c>
      <c r="H630">
        <v>3</v>
      </c>
      <c r="I630">
        <v>1</v>
      </c>
      <c r="J630" t="b">
        <v>0</v>
      </c>
      <c r="K630">
        <v>113</v>
      </c>
      <c r="L630">
        <v>85</v>
      </c>
      <c r="M630" t="s">
        <v>49</v>
      </c>
      <c r="N630" t="s">
        <v>75</v>
      </c>
      <c r="O630" t="s">
        <v>57</v>
      </c>
      <c r="P630">
        <v>52</v>
      </c>
      <c r="Q630">
        <v>4.7</v>
      </c>
      <c r="R630" t="b">
        <v>0</v>
      </c>
      <c r="S630" t="s">
        <v>30</v>
      </c>
      <c r="T630">
        <v>1094</v>
      </c>
      <c r="U630" t="s">
        <v>31</v>
      </c>
      <c r="V630" t="s">
        <v>59</v>
      </c>
      <c r="W630" t="s">
        <v>40</v>
      </c>
    </row>
    <row r="631" spans="1:23" x14ac:dyDescent="0.3">
      <c r="A631">
        <v>8703</v>
      </c>
      <c r="B631" t="s">
        <v>254</v>
      </c>
      <c r="C631" s="1">
        <v>45450</v>
      </c>
      <c r="D631" t="s">
        <v>82</v>
      </c>
      <c r="E631">
        <v>15.99</v>
      </c>
      <c r="F631">
        <v>336</v>
      </c>
      <c r="G631" t="s">
        <v>36</v>
      </c>
      <c r="H631">
        <v>1</v>
      </c>
      <c r="I631">
        <v>4</v>
      </c>
      <c r="J631" t="b">
        <v>1</v>
      </c>
      <c r="K631">
        <v>855</v>
      </c>
      <c r="L631">
        <v>186</v>
      </c>
      <c r="M631" t="s">
        <v>43</v>
      </c>
      <c r="N631" t="s">
        <v>28</v>
      </c>
      <c r="O631" t="s">
        <v>45</v>
      </c>
      <c r="P631">
        <v>54</v>
      </c>
      <c r="Q631">
        <v>3.6</v>
      </c>
      <c r="R631" t="b">
        <v>0</v>
      </c>
      <c r="S631" t="s">
        <v>30</v>
      </c>
      <c r="T631">
        <v>3674</v>
      </c>
      <c r="U631" t="s">
        <v>76</v>
      </c>
      <c r="V631" t="s">
        <v>39</v>
      </c>
      <c r="W631" t="s">
        <v>33</v>
      </c>
    </row>
    <row r="632" spans="1:23" x14ac:dyDescent="0.3">
      <c r="A632">
        <v>2536</v>
      </c>
      <c r="B632" t="s">
        <v>272</v>
      </c>
      <c r="C632" t="s">
        <v>358</v>
      </c>
      <c r="D632" t="s">
        <v>42</v>
      </c>
      <c r="E632">
        <v>15.99</v>
      </c>
      <c r="F632">
        <v>212</v>
      </c>
      <c r="G632" t="s">
        <v>63</v>
      </c>
      <c r="H632">
        <v>2</v>
      </c>
      <c r="I632">
        <v>4</v>
      </c>
      <c r="J632" t="b">
        <v>0</v>
      </c>
      <c r="K632">
        <v>608</v>
      </c>
      <c r="L632">
        <v>96</v>
      </c>
      <c r="M632" t="s">
        <v>92</v>
      </c>
      <c r="N632" t="s">
        <v>75</v>
      </c>
      <c r="O632" t="s">
        <v>45</v>
      </c>
      <c r="P632">
        <v>76</v>
      </c>
      <c r="Q632">
        <v>4</v>
      </c>
      <c r="R632" t="b">
        <v>0</v>
      </c>
      <c r="S632" t="s">
        <v>30</v>
      </c>
      <c r="T632">
        <v>296</v>
      </c>
      <c r="U632" t="s">
        <v>58</v>
      </c>
      <c r="V632" t="s">
        <v>79</v>
      </c>
      <c r="W632" t="s">
        <v>93</v>
      </c>
    </row>
    <row r="633" spans="1:23" x14ac:dyDescent="0.3">
      <c r="A633">
        <v>2057</v>
      </c>
      <c r="B633" t="s">
        <v>604</v>
      </c>
      <c r="C633" t="s">
        <v>605</v>
      </c>
      <c r="D633" t="s">
        <v>109</v>
      </c>
      <c r="E633">
        <v>7.99</v>
      </c>
      <c r="F633">
        <v>185</v>
      </c>
      <c r="G633" t="s">
        <v>63</v>
      </c>
      <c r="H633">
        <v>3</v>
      </c>
      <c r="I633">
        <v>6</v>
      </c>
      <c r="J633" t="b">
        <v>1</v>
      </c>
      <c r="K633">
        <v>804</v>
      </c>
      <c r="L633">
        <v>49</v>
      </c>
      <c r="M633" t="s">
        <v>27</v>
      </c>
      <c r="N633" t="s">
        <v>56</v>
      </c>
      <c r="O633" t="s">
        <v>45</v>
      </c>
      <c r="P633">
        <v>32</v>
      </c>
      <c r="Q633">
        <v>4.0999999999999996</v>
      </c>
      <c r="R633" t="b">
        <v>0</v>
      </c>
      <c r="S633" t="s">
        <v>30</v>
      </c>
      <c r="T633">
        <v>4164</v>
      </c>
      <c r="U633" t="s">
        <v>31</v>
      </c>
      <c r="V633" t="s">
        <v>32</v>
      </c>
      <c r="W633" t="s">
        <v>60</v>
      </c>
    </row>
    <row r="634" spans="1:23" x14ac:dyDescent="0.3">
      <c r="A634">
        <v>5627</v>
      </c>
      <c r="B634" t="s">
        <v>606</v>
      </c>
      <c r="C634" s="1">
        <v>45474</v>
      </c>
      <c r="D634" s="1">
        <v>45424</v>
      </c>
      <c r="E634">
        <v>11.99</v>
      </c>
      <c r="F634">
        <v>124</v>
      </c>
      <c r="G634" t="s">
        <v>48</v>
      </c>
      <c r="H634">
        <v>4</v>
      </c>
      <c r="I634">
        <v>2</v>
      </c>
      <c r="J634" t="b">
        <v>1</v>
      </c>
      <c r="K634">
        <v>207</v>
      </c>
      <c r="L634">
        <v>140</v>
      </c>
      <c r="M634" t="s">
        <v>27</v>
      </c>
      <c r="N634" t="s">
        <v>75</v>
      </c>
      <c r="O634" t="s">
        <v>29</v>
      </c>
      <c r="P634">
        <v>44</v>
      </c>
      <c r="Q634">
        <v>4.8</v>
      </c>
      <c r="R634" t="b">
        <v>1</v>
      </c>
      <c r="S634" t="s">
        <v>30</v>
      </c>
      <c r="T634">
        <v>3349</v>
      </c>
      <c r="U634" t="s">
        <v>65</v>
      </c>
      <c r="V634" t="s">
        <v>69</v>
      </c>
      <c r="W634" t="s">
        <v>40</v>
      </c>
    </row>
    <row r="635" spans="1:23" x14ac:dyDescent="0.3">
      <c r="A635">
        <v>4763</v>
      </c>
      <c r="B635" t="s">
        <v>266</v>
      </c>
      <c r="C635" s="1">
        <v>45628</v>
      </c>
      <c r="D635" s="1">
        <v>45424</v>
      </c>
      <c r="E635">
        <v>15.99</v>
      </c>
      <c r="F635">
        <v>256</v>
      </c>
      <c r="G635" t="s">
        <v>26</v>
      </c>
      <c r="H635">
        <v>1</v>
      </c>
      <c r="I635">
        <v>1</v>
      </c>
      <c r="J635" t="b">
        <v>0</v>
      </c>
      <c r="K635">
        <v>118</v>
      </c>
      <c r="L635">
        <v>104</v>
      </c>
      <c r="M635" t="s">
        <v>68</v>
      </c>
      <c r="N635" t="s">
        <v>44</v>
      </c>
      <c r="O635" t="s">
        <v>45</v>
      </c>
      <c r="P635">
        <v>8</v>
      </c>
      <c r="Q635">
        <v>3.5</v>
      </c>
      <c r="R635" t="b">
        <v>0</v>
      </c>
      <c r="S635" t="s">
        <v>30</v>
      </c>
      <c r="T635">
        <v>2830</v>
      </c>
      <c r="U635" t="s">
        <v>38</v>
      </c>
      <c r="V635" t="s">
        <v>69</v>
      </c>
      <c r="W635" t="s">
        <v>40</v>
      </c>
    </row>
    <row r="636" spans="1:23" x14ac:dyDescent="0.3">
      <c r="A636">
        <v>4577</v>
      </c>
      <c r="B636" t="s">
        <v>190</v>
      </c>
      <c r="C636" t="s">
        <v>523</v>
      </c>
      <c r="D636" s="1">
        <v>45608</v>
      </c>
      <c r="E636">
        <v>11.99</v>
      </c>
      <c r="F636">
        <v>58</v>
      </c>
      <c r="G636" t="s">
        <v>73</v>
      </c>
      <c r="H636">
        <v>1</v>
      </c>
      <c r="I636">
        <v>6</v>
      </c>
      <c r="J636" t="b">
        <v>0</v>
      </c>
      <c r="K636">
        <v>983</v>
      </c>
      <c r="L636">
        <v>8</v>
      </c>
      <c r="M636" t="s">
        <v>49</v>
      </c>
      <c r="N636" t="s">
        <v>56</v>
      </c>
      <c r="O636" t="s">
        <v>64</v>
      </c>
      <c r="P636">
        <v>75</v>
      </c>
      <c r="Q636">
        <v>4.3</v>
      </c>
      <c r="R636" t="b">
        <v>1</v>
      </c>
      <c r="S636" t="s">
        <v>30</v>
      </c>
      <c r="T636">
        <v>2409</v>
      </c>
      <c r="U636" t="s">
        <v>76</v>
      </c>
      <c r="V636" t="s">
        <v>79</v>
      </c>
      <c r="W636" t="s">
        <v>93</v>
      </c>
    </row>
    <row r="637" spans="1:23" x14ac:dyDescent="0.3">
      <c r="A637">
        <v>5216</v>
      </c>
      <c r="B637" t="s">
        <v>367</v>
      </c>
      <c r="C637" t="s">
        <v>607</v>
      </c>
      <c r="D637" t="s">
        <v>134</v>
      </c>
      <c r="E637">
        <v>15.99</v>
      </c>
      <c r="F637">
        <v>135</v>
      </c>
      <c r="G637" t="s">
        <v>73</v>
      </c>
      <c r="H637">
        <v>3</v>
      </c>
      <c r="I637">
        <v>2</v>
      </c>
      <c r="J637" t="b">
        <v>0</v>
      </c>
      <c r="K637">
        <v>523</v>
      </c>
      <c r="L637">
        <v>159</v>
      </c>
      <c r="M637" t="s">
        <v>27</v>
      </c>
      <c r="N637" t="s">
        <v>44</v>
      </c>
      <c r="O637" t="s">
        <v>29</v>
      </c>
      <c r="P637">
        <v>11</v>
      </c>
      <c r="Q637">
        <v>4.8</v>
      </c>
      <c r="R637" t="b">
        <v>1</v>
      </c>
      <c r="S637" t="s">
        <v>30</v>
      </c>
      <c r="T637">
        <v>2872</v>
      </c>
      <c r="U637" t="s">
        <v>65</v>
      </c>
      <c r="V637" t="s">
        <v>39</v>
      </c>
      <c r="W637" t="s">
        <v>33</v>
      </c>
    </row>
    <row r="638" spans="1:23" x14ac:dyDescent="0.3">
      <c r="A638">
        <v>3941</v>
      </c>
      <c r="B638" t="s">
        <v>608</v>
      </c>
      <c r="C638" t="s">
        <v>454</v>
      </c>
      <c r="D638" t="s">
        <v>168</v>
      </c>
      <c r="E638">
        <v>11.99</v>
      </c>
      <c r="F638">
        <v>163</v>
      </c>
      <c r="G638" t="s">
        <v>100</v>
      </c>
      <c r="H638">
        <v>5</v>
      </c>
      <c r="I638">
        <v>2</v>
      </c>
      <c r="J638" t="b">
        <v>0</v>
      </c>
      <c r="K638">
        <v>786</v>
      </c>
      <c r="L638">
        <v>94</v>
      </c>
      <c r="M638" t="s">
        <v>49</v>
      </c>
      <c r="N638" t="s">
        <v>75</v>
      </c>
      <c r="O638" t="s">
        <v>45</v>
      </c>
      <c r="P638">
        <v>18</v>
      </c>
      <c r="Q638">
        <v>4.5999999999999996</v>
      </c>
      <c r="R638" t="b">
        <v>1</v>
      </c>
      <c r="S638" t="s">
        <v>30</v>
      </c>
      <c r="T638">
        <v>1364</v>
      </c>
      <c r="U638" t="s">
        <v>65</v>
      </c>
      <c r="V638" t="s">
        <v>39</v>
      </c>
      <c r="W638" t="s">
        <v>40</v>
      </c>
    </row>
    <row r="639" spans="1:23" x14ac:dyDescent="0.3">
      <c r="A639">
        <v>4396</v>
      </c>
      <c r="B639" t="s">
        <v>234</v>
      </c>
      <c r="C639" s="1">
        <v>44958</v>
      </c>
      <c r="D639" t="s">
        <v>72</v>
      </c>
      <c r="E639">
        <v>15.99</v>
      </c>
      <c r="F639">
        <v>120</v>
      </c>
      <c r="G639" t="s">
        <v>36</v>
      </c>
      <c r="H639">
        <v>2</v>
      </c>
      <c r="I639">
        <v>3</v>
      </c>
      <c r="J639" t="b">
        <v>0</v>
      </c>
      <c r="K639">
        <v>781</v>
      </c>
      <c r="L639">
        <v>97</v>
      </c>
      <c r="M639" t="s">
        <v>43</v>
      </c>
      <c r="N639" t="s">
        <v>56</v>
      </c>
      <c r="O639" t="s">
        <v>64</v>
      </c>
      <c r="P639">
        <v>46</v>
      </c>
      <c r="Q639">
        <v>3.3</v>
      </c>
      <c r="R639" t="b">
        <v>1</v>
      </c>
      <c r="S639" t="s">
        <v>30</v>
      </c>
      <c r="T639">
        <v>473</v>
      </c>
      <c r="U639" t="s">
        <v>58</v>
      </c>
      <c r="V639" t="s">
        <v>59</v>
      </c>
      <c r="W639" t="s">
        <v>40</v>
      </c>
    </row>
    <row r="640" spans="1:23" x14ac:dyDescent="0.3">
      <c r="A640">
        <v>4865</v>
      </c>
      <c r="B640" t="s">
        <v>98</v>
      </c>
      <c r="C640" t="s">
        <v>609</v>
      </c>
      <c r="D640" t="s">
        <v>105</v>
      </c>
      <c r="E640">
        <v>7.99</v>
      </c>
      <c r="F640">
        <v>439</v>
      </c>
      <c r="G640" t="s">
        <v>48</v>
      </c>
      <c r="H640">
        <v>1</v>
      </c>
      <c r="I640">
        <v>5</v>
      </c>
      <c r="J640" t="b">
        <v>1</v>
      </c>
      <c r="K640">
        <v>434</v>
      </c>
      <c r="L640">
        <v>104</v>
      </c>
      <c r="M640" t="s">
        <v>92</v>
      </c>
      <c r="N640" t="s">
        <v>28</v>
      </c>
      <c r="O640" t="s">
        <v>29</v>
      </c>
      <c r="P640">
        <v>36</v>
      </c>
      <c r="Q640">
        <v>4.5</v>
      </c>
      <c r="R640" t="b">
        <v>1</v>
      </c>
      <c r="S640" t="s">
        <v>30</v>
      </c>
      <c r="T640">
        <v>4883</v>
      </c>
      <c r="U640" t="s">
        <v>31</v>
      </c>
      <c r="V640" t="s">
        <v>79</v>
      </c>
      <c r="W640" t="s">
        <v>60</v>
      </c>
    </row>
    <row r="641" spans="1:23" x14ac:dyDescent="0.3">
      <c r="A641">
        <v>2497</v>
      </c>
      <c r="B641" t="s">
        <v>382</v>
      </c>
      <c r="C641" t="s">
        <v>410</v>
      </c>
      <c r="D641" t="s">
        <v>90</v>
      </c>
      <c r="E641">
        <v>7.99</v>
      </c>
      <c r="F641">
        <v>223</v>
      </c>
      <c r="G641" t="s">
        <v>51</v>
      </c>
      <c r="H641">
        <v>1</v>
      </c>
      <c r="I641">
        <v>4</v>
      </c>
      <c r="J641" t="b">
        <v>0</v>
      </c>
      <c r="K641">
        <v>824</v>
      </c>
      <c r="L641">
        <v>125</v>
      </c>
      <c r="M641" t="s">
        <v>49</v>
      </c>
      <c r="N641" t="s">
        <v>56</v>
      </c>
      <c r="O641" t="s">
        <v>29</v>
      </c>
      <c r="P641">
        <v>56</v>
      </c>
      <c r="Q641">
        <v>4.5</v>
      </c>
      <c r="R641" t="b">
        <v>1</v>
      </c>
      <c r="S641" t="s">
        <v>30</v>
      </c>
      <c r="T641">
        <v>99</v>
      </c>
      <c r="U641" t="s">
        <v>58</v>
      </c>
      <c r="V641" t="s">
        <v>59</v>
      </c>
      <c r="W641" t="s">
        <v>40</v>
      </c>
    </row>
    <row r="642" spans="1:23" x14ac:dyDescent="0.3">
      <c r="A642">
        <v>4945</v>
      </c>
      <c r="B642" t="s">
        <v>313</v>
      </c>
      <c r="C642" s="1">
        <v>45387</v>
      </c>
      <c r="D642" t="s">
        <v>82</v>
      </c>
      <c r="E642">
        <v>11.99</v>
      </c>
      <c r="F642">
        <v>485</v>
      </c>
      <c r="G642" t="s">
        <v>100</v>
      </c>
      <c r="H642">
        <v>1</v>
      </c>
      <c r="I642">
        <v>1</v>
      </c>
      <c r="J642" t="b">
        <v>1</v>
      </c>
      <c r="K642">
        <v>230</v>
      </c>
      <c r="L642">
        <v>21</v>
      </c>
      <c r="M642" t="s">
        <v>43</v>
      </c>
      <c r="N642" t="s">
        <v>28</v>
      </c>
      <c r="O642" t="s">
        <v>57</v>
      </c>
      <c r="P642">
        <v>83</v>
      </c>
      <c r="Q642">
        <v>4.0999999999999996</v>
      </c>
      <c r="R642" t="b">
        <v>0</v>
      </c>
      <c r="S642" t="s">
        <v>30</v>
      </c>
      <c r="T642">
        <v>2284</v>
      </c>
      <c r="U642" t="s">
        <v>31</v>
      </c>
      <c r="V642" t="s">
        <v>69</v>
      </c>
      <c r="W642" t="s">
        <v>93</v>
      </c>
    </row>
    <row r="643" spans="1:23" x14ac:dyDescent="0.3">
      <c r="A643">
        <v>5227</v>
      </c>
      <c r="B643" t="s">
        <v>610</v>
      </c>
      <c r="C643" t="s">
        <v>611</v>
      </c>
      <c r="D643" s="1">
        <v>45455</v>
      </c>
      <c r="E643">
        <v>7.99</v>
      </c>
      <c r="F643">
        <v>474</v>
      </c>
      <c r="G643" t="s">
        <v>36</v>
      </c>
      <c r="H643">
        <v>3</v>
      </c>
      <c r="I643">
        <v>6</v>
      </c>
      <c r="J643" t="b">
        <v>1</v>
      </c>
      <c r="K643">
        <v>358</v>
      </c>
      <c r="L643">
        <v>147</v>
      </c>
      <c r="M643" t="s">
        <v>27</v>
      </c>
      <c r="N643" t="s">
        <v>75</v>
      </c>
      <c r="O643" t="s">
        <v>29</v>
      </c>
      <c r="P643">
        <v>44</v>
      </c>
      <c r="Q643">
        <v>3.9</v>
      </c>
      <c r="R643" t="b">
        <v>1</v>
      </c>
      <c r="S643" t="s">
        <v>30</v>
      </c>
      <c r="T643">
        <v>3505</v>
      </c>
      <c r="U643" t="s">
        <v>76</v>
      </c>
      <c r="V643" t="s">
        <v>39</v>
      </c>
      <c r="W643" t="s">
        <v>60</v>
      </c>
    </row>
    <row r="644" spans="1:23" x14ac:dyDescent="0.3">
      <c r="A644">
        <v>2150</v>
      </c>
      <c r="B644" t="s">
        <v>311</v>
      </c>
      <c r="C644" s="1">
        <v>45630</v>
      </c>
      <c r="D644" s="1">
        <v>45547</v>
      </c>
      <c r="E644">
        <v>11.99</v>
      </c>
      <c r="F644">
        <v>259</v>
      </c>
      <c r="G644" t="s">
        <v>63</v>
      </c>
      <c r="H644">
        <v>2</v>
      </c>
      <c r="I644">
        <v>1</v>
      </c>
      <c r="J644" t="b">
        <v>0</v>
      </c>
      <c r="K644">
        <v>380</v>
      </c>
      <c r="L644">
        <v>9</v>
      </c>
      <c r="M644" t="s">
        <v>27</v>
      </c>
      <c r="N644" t="s">
        <v>75</v>
      </c>
      <c r="O644" t="s">
        <v>45</v>
      </c>
      <c r="P644">
        <v>49</v>
      </c>
      <c r="Q644">
        <v>3.2</v>
      </c>
      <c r="R644" t="b">
        <v>0</v>
      </c>
      <c r="S644" t="s">
        <v>30</v>
      </c>
      <c r="T644">
        <v>412</v>
      </c>
      <c r="U644" t="s">
        <v>31</v>
      </c>
      <c r="V644" t="s">
        <v>79</v>
      </c>
      <c r="W644" t="s">
        <v>40</v>
      </c>
    </row>
    <row r="645" spans="1:23" x14ac:dyDescent="0.3">
      <c r="A645">
        <v>7145</v>
      </c>
      <c r="B645" t="s">
        <v>612</v>
      </c>
      <c r="C645" t="s">
        <v>403</v>
      </c>
      <c r="D645" t="s">
        <v>82</v>
      </c>
      <c r="E645">
        <v>7.99</v>
      </c>
      <c r="F645">
        <v>53</v>
      </c>
      <c r="G645" t="s">
        <v>36</v>
      </c>
      <c r="H645">
        <v>2</v>
      </c>
      <c r="I645">
        <v>1</v>
      </c>
      <c r="J645" t="b">
        <v>0</v>
      </c>
      <c r="K645">
        <v>647</v>
      </c>
      <c r="L645">
        <v>165</v>
      </c>
      <c r="M645" t="s">
        <v>27</v>
      </c>
      <c r="N645" t="s">
        <v>28</v>
      </c>
      <c r="O645" t="s">
        <v>57</v>
      </c>
      <c r="P645">
        <v>88</v>
      </c>
      <c r="Q645">
        <v>4</v>
      </c>
      <c r="R645" t="b">
        <v>0</v>
      </c>
      <c r="S645" t="s">
        <v>30</v>
      </c>
      <c r="T645">
        <v>4867</v>
      </c>
      <c r="U645" t="s">
        <v>76</v>
      </c>
      <c r="V645" t="s">
        <v>69</v>
      </c>
      <c r="W645" t="s">
        <v>33</v>
      </c>
    </row>
    <row r="646" spans="1:23" x14ac:dyDescent="0.3">
      <c r="A646">
        <v>2040</v>
      </c>
      <c r="B646" t="s">
        <v>613</v>
      </c>
      <c r="C646" s="1">
        <v>45606</v>
      </c>
      <c r="D646" t="s">
        <v>90</v>
      </c>
      <c r="E646">
        <v>7.99</v>
      </c>
      <c r="F646">
        <v>221</v>
      </c>
      <c r="G646" t="s">
        <v>63</v>
      </c>
      <c r="H646">
        <v>1</v>
      </c>
      <c r="I646">
        <v>3</v>
      </c>
      <c r="J646" t="b">
        <v>1</v>
      </c>
      <c r="K646">
        <v>518</v>
      </c>
      <c r="L646">
        <v>157</v>
      </c>
      <c r="M646" t="s">
        <v>68</v>
      </c>
      <c r="N646" t="s">
        <v>75</v>
      </c>
      <c r="O646" t="s">
        <v>64</v>
      </c>
      <c r="P646">
        <v>4</v>
      </c>
      <c r="Q646">
        <v>3.7</v>
      </c>
      <c r="R646" t="b">
        <v>1</v>
      </c>
      <c r="S646" t="s">
        <v>30</v>
      </c>
      <c r="T646">
        <v>2560</v>
      </c>
      <c r="U646" t="s">
        <v>65</v>
      </c>
      <c r="V646" t="s">
        <v>59</v>
      </c>
      <c r="W646" t="s">
        <v>33</v>
      </c>
    </row>
    <row r="647" spans="1:23" x14ac:dyDescent="0.3">
      <c r="A647">
        <v>4191</v>
      </c>
      <c r="B647" t="s">
        <v>270</v>
      </c>
      <c r="C647" t="s">
        <v>310</v>
      </c>
      <c r="D647" s="1">
        <v>45363</v>
      </c>
      <c r="E647">
        <v>7.99</v>
      </c>
      <c r="F647">
        <v>46</v>
      </c>
      <c r="G647" t="s">
        <v>63</v>
      </c>
      <c r="H647">
        <v>2</v>
      </c>
      <c r="I647">
        <v>4</v>
      </c>
      <c r="J647" t="b">
        <v>0</v>
      </c>
      <c r="K647">
        <v>33</v>
      </c>
      <c r="L647">
        <v>120</v>
      </c>
      <c r="M647" t="s">
        <v>74</v>
      </c>
      <c r="N647" t="s">
        <v>75</v>
      </c>
      <c r="O647" t="s">
        <v>29</v>
      </c>
      <c r="P647">
        <v>77</v>
      </c>
      <c r="Q647">
        <v>3.9</v>
      </c>
      <c r="R647" t="b">
        <v>1</v>
      </c>
      <c r="S647" t="s">
        <v>30</v>
      </c>
      <c r="T647">
        <v>4269</v>
      </c>
      <c r="U647" t="s">
        <v>76</v>
      </c>
      <c r="V647" t="s">
        <v>32</v>
      </c>
      <c r="W647" t="s">
        <v>40</v>
      </c>
    </row>
    <row r="648" spans="1:23" x14ac:dyDescent="0.3">
      <c r="A648">
        <v>4336</v>
      </c>
      <c r="B648" t="s">
        <v>88</v>
      </c>
      <c r="C648" s="1">
        <v>44965</v>
      </c>
      <c r="D648" s="1">
        <v>45608</v>
      </c>
      <c r="E648">
        <v>15.99</v>
      </c>
      <c r="F648">
        <v>253</v>
      </c>
      <c r="G648" t="s">
        <v>51</v>
      </c>
      <c r="H648">
        <v>4</v>
      </c>
      <c r="I648">
        <v>2</v>
      </c>
      <c r="J648" t="b">
        <v>0</v>
      </c>
      <c r="K648">
        <v>660</v>
      </c>
      <c r="L648">
        <v>151</v>
      </c>
      <c r="M648" t="s">
        <v>49</v>
      </c>
      <c r="N648" t="s">
        <v>75</v>
      </c>
      <c r="O648" t="s">
        <v>29</v>
      </c>
      <c r="P648">
        <v>43</v>
      </c>
      <c r="Q648">
        <v>3.4</v>
      </c>
      <c r="R648" t="b">
        <v>1</v>
      </c>
      <c r="S648" t="s">
        <v>30</v>
      </c>
      <c r="T648">
        <v>1317</v>
      </c>
      <c r="U648" t="s">
        <v>31</v>
      </c>
      <c r="V648" t="s">
        <v>59</v>
      </c>
      <c r="W648" t="s">
        <v>33</v>
      </c>
    </row>
    <row r="649" spans="1:23" x14ac:dyDescent="0.3">
      <c r="A649">
        <v>5438</v>
      </c>
      <c r="B649" t="s">
        <v>411</v>
      </c>
      <c r="C649" s="1">
        <v>45087</v>
      </c>
      <c r="D649" t="s">
        <v>90</v>
      </c>
      <c r="E649">
        <v>11.99</v>
      </c>
      <c r="F649">
        <v>478</v>
      </c>
      <c r="G649" t="s">
        <v>36</v>
      </c>
      <c r="H649">
        <v>1</v>
      </c>
      <c r="I649">
        <v>6</v>
      </c>
      <c r="J649" t="b">
        <v>1</v>
      </c>
      <c r="K649">
        <v>517</v>
      </c>
      <c r="L649">
        <v>200</v>
      </c>
      <c r="M649" t="s">
        <v>92</v>
      </c>
      <c r="N649" t="s">
        <v>44</v>
      </c>
      <c r="O649" t="s">
        <v>29</v>
      </c>
      <c r="P649">
        <v>41</v>
      </c>
      <c r="Q649">
        <v>4.8</v>
      </c>
      <c r="R649" t="b">
        <v>0</v>
      </c>
      <c r="S649" t="s">
        <v>30</v>
      </c>
      <c r="T649">
        <v>2936</v>
      </c>
      <c r="U649" t="s">
        <v>58</v>
      </c>
      <c r="V649" t="s">
        <v>69</v>
      </c>
      <c r="W649" t="s">
        <v>33</v>
      </c>
    </row>
    <row r="650" spans="1:23" x14ac:dyDescent="0.3">
      <c r="A650">
        <v>9857</v>
      </c>
      <c r="B650" t="s">
        <v>247</v>
      </c>
      <c r="C650" t="s">
        <v>614</v>
      </c>
      <c r="D650" s="1">
        <v>45334</v>
      </c>
      <c r="E650">
        <v>7.99</v>
      </c>
      <c r="F650">
        <v>145</v>
      </c>
      <c r="G650" t="s">
        <v>26</v>
      </c>
      <c r="H650">
        <v>2</v>
      </c>
      <c r="I650">
        <v>5</v>
      </c>
      <c r="J650" t="b">
        <v>0</v>
      </c>
      <c r="K650">
        <v>882</v>
      </c>
      <c r="L650">
        <v>23</v>
      </c>
      <c r="M650" t="s">
        <v>74</v>
      </c>
      <c r="N650" t="s">
        <v>75</v>
      </c>
      <c r="O650" t="s">
        <v>78</v>
      </c>
      <c r="P650">
        <v>79</v>
      </c>
      <c r="Q650">
        <v>5</v>
      </c>
      <c r="R650" t="b">
        <v>1</v>
      </c>
      <c r="S650" t="s">
        <v>30</v>
      </c>
      <c r="T650">
        <v>905</v>
      </c>
      <c r="U650" t="s">
        <v>58</v>
      </c>
      <c r="V650" t="s">
        <v>69</v>
      </c>
      <c r="W650" t="s">
        <v>60</v>
      </c>
    </row>
    <row r="651" spans="1:23" x14ac:dyDescent="0.3">
      <c r="A651">
        <v>4767</v>
      </c>
      <c r="B651" t="s">
        <v>98</v>
      </c>
      <c r="C651" t="s">
        <v>167</v>
      </c>
      <c r="D651" t="s">
        <v>156</v>
      </c>
      <c r="E651">
        <v>15.99</v>
      </c>
      <c r="F651">
        <v>366</v>
      </c>
      <c r="G651" t="s">
        <v>51</v>
      </c>
      <c r="H651">
        <v>1</v>
      </c>
      <c r="I651">
        <v>3</v>
      </c>
      <c r="J651" t="b">
        <v>1</v>
      </c>
      <c r="K651">
        <v>349</v>
      </c>
      <c r="L651">
        <v>50</v>
      </c>
      <c r="M651" t="s">
        <v>68</v>
      </c>
      <c r="N651" t="s">
        <v>75</v>
      </c>
      <c r="O651" t="s">
        <v>78</v>
      </c>
      <c r="P651">
        <v>21</v>
      </c>
      <c r="Q651">
        <v>5</v>
      </c>
      <c r="R651" t="b">
        <v>1</v>
      </c>
      <c r="S651" t="s">
        <v>30</v>
      </c>
      <c r="T651">
        <v>4513</v>
      </c>
      <c r="U651" t="s">
        <v>31</v>
      </c>
      <c r="V651" t="s">
        <v>39</v>
      </c>
      <c r="W651" t="s">
        <v>33</v>
      </c>
    </row>
    <row r="652" spans="1:23" x14ac:dyDescent="0.3">
      <c r="A652">
        <v>9374</v>
      </c>
      <c r="B652" t="s">
        <v>224</v>
      </c>
      <c r="C652" t="s">
        <v>72</v>
      </c>
      <c r="D652" s="1">
        <v>45303</v>
      </c>
      <c r="E652">
        <v>15.99</v>
      </c>
      <c r="F652">
        <v>301</v>
      </c>
      <c r="G652" t="s">
        <v>26</v>
      </c>
      <c r="H652">
        <v>4</v>
      </c>
      <c r="I652">
        <v>6</v>
      </c>
      <c r="J652" t="b">
        <v>0</v>
      </c>
      <c r="K652">
        <v>619</v>
      </c>
      <c r="L652">
        <v>172</v>
      </c>
      <c r="M652" t="s">
        <v>27</v>
      </c>
      <c r="N652" t="s">
        <v>44</v>
      </c>
      <c r="O652" t="s">
        <v>64</v>
      </c>
      <c r="P652">
        <v>37</v>
      </c>
      <c r="Q652">
        <v>4.2</v>
      </c>
      <c r="R652" t="b">
        <v>1</v>
      </c>
      <c r="S652" t="s">
        <v>30</v>
      </c>
      <c r="T652">
        <v>1153</v>
      </c>
      <c r="U652" t="s">
        <v>76</v>
      </c>
      <c r="V652" t="s">
        <v>69</v>
      </c>
      <c r="W652" t="s">
        <v>40</v>
      </c>
    </row>
    <row r="653" spans="1:23" x14ac:dyDescent="0.3">
      <c r="A653">
        <v>3918</v>
      </c>
      <c r="B653" t="s">
        <v>88</v>
      </c>
      <c r="C653" t="s">
        <v>309</v>
      </c>
      <c r="D653" t="s">
        <v>105</v>
      </c>
      <c r="E653">
        <v>7.99</v>
      </c>
      <c r="F653">
        <v>26</v>
      </c>
      <c r="G653" t="s">
        <v>26</v>
      </c>
      <c r="H653">
        <v>4</v>
      </c>
      <c r="I653">
        <v>5</v>
      </c>
      <c r="J653" t="b">
        <v>0</v>
      </c>
      <c r="K653">
        <v>416</v>
      </c>
      <c r="L653">
        <v>146</v>
      </c>
      <c r="M653" t="s">
        <v>49</v>
      </c>
      <c r="N653" t="s">
        <v>44</v>
      </c>
      <c r="O653" t="s">
        <v>45</v>
      </c>
      <c r="P653">
        <v>41</v>
      </c>
      <c r="Q653">
        <v>3.5</v>
      </c>
      <c r="R653" t="b">
        <v>1</v>
      </c>
      <c r="S653" t="s">
        <v>30</v>
      </c>
      <c r="T653">
        <v>1506</v>
      </c>
      <c r="U653" t="s">
        <v>58</v>
      </c>
      <c r="V653" t="s">
        <v>32</v>
      </c>
      <c r="W653" t="s">
        <v>40</v>
      </c>
    </row>
    <row r="654" spans="1:23" x14ac:dyDescent="0.3">
      <c r="A654">
        <v>9866</v>
      </c>
      <c r="B654" t="s">
        <v>138</v>
      </c>
      <c r="C654" s="1">
        <v>45633</v>
      </c>
      <c r="D654" t="s">
        <v>72</v>
      </c>
      <c r="E654">
        <v>11.99</v>
      </c>
      <c r="F654">
        <v>208</v>
      </c>
      <c r="G654" t="s">
        <v>36</v>
      </c>
      <c r="H654">
        <v>1</v>
      </c>
      <c r="I654">
        <v>1</v>
      </c>
      <c r="J654" t="b">
        <v>0</v>
      </c>
      <c r="K654">
        <v>466</v>
      </c>
      <c r="L654">
        <v>174</v>
      </c>
      <c r="M654" t="s">
        <v>27</v>
      </c>
      <c r="N654" t="s">
        <v>56</v>
      </c>
      <c r="O654" t="s">
        <v>64</v>
      </c>
      <c r="P654">
        <v>51</v>
      </c>
      <c r="Q654">
        <v>4</v>
      </c>
      <c r="R654" t="b">
        <v>1</v>
      </c>
      <c r="S654" t="s">
        <v>30</v>
      </c>
      <c r="T654">
        <v>3817</v>
      </c>
      <c r="U654" t="s">
        <v>31</v>
      </c>
      <c r="V654" t="s">
        <v>32</v>
      </c>
      <c r="W654" t="s">
        <v>40</v>
      </c>
    </row>
    <row r="655" spans="1:23" x14ac:dyDescent="0.3">
      <c r="A655">
        <v>6389</v>
      </c>
      <c r="B655" t="s">
        <v>541</v>
      </c>
      <c r="C655" t="s">
        <v>615</v>
      </c>
      <c r="D655" t="s">
        <v>103</v>
      </c>
      <c r="E655">
        <v>11.99</v>
      </c>
      <c r="F655">
        <v>109</v>
      </c>
      <c r="G655" t="s">
        <v>51</v>
      </c>
      <c r="H655">
        <v>2</v>
      </c>
      <c r="I655">
        <v>3</v>
      </c>
      <c r="J655" t="b">
        <v>0</v>
      </c>
      <c r="K655">
        <v>701</v>
      </c>
      <c r="L655">
        <v>4</v>
      </c>
      <c r="M655" t="s">
        <v>43</v>
      </c>
      <c r="N655" t="s">
        <v>28</v>
      </c>
      <c r="O655" t="s">
        <v>29</v>
      </c>
      <c r="P655">
        <v>64</v>
      </c>
      <c r="Q655">
        <v>3.5</v>
      </c>
      <c r="R655" t="b">
        <v>0</v>
      </c>
      <c r="S655" t="s">
        <v>30</v>
      </c>
      <c r="T655">
        <v>4662</v>
      </c>
      <c r="U655" t="s">
        <v>65</v>
      </c>
      <c r="V655" t="s">
        <v>32</v>
      </c>
      <c r="W655" t="s">
        <v>93</v>
      </c>
    </row>
    <row r="656" spans="1:23" x14ac:dyDescent="0.3">
      <c r="A656">
        <v>8733</v>
      </c>
      <c r="B656" t="s">
        <v>294</v>
      </c>
      <c r="C656" s="1">
        <v>45449</v>
      </c>
      <c r="D656" t="s">
        <v>129</v>
      </c>
      <c r="E656">
        <v>15.99</v>
      </c>
      <c r="F656">
        <v>451</v>
      </c>
      <c r="G656" t="s">
        <v>63</v>
      </c>
      <c r="H656">
        <v>4</v>
      </c>
      <c r="I656">
        <v>4</v>
      </c>
      <c r="J656" t="b">
        <v>1</v>
      </c>
      <c r="K656">
        <v>742</v>
      </c>
      <c r="L656">
        <v>140</v>
      </c>
      <c r="M656" t="s">
        <v>68</v>
      </c>
      <c r="N656" t="s">
        <v>44</v>
      </c>
      <c r="O656" t="s">
        <v>64</v>
      </c>
      <c r="P656">
        <v>37</v>
      </c>
      <c r="Q656">
        <v>4.0999999999999996</v>
      </c>
      <c r="R656" t="b">
        <v>1</v>
      </c>
      <c r="S656" t="s">
        <v>30</v>
      </c>
      <c r="T656">
        <v>3708</v>
      </c>
      <c r="U656" t="s">
        <v>58</v>
      </c>
      <c r="V656" t="s">
        <v>32</v>
      </c>
      <c r="W656" t="s">
        <v>93</v>
      </c>
    </row>
    <row r="657" spans="1:23" x14ac:dyDescent="0.3">
      <c r="A657">
        <v>8105</v>
      </c>
      <c r="B657" t="s">
        <v>52</v>
      </c>
      <c r="C657" t="s">
        <v>616</v>
      </c>
      <c r="D657" t="s">
        <v>214</v>
      </c>
      <c r="E657">
        <v>15.99</v>
      </c>
      <c r="F657">
        <v>33</v>
      </c>
      <c r="G657" t="s">
        <v>36</v>
      </c>
      <c r="H657">
        <v>4</v>
      </c>
      <c r="I657">
        <v>5</v>
      </c>
      <c r="J657" t="b">
        <v>1</v>
      </c>
      <c r="K657">
        <v>228</v>
      </c>
      <c r="L657">
        <v>42</v>
      </c>
      <c r="M657" t="s">
        <v>55</v>
      </c>
      <c r="N657" t="s">
        <v>56</v>
      </c>
      <c r="O657" t="s">
        <v>29</v>
      </c>
      <c r="P657">
        <v>21</v>
      </c>
      <c r="Q657">
        <v>4</v>
      </c>
      <c r="R657" t="b">
        <v>1</v>
      </c>
      <c r="S657" t="s">
        <v>30</v>
      </c>
      <c r="T657">
        <v>1256</v>
      </c>
      <c r="U657" t="s">
        <v>31</v>
      </c>
      <c r="V657" t="s">
        <v>32</v>
      </c>
      <c r="W657" t="s">
        <v>33</v>
      </c>
    </row>
    <row r="658" spans="1:23" x14ac:dyDescent="0.3">
      <c r="A658">
        <v>3443</v>
      </c>
      <c r="B658" t="s">
        <v>190</v>
      </c>
      <c r="C658" s="1">
        <v>45294</v>
      </c>
      <c r="D658" s="1">
        <v>45424</v>
      </c>
      <c r="E658">
        <v>15.99</v>
      </c>
      <c r="F658">
        <v>467</v>
      </c>
      <c r="G658" t="s">
        <v>51</v>
      </c>
      <c r="H658">
        <v>4</v>
      </c>
      <c r="I658">
        <v>2</v>
      </c>
      <c r="J658" t="b">
        <v>0</v>
      </c>
      <c r="K658">
        <v>18</v>
      </c>
      <c r="L658">
        <v>34</v>
      </c>
      <c r="M658" t="s">
        <v>68</v>
      </c>
      <c r="N658" t="s">
        <v>75</v>
      </c>
      <c r="O658" t="s">
        <v>78</v>
      </c>
      <c r="P658">
        <v>100</v>
      </c>
      <c r="Q658">
        <v>4.0999999999999996</v>
      </c>
      <c r="R658" t="b">
        <v>1</v>
      </c>
      <c r="S658" t="s">
        <v>30</v>
      </c>
      <c r="T658">
        <v>1792</v>
      </c>
      <c r="U658" t="s">
        <v>31</v>
      </c>
      <c r="V658" t="s">
        <v>59</v>
      </c>
      <c r="W658" t="s">
        <v>93</v>
      </c>
    </row>
    <row r="659" spans="1:23" x14ac:dyDescent="0.3">
      <c r="A659">
        <v>2664</v>
      </c>
      <c r="B659" t="s">
        <v>98</v>
      </c>
      <c r="C659" t="s">
        <v>388</v>
      </c>
      <c r="D659" t="s">
        <v>99</v>
      </c>
      <c r="E659">
        <v>7.99</v>
      </c>
      <c r="F659">
        <v>123</v>
      </c>
      <c r="G659" t="s">
        <v>73</v>
      </c>
      <c r="H659">
        <v>2</v>
      </c>
      <c r="I659">
        <v>3</v>
      </c>
      <c r="J659" t="b">
        <v>1</v>
      </c>
      <c r="K659">
        <v>826</v>
      </c>
      <c r="L659">
        <v>79</v>
      </c>
      <c r="M659" t="s">
        <v>74</v>
      </c>
      <c r="N659" t="s">
        <v>56</v>
      </c>
      <c r="O659" t="s">
        <v>37</v>
      </c>
      <c r="P659">
        <v>34</v>
      </c>
      <c r="Q659">
        <v>3.5</v>
      </c>
      <c r="R659" t="b">
        <v>0</v>
      </c>
      <c r="S659" t="s">
        <v>30</v>
      </c>
      <c r="T659">
        <v>402</v>
      </c>
      <c r="U659" t="s">
        <v>38</v>
      </c>
      <c r="V659" t="s">
        <v>59</v>
      </c>
      <c r="W659" t="s">
        <v>40</v>
      </c>
    </row>
    <row r="660" spans="1:23" x14ac:dyDescent="0.3">
      <c r="A660">
        <v>1782</v>
      </c>
      <c r="B660" t="s">
        <v>617</v>
      </c>
      <c r="C660" s="1">
        <v>44931</v>
      </c>
      <c r="D660" t="s">
        <v>168</v>
      </c>
      <c r="E660">
        <v>15.99</v>
      </c>
      <c r="F660">
        <v>139</v>
      </c>
      <c r="G660" t="s">
        <v>100</v>
      </c>
      <c r="H660">
        <v>1</v>
      </c>
      <c r="I660">
        <v>4</v>
      </c>
      <c r="J660" t="b">
        <v>1</v>
      </c>
      <c r="K660">
        <v>357</v>
      </c>
      <c r="L660">
        <v>44</v>
      </c>
      <c r="M660" t="s">
        <v>55</v>
      </c>
      <c r="N660" t="s">
        <v>44</v>
      </c>
      <c r="O660" t="s">
        <v>57</v>
      </c>
      <c r="P660">
        <v>67</v>
      </c>
      <c r="Q660">
        <v>4.0999999999999996</v>
      </c>
      <c r="R660" t="b">
        <v>0</v>
      </c>
      <c r="S660" t="s">
        <v>30</v>
      </c>
      <c r="T660">
        <v>1271</v>
      </c>
      <c r="U660" t="s">
        <v>38</v>
      </c>
      <c r="V660" t="s">
        <v>69</v>
      </c>
      <c r="W660" t="s">
        <v>40</v>
      </c>
    </row>
    <row r="661" spans="1:23" x14ac:dyDescent="0.3">
      <c r="A661">
        <v>1337</v>
      </c>
      <c r="B661" t="s">
        <v>618</v>
      </c>
      <c r="C661" t="s">
        <v>522</v>
      </c>
      <c r="D661" t="s">
        <v>129</v>
      </c>
      <c r="E661">
        <v>7.99</v>
      </c>
      <c r="F661">
        <v>103</v>
      </c>
      <c r="G661" t="s">
        <v>100</v>
      </c>
      <c r="H661">
        <v>2</v>
      </c>
      <c r="I661">
        <v>1</v>
      </c>
      <c r="J661" t="b">
        <v>0</v>
      </c>
      <c r="K661">
        <v>474</v>
      </c>
      <c r="L661">
        <v>2</v>
      </c>
      <c r="M661" t="s">
        <v>74</v>
      </c>
      <c r="N661" t="s">
        <v>28</v>
      </c>
      <c r="O661" t="s">
        <v>37</v>
      </c>
      <c r="P661">
        <v>31</v>
      </c>
      <c r="Q661">
        <v>3.5</v>
      </c>
      <c r="R661" t="b">
        <v>0</v>
      </c>
      <c r="S661" t="s">
        <v>30</v>
      </c>
      <c r="T661">
        <v>4537</v>
      </c>
      <c r="U661" t="s">
        <v>58</v>
      </c>
      <c r="V661" t="s">
        <v>59</v>
      </c>
      <c r="W661" t="s">
        <v>93</v>
      </c>
    </row>
    <row r="662" spans="1:23" x14ac:dyDescent="0.3">
      <c r="A662">
        <v>5901</v>
      </c>
      <c r="B662" t="s">
        <v>41</v>
      </c>
      <c r="C662" s="1">
        <v>45081</v>
      </c>
      <c r="D662" t="s">
        <v>103</v>
      </c>
      <c r="E662">
        <v>7.99</v>
      </c>
      <c r="F662">
        <v>207</v>
      </c>
      <c r="G662" t="s">
        <v>63</v>
      </c>
      <c r="H662">
        <v>5</v>
      </c>
      <c r="I662">
        <v>5</v>
      </c>
      <c r="J662" t="b">
        <v>1</v>
      </c>
      <c r="K662">
        <v>946</v>
      </c>
      <c r="L662">
        <v>166</v>
      </c>
      <c r="M662" t="s">
        <v>92</v>
      </c>
      <c r="N662" t="s">
        <v>75</v>
      </c>
      <c r="O662" t="s">
        <v>29</v>
      </c>
      <c r="P662">
        <v>96</v>
      </c>
      <c r="Q662">
        <v>4.5999999999999996</v>
      </c>
      <c r="R662" t="b">
        <v>0</v>
      </c>
      <c r="S662" t="s">
        <v>30</v>
      </c>
      <c r="T662">
        <v>4815</v>
      </c>
      <c r="U662" t="s">
        <v>76</v>
      </c>
      <c r="V662" t="s">
        <v>79</v>
      </c>
      <c r="W662" t="s">
        <v>40</v>
      </c>
    </row>
    <row r="663" spans="1:23" x14ac:dyDescent="0.3">
      <c r="A663">
        <v>2731</v>
      </c>
      <c r="B663" t="s">
        <v>619</v>
      </c>
      <c r="C663" s="1">
        <v>45602</v>
      </c>
      <c r="D663" t="s">
        <v>25</v>
      </c>
      <c r="E663">
        <v>15.99</v>
      </c>
      <c r="F663">
        <v>267</v>
      </c>
      <c r="G663" t="s">
        <v>100</v>
      </c>
      <c r="H663">
        <v>5</v>
      </c>
      <c r="I663">
        <v>5</v>
      </c>
      <c r="J663" t="b">
        <v>1</v>
      </c>
      <c r="K663">
        <v>890</v>
      </c>
      <c r="L663">
        <v>187</v>
      </c>
      <c r="M663" t="s">
        <v>49</v>
      </c>
      <c r="N663" t="s">
        <v>28</v>
      </c>
      <c r="O663" t="s">
        <v>78</v>
      </c>
      <c r="P663">
        <v>98</v>
      </c>
      <c r="Q663">
        <v>3</v>
      </c>
      <c r="R663" t="b">
        <v>1</v>
      </c>
      <c r="S663" t="s">
        <v>30</v>
      </c>
      <c r="T663">
        <v>3510</v>
      </c>
      <c r="U663" t="s">
        <v>65</v>
      </c>
      <c r="V663" t="s">
        <v>69</v>
      </c>
      <c r="W663" t="s">
        <v>60</v>
      </c>
    </row>
    <row r="664" spans="1:23" x14ac:dyDescent="0.3">
      <c r="A664">
        <v>8307</v>
      </c>
      <c r="B664" t="s">
        <v>245</v>
      </c>
      <c r="C664" s="1">
        <v>45383</v>
      </c>
      <c r="D664" s="1">
        <v>45455</v>
      </c>
      <c r="E664">
        <v>7.99</v>
      </c>
      <c r="F664">
        <v>266</v>
      </c>
      <c r="G664" t="s">
        <v>63</v>
      </c>
      <c r="H664">
        <v>5</v>
      </c>
      <c r="I664">
        <v>3</v>
      </c>
      <c r="J664" t="b">
        <v>1</v>
      </c>
      <c r="K664">
        <v>583</v>
      </c>
      <c r="L664">
        <v>131</v>
      </c>
      <c r="M664" t="s">
        <v>43</v>
      </c>
      <c r="N664" t="s">
        <v>44</v>
      </c>
      <c r="O664" t="s">
        <v>45</v>
      </c>
      <c r="P664">
        <v>0</v>
      </c>
      <c r="Q664">
        <v>4</v>
      </c>
      <c r="R664" t="b">
        <v>0</v>
      </c>
      <c r="S664" t="s">
        <v>30</v>
      </c>
      <c r="T664">
        <v>4789</v>
      </c>
      <c r="U664" t="s">
        <v>76</v>
      </c>
      <c r="V664" t="s">
        <v>32</v>
      </c>
      <c r="W664" t="s">
        <v>60</v>
      </c>
    </row>
    <row r="665" spans="1:23" x14ac:dyDescent="0.3">
      <c r="A665">
        <v>8019</v>
      </c>
      <c r="B665" t="s">
        <v>620</v>
      </c>
      <c r="C665" t="s">
        <v>182</v>
      </c>
      <c r="D665" t="s">
        <v>54</v>
      </c>
      <c r="E665">
        <v>11.99</v>
      </c>
      <c r="F665">
        <v>240</v>
      </c>
      <c r="G665" t="s">
        <v>73</v>
      </c>
      <c r="H665">
        <v>4</v>
      </c>
      <c r="I665">
        <v>1</v>
      </c>
      <c r="J665" t="b">
        <v>0</v>
      </c>
      <c r="K665">
        <v>304</v>
      </c>
      <c r="L665">
        <v>25</v>
      </c>
      <c r="M665" t="s">
        <v>43</v>
      </c>
      <c r="N665" t="s">
        <v>28</v>
      </c>
      <c r="O665" t="s">
        <v>37</v>
      </c>
      <c r="P665">
        <v>66</v>
      </c>
      <c r="Q665">
        <v>4.5999999999999996</v>
      </c>
      <c r="R665" t="b">
        <v>0</v>
      </c>
      <c r="S665" t="s">
        <v>30</v>
      </c>
      <c r="T665">
        <v>863</v>
      </c>
      <c r="U665" t="s">
        <v>58</v>
      </c>
      <c r="V665" t="s">
        <v>59</v>
      </c>
      <c r="W665" t="s">
        <v>40</v>
      </c>
    </row>
    <row r="666" spans="1:23" x14ac:dyDescent="0.3">
      <c r="A666">
        <v>4847</v>
      </c>
      <c r="B666" t="s">
        <v>238</v>
      </c>
      <c r="C666" s="1">
        <v>45303</v>
      </c>
      <c r="D666" t="s">
        <v>90</v>
      </c>
      <c r="E666">
        <v>15.99</v>
      </c>
      <c r="F666">
        <v>315</v>
      </c>
      <c r="G666" t="s">
        <v>63</v>
      </c>
      <c r="H666">
        <v>1</v>
      </c>
      <c r="I666">
        <v>6</v>
      </c>
      <c r="J666" t="b">
        <v>0</v>
      </c>
      <c r="K666">
        <v>205</v>
      </c>
      <c r="L666">
        <v>92</v>
      </c>
      <c r="M666" t="s">
        <v>55</v>
      </c>
      <c r="N666" t="s">
        <v>28</v>
      </c>
      <c r="O666" t="s">
        <v>64</v>
      </c>
      <c r="P666">
        <v>67</v>
      </c>
      <c r="Q666">
        <v>3.5</v>
      </c>
      <c r="R666" t="b">
        <v>0</v>
      </c>
      <c r="S666" t="s">
        <v>30</v>
      </c>
      <c r="T666">
        <v>1584</v>
      </c>
      <c r="U666" t="s">
        <v>76</v>
      </c>
      <c r="V666" t="s">
        <v>79</v>
      </c>
      <c r="W666" t="s">
        <v>33</v>
      </c>
    </row>
    <row r="667" spans="1:23" x14ac:dyDescent="0.3">
      <c r="A667">
        <v>9822</v>
      </c>
      <c r="B667" t="s">
        <v>212</v>
      </c>
      <c r="C667" t="s">
        <v>581</v>
      </c>
      <c r="D667" t="s">
        <v>25</v>
      </c>
      <c r="E667">
        <v>7.99</v>
      </c>
      <c r="F667">
        <v>276</v>
      </c>
      <c r="G667" t="s">
        <v>73</v>
      </c>
      <c r="H667">
        <v>4</v>
      </c>
      <c r="I667">
        <v>1</v>
      </c>
      <c r="J667" t="b">
        <v>1</v>
      </c>
      <c r="K667">
        <v>348</v>
      </c>
      <c r="L667">
        <v>13</v>
      </c>
      <c r="M667" t="s">
        <v>55</v>
      </c>
      <c r="N667" t="s">
        <v>75</v>
      </c>
      <c r="O667" t="s">
        <v>37</v>
      </c>
      <c r="P667">
        <v>34</v>
      </c>
      <c r="Q667">
        <v>4.7</v>
      </c>
      <c r="R667" t="b">
        <v>0</v>
      </c>
      <c r="S667" t="s">
        <v>30</v>
      </c>
      <c r="T667">
        <v>3178</v>
      </c>
      <c r="U667" t="s">
        <v>58</v>
      </c>
      <c r="V667" t="s">
        <v>79</v>
      </c>
      <c r="W667" t="s">
        <v>93</v>
      </c>
    </row>
    <row r="668" spans="1:23" x14ac:dyDescent="0.3">
      <c r="A668">
        <v>9141</v>
      </c>
      <c r="B668" t="s">
        <v>621</v>
      </c>
      <c r="C668" t="s">
        <v>622</v>
      </c>
      <c r="D668" t="s">
        <v>87</v>
      </c>
      <c r="E668">
        <v>7.99</v>
      </c>
      <c r="F668">
        <v>308</v>
      </c>
      <c r="G668" t="s">
        <v>36</v>
      </c>
      <c r="H668">
        <v>1</v>
      </c>
      <c r="I668">
        <v>5</v>
      </c>
      <c r="J668" t="b">
        <v>0</v>
      </c>
      <c r="K668">
        <v>107</v>
      </c>
      <c r="L668">
        <v>87</v>
      </c>
      <c r="M668" t="s">
        <v>43</v>
      </c>
      <c r="N668" t="s">
        <v>75</v>
      </c>
      <c r="O668" t="s">
        <v>78</v>
      </c>
      <c r="P668">
        <v>17</v>
      </c>
      <c r="Q668">
        <v>3.4</v>
      </c>
      <c r="R668" t="b">
        <v>0</v>
      </c>
      <c r="S668" t="s">
        <v>30</v>
      </c>
      <c r="T668">
        <v>4108</v>
      </c>
      <c r="U668" t="s">
        <v>38</v>
      </c>
      <c r="V668" t="s">
        <v>59</v>
      </c>
      <c r="W668" t="s">
        <v>33</v>
      </c>
    </row>
    <row r="669" spans="1:23" x14ac:dyDescent="0.3">
      <c r="A669">
        <v>7539</v>
      </c>
      <c r="B669" t="s">
        <v>606</v>
      </c>
      <c r="C669" s="1">
        <v>44935</v>
      </c>
      <c r="D669" s="1">
        <v>45516</v>
      </c>
      <c r="E669">
        <v>7.99</v>
      </c>
      <c r="F669">
        <v>297</v>
      </c>
      <c r="G669" t="s">
        <v>63</v>
      </c>
      <c r="H669">
        <v>1</v>
      </c>
      <c r="I669">
        <v>6</v>
      </c>
      <c r="J669" t="b">
        <v>1</v>
      </c>
      <c r="K669">
        <v>959</v>
      </c>
      <c r="L669">
        <v>71</v>
      </c>
      <c r="M669" t="s">
        <v>74</v>
      </c>
      <c r="N669" t="s">
        <v>75</v>
      </c>
      <c r="O669" t="s">
        <v>78</v>
      </c>
      <c r="P669">
        <v>82</v>
      </c>
      <c r="Q669">
        <v>3.3</v>
      </c>
      <c r="R669" t="b">
        <v>1</v>
      </c>
      <c r="S669" t="s">
        <v>30</v>
      </c>
      <c r="T669">
        <v>2562</v>
      </c>
      <c r="U669" t="s">
        <v>76</v>
      </c>
      <c r="V669" t="s">
        <v>39</v>
      </c>
      <c r="W669" t="s">
        <v>93</v>
      </c>
    </row>
    <row r="670" spans="1:23" x14ac:dyDescent="0.3">
      <c r="A670">
        <v>1390</v>
      </c>
      <c r="B670" t="s">
        <v>623</v>
      </c>
      <c r="C670" t="s">
        <v>407</v>
      </c>
      <c r="D670" t="s">
        <v>168</v>
      </c>
      <c r="E670">
        <v>11.99</v>
      </c>
      <c r="F670">
        <v>326</v>
      </c>
      <c r="G670" t="s">
        <v>63</v>
      </c>
      <c r="H670">
        <v>4</v>
      </c>
      <c r="I670">
        <v>1</v>
      </c>
      <c r="J670" t="b">
        <v>0</v>
      </c>
      <c r="K670">
        <v>439</v>
      </c>
      <c r="L670">
        <v>88</v>
      </c>
      <c r="M670" t="s">
        <v>92</v>
      </c>
      <c r="N670" t="s">
        <v>44</v>
      </c>
      <c r="O670" t="s">
        <v>64</v>
      </c>
      <c r="P670">
        <v>3</v>
      </c>
      <c r="Q670">
        <v>3.3</v>
      </c>
      <c r="R670" t="b">
        <v>1</v>
      </c>
      <c r="S670" t="s">
        <v>30</v>
      </c>
      <c r="T670">
        <v>3499</v>
      </c>
      <c r="U670" t="s">
        <v>58</v>
      </c>
      <c r="V670" t="s">
        <v>39</v>
      </c>
      <c r="W670" t="s">
        <v>93</v>
      </c>
    </row>
    <row r="671" spans="1:23" x14ac:dyDescent="0.3">
      <c r="A671">
        <v>9505</v>
      </c>
      <c r="B671" t="s">
        <v>284</v>
      </c>
      <c r="C671" t="s">
        <v>601</v>
      </c>
      <c r="D671" s="1">
        <v>45394</v>
      </c>
      <c r="E671">
        <v>15.99</v>
      </c>
      <c r="F671">
        <v>352</v>
      </c>
      <c r="G671" t="s">
        <v>73</v>
      </c>
      <c r="H671">
        <v>4</v>
      </c>
      <c r="I671">
        <v>6</v>
      </c>
      <c r="J671" t="b">
        <v>0</v>
      </c>
      <c r="K671">
        <v>757</v>
      </c>
      <c r="L671">
        <v>13</v>
      </c>
      <c r="M671" t="s">
        <v>92</v>
      </c>
      <c r="N671" t="s">
        <v>44</v>
      </c>
      <c r="O671" t="s">
        <v>29</v>
      </c>
      <c r="P671">
        <v>67</v>
      </c>
      <c r="Q671">
        <v>4.3</v>
      </c>
      <c r="R671" t="b">
        <v>1</v>
      </c>
      <c r="S671" t="s">
        <v>30</v>
      </c>
      <c r="T671">
        <v>3645</v>
      </c>
      <c r="U671" t="s">
        <v>76</v>
      </c>
      <c r="V671" t="s">
        <v>32</v>
      </c>
      <c r="W671" t="s">
        <v>93</v>
      </c>
    </row>
    <row r="672" spans="1:23" x14ac:dyDescent="0.3">
      <c r="A672">
        <v>6741</v>
      </c>
      <c r="B672" t="s">
        <v>259</v>
      </c>
      <c r="C672" t="s">
        <v>225</v>
      </c>
      <c r="D672" t="s">
        <v>84</v>
      </c>
      <c r="E672">
        <v>7.99</v>
      </c>
      <c r="F672">
        <v>180</v>
      </c>
      <c r="G672" t="s">
        <v>48</v>
      </c>
      <c r="H672">
        <v>5</v>
      </c>
      <c r="I672">
        <v>2</v>
      </c>
      <c r="J672" t="b">
        <v>1</v>
      </c>
      <c r="K672">
        <v>647</v>
      </c>
      <c r="L672">
        <v>2</v>
      </c>
      <c r="M672" t="s">
        <v>43</v>
      </c>
      <c r="N672" t="s">
        <v>75</v>
      </c>
      <c r="O672" t="s">
        <v>78</v>
      </c>
      <c r="P672">
        <v>9</v>
      </c>
      <c r="Q672">
        <v>3.5</v>
      </c>
      <c r="R672" t="b">
        <v>0</v>
      </c>
      <c r="S672" t="s">
        <v>30</v>
      </c>
      <c r="T672">
        <v>2989</v>
      </c>
      <c r="U672" t="s">
        <v>31</v>
      </c>
      <c r="V672" t="s">
        <v>79</v>
      </c>
      <c r="W672" t="s">
        <v>93</v>
      </c>
    </row>
    <row r="673" spans="1:23" x14ac:dyDescent="0.3">
      <c r="A673">
        <v>1790</v>
      </c>
      <c r="B673" t="s">
        <v>624</v>
      </c>
      <c r="C673" s="1">
        <v>45599</v>
      </c>
      <c r="D673" s="1">
        <v>45303</v>
      </c>
      <c r="E673">
        <v>11.99</v>
      </c>
      <c r="F673">
        <v>362</v>
      </c>
      <c r="G673" t="s">
        <v>48</v>
      </c>
      <c r="H673">
        <v>2</v>
      </c>
      <c r="I673">
        <v>2</v>
      </c>
      <c r="J673" t="b">
        <v>0</v>
      </c>
      <c r="K673">
        <v>535</v>
      </c>
      <c r="L673">
        <v>200</v>
      </c>
      <c r="M673" t="s">
        <v>74</v>
      </c>
      <c r="N673" t="s">
        <v>44</v>
      </c>
      <c r="O673" t="s">
        <v>29</v>
      </c>
      <c r="P673">
        <v>60</v>
      </c>
      <c r="Q673">
        <v>4.9000000000000004</v>
      </c>
      <c r="R673" t="b">
        <v>1</v>
      </c>
      <c r="S673" t="s">
        <v>30</v>
      </c>
      <c r="T673">
        <v>55</v>
      </c>
      <c r="U673" t="s">
        <v>76</v>
      </c>
      <c r="V673" t="s">
        <v>59</v>
      </c>
      <c r="W673" t="s">
        <v>33</v>
      </c>
    </row>
    <row r="674" spans="1:23" x14ac:dyDescent="0.3">
      <c r="A674">
        <v>6491</v>
      </c>
      <c r="B674" t="s">
        <v>625</v>
      </c>
      <c r="C674" t="s">
        <v>519</v>
      </c>
      <c r="D674" t="s">
        <v>105</v>
      </c>
      <c r="E674">
        <v>7.99</v>
      </c>
      <c r="F674">
        <v>154</v>
      </c>
      <c r="G674" t="s">
        <v>26</v>
      </c>
      <c r="H674">
        <v>5</v>
      </c>
      <c r="I674">
        <v>4</v>
      </c>
      <c r="J674" t="b">
        <v>1</v>
      </c>
      <c r="K674">
        <v>340</v>
      </c>
      <c r="L674">
        <v>53</v>
      </c>
      <c r="M674" t="s">
        <v>74</v>
      </c>
      <c r="N674" t="s">
        <v>56</v>
      </c>
      <c r="O674" t="s">
        <v>64</v>
      </c>
      <c r="P674">
        <v>31</v>
      </c>
      <c r="Q674">
        <v>4.4000000000000004</v>
      </c>
      <c r="R674" t="b">
        <v>0</v>
      </c>
      <c r="S674" t="s">
        <v>30</v>
      </c>
      <c r="T674">
        <v>1850</v>
      </c>
      <c r="U674" t="s">
        <v>38</v>
      </c>
      <c r="V674" t="s">
        <v>79</v>
      </c>
      <c r="W674" t="s">
        <v>33</v>
      </c>
    </row>
    <row r="675" spans="1:23" x14ac:dyDescent="0.3">
      <c r="A675">
        <v>3102</v>
      </c>
      <c r="B675" t="s">
        <v>260</v>
      </c>
      <c r="C675" s="1">
        <v>45360</v>
      </c>
      <c r="D675" t="s">
        <v>99</v>
      </c>
      <c r="E675">
        <v>7.99</v>
      </c>
      <c r="F675">
        <v>287</v>
      </c>
      <c r="G675" t="s">
        <v>36</v>
      </c>
      <c r="H675">
        <v>1</v>
      </c>
      <c r="I675">
        <v>2</v>
      </c>
      <c r="J675" t="b">
        <v>0</v>
      </c>
      <c r="K675">
        <v>670</v>
      </c>
      <c r="L675">
        <v>147</v>
      </c>
      <c r="M675" t="s">
        <v>27</v>
      </c>
      <c r="N675" t="s">
        <v>44</v>
      </c>
      <c r="O675" t="s">
        <v>29</v>
      </c>
      <c r="P675">
        <v>42</v>
      </c>
      <c r="Q675">
        <v>4.3</v>
      </c>
      <c r="R675" t="b">
        <v>1</v>
      </c>
      <c r="S675" t="s">
        <v>30</v>
      </c>
      <c r="T675">
        <v>4672</v>
      </c>
      <c r="U675" t="s">
        <v>31</v>
      </c>
      <c r="V675" t="s">
        <v>59</v>
      </c>
      <c r="W675" t="s">
        <v>40</v>
      </c>
    </row>
    <row r="676" spans="1:23" x14ac:dyDescent="0.3">
      <c r="A676">
        <v>1300</v>
      </c>
      <c r="B676" t="s">
        <v>626</v>
      </c>
      <c r="C676" t="s">
        <v>627</v>
      </c>
      <c r="D676" t="s">
        <v>129</v>
      </c>
      <c r="E676">
        <v>11.99</v>
      </c>
      <c r="F676">
        <v>303</v>
      </c>
      <c r="G676" t="s">
        <v>100</v>
      </c>
      <c r="H676">
        <v>3</v>
      </c>
      <c r="I676">
        <v>6</v>
      </c>
      <c r="J676" t="b">
        <v>1</v>
      </c>
      <c r="K676">
        <v>780</v>
      </c>
      <c r="L676">
        <v>128</v>
      </c>
      <c r="M676" t="s">
        <v>92</v>
      </c>
      <c r="N676" t="s">
        <v>44</v>
      </c>
      <c r="O676" t="s">
        <v>64</v>
      </c>
      <c r="P676">
        <v>12</v>
      </c>
      <c r="Q676">
        <v>4.5999999999999996</v>
      </c>
      <c r="R676" t="b">
        <v>1</v>
      </c>
      <c r="S676" t="s">
        <v>30</v>
      </c>
      <c r="T676">
        <v>2615</v>
      </c>
      <c r="U676" t="s">
        <v>38</v>
      </c>
      <c r="V676" t="s">
        <v>32</v>
      </c>
      <c r="W676" t="s">
        <v>60</v>
      </c>
    </row>
    <row r="677" spans="1:23" x14ac:dyDescent="0.3">
      <c r="A677">
        <v>5410</v>
      </c>
      <c r="B677" t="s">
        <v>628</v>
      </c>
      <c r="C677" s="1">
        <v>45084</v>
      </c>
      <c r="D677" s="1">
        <v>45303</v>
      </c>
      <c r="E677">
        <v>15.99</v>
      </c>
      <c r="F677">
        <v>447</v>
      </c>
      <c r="G677" t="s">
        <v>63</v>
      </c>
      <c r="H677">
        <v>1</v>
      </c>
      <c r="I677">
        <v>5</v>
      </c>
      <c r="J677" t="b">
        <v>0</v>
      </c>
      <c r="K677">
        <v>615</v>
      </c>
      <c r="L677">
        <v>132</v>
      </c>
      <c r="M677" t="s">
        <v>68</v>
      </c>
      <c r="N677" t="s">
        <v>75</v>
      </c>
      <c r="O677" t="s">
        <v>45</v>
      </c>
      <c r="P677">
        <v>88</v>
      </c>
      <c r="Q677">
        <v>3.9</v>
      </c>
      <c r="R677" t="b">
        <v>0</v>
      </c>
      <c r="S677" t="s">
        <v>30</v>
      </c>
      <c r="T677">
        <v>4927</v>
      </c>
      <c r="U677" t="s">
        <v>65</v>
      </c>
      <c r="V677" t="s">
        <v>69</v>
      </c>
      <c r="W677" t="s">
        <v>60</v>
      </c>
    </row>
    <row r="678" spans="1:23" x14ac:dyDescent="0.3">
      <c r="A678">
        <v>2714</v>
      </c>
      <c r="B678" t="s">
        <v>629</v>
      </c>
      <c r="C678" s="1">
        <v>45547</v>
      </c>
      <c r="D678" t="s">
        <v>105</v>
      </c>
      <c r="E678">
        <v>11.99</v>
      </c>
      <c r="F678">
        <v>480</v>
      </c>
      <c r="G678" t="s">
        <v>48</v>
      </c>
      <c r="H678">
        <v>4</v>
      </c>
      <c r="I678">
        <v>6</v>
      </c>
      <c r="J678" t="b">
        <v>1</v>
      </c>
      <c r="K678">
        <v>277</v>
      </c>
      <c r="L678">
        <v>25</v>
      </c>
      <c r="M678" t="s">
        <v>74</v>
      </c>
      <c r="N678" t="s">
        <v>56</v>
      </c>
      <c r="O678" t="s">
        <v>78</v>
      </c>
      <c r="P678">
        <v>41</v>
      </c>
      <c r="Q678">
        <v>4.8</v>
      </c>
      <c r="R678" t="b">
        <v>0</v>
      </c>
      <c r="S678" t="s">
        <v>30</v>
      </c>
      <c r="T678">
        <v>3069</v>
      </c>
      <c r="U678" t="s">
        <v>76</v>
      </c>
      <c r="V678" t="s">
        <v>32</v>
      </c>
      <c r="W678" t="s">
        <v>93</v>
      </c>
    </row>
    <row r="679" spans="1:23" x14ac:dyDescent="0.3">
      <c r="A679">
        <v>4700</v>
      </c>
      <c r="B679" t="s">
        <v>179</v>
      </c>
      <c r="C679" t="s">
        <v>317</v>
      </c>
      <c r="D679" s="1">
        <v>45394</v>
      </c>
      <c r="E679">
        <v>7.99</v>
      </c>
      <c r="F679">
        <v>438</v>
      </c>
      <c r="G679" t="s">
        <v>26</v>
      </c>
      <c r="H679">
        <v>4</v>
      </c>
      <c r="I679">
        <v>4</v>
      </c>
      <c r="J679" t="b">
        <v>1</v>
      </c>
      <c r="K679">
        <v>546</v>
      </c>
      <c r="L679">
        <v>88</v>
      </c>
      <c r="M679" t="s">
        <v>49</v>
      </c>
      <c r="N679" t="s">
        <v>75</v>
      </c>
      <c r="O679" t="s">
        <v>78</v>
      </c>
      <c r="P679">
        <v>36</v>
      </c>
      <c r="Q679">
        <v>3.5</v>
      </c>
      <c r="R679" t="b">
        <v>0</v>
      </c>
      <c r="S679" t="s">
        <v>30</v>
      </c>
      <c r="T679">
        <v>1906</v>
      </c>
      <c r="U679" t="s">
        <v>65</v>
      </c>
      <c r="V679" t="s">
        <v>79</v>
      </c>
      <c r="W679" t="s">
        <v>93</v>
      </c>
    </row>
    <row r="680" spans="1:23" x14ac:dyDescent="0.3">
      <c r="A680">
        <v>7589</v>
      </c>
      <c r="B680" t="s">
        <v>280</v>
      </c>
      <c r="C680" s="1">
        <v>45115</v>
      </c>
      <c r="D680" s="1">
        <v>45334</v>
      </c>
      <c r="E680">
        <v>15.99</v>
      </c>
      <c r="F680">
        <v>295</v>
      </c>
      <c r="G680" t="s">
        <v>63</v>
      </c>
      <c r="H680">
        <v>2</v>
      </c>
      <c r="I680">
        <v>5</v>
      </c>
      <c r="J680" t="b">
        <v>0</v>
      </c>
      <c r="K680">
        <v>514</v>
      </c>
      <c r="L680">
        <v>102</v>
      </c>
      <c r="M680" t="s">
        <v>74</v>
      </c>
      <c r="N680" t="s">
        <v>28</v>
      </c>
      <c r="O680" t="s">
        <v>37</v>
      </c>
      <c r="P680">
        <v>3</v>
      </c>
      <c r="Q680">
        <v>4.8</v>
      </c>
      <c r="R680" t="b">
        <v>0</v>
      </c>
      <c r="S680" t="s">
        <v>30</v>
      </c>
      <c r="T680">
        <v>105</v>
      </c>
      <c r="U680" t="s">
        <v>31</v>
      </c>
      <c r="V680" t="s">
        <v>69</v>
      </c>
      <c r="W680" t="s">
        <v>93</v>
      </c>
    </row>
    <row r="681" spans="1:23" x14ac:dyDescent="0.3">
      <c r="A681">
        <v>6866</v>
      </c>
      <c r="B681" t="s">
        <v>199</v>
      </c>
      <c r="C681" t="s">
        <v>95</v>
      </c>
      <c r="D681" t="s">
        <v>156</v>
      </c>
      <c r="E681">
        <v>11.99</v>
      </c>
      <c r="F681">
        <v>479</v>
      </c>
      <c r="G681" t="s">
        <v>63</v>
      </c>
      <c r="H681">
        <v>1</v>
      </c>
      <c r="I681">
        <v>3</v>
      </c>
      <c r="J681" t="b">
        <v>1</v>
      </c>
      <c r="K681">
        <v>952</v>
      </c>
      <c r="L681">
        <v>48</v>
      </c>
      <c r="M681" t="s">
        <v>27</v>
      </c>
      <c r="N681" t="s">
        <v>56</v>
      </c>
      <c r="O681" t="s">
        <v>64</v>
      </c>
      <c r="P681">
        <v>54</v>
      </c>
      <c r="Q681">
        <v>4.5999999999999996</v>
      </c>
      <c r="R681" t="b">
        <v>1</v>
      </c>
      <c r="S681" t="s">
        <v>30</v>
      </c>
      <c r="T681">
        <v>4</v>
      </c>
      <c r="U681" t="s">
        <v>38</v>
      </c>
      <c r="V681" t="s">
        <v>79</v>
      </c>
      <c r="W681" t="s">
        <v>40</v>
      </c>
    </row>
    <row r="682" spans="1:23" x14ac:dyDescent="0.3">
      <c r="A682">
        <v>6960</v>
      </c>
      <c r="B682" t="s">
        <v>630</v>
      </c>
      <c r="C682" s="1">
        <v>45271</v>
      </c>
      <c r="D682" t="s">
        <v>214</v>
      </c>
      <c r="E682">
        <v>15.99</v>
      </c>
      <c r="F682">
        <v>214</v>
      </c>
      <c r="G682" t="s">
        <v>51</v>
      </c>
      <c r="H682">
        <v>5</v>
      </c>
      <c r="I682">
        <v>6</v>
      </c>
      <c r="J682" t="b">
        <v>1</v>
      </c>
      <c r="K682">
        <v>780</v>
      </c>
      <c r="L682">
        <v>16</v>
      </c>
      <c r="M682" t="s">
        <v>92</v>
      </c>
      <c r="N682" t="s">
        <v>28</v>
      </c>
      <c r="O682" t="s">
        <v>78</v>
      </c>
      <c r="P682">
        <v>1</v>
      </c>
      <c r="Q682">
        <v>3.3</v>
      </c>
      <c r="R682" t="b">
        <v>1</v>
      </c>
      <c r="S682" t="s">
        <v>30</v>
      </c>
      <c r="T682">
        <v>1651</v>
      </c>
      <c r="U682" t="s">
        <v>58</v>
      </c>
      <c r="V682" t="s">
        <v>79</v>
      </c>
      <c r="W682" t="s">
        <v>40</v>
      </c>
    </row>
    <row r="683" spans="1:23" x14ac:dyDescent="0.3">
      <c r="A683">
        <v>5808</v>
      </c>
      <c r="B683" t="s">
        <v>491</v>
      </c>
      <c r="C683" t="s">
        <v>543</v>
      </c>
      <c r="D683" t="s">
        <v>54</v>
      </c>
      <c r="E683">
        <v>15.99</v>
      </c>
      <c r="F683">
        <v>69</v>
      </c>
      <c r="G683" t="s">
        <v>26</v>
      </c>
      <c r="H683">
        <v>4</v>
      </c>
      <c r="I683">
        <v>5</v>
      </c>
      <c r="J683" t="b">
        <v>0</v>
      </c>
      <c r="K683">
        <v>976</v>
      </c>
      <c r="L683">
        <v>105</v>
      </c>
      <c r="M683" t="s">
        <v>27</v>
      </c>
      <c r="N683" t="s">
        <v>75</v>
      </c>
      <c r="O683" t="s">
        <v>45</v>
      </c>
      <c r="P683">
        <v>50</v>
      </c>
      <c r="Q683">
        <v>4.7</v>
      </c>
      <c r="R683" t="b">
        <v>1</v>
      </c>
      <c r="S683" t="s">
        <v>30</v>
      </c>
      <c r="T683">
        <v>1828</v>
      </c>
      <c r="U683" t="s">
        <v>76</v>
      </c>
      <c r="V683" t="s">
        <v>69</v>
      </c>
      <c r="W683" t="s">
        <v>40</v>
      </c>
    </row>
    <row r="684" spans="1:23" x14ac:dyDescent="0.3">
      <c r="A684">
        <v>5525</v>
      </c>
      <c r="B684" t="s">
        <v>224</v>
      </c>
      <c r="C684" s="1">
        <v>45056</v>
      </c>
      <c r="D684" s="1">
        <v>45455</v>
      </c>
      <c r="E684">
        <v>15.99</v>
      </c>
      <c r="F684">
        <v>344</v>
      </c>
      <c r="G684" t="s">
        <v>26</v>
      </c>
      <c r="H684">
        <v>5</v>
      </c>
      <c r="I684">
        <v>2</v>
      </c>
      <c r="J684" t="b">
        <v>0</v>
      </c>
      <c r="K684">
        <v>91</v>
      </c>
      <c r="L684">
        <v>137</v>
      </c>
      <c r="M684" t="s">
        <v>74</v>
      </c>
      <c r="N684" t="s">
        <v>75</v>
      </c>
      <c r="O684" t="s">
        <v>37</v>
      </c>
      <c r="P684">
        <v>37</v>
      </c>
      <c r="Q684">
        <v>3.4</v>
      </c>
      <c r="R684" t="b">
        <v>1</v>
      </c>
      <c r="S684" t="s">
        <v>30</v>
      </c>
      <c r="T684">
        <v>396</v>
      </c>
      <c r="U684" t="s">
        <v>58</v>
      </c>
      <c r="V684" t="s">
        <v>32</v>
      </c>
      <c r="W684" t="s">
        <v>33</v>
      </c>
    </row>
    <row r="685" spans="1:23" x14ac:dyDescent="0.3">
      <c r="A685">
        <v>1272</v>
      </c>
      <c r="B685" t="s">
        <v>272</v>
      </c>
      <c r="C685" t="s">
        <v>324</v>
      </c>
      <c r="D685" t="s">
        <v>84</v>
      </c>
      <c r="E685">
        <v>15.99</v>
      </c>
      <c r="F685">
        <v>163</v>
      </c>
      <c r="G685" t="s">
        <v>73</v>
      </c>
      <c r="H685">
        <v>5</v>
      </c>
      <c r="I685">
        <v>1</v>
      </c>
      <c r="J685" t="b">
        <v>0</v>
      </c>
      <c r="K685">
        <v>683</v>
      </c>
      <c r="L685">
        <v>108</v>
      </c>
      <c r="M685" t="s">
        <v>49</v>
      </c>
      <c r="N685" t="s">
        <v>75</v>
      </c>
      <c r="O685" t="s">
        <v>45</v>
      </c>
      <c r="P685">
        <v>10</v>
      </c>
      <c r="Q685">
        <v>4.2</v>
      </c>
      <c r="R685" t="b">
        <v>0</v>
      </c>
      <c r="S685" t="s">
        <v>30</v>
      </c>
      <c r="T685">
        <v>809</v>
      </c>
      <c r="U685" t="s">
        <v>31</v>
      </c>
      <c r="V685" t="s">
        <v>79</v>
      </c>
      <c r="W685" t="s">
        <v>40</v>
      </c>
    </row>
    <row r="686" spans="1:23" x14ac:dyDescent="0.3">
      <c r="A686">
        <v>8063</v>
      </c>
      <c r="B686" t="s">
        <v>304</v>
      </c>
      <c r="C686" t="s">
        <v>627</v>
      </c>
      <c r="D686" s="1">
        <v>45638</v>
      </c>
      <c r="E686">
        <v>7.99</v>
      </c>
      <c r="F686">
        <v>217</v>
      </c>
      <c r="G686" t="s">
        <v>73</v>
      </c>
      <c r="H686">
        <v>1</v>
      </c>
      <c r="I686">
        <v>6</v>
      </c>
      <c r="J686" t="b">
        <v>0</v>
      </c>
      <c r="K686">
        <v>53</v>
      </c>
      <c r="L686">
        <v>153</v>
      </c>
      <c r="M686" t="s">
        <v>43</v>
      </c>
      <c r="N686" t="s">
        <v>28</v>
      </c>
      <c r="O686" t="s">
        <v>57</v>
      </c>
      <c r="P686">
        <v>2</v>
      </c>
      <c r="Q686">
        <v>3.1</v>
      </c>
      <c r="R686" t="b">
        <v>1</v>
      </c>
      <c r="S686" t="s">
        <v>30</v>
      </c>
      <c r="T686">
        <v>1431</v>
      </c>
      <c r="U686" t="s">
        <v>65</v>
      </c>
      <c r="V686" t="s">
        <v>79</v>
      </c>
      <c r="W686" t="s">
        <v>40</v>
      </c>
    </row>
    <row r="687" spans="1:23" x14ac:dyDescent="0.3">
      <c r="A687">
        <v>1856</v>
      </c>
      <c r="B687" t="s">
        <v>631</v>
      </c>
      <c r="C687" t="s">
        <v>616</v>
      </c>
      <c r="D687" s="1">
        <v>45608</v>
      </c>
      <c r="E687">
        <v>15.99</v>
      </c>
      <c r="F687">
        <v>177</v>
      </c>
      <c r="G687" t="s">
        <v>63</v>
      </c>
      <c r="H687">
        <v>3</v>
      </c>
      <c r="I687">
        <v>2</v>
      </c>
      <c r="J687" t="b">
        <v>1</v>
      </c>
      <c r="K687">
        <v>246</v>
      </c>
      <c r="L687">
        <v>182</v>
      </c>
      <c r="M687" t="s">
        <v>74</v>
      </c>
      <c r="N687" t="s">
        <v>44</v>
      </c>
      <c r="O687" t="s">
        <v>57</v>
      </c>
      <c r="P687">
        <v>89</v>
      </c>
      <c r="Q687">
        <v>3.1</v>
      </c>
      <c r="R687" t="b">
        <v>0</v>
      </c>
      <c r="S687" t="s">
        <v>30</v>
      </c>
      <c r="T687">
        <v>2394</v>
      </c>
      <c r="U687" t="s">
        <v>76</v>
      </c>
      <c r="V687" t="s">
        <v>59</v>
      </c>
      <c r="W687" t="s">
        <v>93</v>
      </c>
    </row>
    <row r="688" spans="1:23" x14ac:dyDescent="0.3">
      <c r="A688">
        <v>2830</v>
      </c>
      <c r="B688" t="s">
        <v>579</v>
      </c>
      <c r="C688" s="1">
        <v>44990</v>
      </c>
      <c r="D688" s="1">
        <v>45516</v>
      </c>
      <c r="E688">
        <v>11.99</v>
      </c>
      <c r="F688">
        <v>304</v>
      </c>
      <c r="G688" t="s">
        <v>73</v>
      </c>
      <c r="H688">
        <v>1</v>
      </c>
      <c r="I688">
        <v>1</v>
      </c>
      <c r="J688" t="b">
        <v>1</v>
      </c>
      <c r="K688">
        <v>389</v>
      </c>
      <c r="L688">
        <v>137</v>
      </c>
      <c r="M688" t="s">
        <v>55</v>
      </c>
      <c r="N688" t="s">
        <v>75</v>
      </c>
      <c r="O688" t="s">
        <v>78</v>
      </c>
      <c r="P688">
        <v>2</v>
      </c>
      <c r="Q688">
        <v>4.8</v>
      </c>
      <c r="R688" t="b">
        <v>1</v>
      </c>
      <c r="S688" t="s">
        <v>30</v>
      </c>
      <c r="T688">
        <v>4685</v>
      </c>
      <c r="U688" t="s">
        <v>38</v>
      </c>
      <c r="V688" t="s">
        <v>79</v>
      </c>
      <c r="W688" t="s">
        <v>60</v>
      </c>
    </row>
    <row r="689" spans="1:23" x14ac:dyDescent="0.3">
      <c r="A689">
        <v>3287</v>
      </c>
      <c r="B689" t="s">
        <v>508</v>
      </c>
      <c r="C689" t="s">
        <v>609</v>
      </c>
      <c r="D689" t="s">
        <v>134</v>
      </c>
      <c r="E689">
        <v>15.99</v>
      </c>
      <c r="F689">
        <v>90</v>
      </c>
      <c r="G689" t="s">
        <v>63</v>
      </c>
      <c r="H689">
        <v>3</v>
      </c>
      <c r="I689">
        <v>2</v>
      </c>
      <c r="J689" t="b">
        <v>0</v>
      </c>
      <c r="K689">
        <v>399</v>
      </c>
      <c r="L689">
        <v>9</v>
      </c>
      <c r="M689" t="s">
        <v>92</v>
      </c>
      <c r="N689" t="s">
        <v>28</v>
      </c>
      <c r="O689" t="s">
        <v>45</v>
      </c>
      <c r="P689">
        <v>73</v>
      </c>
      <c r="Q689">
        <v>4.4000000000000004</v>
      </c>
      <c r="R689" t="b">
        <v>1</v>
      </c>
      <c r="S689" t="s">
        <v>30</v>
      </c>
      <c r="T689">
        <v>4332</v>
      </c>
      <c r="U689" t="s">
        <v>31</v>
      </c>
      <c r="V689" t="s">
        <v>79</v>
      </c>
      <c r="W689" t="s">
        <v>93</v>
      </c>
    </row>
    <row r="690" spans="1:23" x14ac:dyDescent="0.3">
      <c r="A690">
        <v>5679</v>
      </c>
      <c r="B690" t="s">
        <v>444</v>
      </c>
      <c r="C690" t="s">
        <v>526</v>
      </c>
      <c r="D690" s="1">
        <v>45455</v>
      </c>
      <c r="E690">
        <v>15.99</v>
      </c>
      <c r="F690">
        <v>108</v>
      </c>
      <c r="G690" t="s">
        <v>26</v>
      </c>
      <c r="H690">
        <v>4</v>
      </c>
      <c r="I690">
        <v>2</v>
      </c>
      <c r="J690" t="b">
        <v>0</v>
      </c>
      <c r="K690">
        <v>694</v>
      </c>
      <c r="L690">
        <v>199</v>
      </c>
      <c r="M690" t="s">
        <v>49</v>
      </c>
      <c r="N690" t="s">
        <v>75</v>
      </c>
      <c r="O690" t="s">
        <v>45</v>
      </c>
      <c r="P690">
        <v>81</v>
      </c>
      <c r="Q690">
        <v>5</v>
      </c>
      <c r="R690" t="b">
        <v>0</v>
      </c>
      <c r="S690" t="s">
        <v>30</v>
      </c>
      <c r="T690">
        <v>851</v>
      </c>
      <c r="U690" t="s">
        <v>65</v>
      </c>
      <c r="V690" t="s">
        <v>69</v>
      </c>
      <c r="W690" t="s">
        <v>93</v>
      </c>
    </row>
    <row r="691" spans="1:23" x14ac:dyDescent="0.3">
      <c r="A691">
        <v>6399</v>
      </c>
      <c r="B691" t="s">
        <v>157</v>
      </c>
      <c r="C691" s="1">
        <v>44927</v>
      </c>
      <c r="D691" s="1">
        <v>45424</v>
      </c>
      <c r="E691">
        <v>11.99</v>
      </c>
      <c r="F691">
        <v>96</v>
      </c>
      <c r="G691" t="s">
        <v>51</v>
      </c>
      <c r="H691">
        <v>3</v>
      </c>
      <c r="I691">
        <v>2</v>
      </c>
      <c r="J691" t="b">
        <v>0</v>
      </c>
      <c r="K691">
        <v>434</v>
      </c>
      <c r="L691">
        <v>11</v>
      </c>
      <c r="M691" t="s">
        <v>27</v>
      </c>
      <c r="N691" t="s">
        <v>56</v>
      </c>
      <c r="O691" t="s">
        <v>78</v>
      </c>
      <c r="P691">
        <v>80</v>
      </c>
      <c r="Q691">
        <v>4.5999999999999996</v>
      </c>
      <c r="R691" t="b">
        <v>0</v>
      </c>
      <c r="S691" t="s">
        <v>30</v>
      </c>
      <c r="T691">
        <v>2261</v>
      </c>
      <c r="U691" t="s">
        <v>65</v>
      </c>
      <c r="V691" t="s">
        <v>59</v>
      </c>
      <c r="W691" t="s">
        <v>93</v>
      </c>
    </row>
    <row r="692" spans="1:23" x14ac:dyDescent="0.3">
      <c r="A692">
        <v>8753</v>
      </c>
      <c r="B692" t="s">
        <v>257</v>
      </c>
      <c r="C692" t="s">
        <v>632</v>
      </c>
      <c r="D692" t="s">
        <v>90</v>
      </c>
      <c r="E692">
        <v>11.99</v>
      </c>
      <c r="F692">
        <v>247</v>
      </c>
      <c r="G692" t="s">
        <v>26</v>
      </c>
      <c r="H692">
        <v>2</v>
      </c>
      <c r="I692">
        <v>3</v>
      </c>
      <c r="J692" t="b">
        <v>0</v>
      </c>
      <c r="K692">
        <v>696</v>
      </c>
      <c r="L692">
        <v>28</v>
      </c>
      <c r="M692" t="s">
        <v>74</v>
      </c>
      <c r="N692" t="s">
        <v>44</v>
      </c>
      <c r="O692" t="s">
        <v>78</v>
      </c>
      <c r="P692">
        <v>79</v>
      </c>
      <c r="Q692">
        <v>4.8</v>
      </c>
      <c r="R692" t="b">
        <v>0</v>
      </c>
      <c r="S692" t="s">
        <v>30</v>
      </c>
      <c r="T692">
        <v>1500</v>
      </c>
      <c r="U692" t="s">
        <v>31</v>
      </c>
      <c r="V692" t="s">
        <v>79</v>
      </c>
      <c r="W692" t="s">
        <v>33</v>
      </c>
    </row>
    <row r="693" spans="1:23" x14ac:dyDescent="0.3">
      <c r="A693">
        <v>9267</v>
      </c>
      <c r="B693" t="s">
        <v>284</v>
      </c>
      <c r="C693" s="1">
        <v>45478</v>
      </c>
      <c r="D693" t="s">
        <v>156</v>
      </c>
      <c r="E693">
        <v>15.99</v>
      </c>
      <c r="F693">
        <v>245</v>
      </c>
      <c r="G693" t="s">
        <v>100</v>
      </c>
      <c r="H693">
        <v>3</v>
      </c>
      <c r="I693">
        <v>5</v>
      </c>
      <c r="J693" t="b">
        <v>1</v>
      </c>
      <c r="K693">
        <v>862</v>
      </c>
      <c r="L693">
        <v>129</v>
      </c>
      <c r="M693" t="s">
        <v>55</v>
      </c>
      <c r="N693" t="s">
        <v>44</v>
      </c>
      <c r="O693" t="s">
        <v>45</v>
      </c>
      <c r="P693">
        <v>6</v>
      </c>
      <c r="Q693">
        <v>3.7</v>
      </c>
      <c r="R693" t="b">
        <v>1</v>
      </c>
      <c r="S693" t="s">
        <v>30</v>
      </c>
      <c r="T693">
        <v>2130</v>
      </c>
      <c r="U693" t="s">
        <v>76</v>
      </c>
      <c r="V693" t="s">
        <v>39</v>
      </c>
      <c r="W693" t="s">
        <v>40</v>
      </c>
    </row>
    <row r="694" spans="1:23" x14ac:dyDescent="0.3">
      <c r="A694">
        <v>9846</v>
      </c>
      <c r="B694" t="s">
        <v>128</v>
      </c>
      <c r="C694" t="s">
        <v>633</v>
      </c>
      <c r="D694" t="s">
        <v>25</v>
      </c>
      <c r="E694">
        <v>7.99</v>
      </c>
      <c r="F694">
        <v>366</v>
      </c>
      <c r="G694" t="s">
        <v>36</v>
      </c>
      <c r="H694">
        <v>4</v>
      </c>
      <c r="I694">
        <v>5</v>
      </c>
      <c r="J694" t="b">
        <v>0</v>
      </c>
      <c r="K694">
        <v>631</v>
      </c>
      <c r="L694">
        <v>56</v>
      </c>
      <c r="M694" t="s">
        <v>92</v>
      </c>
      <c r="N694" t="s">
        <v>28</v>
      </c>
      <c r="O694" t="s">
        <v>57</v>
      </c>
      <c r="P694">
        <v>35</v>
      </c>
      <c r="Q694">
        <v>4.0999999999999996</v>
      </c>
      <c r="R694" t="b">
        <v>0</v>
      </c>
      <c r="S694" t="s">
        <v>30</v>
      </c>
      <c r="T694">
        <v>4308</v>
      </c>
      <c r="U694" t="s">
        <v>38</v>
      </c>
      <c r="V694" t="s">
        <v>32</v>
      </c>
      <c r="W694" t="s">
        <v>33</v>
      </c>
    </row>
    <row r="695" spans="1:23" x14ac:dyDescent="0.3">
      <c r="A695">
        <v>2382</v>
      </c>
      <c r="B695" t="s">
        <v>584</v>
      </c>
      <c r="C695" s="1">
        <v>45571</v>
      </c>
      <c r="D695" s="1">
        <v>45547</v>
      </c>
      <c r="E695">
        <v>15.99</v>
      </c>
      <c r="F695">
        <v>170</v>
      </c>
      <c r="G695" t="s">
        <v>48</v>
      </c>
      <c r="H695">
        <v>1</v>
      </c>
      <c r="I695">
        <v>3</v>
      </c>
      <c r="J695" t="b">
        <v>0</v>
      </c>
      <c r="K695">
        <v>144</v>
      </c>
      <c r="L695">
        <v>142</v>
      </c>
      <c r="M695" t="s">
        <v>55</v>
      </c>
      <c r="N695" t="s">
        <v>75</v>
      </c>
      <c r="O695" t="s">
        <v>29</v>
      </c>
      <c r="P695">
        <v>81</v>
      </c>
      <c r="Q695">
        <v>4.7</v>
      </c>
      <c r="R695" t="b">
        <v>1</v>
      </c>
      <c r="S695" t="s">
        <v>30</v>
      </c>
      <c r="T695">
        <v>421</v>
      </c>
      <c r="U695" t="s">
        <v>65</v>
      </c>
      <c r="V695" t="s">
        <v>39</v>
      </c>
      <c r="W695" t="s">
        <v>93</v>
      </c>
    </row>
    <row r="696" spans="1:23" x14ac:dyDescent="0.3">
      <c r="A696">
        <v>3593</v>
      </c>
      <c r="B696" t="s">
        <v>335</v>
      </c>
      <c r="C696" t="s">
        <v>634</v>
      </c>
      <c r="D696" t="s">
        <v>156</v>
      </c>
      <c r="E696">
        <v>7.99</v>
      </c>
      <c r="F696">
        <v>447</v>
      </c>
      <c r="G696" t="s">
        <v>51</v>
      </c>
      <c r="H696">
        <v>3</v>
      </c>
      <c r="I696">
        <v>1</v>
      </c>
      <c r="J696" t="b">
        <v>1</v>
      </c>
      <c r="K696">
        <v>466</v>
      </c>
      <c r="L696">
        <v>198</v>
      </c>
      <c r="M696" t="s">
        <v>55</v>
      </c>
      <c r="N696" t="s">
        <v>75</v>
      </c>
      <c r="O696" t="s">
        <v>29</v>
      </c>
      <c r="P696">
        <v>3</v>
      </c>
      <c r="Q696">
        <v>4.5</v>
      </c>
      <c r="R696" t="b">
        <v>0</v>
      </c>
      <c r="S696" t="s">
        <v>30</v>
      </c>
      <c r="T696">
        <v>2163</v>
      </c>
      <c r="U696" t="s">
        <v>65</v>
      </c>
      <c r="V696" t="s">
        <v>32</v>
      </c>
      <c r="W696" t="s">
        <v>33</v>
      </c>
    </row>
    <row r="697" spans="1:23" x14ac:dyDescent="0.3">
      <c r="A697">
        <v>4097</v>
      </c>
      <c r="B697" t="s">
        <v>280</v>
      </c>
      <c r="C697" t="s">
        <v>412</v>
      </c>
      <c r="D697" t="s">
        <v>129</v>
      </c>
      <c r="E697">
        <v>7.99</v>
      </c>
      <c r="F697">
        <v>369</v>
      </c>
      <c r="G697" t="s">
        <v>63</v>
      </c>
      <c r="H697">
        <v>3</v>
      </c>
      <c r="I697">
        <v>1</v>
      </c>
      <c r="J697" t="b">
        <v>0</v>
      </c>
      <c r="K697">
        <v>759</v>
      </c>
      <c r="L697">
        <v>56</v>
      </c>
      <c r="M697" t="s">
        <v>68</v>
      </c>
      <c r="N697" t="s">
        <v>28</v>
      </c>
      <c r="O697" t="s">
        <v>29</v>
      </c>
      <c r="P697">
        <v>30</v>
      </c>
      <c r="Q697">
        <v>4</v>
      </c>
      <c r="R697" t="b">
        <v>0</v>
      </c>
      <c r="S697" t="s">
        <v>30</v>
      </c>
      <c r="T697">
        <v>3354</v>
      </c>
      <c r="U697" t="s">
        <v>76</v>
      </c>
      <c r="V697" t="s">
        <v>59</v>
      </c>
      <c r="W697" t="s">
        <v>33</v>
      </c>
    </row>
    <row r="698" spans="1:23" x14ac:dyDescent="0.3">
      <c r="A698">
        <v>2886</v>
      </c>
      <c r="B698" t="s">
        <v>106</v>
      </c>
      <c r="C698" t="s">
        <v>173</v>
      </c>
      <c r="D698" t="s">
        <v>214</v>
      </c>
      <c r="E698">
        <v>15.99</v>
      </c>
      <c r="F698">
        <v>62</v>
      </c>
      <c r="G698" t="s">
        <v>73</v>
      </c>
      <c r="H698">
        <v>5</v>
      </c>
      <c r="I698">
        <v>1</v>
      </c>
      <c r="J698" t="b">
        <v>0</v>
      </c>
      <c r="K698">
        <v>811</v>
      </c>
      <c r="L698">
        <v>109</v>
      </c>
      <c r="M698" t="s">
        <v>74</v>
      </c>
      <c r="N698" t="s">
        <v>75</v>
      </c>
      <c r="O698" t="s">
        <v>37</v>
      </c>
      <c r="P698">
        <v>14</v>
      </c>
      <c r="Q698">
        <v>3.1</v>
      </c>
      <c r="R698" t="b">
        <v>0</v>
      </c>
      <c r="S698" t="s">
        <v>30</v>
      </c>
      <c r="T698">
        <v>3702</v>
      </c>
      <c r="U698" t="s">
        <v>65</v>
      </c>
      <c r="V698" t="s">
        <v>79</v>
      </c>
      <c r="W698" t="s">
        <v>60</v>
      </c>
    </row>
    <row r="699" spans="1:23" x14ac:dyDescent="0.3">
      <c r="A699">
        <v>3255</v>
      </c>
      <c r="B699" t="s">
        <v>547</v>
      </c>
      <c r="C699" s="1">
        <v>45444</v>
      </c>
      <c r="D699" t="s">
        <v>99</v>
      </c>
      <c r="E699">
        <v>7.99</v>
      </c>
      <c r="F699">
        <v>294</v>
      </c>
      <c r="G699" t="s">
        <v>63</v>
      </c>
      <c r="H699">
        <v>1</v>
      </c>
      <c r="I699">
        <v>3</v>
      </c>
      <c r="J699" t="b">
        <v>1</v>
      </c>
      <c r="K699">
        <v>936</v>
      </c>
      <c r="L699">
        <v>120</v>
      </c>
      <c r="M699" t="s">
        <v>92</v>
      </c>
      <c r="N699" t="s">
        <v>44</v>
      </c>
      <c r="O699" t="s">
        <v>57</v>
      </c>
      <c r="P699">
        <v>49</v>
      </c>
      <c r="Q699">
        <v>3.2</v>
      </c>
      <c r="R699" t="b">
        <v>1</v>
      </c>
      <c r="S699" t="s">
        <v>30</v>
      </c>
      <c r="T699">
        <v>3758</v>
      </c>
      <c r="U699" t="s">
        <v>76</v>
      </c>
      <c r="V699" t="s">
        <v>32</v>
      </c>
      <c r="W699" t="s">
        <v>93</v>
      </c>
    </row>
    <row r="700" spans="1:23" x14ac:dyDescent="0.3">
      <c r="A700">
        <v>6752</v>
      </c>
      <c r="B700" t="s">
        <v>194</v>
      </c>
      <c r="C700" t="s">
        <v>571</v>
      </c>
      <c r="D700" s="1">
        <v>45547</v>
      </c>
      <c r="E700">
        <v>11.99</v>
      </c>
      <c r="F700">
        <v>10</v>
      </c>
      <c r="G700" t="s">
        <v>51</v>
      </c>
      <c r="H700">
        <v>2</v>
      </c>
      <c r="I700">
        <v>4</v>
      </c>
      <c r="J700" t="b">
        <v>0</v>
      </c>
      <c r="K700">
        <v>146</v>
      </c>
      <c r="L700">
        <v>95</v>
      </c>
      <c r="M700" t="s">
        <v>68</v>
      </c>
      <c r="N700" t="s">
        <v>56</v>
      </c>
      <c r="O700" t="s">
        <v>57</v>
      </c>
      <c r="P700">
        <v>99</v>
      </c>
      <c r="Q700">
        <v>3.8</v>
      </c>
      <c r="R700" t="b">
        <v>1</v>
      </c>
      <c r="S700" t="s">
        <v>30</v>
      </c>
      <c r="T700">
        <v>3942</v>
      </c>
      <c r="U700" t="s">
        <v>76</v>
      </c>
      <c r="V700" t="s">
        <v>32</v>
      </c>
      <c r="W700" t="s">
        <v>93</v>
      </c>
    </row>
    <row r="701" spans="1:23" x14ac:dyDescent="0.3">
      <c r="A701">
        <v>7945</v>
      </c>
      <c r="B701" t="s">
        <v>631</v>
      </c>
      <c r="C701" t="s">
        <v>227</v>
      </c>
      <c r="D701" t="s">
        <v>168</v>
      </c>
      <c r="E701">
        <v>11.99</v>
      </c>
      <c r="F701">
        <v>389</v>
      </c>
      <c r="G701" t="s">
        <v>63</v>
      </c>
      <c r="H701">
        <v>2</v>
      </c>
      <c r="I701">
        <v>2</v>
      </c>
      <c r="J701" t="b">
        <v>1</v>
      </c>
      <c r="K701">
        <v>631</v>
      </c>
      <c r="L701">
        <v>85</v>
      </c>
      <c r="M701" t="s">
        <v>68</v>
      </c>
      <c r="N701" t="s">
        <v>44</v>
      </c>
      <c r="O701" t="s">
        <v>57</v>
      </c>
      <c r="P701">
        <v>53</v>
      </c>
      <c r="Q701">
        <v>3.3</v>
      </c>
      <c r="R701" t="b">
        <v>1</v>
      </c>
      <c r="S701" t="s">
        <v>30</v>
      </c>
      <c r="T701">
        <v>2242</v>
      </c>
      <c r="U701" t="s">
        <v>38</v>
      </c>
      <c r="V701" t="s">
        <v>79</v>
      </c>
      <c r="W701" t="s">
        <v>93</v>
      </c>
    </row>
    <row r="702" spans="1:23" x14ac:dyDescent="0.3">
      <c r="A702">
        <v>6658</v>
      </c>
      <c r="B702" t="s">
        <v>157</v>
      </c>
      <c r="C702" s="1">
        <v>45295</v>
      </c>
      <c r="D702" s="1">
        <v>45424</v>
      </c>
      <c r="E702">
        <v>7.99</v>
      </c>
      <c r="F702">
        <v>55</v>
      </c>
      <c r="G702" t="s">
        <v>48</v>
      </c>
      <c r="H702">
        <v>5</v>
      </c>
      <c r="I702">
        <v>6</v>
      </c>
      <c r="J702" t="b">
        <v>0</v>
      </c>
      <c r="K702">
        <v>682</v>
      </c>
      <c r="L702">
        <v>141</v>
      </c>
      <c r="M702" t="s">
        <v>27</v>
      </c>
      <c r="N702" t="s">
        <v>44</v>
      </c>
      <c r="O702" t="s">
        <v>29</v>
      </c>
      <c r="P702">
        <v>42</v>
      </c>
      <c r="Q702">
        <v>3.6</v>
      </c>
      <c r="R702" t="b">
        <v>1</v>
      </c>
      <c r="S702" t="s">
        <v>30</v>
      </c>
      <c r="T702">
        <v>2561</v>
      </c>
      <c r="U702" t="s">
        <v>38</v>
      </c>
      <c r="V702" t="s">
        <v>69</v>
      </c>
      <c r="W702" t="s">
        <v>33</v>
      </c>
    </row>
    <row r="703" spans="1:23" x14ac:dyDescent="0.3">
      <c r="A703">
        <v>5468</v>
      </c>
      <c r="B703" t="s">
        <v>635</v>
      </c>
      <c r="C703" s="1">
        <v>45326</v>
      </c>
      <c r="D703" t="s">
        <v>84</v>
      </c>
      <c r="E703">
        <v>11.99</v>
      </c>
      <c r="F703">
        <v>208</v>
      </c>
      <c r="G703" t="s">
        <v>100</v>
      </c>
      <c r="H703">
        <v>4</v>
      </c>
      <c r="I703">
        <v>6</v>
      </c>
      <c r="J703" t="b">
        <v>1</v>
      </c>
      <c r="K703">
        <v>135</v>
      </c>
      <c r="L703">
        <v>9</v>
      </c>
      <c r="M703" t="s">
        <v>27</v>
      </c>
      <c r="N703" t="s">
        <v>28</v>
      </c>
      <c r="O703" t="s">
        <v>29</v>
      </c>
      <c r="P703">
        <v>41</v>
      </c>
      <c r="Q703">
        <v>3</v>
      </c>
      <c r="R703" t="b">
        <v>1</v>
      </c>
      <c r="S703" t="s">
        <v>30</v>
      </c>
      <c r="T703">
        <v>2465</v>
      </c>
      <c r="U703" t="s">
        <v>76</v>
      </c>
      <c r="V703" t="s">
        <v>32</v>
      </c>
      <c r="W703" t="s">
        <v>33</v>
      </c>
    </row>
    <row r="704" spans="1:23" x14ac:dyDescent="0.3">
      <c r="A704">
        <v>7451</v>
      </c>
      <c r="B704" t="s">
        <v>244</v>
      </c>
      <c r="C704" t="s">
        <v>636</v>
      </c>
      <c r="D704" s="1">
        <v>45547</v>
      </c>
      <c r="E704">
        <v>15.99</v>
      </c>
      <c r="F704">
        <v>198</v>
      </c>
      <c r="G704" t="s">
        <v>48</v>
      </c>
      <c r="H704">
        <v>5</v>
      </c>
      <c r="I704">
        <v>5</v>
      </c>
      <c r="J704" t="b">
        <v>1</v>
      </c>
      <c r="K704">
        <v>255</v>
      </c>
      <c r="L704">
        <v>183</v>
      </c>
      <c r="M704" t="s">
        <v>43</v>
      </c>
      <c r="N704" t="s">
        <v>44</v>
      </c>
      <c r="O704" t="s">
        <v>78</v>
      </c>
      <c r="P704">
        <v>92</v>
      </c>
      <c r="Q704">
        <v>4.9000000000000004</v>
      </c>
      <c r="R704" t="b">
        <v>0</v>
      </c>
      <c r="S704" t="s">
        <v>30</v>
      </c>
      <c r="T704">
        <v>4435</v>
      </c>
      <c r="U704" t="s">
        <v>76</v>
      </c>
      <c r="V704" t="s">
        <v>59</v>
      </c>
      <c r="W704" t="s">
        <v>60</v>
      </c>
    </row>
    <row r="705" spans="1:23" x14ac:dyDescent="0.3">
      <c r="A705">
        <v>1253</v>
      </c>
      <c r="B705" t="s">
        <v>157</v>
      </c>
      <c r="C705" s="1">
        <v>45542</v>
      </c>
      <c r="D705" s="1">
        <v>45424</v>
      </c>
      <c r="E705">
        <v>11.99</v>
      </c>
      <c r="F705">
        <v>280</v>
      </c>
      <c r="G705" t="s">
        <v>63</v>
      </c>
      <c r="H705">
        <v>1</v>
      </c>
      <c r="I705">
        <v>1</v>
      </c>
      <c r="J705" t="b">
        <v>1</v>
      </c>
      <c r="K705">
        <v>702</v>
      </c>
      <c r="L705">
        <v>58</v>
      </c>
      <c r="M705" t="s">
        <v>92</v>
      </c>
      <c r="N705" t="s">
        <v>28</v>
      </c>
      <c r="O705" t="s">
        <v>78</v>
      </c>
      <c r="P705">
        <v>13</v>
      </c>
      <c r="Q705">
        <v>3.2</v>
      </c>
      <c r="R705" t="b">
        <v>0</v>
      </c>
      <c r="S705" t="s">
        <v>30</v>
      </c>
      <c r="T705">
        <v>4116</v>
      </c>
      <c r="U705" t="s">
        <v>31</v>
      </c>
      <c r="V705" t="s">
        <v>69</v>
      </c>
      <c r="W705" t="s">
        <v>93</v>
      </c>
    </row>
    <row r="706" spans="1:23" x14ac:dyDescent="0.3">
      <c r="A706">
        <v>6746</v>
      </c>
      <c r="B706" t="s">
        <v>558</v>
      </c>
      <c r="C706" s="1">
        <v>45333</v>
      </c>
      <c r="D706" t="s">
        <v>105</v>
      </c>
      <c r="E706">
        <v>7.99</v>
      </c>
      <c r="F706">
        <v>161</v>
      </c>
      <c r="G706" t="s">
        <v>73</v>
      </c>
      <c r="H706">
        <v>2</v>
      </c>
      <c r="I706">
        <v>5</v>
      </c>
      <c r="J706" t="b">
        <v>0</v>
      </c>
      <c r="K706">
        <v>151</v>
      </c>
      <c r="L706">
        <v>109</v>
      </c>
      <c r="M706" t="s">
        <v>49</v>
      </c>
      <c r="N706" t="s">
        <v>75</v>
      </c>
      <c r="O706" t="s">
        <v>64</v>
      </c>
      <c r="P706">
        <v>27</v>
      </c>
      <c r="Q706">
        <v>3.3</v>
      </c>
      <c r="R706" t="b">
        <v>0</v>
      </c>
      <c r="S706" t="s">
        <v>30</v>
      </c>
      <c r="T706">
        <v>944</v>
      </c>
      <c r="U706" t="s">
        <v>58</v>
      </c>
      <c r="V706" t="s">
        <v>32</v>
      </c>
      <c r="W706" t="s">
        <v>93</v>
      </c>
    </row>
    <row r="707" spans="1:23" x14ac:dyDescent="0.3">
      <c r="A707">
        <v>8089</v>
      </c>
      <c r="B707" t="s">
        <v>232</v>
      </c>
      <c r="C707" s="1">
        <v>45510</v>
      </c>
      <c r="D707" t="s">
        <v>99</v>
      </c>
      <c r="E707">
        <v>7.99</v>
      </c>
      <c r="F707">
        <v>439</v>
      </c>
      <c r="G707" t="s">
        <v>26</v>
      </c>
      <c r="H707">
        <v>2</v>
      </c>
      <c r="I707">
        <v>2</v>
      </c>
      <c r="J707" t="b">
        <v>1</v>
      </c>
      <c r="K707">
        <v>421</v>
      </c>
      <c r="L707">
        <v>138</v>
      </c>
      <c r="M707" t="s">
        <v>55</v>
      </c>
      <c r="N707" t="s">
        <v>44</v>
      </c>
      <c r="O707" t="s">
        <v>57</v>
      </c>
      <c r="P707">
        <v>14</v>
      </c>
      <c r="Q707">
        <v>4.0999999999999996</v>
      </c>
      <c r="R707" t="b">
        <v>0</v>
      </c>
      <c r="S707" t="s">
        <v>30</v>
      </c>
      <c r="T707">
        <v>4219</v>
      </c>
      <c r="U707" t="s">
        <v>58</v>
      </c>
      <c r="V707" t="s">
        <v>32</v>
      </c>
      <c r="W707" t="s">
        <v>60</v>
      </c>
    </row>
    <row r="708" spans="1:23" x14ac:dyDescent="0.3">
      <c r="A708">
        <v>8045</v>
      </c>
      <c r="B708" t="s">
        <v>304</v>
      </c>
      <c r="C708" s="1">
        <v>44996</v>
      </c>
      <c r="D708" s="1">
        <v>45334</v>
      </c>
      <c r="E708">
        <v>7.99</v>
      </c>
      <c r="F708">
        <v>339</v>
      </c>
      <c r="G708" t="s">
        <v>100</v>
      </c>
      <c r="H708">
        <v>5</v>
      </c>
      <c r="I708">
        <v>5</v>
      </c>
      <c r="J708" t="b">
        <v>1</v>
      </c>
      <c r="K708">
        <v>354</v>
      </c>
      <c r="L708">
        <v>129</v>
      </c>
      <c r="M708" t="s">
        <v>92</v>
      </c>
      <c r="N708" t="s">
        <v>75</v>
      </c>
      <c r="O708" t="s">
        <v>78</v>
      </c>
      <c r="P708">
        <v>14</v>
      </c>
      <c r="Q708">
        <v>3.9</v>
      </c>
      <c r="R708" t="b">
        <v>0</v>
      </c>
      <c r="S708" t="s">
        <v>30</v>
      </c>
      <c r="T708">
        <v>4311</v>
      </c>
      <c r="U708" t="s">
        <v>38</v>
      </c>
      <c r="V708" t="s">
        <v>69</v>
      </c>
      <c r="W708" t="s">
        <v>33</v>
      </c>
    </row>
    <row r="709" spans="1:23" x14ac:dyDescent="0.3">
      <c r="A709">
        <v>9417</v>
      </c>
      <c r="B709" t="s">
        <v>126</v>
      </c>
      <c r="C709" t="s">
        <v>264</v>
      </c>
      <c r="D709" t="s">
        <v>105</v>
      </c>
      <c r="E709">
        <v>11.99</v>
      </c>
      <c r="F709">
        <v>52</v>
      </c>
      <c r="G709" t="s">
        <v>26</v>
      </c>
      <c r="H709">
        <v>4</v>
      </c>
      <c r="I709">
        <v>4</v>
      </c>
      <c r="J709" t="b">
        <v>0</v>
      </c>
      <c r="K709">
        <v>377</v>
      </c>
      <c r="L709">
        <v>135</v>
      </c>
      <c r="M709" t="s">
        <v>49</v>
      </c>
      <c r="N709" t="s">
        <v>56</v>
      </c>
      <c r="O709" t="s">
        <v>57</v>
      </c>
      <c r="P709">
        <v>90</v>
      </c>
      <c r="Q709">
        <v>4.0999999999999996</v>
      </c>
      <c r="R709" t="b">
        <v>1</v>
      </c>
      <c r="S709" t="s">
        <v>30</v>
      </c>
      <c r="T709">
        <v>1972</v>
      </c>
      <c r="U709" t="s">
        <v>58</v>
      </c>
      <c r="V709" t="s">
        <v>39</v>
      </c>
      <c r="W709" t="s">
        <v>40</v>
      </c>
    </row>
    <row r="710" spans="1:23" x14ac:dyDescent="0.3">
      <c r="A710">
        <v>3217</v>
      </c>
      <c r="B710" t="s">
        <v>140</v>
      </c>
      <c r="C710" s="1">
        <v>45509</v>
      </c>
      <c r="D710" t="s">
        <v>129</v>
      </c>
      <c r="E710">
        <v>15.99</v>
      </c>
      <c r="F710">
        <v>297</v>
      </c>
      <c r="G710" t="s">
        <v>73</v>
      </c>
      <c r="H710">
        <v>5</v>
      </c>
      <c r="I710">
        <v>3</v>
      </c>
      <c r="J710" t="b">
        <v>0</v>
      </c>
      <c r="K710">
        <v>796</v>
      </c>
      <c r="L710">
        <v>200</v>
      </c>
      <c r="M710" t="s">
        <v>92</v>
      </c>
      <c r="N710" t="s">
        <v>75</v>
      </c>
      <c r="O710" t="s">
        <v>78</v>
      </c>
      <c r="P710">
        <v>36</v>
      </c>
      <c r="Q710">
        <v>3.1</v>
      </c>
      <c r="R710" t="b">
        <v>1</v>
      </c>
      <c r="S710" t="s">
        <v>30</v>
      </c>
      <c r="T710">
        <v>2132</v>
      </c>
      <c r="U710" t="s">
        <v>31</v>
      </c>
      <c r="V710" t="s">
        <v>79</v>
      </c>
      <c r="W710" t="s">
        <v>40</v>
      </c>
    </row>
    <row r="711" spans="1:23" x14ac:dyDescent="0.3">
      <c r="A711">
        <v>4234</v>
      </c>
      <c r="B711" t="s">
        <v>157</v>
      </c>
      <c r="C711" s="1">
        <v>45139</v>
      </c>
      <c r="D711" t="s">
        <v>54</v>
      </c>
      <c r="E711">
        <v>15.99</v>
      </c>
      <c r="F711">
        <v>40</v>
      </c>
      <c r="G711" t="s">
        <v>51</v>
      </c>
      <c r="H711">
        <v>5</v>
      </c>
      <c r="I711">
        <v>1</v>
      </c>
      <c r="J711" t="b">
        <v>1</v>
      </c>
      <c r="K711">
        <v>841</v>
      </c>
      <c r="L711">
        <v>179</v>
      </c>
      <c r="M711" t="s">
        <v>68</v>
      </c>
      <c r="N711" t="s">
        <v>28</v>
      </c>
      <c r="O711" t="s">
        <v>37</v>
      </c>
      <c r="P711">
        <v>59</v>
      </c>
      <c r="Q711">
        <v>3.5</v>
      </c>
      <c r="R711" t="b">
        <v>1</v>
      </c>
      <c r="S711" t="s">
        <v>30</v>
      </c>
      <c r="T711">
        <v>2370</v>
      </c>
      <c r="U711" t="s">
        <v>58</v>
      </c>
      <c r="V711" t="s">
        <v>79</v>
      </c>
      <c r="W711" t="s">
        <v>93</v>
      </c>
    </row>
    <row r="712" spans="1:23" x14ac:dyDescent="0.3">
      <c r="A712">
        <v>1118</v>
      </c>
      <c r="B712" t="s">
        <v>240</v>
      </c>
      <c r="C712" s="1">
        <v>45475</v>
      </c>
      <c r="D712" s="1">
        <v>45608</v>
      </c>
      <c r="E712">
        <v>15.99</v>
      </c>
      <c r="F712">
        <v>379</v>
      </c>
      <c r="G712" t="s">
        <v>26</v>
      </c>
      <c r="H712">
        <v>2</v>
      </c>
      <c r="I712">
        <v>1</v>
      </c>
      <c r="J712" t="b">
        <v>1</v>
      </c>
      <c r="K712">
        <v>885</v>
      </c>
      <c r="L712">
        <v>110</v>
      </c>
      <c r="M712" t="s">
        <v>49</v>
      </c>
      <c r="N712" t="s">
        <v>44</v>
      </c>
      <c r="O712" t="s">
        <v>57</v>
      </c>
      <c r="P712">
        <v>43</v>
      </c>
      <c r="Q712">
        <v>4.2</v>
      </c>
      <c r="R712" t="b">
        <v>1</v>
      </c>
      <c r="S712" t="s">
        <v>30</v>
      </c>
      <c r="T712">
        <v>1312</v>
      </c>
      <c r="U712" t="s">
        <v>58</v>
      </c>
      <c r="V712" t="s">
        <v>79</v>
      </c>
      <c r="W712" t="s">
        <v>40</v>
      </c>
    </row>
    <row r="713" spans="1:23" x14ac:dyDescent="0.3">
      <c r="A713">
        <v>4027</v>
      </c>
      <c r="B713" t="s">
        <v>631</v>
      </c>
      <c r="C713" t="s">
        <v>447</v>
      </c>
      <c r="D713" t="s">
        <v>156</v>
      </c>
      <c r="E713">
        <v>15.99</v>
      </c>
      <c r="F713">
        <v>82</v>
      </c>
      <c r="G713" t="s">
        <v>63</v>
      </c>
      <c r="H713">
        <v>2</v>
      </c>
      <c r="I713">
        <v>3</v>
      </c>
      <c r="J713" t="b">
        <v>0</v>
      </c>
      <c r="K713">
        <v>999</v>
      </c>
      <c r="L713">
        <v>190</v>
      </c>
      <c r="M713" t="s">
        <v>92</v>
      </c>
      <c r="N713" t="s">
        <v>28</v>
      </c>
      <c r="O713" t="s">
        <v>57</v>
      </c>
      <c r="P713">
        <v>57</v>
      </c>
      <c r="Q713">
        <v>3.1</v>
      </c>
      <c r="R713" t="b">
        <v>1</v>
      </c>
      <c r="S713" t="s">
        <v>30</v>
      </c>
      <c r="T713">
        <v>4920</v>
      </c>
      <c r="U713" t="s">
        <v>76</v>
      </c>
      <c r="V713" t="s">
        <v>32</v>
      </c>
      <c r="W713" t="s">
        <v>93</v>
      </c>
    </row>
    <row r="714" spans="1:23" x14ac:dyDescent="0.3">
      <c r="A714">
        <v>8451</v>
      </c>
      <c r="B714" t="s">
        <v>637</v>
      </c>
      <c r="C714" s="1">
        <v>44960</v>
      </c>
      <c r="D714" t="s">
        <v>109</v>
      </c>
      <c r="E714">
        <v>11.99</v>
      </c>
      <c r="F714">
        <v>192</v>
      </c>
      <c r="G714" t="s">
        <v>26</v>
      </c>
      <c r="H714">
        <v>3</v>
      </c>
      <c r="I714">
        <v>3</v>
      </c>
      <c r="J714" t="b">
        <v>0</v>
      </c>
      <c r="K714">
        <v>585</v>
      </c>
      <c r="L714">
        <v>82</v>
      </c>
      <c r="M714" t="s">
        <v>74</v>
      </c>
      <c r="N714" t="s">
        <v>75</v>
      </c>
      <c r="O714" t="s">
        <v>29</v>
      </c>
      <c r="P714">
        <v>59</v>
      </c>
      <c r="Q714">
        <v>4.0999999999999996</v>
      </c>
      <c r="R714" t="b">
        <v>1</v>
      </c>
      <c r="S714" t="s">
        <v>30</v>
      </c>
      <c r="T714">
        <v>2897</v>
      </c>
      <c r="U714" t="s">
        <v>58</v>
      </c>
      <c r="V714" t="s">
        <v>69</v>
      </c>
      <c r="W714" t="s">
        <v>60</v>
      </c>
    </row>
    <row r="715" spans="1:23" x14ac:dyDescent="0.3">
      <c r="A715">
        <v>6647</v>
      </c>
      <c r="B715" t="s">
        <v>88</v>
      </c>
      <c r="C715" t="s">
        <v>638</v>
      </c>
      <c r="D715" t="s">
        <v>168</v>
      </c>
      <c r="E715">
        <v>15.99</v>
      </c>
      <c r="F715">
        <v>286</v>
      </c>
      <c r="G715" t="s">
        <v>36</v>
      </c>
      <c r="H715">
        <v>5</v>
      </c>
      <c r="I715">
        <v>2</v>
      </c>
      <c r="J715" t="b">
        <v>0</v>
      </c>
      <c r="K715">
        <v>617</v>
      </c>
      <c r="L715">
        <v>89</v>
      </c>
      <c r="M715" t="s">
        <v>43</v>
      </c>
      <c r="N715" t="s">
        <v>28</v>
      </c>
      <c r="O715" t="s">
        <v>37</v>
      </c>
      <c r="P715">
        <v>64</v>
      </c>
      <c r="Q715">
        <v>3.2</v>
      </c>
      <c r="R715" t="b">
        <v>1</v>
      </c>
      <c r="S715" t="s">
        <v>30</v>
      </c>
      <c r="T715">
        <v>1275</v>
      </c>
      <c r="U715" t="s">
        <v>31</v>
      </c>
      <c r="V715" t="s">
        <v>69</v>
      </c>
      <c r="W715" t="s">
        <v>93</v>
      </c>
    </row>
    <row r="716" spans="1:23" x14ac:dyDescent="0.3">
      <c r="A716">
        <v>4002</v>
      </c>
      <c r="B716" t="s">
        <v>441</v>
      </c>
      <c r="C716" s="1">
        <v>45477</v>
      </c>
      <c r="D716" s="1">
        <v>45608</v>
      </c>
      <c r="E716">
        <v>11.99</v>
      </c>
      <c r="F716">
        <v>452</v>
      </c>
      <c r="G716" t="s">
        <v>63</v>
      </c>
      <c r="H716">
        <v>2</v>
      </c>
      <c r="I716">
        <v>6</v>
      </c>
      <c r="J716" t="b">
        <v>0</v>
      </c>
      <c r="K716">
        <v>196</v>
      </c>
      <c r="L716">
        <v>132</v>
      </c>
      <c r="M716" t="s">
        <v>92</v>
      </c>
      <c r="N716" t="s">
        <v>75</v>
      </c>
      <c r="O716" t="s">
        <v>57</v>
      </c>
      <c r="P716">
        <v>84</v>
      </c>
      <c r="Q716">
        <v>3.7</v>
      </c>
      <c r="R716" t="b">
        <v>1</v>
      </c>
      <c r="S716" t="s">
        <v>30</v>
      </c>
      <c r="T716">
        <v>340</v>
      </c>
      <c r="U716" t="s">
        <v>76</v>
      </c>
      <c r="V716" t="s">
        <v>59</v>
      </c>
      <c r="W716" t="s">
        <v>40</v>
      </c>
    </row>
    <row r="717" spans="1:23" x14ac:dyDescent="0.3">
      <c r="A717">
        <v>6910</v>
      </c>
      <c r="B717" t="s">
        <v>347</v>
      </c>
      <c r="C717" s="1">
        <v>44988</v>
      </c>
      <c r="D717" t="s">
        <v>99</v>
      </c>
      <c r="E717">
        <v>7.99</v>
      </c>
      <c r="F717">
        <v>417</v>
      </c>
      <c r="G717" t="s">
        <v>63</v>
      </c>
      <c r="H717">
        <v>4</v>
      </c>
      <c r="I717">
        <v>5</v>
      </c>
      <c r="J717" t="b">
        <v>0</v>
      </c>
      <c r="K717">
        <v>792</v>
      </c>
      <c r="L717">
        <v>187</v>
      </c>
      <c r="M717" t="s">
        <v>92</v>
      </c>
      <c r="N717" t="s">
        <v>75</v>
      </c>
      <c r="O717" t="s">
        <v>64</v>
      </c>
      <c r="P717">
        <v>5</v>
      </c>
      <c r="Q717">
        <v>4.5999999999999996</v>
      </c>
      <c r="R717" t="b">
        <v>1</v>
      </c>
      <c r="S717" t="s">
        <v>30</v>
      </c>
      <c r="T717">
        <v>444</v>
      </c>
      <c r="U717" t="s">
        <v>58</v>
      </c>
      <c r="V717" t="s">
        <v>39</v>
      </c>
      <c r="W717" t="s">
        <v>93</v>
      </c>
    </row>
    <row r="718" spans="1:23" x14ac:dyDescent="0.3">
      <c r="A718">
        <v>3164</v>
      </c>
      <c r="B718" t="s">
        <v>325</v>
      </c>
      <c r="C718" t="s">
        <v>113</v>
      </c>
      <c r="D718" t="s">
        <v>25</v>
      </c>
      <c r="E718">
        <v>15.99</v>
      </c>
      <c r="F718">
        <v>371</v>
      </c>
      <c r="G718" t="s">
        <v>73</v>
      </c>
      <c r="H718">
        <v>1</v>
      </c>
      <c r="I718">
        <v>5</v>
      </c>
      <c r="J718" t="b">
        <v>1</v>
      </c>
      <c r="K718">
        <v>466</v>
      </c>
      <c r="L718">
        <v>176</v>
      </c>
      <c r="M718" t="s">
        <v>43</v>
      </c>
      <c r="N718" t="s">
        <v>75</v>
      </c>
      <c r="O718" t="s">
        <v>29</v>
      </c>
      <c r="P718">
        <v>73</v>
      </c>
      <c r="Q718">
        <v>4.9000000000000004</v>
      </c>
      <c r="R718" t="b">
        <v>0</v>
      </c>
      <c r="S718" t="s">
        <v>30</v>
      </c>
      <c r="T718">
        <v>292</v>
      </c>
      <c r="U718" t="s">
        <v>38</v>
      </c>
      <c r="V718" t="s">
        <v>39</v>
      </c>
      <c r="W718" t="s">
        <v>60</v>
      </c>
    </row>
    <row r="719" spans="1:23" x14ac:dyDescent="0.3">
      <c r="A719">
        <v>2400</v>
      </c>
      <c r="B719" t="s">
        <v>138</v>
      </c>
      <c r="C719" s="1">
        <v>45180</v>
      </c>
      <c r="D719" s="1">
        <v>45638</v>
      </c>
      <c r="E719">
        <v>15.99</v>
      </c>
      <c r="F719">
        <v>110</v>
      </c>
      <c r="G719" t="s">
        <v>63</v>
      </c>
      <c r="H719">
        <v>2</v>
      </c>
      <c r="I719">
        <v>5</v>
      </c>
      <c r="J719" t="b">
        <v>1</v>
      </c>
      <c r="K719">
        <v>684</v>
      </c>
      <c r="L719">
        <v>32</v>
      </c>
      <c r="M719" t="s">
        <v>49</v>
      </c>
      <c r="N719" t="s">
        <v>28</v>
      </c>
      <c r="O719" t="s">
        <v>78</v>
      </c>
      <c r="P719">
        <v>68</v>
      </c>
      <c r="Q719">
        <v>4</v>
      </c>
      <c r="R719" t="b">
        <v>0</v>
      </c>
      <c r="S719" t="s">
        <v>30</v>
      </c>
      <c r="T719">
        <v>53</v>
      </c>
      <c r="U719" t="s">
        <v>65</v>
      </c>
      <c r="V719" t="s">
        <v>39</v>
      </c>
      <c r="W719" t="s">
        <v>33</v>
      </c>
    </row>
    <row r="720" spans="1:23" x14ac:dyDescent="0.3">
      <c r="A720">
        <v>5499</v>
      </c>
      <c r="B720" t="s">
        <v>404</v>
      </c>
      <c r="C720" t="s">
        <v>173</v>
      </c>
      <c r="D720" s="1">
        <v>45334</v>
      </c>
      <c r="E720">
        <v>15.99</v>
      </c>
      <c r="F720">
        <v>274</v>
      </c>
      <c r="G720" t="s">
        <v>63</v>
      </c>
      <c r="H720">
        <v>2</v>
      </c>
      <c r="I720">
        <v>1</v>
      </c>
      <c r="J720" t="b">
        <v>1</v>
      </c>
      <c r="K720">
        <v>155</v>
      </c>
      <c r="L720">
        <v>94</v>
      </c>
      <c r="M720" t="s">
        <v>49</v>
      </c>
      <c r="N720" t="s">
        <v>44</v>
      </c>
      <c r="O720" t="s">
        <v>37</v>
      </c>
      <c r="P720">
        <v>96</v>
      </c>
      <c r="Q720">
        <v>3.5</v>
      </c>
      <c r="R720" t="b">
        <v>0</v>
      </c>
      <c r="S720" t="s">
        <v>30</v>
      </c>
      <c r="T720">
        <v>1638</v>
      </c>
      <c r="U720" t="s">
        <v>38</v>
      </c>
      <c r="V720" t="s">
        <v>32</v>
      </c>
      <c r="W720" t="s">
        <v>40</v>
      </c>
    </row>
    <row r="721" spans="1:23" x14ac:dyDescent="0.3">
      <c r="A721">
        <v>7221</v>
      </c>
      <c r="B721" t="s">
        <v>367</v>
      </c>
      <c r="C721" t="s">
        <v>178</v>
      </c>
      <c r="D721" t="s">
        <v>87</v>
      </c>
      <c r="E721">
        <v>15.99</v>
      </c>
      <c r="F721">
        <v>412</v>
      </c>
      <c r="G721" t="s">
        <v>48</v>
      </c>
      <c r="H721">
        <v>2</v>
      </c>
      <c r="I721">
        <v>5</v>
      </c>
      <c r="J721" t="b">
        <v>1</v>
      </c>
      <c r="K721">
        <v>450</v>
      </c>
      <c r="L721">
        <v>147</v>
      </c>
      <c r="M721" t="s">
        <v>68</v>
      </c>
      <c r="N721" t="s">
        <v>44</v>
      </c>
      <c r="O721" t="s">
        <v>29</v>
      </c>
      <c r="P721">
        <v>11</v>
      </c>
      <c r="Q721">
        <v>4.4000000000000004</v>
      </c>
      <c r="R721" t="b">
        <v>1</v>
      </c>
      <c r="S721" t="s">
        <v>30</v>
      </c>
      <c r="T721">
        <v>3542</v>
      </c>
      <c r="U721" t="s">
        <v>76</v>
      </c>
      <c r="V721" t="s">
        <v>39</v>
      </c>
      <c r="W721" t="s">
        <v>33</v>
      </c>
    </row>
    <row r="722" spans="1:23" x14ac:dyDescent="0.3">
      <c r="A722">
        <v>4556</v>
      </c>
      <c r="B722" t="s">
        <v>120</v>
      </c>
      <c r="C722" s="1">
        <v>45201</v>
      </c>
      <c r="D722" t="s">
        <v>168</v>
      </c>
      <c r="E722">
        <v>11.99</v>
      </c>
      <c r="F722">
        <v>341</v>
      </c>
      <c r="G722" t="s">
        <v>100</v>
      </c>
      <c r="H722">
        <v>4</v>
      </c>
      <c r="I722">
        <v>1</v>
      </c>
      <c r="J722" t="b">
        <v>1</v>
      </c>
      <c r="K722">
        <v>744</v>
      </c>
      <c r="L722">
        <v>146</v>
      </c>
      <c r="M722" t="s">
        <v>68</v>
      </c>
      <c r="N722" t="s">
        <v>28</v>
      </c>
      <c r="O722" t="s">
        <v>64</v>
      </c>
      <c r="P722">
        <v>75</v>
      </c>
      <c r="Q722">
        <v>4.4000000000000004</v>
      </c>
      <c r="R722" t="b">
        <v>0</v>
      </c>
      <c r="S722" t="s">
        <v>30</v>
      </c>
      <c r="T722">
        <v>4935</v>
      </c>
      <c r="U722" t="s">
        <v>58</v>
      </c>
      <c r="V722" t="s">
        <v>32</v>
      </c>
      <c r="W722" t="s">
        <v>60</v>
      </c>
    </row>
    <row r="723" spans="1:23" x14ac:dyDescent="0.3">
      <c r="A723">
        <v>7175</v>
      </c>
      <c r="B723" t="s">
        <v>517</v>
      </c>
      <c r="C723" t="s">
        <v>639</v>
      </c>
      <c r="D723" t="s">
        <v>35</v>
      </c>
      <c r="E723">
        <v>11.99</v>
      </c>
      <c r="F723">
        <v>388</v>
      </c>
      <c r="G723" t="s">
        <v>100</v>
      </c>
      <c r="H723">
        <v>3</v>
      </c>
      <c r="I723">
        <v>6</v>
      </c>
      <c r="J723" t="b">
        <v>0</v>
      </c>
      <c r="K723">
        <v>51</v>
      </c>
      <c r="L723">
        <v>27</v>
      </c>
      <c r="M723" t="s">
        <v>43</v>
      </c>
      <c r="N723" t="s">
        <v>44</v>
      </c>
      <c r="O723" t="s">
        <v>37</v>
      </c>
      <c r="P723">
        <v>66</v>
      </c>
      <c r="Q723">
        <v>3.2</v>
      </c>
      <c r="R723" t="b">
        <v>1</v>
      </c>
      <c r="S723" t="s">
        <v>30</v>
      </c>
      <c r="T723">
        <v>1216</v>
      </c>
      <c r="U723" t="s">
        <v>65</v>
      </c>
      <c r="V723" t="s">
        <v>79</v>
      </c>
      <c r="W723" t="s">
        <v>93</v>
      </c>
    </row>
    <row r="724" spans="1:23" x14ac:dyDescent="0.3">
      <c r="A724">
        <v>7072</v>
      </c>
      <c r="B724" t="s">
        <v>592</v>
      </c>
      <c r="C724" s="1">
        <v>45109</v>
      </c>
      <c r="D724" t="s">
        <v>54</v>
      </c>
      <c r="E724">
        <v>15.99</v>
      </c>
      <c r="F724">
        <v>446</v>
      </c>
      <c r="G724" t="s">
        <v>48</v>
      </c>
      <c r="H724">
        <v>1</v>
      </c>
      <c r="I724">
        <v>4</v>
      </c>
      <c r="J724" t="b">
        <v>1</v>
      </c>
      <c r="K724">
        <v>897</v>
      </c>
      <c r="L724">
        <v>19</v>
      </c>
      <c r="M724" t="s">
        <v>74</v>
      </c>
      <c r="N724" t="s">
        <v>28</v>
      </c>
      <c r="O724" t="s">
        <v>64</v>
      </c>
      <c r="P724">
        <v>14</v>
      </c>
      <c r="Q724">
        <v>3.5</v>
      </c>
      <c r="R724" t="b">
        <v>1</v>
      </c>
      <c r="S724" t="s">
        <v>30</v>
      </c>
      <c r="T724">
        <v>4409</v>
      </c>
      <c r="U724" t="s">
        <v>38</v>
      </c>
      <c r="V724" t="s">
        <v>39</v>
      </c>
      <c r="W724" t="s">
        <v>33</v>
      </c>
    </row>
    <row r="725" spans="1:23" x14ac:dyDescent="0.3">
      <c r="A725">
        <v>4320</v>
      </c>
      <c r="B725" t="s">
        <v>307</v>
      </c>
      <c r="C725" s="1">
        <v>45292</v>
      </c>
      <c r="D725" t="s">
        <v>72</v>
      </c>
      <c r="E725">
        <v>15.99</v>
      </c>
      <c r="F725">
        <v>223</v>
      </c>
      <c r="G725" t="s">
        <v>26</v>
      </c>
      <c r="H725">
        <v>5</v>
      </c>
      <c r="I725">
        <v>3</v>
      </c>
      <c r="J725" t="b">
        <v>1</v>
      </c>
      <c r="K725">
        <v>499</v>
      </c>
      <c r="L725">
        <v>124</v>
      </c>
      <c r="M725" t="s">
        <v>43</v>
      </c>
      <c r="N725" t="s">
        <v>28</v>
      </c>
      <c r="O725" t="s">
        <v>37</v>
      </c>
      <c r="P725">
        <v>78</v>
      </c>
      <c r="Q725">
        <v>4.7</v>
      </c>
      <c r="R725" t="b">
        <v>1</v>
      </c>
      <c r="S725" t="s">
        <v>30</v>
      </c>
      <c r="T725">
        <v>2853</v>
      </c>
      <c r="U725" t="s">
        <v>65</v>
      </c>
      <c r="V725" t="s">
        <v>69</v>
      </c>
      <c r="W725" t="s">
        <v>60</v>
      </c>
    </row>
    <row r="726" spans="1:23" x14ac:dyDescent="0.3">
      <c r="A726">
        <v>3558</v>
      </c>
      <c r="B726" t="s">
        <v>640</v>
      </c>
      <c r="C726" s="1">
        <v>45292</v>
      </c>
      <c r="D726" t="s">
        <v>129</v>
      </c>
      <c r="E726">
        <v>15.99</v>
      </c>
      <c r="F726">
        <v>417</v>
      </c>
      <c r="G726" t="s">
        <v>48</v>
      </c>
      <c r="H726">
        <v>5</v>
      </c>
      <c r="I726">
        <v>4</v>
      </c>
      <c r="J726" t="b">
        <v>0</v>
      </c>
      <c r="K726">
        <v>179</v>
      </c>
      <c r="L726">
        <v>29</v>
      </c>
      <c r="M726" t="s">
        <v>43</v>
      </c>
      <c r="N726" t="s">
        <v>56</v>
      </c>
      <c r="O726" t="s">
        <v>45</v>
      </c>
      <c r="P726">
        <v>84</v>
      </c>
      <c r="Q726">
        <v>4.5</v>
      </c>
      <c r="R726" t="b">
        <v>0</v>
      </c>
      <c r="S726" t="s">
        <v>30</v>
      </c>
      <c r="T726">
        <v>1252</v>
      </c>
      <c r="U726" t="s">
        <v>58</v>
      </c>
      <c r="V726" t="s">
        <v>32</v>
      </c>
      <c r="W726" t="s">
        <v>40</v>
      </c>
    </row>
    <row r="727" spans="1:23" x14ac:dyDescent="0.3">
      <c r="A727">
        <v>8581</v>
      </c>
      <c r="B727" t="s">
        <v>196</v>
      </c>
      <c r="C727" t="s">
        <v>641</v>
      </c>
      <c r="D727" t="s">
        <v>84</v>
      </c>
      <c r="E727">
        <v>11.99</v>
      </c>
      <c r="F727">
        <v>390</v>
      </c>
      <c r="G727" t="s">
        <v>100</v>
      </c>
      <c r="H727">
        <v>5</v>
      </c>
      <c r="I727">
        <v>1</v>
      </c>
      <c r="J727" t="b">
        <v>1</v>
      </c>
      <c r="K727">
        <v>889</v>
      </c>
      <c r="L727">
        <v>145</v>
      </c>
      <c r="M727" t="s">
        <v>27</v>
      </c>
      <c r="N727" t="s">
        <v>28</v>
      </c>
      <c r="O727" t="s">
        <v>29</v>
      </c>
      <c r="P727">
        <v>60</v>
      </c>
      <c r="Q727">
        <v>4.5</v>
      </c>
      <c r="R727" t="b">
        <v>1</v>
      </c>
      <c r="S727" t="s">
        <v>30</v>
      </c>
      <c r="T727">
        <v>3027</v>
      </c>
      <c r="U727" t="s">
        <v>58</v>
      </c>
      <c r="V727" t="s">
        <v>79</v>
      </c>
      <c r="W727" t="s">
        <v>33</v>
      </c>
    </row>
    <row r="728" spans="1:23" x14ac:dyDescent="0.3">
      <c r="A728">
        <v>5827</v>
      </c>
      <c r="B728" t="s">
        <v>224</v>
      </c>
      <c r="C728" t="s">
        <v>642</v>
      </c>
      <c r="D728" s="1">
        <v>45334</v>
      </c>
      <c r="E728">
        <v>15.99</v>
      </c>
      <c r="F728">
        <v>33</v>
      </c>
      <c r="G728" t="s">
        <v>73</v>
      </c>
      <c r="H728">
        <v>4</v>
      </c>
      <c r="I728">
        <v>2</v>
      </c>
      <c r="J728" t="b">
        <v>0</v>
      </c>
      <c r="K728">
        <v>191</v>
      </c>
      <c r="L728">
        <v>25</v>
      </c>
      <c r="M728" t="s">
        <v>49</v>
      </c>
      <c r="N728" t="s">
        <v>56</v>
      </c>
      <c r="O728" t="s">
        <v>37</v>
      </c>
      <c r="P728">
        <v>44</v>
      </c>
      <c r="Q728">
        <v>4.5</v>
      </c>
      <c r="R728" t="b">
        <v>1</v>
      </c>
      <c r="S728" t="s">
        <v>30</v>
      </c>
      <c r="T728">
        <v>1228</v>
      </c>
      <c r="U728" t="s">
        <v>65</v>
      </c>
      <c r="V728" t="s">
        <v>69</v>
      </c>
      <c r="W728" t="s">
        <v>40</v>
      </c>
    </row>
    <row r="729" spans="1:23" x14ac:dyDescent="0.3">
      <c r="A729">
        <v>6929</v>
      </c>
      <c r="B729" t="s">
        <v>114</v>
      </c>
      <c r="C729" t="s">
        <v>418</v>
      </c>
      <c r="D729" s="1">
        <v>45424</v>
      </c>
      <c r="E729">
        <v>11.99</v>
      </c>
      <c r="F729">
        <v>302</v>
      </c>
      <c r="G729" t="s">
        <v>26</v>
      </c>
      <c r="H729">
        <v>5</v>
      </c>
      <c r="I729">
        <v>5</v>
      </c>
      <c r="J729" t="b">
        <v>1</v>
      </c>
      <c r="K729">
        <v>42</v>
      </c>
      <c r="L729">
        <v>196</v>
      </c>
      <c r="M729" t="s">
        <v>55</v>
      </c>
      <c r="N729" t="s">
        <v>56</v>
      </c>
      <c r="O729" t="s">
        <v>29</v>
      </c>
      <c r="P729">
        <v>74</v>
      </c>
      <c r="Q729">
        <v>4.5999999999999996</v>
      </c>
      <c r="R729" t="b">
        <v>0</v>
      </c>
      <c r="S729" t="s">
        <v>30</v>
      </c>
      <c r="T729">
        <v>3616</v>
      </c>
      <c r="U729" t="s">
        <v>38</v>
      </c>
      <c r="V729" t="s">
        <v>59</v>
      </c>
      <c r="W729" t="s">
        <v>40</v>
      </c>
    </row>
    <row r="730" spans="1:23" x14ac:dyDescent="0.3">
      <c r="A730">
        <v>9179</v>
      </c>
      <c r="B730" t="s">
        <v>643</v>
      </c>
      <c r="C730" s="1">
        <v>45608</v>
      </c>
      <c r="D730" t="s">
        <v>99</v>
      </c>
      <c r="E730">
        <v>15.99</v>
      </c>
      <c r="F730">
        <v>121</v>
      </c>
      <c r="G730" t="s">
        <v>63</v>
      </c>
      <c r="H730">
        <v>4</v>
      </c>
      <c r="I730">
        <v>5</v>
      </c>
      <c r="J730" t="b">
        <v>1</v>
      </c>
      <c r="K730">
        <v>53</v>
      </c>
      <c r="L730">
        <v>77</v>
      </c>
      <c r="M730" t="s">
        <v>68</v>
      </c>
      <c r="N730" t="s">
        <v>28</v>
      </c>
      <c r="O730" t="s">
        <v>29</v>
      </c>
      <c r="P730">
        <v>54</v>
      </c>
      <c r="Q730">
        <v>3.1</v>
      </c>
      <c r="R730" t="b">
        <v>1</v>
      </c>
      <c r="S730" t="s">
        <v>30</v>
      </c>
      <c r="T730">
        <v>3913</v>
      </c>
      <c r="U730" t="s">
        <v>65</v>
      </c>
      <c r="V730" t="s">
        <v>32</v>
      </c>
      <c r="W730" t="s">
        <v>60</v>
      </c>
    </row>
    <row r="731" spans="1:23" x14ac:dyDescent="0.3">
      <c r="A731">
        <v>7580</v>
      </c>
      <c r="B731" t="s">
        <v>52</v>
      </c>
      <c r="C731" s="1">
        <v>45140</v>
      </c>
      <c r="D731" t="s">
        <v>134</v>
      </c>
      <c r="E731">
        <v>7.99</v>
      </c>
      <c r="F731">
        <v>112</v>
      </c>
      <c r="G731" t="s">
        <v>63</v>
      </c>
      <c r="H731">
        <v>5</v>
      </c>
      <c r="I731">
        <v>6</v>
      </c>
      <c r="J731" t="b">
        <v>0</v>
      </c>
      <c r="K731">
        <v>535</v>
      </c>
      <c r="L731">
        <v>43</v>
      </c>
      <c r="M731" t="s">
        <v>49</v>
      </c>
      <c r="N731" t="s">
        <v>75</v>
      </c>
      <c r="O731" t="s">
        <v>64</v>
      </c>
      <c r="P731">
        <v>89</v>
      </c>
      <c r="Q731">
        <v>3.1</v>
      </c>
      <c r="R731" t="b">
        <v>1</v>
      </c>
      <c r="S731" t="s">
        <v>30</v>
      </c>
      <c r="T731">
        <v>775</v>
      </c>
      <c r="U731" t="s">
        <v>38</v>
      </c>
      <c r="V731" t="s">
        <v>59</v>
      </c>
      <c r="W731" t="s">
        <v>40</v>
      </c>
    </row>
    <row r="732" spans="1:23" x14ac:dyDescent="0.3">
      <c r="A732">
        <v>3858</v>
      </c>
      <c r="B732" t="s">
        <v>179</v>
      </c>
      <c r="C732" t="s">
        <v>644</v>
      </c>
      <c r="D732" s="1">
        <v>45424</v>
      </c>
      <c r="E732">
        <v>15.99</v>
      </c>
      <c r="F732">
        <v>375</v>
      </c>
      <c r="G732" t="s">
        <v>100</v>
      </c>
      <c r="H732">
        <v>3</v>
      </c>
      <c r="I732">
        <v>6</v>
      </c>
      <c r="J732" t="b">
        <v>0</v>
      </c>
      <c r="K732">
        <v>416</v>
      </c>
      <c r="L732">
        <v>79</v>
      </c>
      <c r="M732" t="s">
        <v>92</v>
      </c>
      <c r="N732" t="s">
        <v>28</v>
      </c>
      <c r="O732" t="s">
        <v>29</v>
      </c>
      <c r="P732">
        <v>33</v>
      </c>
      <c r="Q732">
        <v>3.2</v>
      </c>
      <c r="R732" t="b">
        <v>1</v>
      </c>
      <c r="S732" t="s">
        <v>30</v>
      </c>
      <c r="T732">
        <v>2536</v>
      </c>
      <c r="U732" t="s">
        <v>38</v>
      </c>
      <c r="V732" t="s">
        <v>79</v>
      </c>
      <c r="W732" t="s">
        <v>40</v>
      </c>
    </row>
    <row r="733" spans="1:23" x14ac:dyDescent="0.3">
      <c r="A733">
        <v>8627</v>
      </c>
      <c r="B733" t="s">
        <v>238</v>
      </c>
      <c r="C733" t="s">
        <v>144</v>
      </c>
      <c r="D733" s="1">
        <v>45303</v>
      </c>
      <c r="E733">
        <v>11.99</v>
      </c>
      <c r="F733">
        <v>97</v>
      </c>
      <c r="G733" t="s">
        <v>73</v>
      </c>
      <c r="H733">
        <v>3</v>
      </c>
      <c r="I733">
        <v>2</v>
      </c>
      <c r="J733" t="b">
        <v>0</v>
      </c>
      <c r="K733">
        <v>287</v>
      </c>
      <c r="L733">
        <v>39</v>
      </c>
      <c r="M733" t="s">
        <v>92</v>
      </c>
      <c r="N733" t="s">
        <v>28</v>
      </c>
      <c r="O733" t="s">
        <v>64</v>
      </c>
      <c r="P733">
        <v>9</v>
      </c>
      <c r="Q733">
        <v>4.9000000000000004</v>
      </c>
      <c r="R733" t="b">
        <v>0</v>
      </c>
      <c r="S733" t="s">
        <v>30</v>
      </c>
      <c r="T733">
        <v>2331</v>
      </c>
      <c r="U733" t="s">
        <v>65</v>
      </c>
      <c r="V733" t="s">
        <v>39</v>
      </c>
      <c r="W733" t="s">
        <v>40</v>
      </c>
    </row>
    <row r="734" spans="1:23" x14ac:dyDescent="0.3">
      <c r="A734">
        <v>7552</v>
      </c>
      <c r="B734" t="s">
        <v>645</v>
      </c>
      <c r="C734" s="1">
        <v>45510</v>
      </c>
      <c r="D734" s="1">
        <v>45394</v>
      </c>
      <c r="E734">
        <v>15.99</v>
      </c>
      <c r="F734">
        <v>306</v>
      </c>
      <c r="G734" t="s">
        <v>51</v>
      </c>
      <c r="H734">
        <v>4</v>
      </c>
      <c r="I734">
        <v>5</v>
      </c>
      <c r="J734" t="b">
        <v>0</v>
      </c>
      <c r="K734">
        <v>651</v>
      </c>
      <c r="L734">
        <v>60</v>
      </c>
      <c r="M734" t="s">
        <v>74</v>
      </c>
      <c r="N734" t="s">
        <v>75</v>
      </c>
      <c r="O734" t="s">
        <v>45</v>
      </c>
      <c r="P734">
        <v>86</v>
      </c>
      <c r="Q734">
        <v>3.1</v>
      </c>
      <c r="R734" t="b">
        <v>0</v>
      </c>
      <c r="S734" t="s">
        <v>30</v>
      </c>
      <c r="T734">
        <v>2953</v>
      </c>
      <c r="U734" t="s">
        <v>38</v>
      </c>
      <c r="V734" t="s">
        <v>79</v>
      </c>
      <c r="W734" t="s">
        <v>93</v>
      </c>
    </row>
    <row r="735" spans="1:23" x14ac:dyDescent="0.3">
      <c r="A735">
        <v>6020</v>
      </c>
      <c r="B735" t="s">
        <v>640</v>
      </c>
      <c r="C735" t="s">
        <v>646</v>
      </c>
      <c r="D735" t="s">
        <v>134</v>
      </c>
      <c r="E735">
        <v>11.99</v>
      </c>
      <c r="F735">
        <v>136</v>
      </c>
      <c r="G735" t="s">
        <v>63</v>
      </c>
      <c r="H735">
        <v>5</v>
      </c>
      <c r="I735">
        <v>2</v>
      </c>
      <c r="J735" t="b">
        <v>1</v>
      </c>
      <c r="K735">
        <v>821</v>
      </c>
      <c r="L735">
        <v>174</v>
      </c>
      <c r="M735" t="s">
        <v>92</v>
      </c>
      <c r="N735" t="s">
        <v>56</v>
      </c>
      <c r="O735" t="s">
        <v>37</v>
      </c>
      <c r="P735">
        <v>92</v>
      </c>
      <c r="Q735">
        <v>3.6</v>
      </c>
      <c r="R735" t="b">
        <v>1</v>
      </c>
      <c r="S735" t="s">
        <v>30</v>
      </c>
      <c r="T735">
        <v>868</v>
      </c>
      <c r="U735" t="s">
        <v>38</v>
      </c>
      <c r="V735" t="s">
        <v>69</v>
      </c>
      <c r="W735" t="s">
        <v>93</v>
      </c>
    </row>
    <row r="736" spans="1:23" x14ac:dyDescent="0.3">
      <c r="A736">
        <v>9408</v>
      </c>
      <c r="B736" t="s">
        <v>291</v>
      </c>
      <c r="C736" s="1">
        <v>45265</v>
      </c>
      <c r="D736" t="s">
        <v>214</v>
      </c>
      <c r="E736">
        <v>7.99</v>
      </c>
      <c r="F736">
        <v>12</v>
      </c>
      <c r="G736" t="s">
        <v>73</v>
      </c>
      <c r="H736">
        <v>2</v>
      </c>
      <c r="I736">
        <v>3</v>
      </c>
      <c r="J736" t="b">
        <v>1</v>
      </c>
      <c r="K736">
        <v>396</v>
      </c>
      <c r="L736">
        <v>22</v>
      </c>
      <c r="M736" t="s">
        <v>68</v>
      </c>
      <c r="N736" t="s">
        <v>75</v>
      </c>
      <c r="O736" t="s">
        <v>29</v>
      </c>
      <c r="P736">
        <v>70</v>
      </c>
      <c r="Q736">
        <v>3.5</v>
      </c>
      <c r="R736" t="b">
        <v>1</v>
      </c>
      <c r="S736" t="s">
        <v>30</v>
      </c>
      <c r="T736">
        <v>4808</v>
      </c>
      <c r="U736" t="s">
        <v>76</v>
      </c>
      <c r="V736" t="s">
        <v>69</v>
      </c>
      <c r="W736" t="s">
        <v>33</v>
      </c>
    </row>
    <row r="737" spans="1:23" x14ac:dyDescent="0.3">
      <c r="A737">
        <v>9990</v>
      </c>
      <c r="B737" t="s">
        <v>647</v>
      </c>
      <c r="C737" t="s">
        <v>479</v>
      </c>
      <c r="D737" s="1">
        <v>45424</v>
      </c>
      <c r="E737">
        <v>15.99</v>
      </c>
      <c r="F737">
        <v>379</v>
      </c>
      <c r="G737" t="s">
        <v>51</v>
      </c>
      <c r="H737">
        <v>4</v>
      </c>
      <c r="I737">
        <v>5</v>
      </c>
      <c r="J737" t="b">
        <v>1</v>
      </c>
      <c r="K737">
        <v>726</v>
      </c>
      <c r="L737">
        <v>103</v>
      </c>
      <c r="M737" t="s">
        <v>74</v>
      </c>
      <c r="N737" t="s">
        <v>28</v>
      </c>
      <c r="O737" t="s">
        <v>45</v>
      </c>
      <c r="P737">
        <v>39</v>
      </c>
      <c r="Q737">
        <v>3.5</v>
      </c>
      <c r="R737" t="b">
        <v>1</v>
      </c>
      <c r="S737" t="s">
        <v>30</v>
      </c>
      <c r="T737">
        <v>4177</v>
      </c>
      <c r="U737" t="s">
        <v>38</v>
      </c>
      <c r="V737" t="s">
        <v>59</v>
      </c>
      <c r="W737" t="s">
        <v>33</v>
      </c>
    </row>
    <row r="738" spans="1:23" x14ac:dyDescent="0.3">
      <c r="A738">
        <v>3687</v>
      </c>
      <c r="B738" t="s">
        <v>307</v>
      </c>
      <c r="C738" s="1">
        <v>45027</v>
      </c>
      <c r="D738" t="s">
        <v>103</v>
      </c>
      <c r="E738">
        <v>15.99</v>
      </c>
      <c r="F738">
        <v>205</v>
      </c>
      <c r="G738" t="s">
        <v>63</v>
      </c>
      <c r="H738">
        <v>3</v>
      </c>
      <c r="I738">
        <v>2</v>
      </c>
      <c r="J738" t="b">
        <v>1</v>
      </c>
      <c r="K738">
        <v>420</v>
      </c>
      <c r="L738">
        <v>24</v>
      </c>
      <c r="M738" t="s">
        <v>92</v>
      </c>
      <c r="N738" t="s">
        <v>44</v>
      </c>
      <c r="O738" t="s">
        <v>57</v>
      </c>
      <c r="P738">
        <v>61</v>
      </c>
      <c r="Q738">
        <v>4.8</v>
      </c>
      <c r="R738" t="b">
        <v>0</v>
      </c>
      <c r="S738" t="s">
        <v>30</v>
      </c>
      <c r="T738">
        <v>564</v>
      </c>
      <c r="U738" t="s">
        <v>38</v>
      </c>
      <c r="V738" t="s">
        <v>69</v>
      </c>
      <c r="W738" t="s">
        <v>93</v>
      </c>
    </row>
    <row r="739" spans="1:23" x14ac:dyDescent="0.3">
      <c r="A739">
        <v>4540</v>
      </c>
      <c r="B739" t="s">
        <v>648</v>
      </c>
      <c r="C739" s="1">
        <v>45116</v>
      </c>
      <c r="D739" t="s">
        <v>87</v>
      </c>
      <c r="E739">
        <v>15.99</v>
      </c>
      <c r="F739">
        <v>335</v>
      </c>
      <c r="G739" t="s">
        <v>26</v>
      </c>
      <c r="H739">
        <v>3</v>
      </c>
      <c r="I739">
        <v>6</v>
      </c>
      <c r="J739" t="b">
        <v>1</v>
      </c>
      <c r="K739">
        <v>75</v>
      </c>
      <c r="L739">
        <v>177</v>
      </c>
      <c r="M739" t="s">
        <v>49</v>
      </c>
      <c r="N739" t="s">
        <v>28</v>
      </c>
      <c r="O739" t="s">
        <v>29</v>
      </c>
      <c r="P739">
        <v>73</v>
      </c>
      <c r="Q739">
        <v>3.9</v>
      </c>
      <c r="R739" t="b">
        <v>1</v>
      </c>
      <c r="S739" t="s">
        <v>30</v>
      </c>
      <c r="T739">
        <v>1702</v>
      </c>
      <c r="U739" t="s">
        <v>38</v>
      </c>
      <c r="V739" t="s">
        <v>59</v>
      </c>
      <c r="W739" t="s">
        <v>40</v>
      </c>
    </row>
    <row r="740" spans="1:23" x14ac:dyDescent="0.3">
      <c r="A740">
        <v>8264</v>
      </c>
      <c r="B740" t="s">
        <v>349</v>
      </c>
      <c r="C740" t="s">
        <v>649</v>
      </c>
      <c r="D740" t="s">
        <v>82</v>
      </c>
      <c r="E740">
        <v>15.99</v>
      </c>
      <c r="F740">
        <v>449</v>
      </c>
      <c r="G740" t="s">
        <v>63</v>
      </c>
      <c r="H740">
        <v>5</v>
      </c>
      <c r="I740">
        <v>6</v>
      </c>
      <c r="J740" t="b">
        <v>0</v>
      </c>
      <c r="K740">
        <v>683</v>
      </c>
      <c r="L740">
        <v>85</v>
      </c>
      <c r="M740" t="s">
        <v>74</v>
      </c>
      <c r="N740" t="s">
        <v>44</v>
      </c>
      <c r="O740" t="s">
        <v>45</v>
      </c>
      <c r="P740">
        <v>25</v>
      </c>
      <c r="Q740">
        <v>4.2</v>
      </c>
      <c r="R740" t="b">
        <v>1</v>
      </c>
      <c r="S740" t="s">
        <v>30</v>
      </c>
      <c r="T740">
        <v>249</v>
      </c>
      <c r="U740" t="s">
        <v>65</v>
      </c>
      <c r="V740" t="s">
        <v>39</v>
      </c>
      <c r="W740" t="s">
        <v>93</v>
      </c>
    </row>
    <row r="741" spans="1:23" x14ac:dyDescent="0.3">
      <c r="A741">
        <v>7448</v>
      </c>
      <c r="B741" t="s">
        <v>88</v>
      </c>
      <c r="C741" s="1">
        <v>45203</v>
      </c>
      <c r="D741" s="1">
        <v>45485</v>
      </c>
      <c r="E741">
        <v>7.99</v>
      </c>
      <c r="F741">
        <v>453</v>
      </c>
      <c r="G741" t="s">
        <v>51</v>
      </c>
      <c r="H741">
        <v>1</v>
      </c>
      <c r="I741">
        <v>5</v>
      </c>
      <c r="J741" t="b">
        <v>1</v>
      </c>
      <c r="K741">
        <v>487</v>
      </c>
      <c r="L741">
        <v>128</v>
      </c>
      <c r="M741" t="s">
        <v>55</v>
      </c>
      <c r="N741" t="s">
        <v>75</v>
      </c>
      <c r="O741" t="s">
        <v>45</v>
      </c>
      <c r="P741">
        <v>41</v>
      </c>
      <c r="Q741">
        <v>4.5</v>
      </c>
      <c r="R741" t="b">
        <v>1</v>
      </c>
      <c r="S741" t="s">
        <v>30</v>
      </c>
      <c r="T741">
        <v>30</v>
      </c>
      <c r="U741" t="s">
        <v>31</v>
      </c>
      <c r="V741" t="s">
        <v>59</v>
      </c>
      <c r="W741" t="s">
        <v>40</v>
      </c>
    </row>
    <row r="742" spans="1:23" x14ac:dyDescent="0.3">
      <c r="A742">
        <v>1123</v>
      </c>
      <c r="B742" t="s">
        <v>650</v>
      </c>
      <c r="C742" t="s">
        <v>651</v>
      </c>
      <c r="D742" t="s">
        <v>134</v>
      </c>
      <c r="E742">
        <v>7.99</v>
      </c>
      <c r="F742">
        <v>252</v>
      </c>
      <c r="G742" t="s">
        <v>26</v>
      </c>
      <c r="H742">
        <v>1</v>
      </c>
      <c r="I742">
        <v>1</v>
      </c>
      <c r="J742" t="b">
        <v>1</v>
      </c>
      <c r="K742">
        <v>968</v>
      </c>
      <c r="L742">
        <v>197</v>
      </c>
      <c r="M742" t="s">
        <v>55</v>
      </c>
      <c r="N742" t="s">
        <v>44</v>
      </c>
      <c r="O742" t="s">
        <v>29</v>
      </c>
      <c r="P742">
        <v>46</v>
      </c>
      <c r="Q742">
        <v>4</v>
      </c>
      <c r="R742" t="b">
        <v>0</v>
      </c>
      <c r="S742" t="s">
        <v>30</v>
      </c>
      <c r="T742">
        <v>3842</v>
      </c>
      <c r="U742" t="s">
        <v>76</v>
      </c>
      <c r="V742" t="s">
        <v>59</v>
      </c>
      <c r="W742" t="s">
        <v>93</v>
      </c>
    </row>
    <row r="743" spans="1:23" x14ac:dyDescent="0.3">
      <c r="A743">
        <v>4103</v>
      </c>
      <c r="B743" t="s">
        <v>257</v>
      </c>
      <c r="C743" t="s">
        <v>235</v>
      </c>
      <c r="D743" t="s">
        <v>87</v>
      </c>
      <c r="E743">
        <v>11.99</v>
      </c>
      <c r="F743">
        <v>379</v>
      </c>
      <c r="G743" t="s">
        <v>63</v>
      </c>
      <c r="H743">
        <v>2</v>
      </c>
      <c r="I743">
        <v>1</v>
      </c>
      <c r="J743" t="b">
        <v>1</v>
      </c>
      <c r="K743">
        <v>632</v>
      </c>
      <c r="L743">
        <v>82</v>
      </c>
      <c r="M743" t="s">
        <v>27</v>
      </c>
      <c r="N743" t="s">
        <v>56</v>
      </c>
      <c r="O743" t="s">
        <v>57</v>
      </c>
      <c r="P743">
        <v>29</v>
      </c>
      <c r="Q743">
        <v>3.2</v>
      </c>
      <c r="R743" t="b">
        <v>1</v>
      </c>
      <c r="S743" t="s">
        <v>30</v>
      </c>
      <c r="T743">
        <v>1299</v>
      </c>
      <c r="U743" t="s">
        <v>38</v>
      </c>
      <c r="V743" t="s">
        <v>39</v>
      </c>
      <c r="W743" t="s">
        <v>93</v>
      </c>
    </row>
    <row r="744" spans="1:23" x14ac:dyDescent="0.3">
      <c r="A744">
        <v>2904</v>
      </c>
      <c r="B744" t="s">
        <v>458</v>
      </c>
      <c r="C744" t="s">
        <v>632</v>
      </c>
      <c r="D744" s="1">
        <v>45303</v>
      </c>
      <c r="E744">
        <v>7.99</v>
      </c>
      <c r="F744">
        <v>280</v>
      </c>
      <c r="G744" t="s">
        <v>100</v>
      </c>
      <c r="H744">
        <v>3</v>
      </c>
      <c r="I744">
        <v>1</v>
      </c>
      <c r="J744" t="b">
        <v>0</v>
      </c>
      <c r="K744">
        <v>188</v>
      </c>
      <c r="L744">
        <v>103</v>
      </c>
      <c r="M744" t="s">
        <v>74</v>
      </c>
      <c r="N744" t="s">
        <v>75</v>
      </c>
      <c r="O744" t="s">
        <v>64</v>
      </c>
      <c r="P744">
        <v>80</v>
      </c>
      <c r="Q744">
        <v>4.8</v>
      </c>
      <c r="R744" t="b">
        <v>0</v>
      </c>
      <c r="S744" t="s">
        <v>30</v>
      </c>
      <c r="T744">
        <v>2346</v>
      </c>
      <c r="U744" t="s">
        <v>58</v>
      </c>
      <c r="V744" t="s">
        <v>79</v>
      </c>
      <c r="W744" t="s">
        <v>60</v>
      </c>
    </row>
    <row r="745" spans="1:23" x14ac:dyDescent="0.3">
      <c r="A745">
        <v>5634</v>
      </c>
      <c r="B745" t="s">
        <v>176</v>
      </c>
      <c r="C745" s="1">
        <v>45447</v>
      </c>
      <c r="D745" t="s">
        <v>156</v>
      </c>
      <c r="E745">
        <v>7.99</v>
      </c>
      <c r="F745">
        <v>187</v>
      </c>
      <c r="G745" t="s">
        <v>63</v>
      </c>
      <c r="H745">
        <v>3</v>
      </c>
      <c r="I745">
        <v>3</v>
      </c>
      <c r="J745" t="b">
        <v>0</v>
      </c>
      <c r="K745">
        <v>987</v>
      </c>
      <c r="L745">
        <v>166</v>
      </c>
      <c r="M745" t="s">
        <v>68</v>
      </c>
      <c r="N745" t="s">
        <v>28</v>
      </c>
      <c r="O745" t="s">
        <v>57</v>
      </c>
      <c r="P745">
        <v>24</v>
      </c>
      <c r="Q745">
        <v>4.7</v>
      </c>
      <c r="R745" t="b">
        <v>0</v>
      </c>
      <c r="S745" t="s">
        <v>30</v>
      </c>
      <c r="T745">
        <v>215</v>
      </c>
      <c r="U745" t="s">
        <v>38</v>
      </c>
      <c r="V745" t="s">
        <v>79</v>
      </c>
      <c r="W745" t="s">
        <v>40</v>
      </c>
    </row>
    <row r="746" spans="1:23" x14ac:dyDescent="0.3">
      <c r="A746">
        <v>5360</v>
      </c>
      <c r="B746" t="s">
        <v>147</v>
      </c>
      <c r="C746" t="s">
        <v>616</v>
      </c>
      <c r="D746" s="1">
        <v>45334</v>
      </c>
      <c r="E746">
        <v>7.99</v>
      </c>
      <c r="F746">
        <v>373</v>
      </c>
      <c r="G746" t="s">
        <v>26</v>
      </c>
      <c r="H746">
        <v>2</v>
      </c>
      <c r="I746">
        <v>1</v>
      </c>
      <c r="J746" t="b">
        <v>1</v>
      </c>
      <c r="K746">
        <v>925</v>
      </c>
      <c r="L746">
        <v>12</v>
      </c>
      <c r="M746" t="s">
        <v>49</v>
      </c>
      <c r="N746" t="s">
        <v>28</v>
      </c>
      <c r="O746" t="s">
        <v>29</v>
      </c>
      <c r="P746">
        <v>22</v>
      </c>
      <c r="Q746">
        <v>4.2</v>
      </c>
      <c r="R746" t="b">
        <v>1</v>
      </c>
      <c r="S746" t="s">
        <v>30</v>
      </c>
      <c r="T746">
        <v>3062</v>
      </c>
      <c r="U746" t="s">
        <v>65</v>
      </c>
      <c r="V746" t="s">
        <v>32</v>
      </c>
      <c r="W746" t="s">
        <v>60</v>
      </c>
    </row>
    <row r="747" spans="1:23" x14ac:dyDescent="0.3">
      <c r="A747">
        <v>8571</v>
      </c>
      <c r="B747" t="s">
        <v>345</v>
      </c>
      <c r="C747" t="s">
        <v>652</v>
      </c>
      <c r="D747" t="s">
        <v>35</v>
      </c>
      <c r="E747">
        <v>15.99</v>
      </c>
      <c r="F747">
        <v>482</v>
      </c>
      <c r="G747" t="s">
        <v>26</v>
      </c>
      <c r="H747">
        <v>2</v>
      </c>
      <c r="I747">
        <v>5</v>
      </c>
      <c r="J747" t="b">
        <v>1</v>
      </c>
      <c r="K747">
        <v>838</v>
      </c>
      <c r="L747">
        <v>159</v>
      </c>
      <c r="M747" t="s">
        <v>43</v>
      </c>
      <c r="N747" t="s">
        <v>44</v>
      </c>
      <c r="O747" t="s">
        <v>78</v>
      </c>
      <c r="P747">
        <v>39</v>
      </c>
      <c r="Q747">
        <v>4.8</v>
      </c>
      <c r="R747" t="b">
        <v>0</v>
      </c>
      <c r="S747" t="s">
        <v>30</v>
      </c>
      <c r="T747">
        <v>2978</v>
      </c>
      <c r="U747" t="s">
        <v>76</v>
      </c>
      <c r="V747" t="s">
        <v>69</v>
      </c>
      <c r="W747" t="s">
        <v>60</v>
      </c>
    </row>
    <row r="748" spans="1:23" x14ac:dyDescent="0.3">
      <c r="A748">
        <v>9439</v>
      </c>
      <c r="B748" t="s">
        <v>653</v>
      </c>
      <c r="C748" t="s">
        <v>654</v>
      </c>
      <c r="D748" s="1">
        <v>45608</v>
      </c>
      <c r="E748">
        <v>11.99</v>
      </c>
      <c r="F748">
        <v>360</v>
      </c>
      <c r="G748" t="s">
        <v>48</v>
      </c>
      <c r="H748">
        <v>3</v>
      </c>
      <c r="I748">
        <v>4</v>
      </c>
      <c r="J748" t="b">
        <v>0</v>
      </c>
      <c r="K748">
        <v>295</v>
      </c>
      <c r="L748">
        <v>55</v>
      </c>
      <c r="M748" t="s">
        <v>43</v>
      </c>
      <c r="N748" t="s">
        <v>56</v>
      </c>
      <c r="O748" t="s">
        <v>45</v>
      </c>
      <c r="P748">
        <v>31</v>
      </c>
      <c r="Q748">
        <v>3.7</v>
      </c>
      <c r="R748" t="b">
        <v>0</v>
      </c>
      <c r="S748" t="s">
        <v>30</v>
      </c>
      <c r="T748">
        <v>1984</v>
      </c>
      <c r="U748" t="s">
        <v>76</v>
      </c>
      <c r="V748" t="s">
        <v>39</v>
      </c>
      <c r="W748" t="s">
        <v>40</v>
      </c>
    </row>
    <row r="749" spans="1:23" x14ac:dyDescent="0.3">
      <c r="A749">
        <v>8356</v>
      </c>
      <c r="B749" t="s">
        <v>546</v>
      </c>
      <c r="C749" t="s">
        <v>655</v>
      </c>
      <c r="D749" t="s">
        <v>42</v>
      </c>
      <c r="E749">
        <v>15.99</v>
      </c>
      <c r="F749">
        <v>463</v>
      </c>
      <c r="G749" t="s">
        <v>73</v>
      </c>
      <c r="H749">
        <v>2</v>
      </c>
      <c r="I749">
        <v>1</v>
      </c>
      <c r="J749" t="b">
        <v>0</v>
      </c>
      <c r="K749">
        <v>844</v>
      </c>
      <c r="L749">
        <v>98</v>
      </c>
      <c r="M749" t="s">
        <v>49</v>
      </c>
      <c r="N749" t="s">
        <v>75</v>
      </c>
      <c r="O749" t="s">
        <v>64</v>
      </c>
      <c r="P749">
        <v>15</v>
      </c>
      <c r="Q749">
        <v>3.6</v>
      </c>
      <c r="R749" t="b">
        <v>1</v>
      </c>
      <c r="S749" t="s">
        <v>30</v>
      </c>
      <c r="T749">
        <v>945</v>
      </c>
      <c r="U749" t="s">
        <v>31</v>
      </c>
      <c r="V749" t="s">
        <v>79</v>
      </c>
      <c r="W749" t="s">
        <v>93</v>
      </c>
    </row>
    <row r="750" spans="1:23" x14ac:dyDescent="0.3">
      <c r="A750">
        <v>2039</v>
      </c>
      <c r="B750" t="s">
        <v>656</v>
      </c>
      <c r="C750" s="1">
        <v>44958</v>
      </c>
      <c r="D750" s="1">
        <v>45334</v>
      </c>
      <c r="E750">
        <v>15.99</v>
      </c>
      <c r="F750">
        <v>13</v>
      </c>
      <c r="G750" t="s">
        <v>100</v>
      </c>
      <c r="H750">
        <v>3</v>
      </c>
      <c r="I750">
        <v>5</v>
      </c>
      <c r="J750" t="b">
        <v>0</v>
      </c>
      <c r="K750">
        <v>378</v>
      </c>
      <c r="L750">
        <v>123</v>
      </c>
      <c r="M750" t="s">
        <v>55</v>
      </c>
      <c r="N750" t="s">
        <v>56</v>
      </c>
      <c r="O750" t="s">
        <v>37</v>
      </c>
      <c r="P750">
        <v>3</v>
      </c>
      <c r="Q750">
        <v>4.2</v>
      </c>
      <c r="R750" t="b">
        <v>0</v>
      </c>
      <c r="S750" t="s">
        <v>30</v>
      </c>
      <c r="T750">
        <v>4134</v>
      </c>
      <c r="U750" t="s">
        <v>38</v>
      </c>
      <c r="V750" t="s">
        <v>39</v>
      </c>
      <c r="W750" t="s">
        <v>33</v>
      </c>
    </row>
    <row r="751" spans="1:23" x14ac:dyDescent="0.3">
      <c r="A751">
        <v>2613</v>
      </c>
      <c r="B751" t="s">
        <v>657</v>
      </c>
      <c r="C751" s="1">
        <v>45109</v>
      </c>
      <c r="D751" t="s">
        <v>129</v>
      </c>
      <c r="E751">
        <v>7.99</v>
      </c>
      <c r="F751">
        <v>129</v>
      </c>
      <c r="G751" t="s">
        <v>51</v>
      </c>
      <c r="H751">
        <v>4</v>
      </c>
      <c r="I751">
        <v>5</v>
      </c>
      <c r="J751" t="b">
        <v>0</v>
      </c>
      <c r="K751">
        <v>439</v>
      </c>
      <c r="L751">
        <v>10</v>
      </c>
      <c r="M751" t="s">
        <v>49</v>
      </c>
      <c r="N751" t="s">
        <v>56</v>
      </c>
      <c r="O751" t="s">
        <v>78</v>
      </c>
      <c r="P751">
        <v>11</v>
      </c>
      <c r="Q751">
        <v>3.7</v>
      </c>
      <c r="R751" t="b">
        <v>0</v>
      </c>
      <c r="S751" t="s">
        <v>30</v>
      </c>
      <c r="T751">
        <v>3741</v>
      </c>
      <c r="U751" t="s">
        <v>76</v>
      </c>
      <c r="V751" t="s">
        <v>32</v>
      </c>
      <c r="W751" t="s">
        <v>60</v>
      </c>
    </row>
    <row r="752" spans="1:23" x14ac:dyDescent="0.3">
      <c r="A752">
        <v>8226</v>
      </c>
      <c r="B752" t="s">
        <v>138</v>
      </c>
      <c r="C752" s="1">
        <v>45327</v>
      </c>
      <c r="D752" t="s">
        <v>109</v>
      </c>
      <c r="E752">
        <v>7.99</v>
      </c>
      <c r="F752">
        <v>290</v>
      </c>
      <c r="G752" t="s">
        <v>36</v>
      </c>
      <c r="H752">
        <v>5</v>
      </c>
      <c r="I752">
        <v>5</v>
      </c>
      <c r="J752" t="b">
        <v>0</v>
      </c>
      <c r="K752">
        <v>84</v>
      </c>
      <c r="L752">
        <v>52</v>
      </c>
      <c r="M752" t="s">
        <v>43</v>
      </c>
      <c r="N752" t="s">
        <v>44</v>
      </c>
      <c r="O752" t="s">
        <v>29</v>
      </c>
      <c r="P752">
        <v>91</v>
      </c>
      <c r="Q752">
        <v>3.1</v>
      </c>
      <c r="R752" t="b">
        <v>1</v>
      </c>
      <c r="S752" t="s">
        <v>30</v>
      </c>
      <c r="T752">
        <v>1408</v>
      </c>
      <c r="U752" t="s">
        <v>38</v>
      </c>
      <c r="V752" t="s">
        <v>69</v>
      </c>
      <c r="W752" t="s">
        <v>93</v>
      </c>
    </row>
    <row r="753" spans="1:23" x14ac:dyDescent="0.3">
      <c r="A753">
        <v>1425</v>
      </c>
      <c r="B753" t="s">
        <v>658</v>
      </c>
      <c r="C753" s="1">
        <v>45331</v>
      </c>
      <c r="D753" t="s">
        <v>87</v>
      </c>
      <c r="E753">
        <v>7.99</v>
      </c>
      <c r="F753">
        <v>50</v>
      </c>
      <c r="G753" t="s">
        <v>26</v>
      </c>
      <c r="H753">
        <v>2</v>
      </c>
      <c r="I753">
        <v>3</v>
      </c>
      <c r="J753" t="b">
        <v>1</v>
      </c>
      <c r="K753">
        <v>502</v>
      </c>
      <c r="L753">
        <v>5</v>
      </c>
      <c r="M753" t="s">
        <v>55</v>
      </c>
      <c r="N753" t="s">
        <v>44</v>
      </c>
      <c r="O753" t="s">
        <v>29</v>
      </c>
      <c r="P753">
        <v>96</v>
      </c>
      <c r="Q753">
        <v>4.4000000000000004</v>
      </c>
      <c r="R753" t="b">
        <v>1</v>
      </c>
      <c r="S753" t="s">
        <v>30</v>
      </c>
      <c r="T753">
        <v>1917</v>
      </c>
      <c r="U753" t="s">
        <v>76</v>
      </c>
      <c r="V753" t="s">
        <v>79</v>
      </c>
      <c r="W753" t="s">
        <v>93</v>
      </c>
    </row>
    <row r="754" spans="1:23" x14ac:dyDescent="0.3">
      <c r="A754">
        <v>4479</v>
      </c>
      <c r="B754" t="s">
        <v>23</v>
      </c>
      <c r="C754" s="1">
        <v>45454</v>
      </c>
      <c r="D754" s="1">
        <v>45455</v>
      </c>
      <c r="E754">
        <v>15.99</v>
      </c>
      <c r="F754">
        <v>241</v>
      </c>
      <c r="G754" t="s">
        <v>100</v>
      </c>
      <c r="H754">
        <v>3</v>
      </c>
      <c r="I754">
        <v>2</v>
      </c>
      <c r="J754" t="b">
        <v>1</v>
      </c>
      <c r="K754">
        <v>549</v>
      </c>
      <c r="L754">
        <v>158</v>
      </c>
      <c r="M754" t="s">
        <v>55</v>
      </c>
      <c r="N754" t="s">
        <v>44</v>
      </c>
      <c r="O754" t="s">
        <v>45</v>
      </c>
      <c r="P754">
        <v>96</v>
      </c>
      <c r="Q754">
        <v>3.1</v>
      </c>
      <c r="R754" t="b">
        <v>1</v>
      </c>
      <c r="S754" t="s">
        <v>30</v>
      </c>
      <c r="T754">
        <v>1986</v>
      </c>
      <c r="U754" t="s">
        <v>31</v>
      </c>
      <c r="V754" t="s">
        <v>39</v>
      </c>
      <c r="W754" t="s">
        <v>60</v>
      </c>
    </row>
    <row r="755" spans="1:23" x14ac:dyDescent="0.3">
      <c r="A755">
        <v>3393</v>
      </c>
      <c r="B755" t="s">
        <v>101</v>
      </c>
      <c r="C755" t="s">
        <v>320</v>
      </c>
      <c r="D755" t="s">
        <v>105</v>
      </c>
      <c r="E755">
        <v>7.99</v>
      </c>
      <c r="F755">
        <v>383</v>
      </c>
      <c r="G755" t="s">
        <v>63</v>
      </c>
      <c r="H755">
        <v>3</v>
      </c>
      <c r="I755">
        <v>2</v>
      </c>
      <c r="J755" t="b">
        <v>1</v>
      </c>
      <c r="K755">
        <v>699</v>
      </c>
      <c r="L755">
        <v>174</v>
      </c>
      <c r="M755" t="s">
        <v>92</v>
      </c>
      <c r="N755" t="s">
        <v>56</v>
      </c>
      <c r="O755" t="s">
        <v>78</v>
      </c>
      <c r="P755">
        <v>13</v>
      </c>
      <c r="Q755">
        <v>3.8</v>
      </c>
      <c r="R755" t="b">
        <v>1</v>
      </c>
      <c r="S755" t="s">
        <v>30</v>
      </c>
      <c r="T755">
        <v>3254</v>
      </c>
      <c r="U755" t="s">
        <v>31</v>
      </c>
      <c r="V755" t="s">
        <v>59</v>
      </c>
      <c r="W755" t="s">
        <v>93</v>
      </c>
    </row>
    <row r="756" spans="1:23" x14ac:dyDescent="0.3">
      <c r="A756">
        <v>8528</v>
      </c>
      <c r="B756" t="s">
        <v>283</v>
      </c>
      <c r="C756" t="s">
        <v>317</v>
      </c>
      <c r="D756" t="s">
        <v>168</v>
      </c>
      <c r="E756">
        <v>7.99</v>
      </c>
      <c r="F756">
        <v>384</v>
      </c>
      <c r="G756" t="s">
        <v>48</v>
      </c>
      <c r="H756">
        <v>5</v>
      </c>
      <c r="I756">
        <v>1</v>
      </c>
      <c r="J756" t="b">
        <v>0</v>
      </c>
      <c r="K756">
        <v>423</v>
      </c>
      <c r="L756">
        <v>110</v>
      </c>
      <c r="M756" t="s">
        <v>92</v>
      </c>
      <c r="N756" t="s">
        <v>56</v>
      </c>
      <c r="O756" t="s">
        <v>45</v>
      </c>
      <c r="P756">
        <v>61</v>
      </c>
      <c r="Q756">
        <v>4.7</v>
      </c>
      <c r="R756" t="b">
        <v>1</v>
      </c>
      <c r="S756" t="s">
        <v>30</v>
      </c>
      <c r="T756">
        <v>3648</v>
      </c>
      <c r="U756" t="s">
        <v>31</v>
      </c>
      <c r="V756" t="s">
        <v>69</v>
      </c>
      <c r="W756" t="s">
        <v>60</v>
      </c>
    </row>
    <row r="757" spans="1:23" x14ac:dyDescent="0.3">
      <c r="A757">
        <v>9372</v>
      </c>
      <c r="B757" t="s">
        <v>138</v>
      </c>
      <c r="C757" t="s">
        <v>243</v>
      </c>
      <c r="D757" s="1">
        <v>45394</v>
      </c>
      <c r="E757">
        <v>7.99</v>
      </c>
      <c r="F757">
        <v>302</v>
      </c>
      <c r="G757" t="s">
        <v>63</v>
      </c>
      <c r="H757">
        <v>1</v>
      </c>
      <c r="I757">
        <v>1</v>
      </c>
      <c r="J757" t="b">
        <v>1</v>
      </c>
      <c r="K757">
        <v>964</v>
      </c>
      <c r="L757">
        <v>165</v>
      </c>
      <c r="M757" t="s">
        <v>92</v>
      </c>
      <c r="N757" t="s">
        <v>75</v>
      </c>
      <c r="O757" t="s">
        <v>64</v>
      </c>
      <c r="P757">
        <v>47</v>
      </c>
      <c r="Q757">
        <v>4.4000000000000004</v>
      </c>
      <c r="R757" t="b">
        <v>0</v>
      </c>
      <c r="S757" t="s">
        <v>30</v>
      </c>
      <c r="T757">
        <v>3552</v>
      </c>
      <c r="U757" t="s">
        <v>58</v>
      </c>
      <c r="V757" t="s">
        <v>79</v>
      </c>
      <c r="W757" t="s">
        <v>40</v>
      </c>
    </row>
    <row r="758" spans="1:23" x14ac:dyDescent="0.3">
      <c r="A758">
        <v>5469</v>
      </c>
      <c r="B758" t="s">
        <v>196</v>
      </c>
      <c r="C758" t="s">
        <v>487</v>
      </c>
      <c r="D758" s="1">
        <v>45424</v>
      </c>
      <c r="E758">
        <v>15.99</v>
      </c>
      <c r="F758">
        <v>24</v>
      </c>
      <c r="G758" t="s">
        <v>48</v>
      </c>
      <c r="H758">
        <v>2</v>
      </c>
      <c r="I758">
        <v>1</v>
      </c>
      <c r="J758" t="b">
        <v>0</v>
      </c>
      <c r="K758">
        <v>742</v>
      </c>
      <c r="L758">
        <v>150</v>
      </c>
      <c r="M758" t="s">
        <v>27</v>
      </c>
      <c r="N758" t="s">
        <v>56</v>
      </c>
      <c r="O758" t="s">
        <v>78</v>
      </c>
      <c r="P758">
        <v>57</v>
      </c>
      <c r="Q758">
        <v>3</v>
      </c>
      <c r="R758" t="b">
        <v>0</v>
      </c>
      <c r="S758" t="s">
        <v>30</v>
      </c>
      <c r="T758">
        <v>150</v>
      </c>
      <c r="U758" t="s">
        <v>58</v>
      </c>
      <c r="V758" t="s">
        <v>59</v>
      </c>
      <c r="W758" t="s">
        <v>60</v>
      </c>
    </row>
    <row r="759" spans="1:23" x14ac:dyDescent="0.3">
      <c r="A759">
        <v>2603</v>
      </c>
      <c r="B759" t="s">
        <v>659</v>
      </c>
      <c r="C759" t="s">
        <v>95</v>
      </c>
      <c r="D759" t="s">
        <v>84</v>
      </c>
      <c r="E759">
        <v>11.99</v>
      </c>
      <c r="F759">
        <v>416</v>
      </c>
      <c r="G759" t="s">
        <v>100</v>
      </c>
      <c r="H759">
        <v>3</v>
      </c>
      <c r="I759">
        <v>5</v>
      </c>
      <c r="J759" t="b">
        <v>0</v>
      </c>
      <c r="K759">
        <v>97</v>
      </c>
      <c r="L759">
        <v>172</v>
      </c>
      <c r="M759" t="s">
        <v>27</v>
      </c>
      <c r="N759" t="s">
        <v>56</v>
      </c>
      <c r="O759" t="s">
        <v>57</v>
      </c>
      <c r="P759">
        <v>89</v>
      </c>
      <c r="Q759">
        <v>4.3</v>
      </c>
      <c r="R759" t="b">
        <v>1</v>
      </c>
      <c r="S759" t="s">
        <v>30</v>
      </c>
      <c r="T759">
        <v>786</v>
      </c>
      <c r="U759" t="s">
        <v>58</v>
      </c>
      <c r="V759" t="s">
        <v>59</v>
      </c>
      <c r="W759" t="s">
        <v>93</v>
      </c>
    </row>
    <row r="760" spans="1:23" x14ac:dyDescent="0.3">
      <c r="A760">
        <v>5306</v>
      </c>
      <c r="B760" t="s">
        <v>369</v>
      </c>
      <c r="C760" s="1">
        <v>45208</v>
      </c>
      <c r="D760" s="1">
        <v>45547</v>
      </c>
      <c r="E760">
        <v>15.99</v>
      </c>
      <c r="F760">
        <v>272</v>
      </c>
      <c r="G760" t="s">
        <v>73</v>
      </c>
      <c r="H760">
        <v>5</v>
      </c>
      <c r="I760">
        <v>1</v>
      </c>
      <c r="J760" t="b">
        <v>1</v>
      </c>
      <c r="K760">
        <v>735</v>
      </c>
      <c r="L760">
        <v>74</v>
      </c>
      <c r="M760" t="s">
        <v>74</v>
      </c>
      <c r="N760" t="s">
        <v>56</v>
      </c>
      <c r="O760" t="s">
        <v>64</v>
      </c>
      <c r="P760">
        <v>90</v>
      </c>
      <c r="Q760">
        <v>3.8</v>
      </c>
      <c r="R760" t="b">
        <v>1</v>
      </c>
      <c r="S760" t="s">
        <v>30</v>
      </c>
      <c r="T760">
        <v>1808</v>
      </c>
      <c r="U760" t="s">
        <v>76</v>
      </c>
      <c r="V760" t="s">
        <v>39</v>
      </c>
      <c r="W760" t="s">
        <v>33</v>
      </c>
    </row>
    <row r="761" spans="1:23" x14ac:dyDescent="0.3">
      <c r="A761">
        <v>7869</v>
      </c>
      <c r="B761" t="s">
        <v>283</v>
      </c>
      <c r="C761" t="s">
        <v>660</v>
      </c>
      <c r="D761" s="1">
        <v>45303</v>
      </c>
      <c r="E761">
        <v>15.99</v>
      </c>
      <c r="F761">
        <v>294</v>
      </c>
      <c r="G761" t="s">
        <v>36</v>
      </c>
      <c r="H761">
        <v>3</v>
      </c>
      <c r="I761">
        <v>6</v>
      </c>
      <c r="J761" t="b">
        <v>0</v>
      </c>
      <c r="K761">
        <v>709</v>
      </c>
      <c r="L761">
        <v>181</v>
      </c>
      <c r="M761" t="s">
        <v>74</v>
      </c>
      <c r="N761" t="s">
        <v>75</v>
      </c>
      <c r="O761" t="s">
        <v>57</v>
      </c>
      <c r="P761">
        <v>39</v>
      </c>
      <c r="Q761">
        <v>3.2</v>
      </c>
      <c r="R761" t="b">
        <v>1</v>
      </c>
      <c r="S761" t="s">
        <v>30</v>
      </c>
      <c r="T761">
        <v>3091</v>
      </c>
      <c r="U761" t="s">
        <v>65</v>
      </c>
      <c r="V761" t="s">
        <v>69</v>
      </c>
      <c r="W761" t="s">
        <v>40</v>
      </c>
    </row>
    <row r="762" spans="1:23" x14ac:dyDescent="0.3">
      <c r="A762">
        <v>1699</v>
      </c>
      <c r="B762" t="s">
        <v>224</v>
      </c>
      <c r="C762" t="s">
        <v>570</v>
      </c>
      <c r="D762" s="1">
        <v>45608</v>
      </c>
      <c r="E762">
        <v>15.99</v>
      </c>
      <c r="F762">
        <v>18</v>
      </c>
      <c r="G762" t="s">
        <v>51</v>
      </c>
      <c r="H762">
        <v>4</v>
      </c>
      <c r="I762">
        <v>2</v>
      </c>
      <c r="J762" t="b">
        <v>0</v>
      </c>
      <c r="K762">
        <v>882</v>
      </c>
      <c r="L762">
        <v>1</v>
      </c>
      <c r="M762" t="s">
        <v>92</v>
      </c>
      <c r="N762" t="s">
        <v>56</v>
      </c>
      <c r="O762" t="s">
        <v>57</v>
      </c>
      <c r="P762">
        <v>100</v>
      </c>
      <c r="Q762">
        <v>4.7</v>
      </c>
      <c r="R762" t="b">
        <v>1</v>
      </c>
      <c r="S762" t="s">
        <v>30</v>
      </c>
      <c r="T762">
        <v>3697</v>
      </c>
      <c r="U762" t="s">
        <v>38</v>
      </c>
      <c r="V762" t="s">
        <v>39</v>
      </c>
      <c r="W762" t="s">
        <v>40</v>
      </c>
    </row>
    <row r="763" spans="1:23" x14ac:dyDescent="0.3">
      <c r="A763">
        <v>3214</v>
      </c>
      <c r="B763" t="s">
        <v>114</v>
      </c>
      <c r="C763" t="s">
        <v>661</v>
      </c>
      <c r="D763" s="1">
        <v>45638</v>
      </c>
      <c r="E763">
        <v>15.99</v>
      </c>
      <c r="F763">
        <v>409</v>
      </c>
      <c r="G763" t="s">
        <v>26</v>
      </c>
      <c r="H763">
        <v>1</v>
      </c>
      <c r="I763">
        <v>2</v>
      </c>
      <c r="J763" t="b">
        <v>1</v>
      </c>
      <c r="K763">
        <v>131</v>
      </c>
      <c r="L763">
        <v>85</v>
      </c>
      <c r="M763" t="s">
        <v>74</v>
      </c>
      <c r="N763" t="s">
        <v>75</v>
      </c>
      <c r="O763" t="s">
        <v>78</v>
      </c>
      <c r="P763">
        <v>95</v>
      </c>
      <c r="Q763">
        <v>4.3</v>
      </c>
      <c r="R763" t="b">
        <v>1</v>
      </c>
      <c r="S763" t="s">
        <v>30</v>
      </c>
      <c r="T763">
        <v>4835</v>
      </c>
      <c r="U763" t="s">
        <v>65</v>
      </c>
      <c r="V763" t="s">
        <v>59</v>
      </c>
      <c r="W763" t="s">
        <v>93</v>
      </c>
    </row>
    <row r="764" spans="1:23" x14ac:dyDescent="0.3">
      <c r="A764">
        <v>1050</v>
      </c>
      <c r="B764" t="s">
        <v>52</v>
      </c>
      <c r="C764" t="s">
        <v>447</v>
      </c>
      <c r="D764" t="s">
        <v>168</v>
      </c>
      <c r="E764">
        <v>11.99</v>
      </c>
      <c r="F764">
        <v>290</v>
      </c>
      <c r="G764" t="s">
        <v>100</v>
      </c>
      <c r="H764">
        <v>4</v>
      </c>
      <c r="I764">
        <v>4</v>
      </c>
      <c r="J764" t="b">
        <v>0</v>
      </c>
      <c r="K764">
        <v>305</v>
      </c>
      <c r="L764">
        <v>112</v>
      </c>
      <c r="M764" t="s">
        <v>27</v>
      </c>
      <c r="N764" t="s">
        <v>28</v>
      </c>
      <c r="O764" t="s">
        <v>57</v>
      </c>
      <c r="P764">
        <v>57</v>
      </c>
      <c r="Q764">
        <v>4.5</v>
      </c>
      <c r="R764" t="b">
        <v>0</v>
      </c>
      <c r="S764" t="s">
        <v>30</v>
      </c>
      <c r="T764">
        <v>2023</v>
      </c>
      <c r="U764" t="s">
        <v>38</v>
      </c>
      <c r="V764" t="s">
        <v>69</v>
      </c>
      <c r="W764" t="s">
        <v>60</v>
      </c>
    </row>
    <row r="765" spans="1:23" x14ac:dyDescent="0.3">
      <c r="A765">
        <v>3325</v>
      </c>
      <c r="B765" t="s">
        <v>104</v>
      </c>
      <c r="C765" s="1">
        <v>45575</v>
      </c>
      <c r="D765" t="s">
        <v>90</v>
      </c>
      <c r="E765">
        <v>15.99</v>
      </c>
      <c r="F765">
        <v>102</v>
      </c>
      <c r="G765" t="s">
        <v>36</v>
      </c>
      <c r="H765">
        <v>5</v>
      </c>
      <c r="I765">
        <v>3</v>
      </c>
      <c r="J765" t="b">
        <v>0</v>
      </c>
      <c r="K765">
        <v>456</v>
      </c>
      <c r="L765">
        <v>52</v>
      </c>
      <c r="M765" t="s">
        <v>74</v>
      </c>
      <c r="N765" t="s">
        <v>44</v>
      </c>
      <c r="O765" t="s">
        <v>78</v>
      </c>
      <c r="P765">
        <v>32</v>
      </c>
      <c r="Q765">
        <v>4.9000000000000004</v>
      </c>
      <c r="R765" t="b">
        <v>1</v>
      </c>
      <c r="S765" t="s">
        <v>30</v>
      </c>
      <c r="T765">
        <v>1005</v>
      </c>
      <c r="U765" t="s">
        <v>76</v>
      </c>
      <c r="V765" t="s">
        <v>39</v>
      </c>
      <c r="W765" t="s">
        <v>40</v>
      </c>
    </row>
    <row r="766" spans="1:23" x14ac:dyDescent="0.3">
      <c r="A766">
        <v>1970</v>
      </c>
      <c r="B766" t="s">
        <v>157</v>
      </c>
      <c r="C766" t="s">
        <v>662</v>
      </c>
      <c r="D766" s="1">
        <v>45334</v>
      </c>
      <c r="E766">
        <v>15.99</v>
      </c>
      <c r="F766">
        <v>119</v>
      </c>
      <c r="G766" t="s">
        <v>48</v>
      </c>
      <c r="H766">
        <v>2</v>
      </c>
      <c r="I766">
        <v>1</v>
      </c>
      <c r="J766" t="b">
        <v>1</v>
      </c>
      <c r="K766">
        <v>385</v>
      </c>
      <c r="L766">
        <v>82</v>
      </c>
      <c r="M766" t="s">
        <v>68</v>
      </c>
      <c r="N766" t="s">
        <v>75</v>
      </c>
      <c r="O766" t="s">
        <v>64</v>
      </c>
      <c r="P766">
        <v>87</v>
      </c>
      <c r="Q766">
        <v>3.3</v>
      </c>
      <c r="R766" t="b">
        <v>0</v>
      </c>
      <c r="S766" t="s">
        <v>30</v>
      </c>
      <c r="T766">
        <v>876</v>
      </c>
      <c r="U766" t="s">
        <v>76</v>
      </c>
      <c r="V766" t="s">
        <v>32</v>
      </c>
      <c r="W766" t="s">
        <v>93</v>
      </c>
    </row>
    <row r="767" spans="1:23" x14ac:dyDescent="0.3">
      <c r="A767">
        <v>6272</v>
      </c>
      <c r="B767" t="s">
        <v>558</v>
      </c>
      <c r="C767" t="s">
        <v>663</v>
      </c>
      <c r="D767" t="s">
        <v>103</v>
      </c>
      <c r="E767">
        <v>11.99</v>
      </c>
      <c r="F767">
        <v>87</v>
      </c>
      <c r="G767" t="s">
        <v>26</v>
      </c>
      <c r="H767">
        <v>3</v>
      </c>
      <c r="I767">
        <v>6</v>
      </c>
      <c r="J767" t="b">
        <v>1</v>
      </c>
      <c r="K767">
        <v>213</v>
      </c>
      <c r="L767">
        <v>98</v>
      </c>
      <c r="M767" t="s">
        <v>43</v>
      </c>
      <c r="N767" t="s">
        <v>44</v>
      </c>
      <c r="O767" t="s">
        <v>45</v>
      </c>
      <c r="P767">
        <v>84</v>
      </c>
      <c r="Q767">
        <v>4.7</v>
      </c>
      <c r="R767" t="b">
        <v>0</v>
      </c>
      <c r="S767" t="s">
        <v>30</v>
      </c>
      <c r="T767">
        <v>2089</v>
      </c>
      <c r="U767" t="s">
        <v>76</v>
      </c>
      <c r="V767" t="s">
        <v>39</v>
      </c>
      <c r="W767" t="s">
        <v>93</v>
      </c>
    </row>
    <row r="768" spans="1:23" x14ac:dyDescent="0.3">
      <c r="A768">
        <v>4745</v>
      </c>
      <c r="B768" t="s">
        <v>98</v>
      </c>
      <c r="C768" s="1">
        <v>44992</v>
      </c>
      <c r="D768" t="s">
        <v>90</v>
      </c>
      <c r="E768">
        <v>7.99</v>
      </c>
      <c r="F768">
        <v>273</v>
      </c>
      <c r="G768" t="s">
        <v>36</v>
      </c>
      <c r="H768">
        <v>5</v>
      </c>
      <c r="I768">
        <v>1</v>
      </c>
      <c r="J768" t="b">
        <v>1</v>
      </c>
      <c r="K768">
        <v>830</v>
      </c>
      <c r="L768">
        <v>178</v>
      </c>
      <c r="M768" t="s">
        <v>27</v>
      </c>
      <c r="N768" t="s">
        <v>75</v>
      </c>
      <c r="O768" t="s">
        <v>78</v>
      </c>
      <c r="P768">
        <v>37</v>
      </c>
      <c r="Q768">
        <v>3.7</v>
      </c>
      <c r="R768" t="b">
        <v>1</v>
      </c>
      <c r="S768" t="s">
        <v>30</v>
      </c>
      <c r="T768">
        <v>772</v>
      </c>
      <c r="U768" t="s">
        <v>31</v>
      </c>
      <c r="V768" t="s">
        <v>79</v>
      </c>
      <c r="W768" t="s">
        <v>40</v>
      </c>
    </row>
    <row r="769" spans="1:23" x14ac:dyDescent="0.3">
      <c r="A769">
        <v>8867</v>
      </c>
      <c r="B769" t="s">
        <v>223</v>
      </c>
      <c r="C769" s="1">
        <v>44991</v>
      </c>
      <c r="D769" t="s">
        <v>134</v>
      </c>
      <c r="E769">
        <v>15.99</v>
      </c>
      <c r="F769">
        <v>281</v>
      </c>
      <c r="G769" t="s">
        <v>73</v>
      </c>
      <c r="H769">
        <v>1</v>
      </c>
      <c r="I769">
        <v>2</v>
      </c>
      <c r="J769" t="b">
        <v>1</v>
      </c>
      <c r="K769">
        <v>601</v>
      </c>
      <c r="L769">
        <v>75</v>
      </c>
      <c r="M769" t="s">
        <v>92</v>
      </c>
      <c r="N769" t="s">
        <v>56</v>
      </c>
      <c r="O769" t="s">
        <v>37</v>
      </c>
      <c r="P769">
        <v>92</v>
      </c>
      <c r="Q769">
        <v>4.5</v>
      </c>
      <c r="R769" t="b">
        <v>0</v>
      </c>
      <c r="S769" t="s">
        <v>30</v>
      </c>
      <c r="T769">
        <v>373</v>
      </c>
      <c r="U769" t="s">
        <v>58</v>
      </c>
      <c r="V769" t="s">
        <v>69</v>
      </c>
      <c r="W769" t="s">
        <v>60</v>
      </c>
    </row>
    <row r="770" spans="1:23" x14ac:dyDescent="0.3">
      <c r="A770">
        <v>4901</v>
      </c>
      <c r="B770" t="s">
        <v>226</v>
      </c>
      <c r="C770" s="1">
        <v>45261</v>
      </c>
      <c r="D770" t="s">
        <v>103</v>
      </c>
      <c r="E770">
        <v>7.99</v>
      </c>
      <c r="F770">
        <v>115</v>
      </c>
      <c r="G770" t="s">
        <v>51</v>
      </c>
      <c r="H770">
        <v>2</v>
      </c>
      <c r="I770">
        <v>3</v>
      </c>
      <c r="J770" t="b">
        <v>0</v>
      </c>
      <c r="K770">
        <v>843</v>
      </c>
      <c r="L770">
        <v>153</v>
      </c>
      <c r="M770" t="s">
        <v>92</v>
      </c>
      <c r="N770" t="s">
        <v>28</v>
      </c>
      <c r="O770" t="s">
        <v>45</v>
      </c>
      <c r="P770">
        <v>6</v>
      </c>
      <c r="Q770">
        <v>3.3</v>
      </c>
      <c r="R770" t="b">
        <v>1</v>
      </c>
      <c r="S770" t="s">
        <v>30</v>
      </c>
      <c r="T770">
        <v>3425</v>
      </c>
      <c r="U770" t="s">
        <v>76</v>
      </c>
      <c r="V770" t="s">
        <v>39</v>
      </c>
      <c r="W770" t="s">
        <v>60</v>
      </c>
    </row>
    <row r="771" spans="1:23" x14ac:dyDescent="0.3">
      <c r="A771">
        <v>9575</v>
      </c>
      <c r="B771" t="s">
        <v>224</v>
      </c>
      <c r="C771" t="s">
        <v>308</v>
      </c>
      <c r="D771" t="s">
        <v>25</v>
      </c>
      <c r="E771">
        <v>11.99</v>
      </c>
      <c r="F771">
        <v>483</v>
      </c>
      <c r="G771" t="s">
        <v>63</v>
      </c>
      <c r="H771">
        <v>2</v>
      </c>
      <c r="I771">
        <v>6</v>
      </c>
      <c r="J771" t="b">
        <v>0</v>
      </c>
      <c r="K771">
        <v>386</v>
      </c>
      <c r="L771">
        <v>192</v>
      </c>
      <c r="M771" t="s">
        <v>68</v>
      </c>
      <c r="N771" t="s">
        <v>28</v>
      </c>
      <c r="O771" t="s">
        <v>78</v>
      </c>
      <c r="P771">
        <v>95</v>
      </c>
      <c r="Q771">
        <v>4.5999999999999996</v>
      </c>
      <c r="R771" t="b">
        <v>1</v>
      </c>
      <c r="S771" t="s">
        <v>30</v>
      </c>
      <c r="T771">
        <v>4422</v>
      </c>
      <c r="U771" t="s">
        <v>38</v>
      </c>
      <c r="V771" t="s">
        <v>79</v>
      </c>
      <c r="W771" t="s">
        <v>33</v>
      </c>
    </row>
    <row r="772" spans="1:23" x14ac:dyDescent="0.3">
      <c r="A772">
        <v>4471</v>
      </c>
      <c r="B772" t="s">
        <v>399</v>
      </c>
      <c r="C772" t="s">
        <v>568</v>
      </c>
      <c r="D772" s="1">
        <v>45608</v>
      </c>
      <c r="E772">
        <v>11.99</v>
      </c>
      <c r="F772">
        <v>129</v>
      </c>
      <c r="G772" t="s">
        <v>36</v>
      </c>
      <c r="H772">
        <v>5</v>
      </c>
      <c r="I772">
        <v>3</v>
      </c>
      <c r="J772" t="b">
        <v>0</v>
      </c>
      <c r="K772">
        <v>291</v>
      </c>
      <c r="L772">
        <v>37</v>
      </c>
      <c r="M772" t="s">
        <v>55</v>
      </c>
      <c r="N772" t="s">
        <v>56</v>
      </c>
      <c r="O772" t="s">
        <v>45</v>
      </c>
      <c r="P772">
        <v>51</v>
      </c>
      <c r="Q772">
        <v>3.8</v>
      </c>
      <c r="R772" t="b">
        <v>0</v>
      </c>
      <c r="S772" t="s">
        <v>30</v>
      </c>
      <c r="T772">
        <v>4980</v>
      </c>
      <c r="U772" t="s">
        <v>76</v>
      </c>
      <c r="V772" t="s">
        <v>39</v>
      </c>
      <c r="W772" t="s">
        <v>60</v>
      </c>
    </row>
    <row r="773" spans="1:23" x14ac:dyDescent="0.3">
      <c r="A773">
        <v>1385</v>
      </c>
      <c r="B773" t="s">
        <v>664</v>
      </c>
      <c r="C773" s="1">
        <v>45361</v>
      </c>
      <c r="D773" s="1">
        <v>45577</v>
      </c>
      <c r="E773">
        <v>11.99</v>
      </c>
      <c r="F773">
        <v>292</v>
      </c>
      <c r="G773" t="s">
        <v>36</v>
      </c>
      <c r="H773">
        <v>4</v>
      </c>
      <c r="I773">
        <v>3</v>
      </c>
      <c r="J773" t="b">
        <v>0</v>
      </c>
      <c r="K773">
        <v>198</v>
      </c>
      <c r="L773">
        <v>195</v>
      </c>
      <c r="M773" t="s">
        <v>43</v>
      </c>
      <c r="N773" t="s">
        <v>56</v>
      </c>
      <c r="O773" t="s">
        <v>64</v>
      </c>
      <c r="P773">
        <v>55</v>
      </c>
      <c r="Q773">
        <v>4.9000000000000004</v>
      </c>
      <c r="R773" t="b">
        <v>1</v>
      </c>
      <c r="S773" t="s">
        <v>30</v>
      </c>
      <c r="T773">
        <v>1367</v>
      </c>
      <c r="U773" t="s">
        <v>76</v>
      </c>
      <c r="V773" t="s">
        <v>32</v>
      </c>
      <c r="W773" t="s">
        <v>33</v>
      </c>
    </row>
    <row r="774" spans="1:23" x14ac:dyDescent="0.3">
      <c r="A774">
        <v>4302</v>
      </c>
      <c r="B774" t="s">
        <v>164</v>
      </c>
      <c r="C774" t="s">
        <v>665</v>
      </c>
      <c r="D774" s="1">
        <v>45577</v>
      </c>
      <c r="E774">
        <v>11.99</v>
      </c>
      <c r="F774">
        <v>307</v>
      </c>
      <c r="G774" t="s">
        <v>63</v>
      </c>
      <c r="H774">
        <v>3</v>
      </c>
      <c r="I774">
        <v>1</v>
      </c>
      <c r="J774" t="b">
        <v>0</v>
      </c>
      <c r="K774">
        <v>919</v>
      </c>
      <c r="L774">
        <v>175</v>
      </c>
      <c r="M774" t="s">
        <v>55</v>
      </c>
      <c r="N774" t="s">
        <v>44</v>
      </c>
      <c r="O774" t="s">
        <v>64</v>
      </c>
      <c r="P774">
        <v>22</v>
      </c>
      <c r="Q774">
        <v>4</v>
      </c>
      <c r="R774" t="b">
        <v>1</v>
      </c>
      <c r="S774" t="s">
        <v>30</v>
      </c>
      <c r="T774">
        <v>2728</v>
      </c>
      <c r="U774" t="s">
        <v>38</v>
      </c>
      <c r="V774" t="s">
        <v>32</v>
      </c>
      <c r="W774" t="s">
        <v>33</v>
      </c>
    </row>
    <row r="775" spans="1:23" x14ac:dyDescent="0.3">
      <c r="A775">
        <v>4738</v>
      </c>
      <c r="B775" t="s">
        <v>666</v>
      </c>
      <c r="C775" s="1">
        <v>45057</v>
      </c>
      <c r="D775" s="1">
        <v>45394</v>
      </c>
      <c r="E775">
        <v>15.99</v>
      </c>
      <c r="F775">
        <v>306</v>
      </c>
      <c r="G775" t="s">
        <v>36</v>
      </c>
      <c r="H775">
        <v>5</v>
      </c>
      <c r="I775">
        <v>6</v>
      </c>
      <c r="J775" t="b">
        <v>1</v>
      </c>
      <c r="K775">
        <v>483</v>
      </c>
      <c r="L775">
        <v>5</v>
      </c>
      <c r="M775" t="s">
        <v>49</v>
      </c>
      <c r="N775" t="s">
        <v>44</v>
      </c>
      <c r="O775" t="s">
        <v>29</v>
      </c>
      <c r="P775">
        <v>56</v>
      </c>
      <c r="Q775">
        <v>4.7</v>
      </c>
      <c r="R775" t="b">
        <v>0</v>
      </c>
      <c r="S775" t="s">
        <v>30</v>
      </c>
      <c r="T775">
        <v>1556</v>
      </c>
      <c r="U775" t="s">
        <v>76</v>
      </c>
      <c r="V775" t="s">
        <v>32</v>
      </c>
      <c r="W775" t="s">
        <v>40</v>
      </c>
    </row>
    <row r="776" spans="1:23" x14ac:dyDescent="0.3">
      <c r="A776">
        <v>2441</v>
      </c>
      <c r="B776" t="s">
        <v>283</v>
      </c>
      <c r="C776" t="s">
        <v>652</v>
      </c>
      <c r="D776" t="s">
        <v>42</v>
      </c>
      <c r="E776">
        <v>11.99</v>
      </c>
      <c r="F776">
        <v>71</v>
      </c>
      <c r="G776" t="s">
        <v>48</v>
      </c>
      <c r="H776">
        <v>3</v>
      </c>
      <c r="I776">
        <v>2</v>
      </c>
      <c r="J776" t="b">
        <v>1</v>
      </c>
      <c r="K776">
        <v>645</v>
      </c>
      <c r="L776">
        <v>5</v>
      </c>
      <c r="M776" t="s">
        <v>68</v>
      </c>
      <c r="N776" t="s">
        <v>28</v>
      </c>
      <c r="O776" t="s">
        <v>45</v>
      </c>
      <c r="P776">
        <v>66</v>
      </c>
      <c r="Q776">
        <v>3.9</v>
      </c>
      <c r="R776" t="b">
        <v>0</v>
      </c>
      <c r="S776" t="s">
        <v>30</v>
      </c>
      <c r="T776">
        <v>4566</v>
      </c>
      <c r="U776" t="s">
        <v>76</v>
      </c>
      <c r="V776" t="s">
        <v>39</v>
      </c>
      <c r="W776" t="s">
        <v>33</v>
      </c>
    </row>
    <row r="777" spans="1:23" x14ac:dyDescent="0.3">
      <c r="A777">
        <v>6546</v>
      </c>
      <c r="B777" t="s">
        <v>667</v>
      </c>
      <c r="C777" t="s">
        <v>370</v>
      </c>
      <c r="D777" s="1">
        <v>45516</v>
      </c>
      <c r="E777">
        <v>15.99</v>
      </c>
      <c r="F777">
        <v>253</v>
      </c>
      <c r="G777" t="s">
        <v>48</v>
      </c>
      <c r="H777">
        <v>1</v>
      </c>
      <c r="I777">
        <v>2</v>
      </c>
      <c r="J777" t="b">
        <v>1</v>
      </c>
      <c r="K777">
        <v>653</v>
      </c>
      <c r="L777">
        <v>53</v>
      </c>
      <c r="M777" t="s">
        <v>27</v>
      </c>
      <c r="N777" t="s">
        <v>28</v>
      </c>
      <c r="O777" t="s">
        <v>29</v>
      </c>
      <c r="P777">
        <v>43</v>
      </c>
      <c r="Q777">
        <v>4.0999999999999996</v>
      </c>
      <c r="R777" t="b">
        <v>1</v>
      </c>
      <c r="S777" t="s">
        <v>30</v>
      </c>
      <c r="T777">
        <v>2969</v>
      </c>
      <c r="U777" t="s">
        <v>65</v>
      </c>
      <c r="V777" t="s">
        <v>32</v>
      </c>
      <c r="W777" t="s">
        <v>40</v>
      </c>
    </row>
    <row r="778" spans="1:23" x14ac:dyDescent="0.3">
      <c r="A778">
        <v>5459</v>
      </c>
      <c r="B778" t="s">
        <v>344</v>
      </c>
      <c r="C778" t="s">
        <v>447</v>
      </c>
      <c r="D778" t="s">
        <v>25</v>
      </c>
      <c r="E778">
        <v>15.99</v>
      </c>
      <c r="F778">
        <v>68</v>
      </c>
      <c r="G778" t="s">
        <v>63</v>
      </c>
      <c r="H778">
        <v>5</v>
      </c>
      <c r="I778">
        <v>2</v>
      </c>
      <c r="J778" t="b">
        <v>0</v>
      </c>
      <c r="K778">
        <v>727</v>
      </c>
      <c r="L778">
        <v>5</v>
      </c>
      <c r="M778" t="s">
        <v>74</v>
      </c>
      <c r="N778" t="s">
        <v>75</v>
      </c>
      <c r="O778" t="s">
        <v>78</v>
      </c>
      <c r="P778">
        <v>8</v>
      </c>
      <c r="Q778">
        <v>4.5999999999999996</v>
      </c>
      <c r="R778" t="b">
        <v>0</v>
      </c>
      <c r="S778" t="s">
        <v>30</v>
      </c>
      <c r="T778">
        <v>3421</v>
      </c>
      <c r="U778" t="s">
        <v>58</v>
      </c>
      <c r="V778" t="s">
        <v>69</v>
      </c>
      <c r="W778" t="s">
        <v>33</v>
      </c>
    </row>
    <row r="779" spans="1:23" x14ac:dyDescent="0.3">
      <c r="A779">
        <v>7051</v>
      </c>
      <c r="B779" t="s">
        <v>23</v>
      </c>
      <c r="C779" t="s">
        <v>333</v>
      </c>
      <c r="D779" t="s">
        <v>129</v>
      </c>
      <c r="E779">
        <v>7.99</v>
      </c>
      <c r="F779">
        <v>366</v>
      </c>
      <c r="G779" t="s">
        <v>36</v>
      </c>
      <c r="H779">
        <v>1</v>
      </c>
      <c r="I779">
        <v>1</v>
      </c>
      <c r="J779" t="b">
        <v>1</v>
      </c>
      <c r="K779">
        <v>257</v>
      </c>
      <c r="L779">
        <v>46</v>
      </c>
      <c r="M779" t="s">
        <v>74</v>
      </c>
      <c r="N779" t="s">
        <v>44</v>
      </c>
      <c r="O779" t="s">
        <v>78</v>
      </c>
      <c r="P779">
        <v>7</v>
      </c>
      <c r="Q779">
        <v>4.5</v>
      </c>
      <c r="R779" t="b">
        <v>1</v>
      </c>
      <c r="S779" t="s">
        <v>30</v>
      </c>
      <c r="T779">
        <v>2535</v>
      </c>
      <c r="U779" t="s">
        <v>76</v>
      </c>
      <c r="V779" t="s">
        <v>39</v>
      </c>
      <c r="W779" t="s">
        <v>40</v>
      </c>
    </row>
    <row r="780" spans="1:23" x14ac:dyDescent="0.3">
      <c r="A780">
        <v>6671</v>
      </c>
      <c r="B780" t="s">
        <v>41</v>
      </c>
      <c r="C780" t="s">
        <v>668</v>
      </c>
      <c r="D780" s="1">
        <v>45608</v>
      </c>
      <c r="E780">
        <v>15.99</v>
      </c>
      <c r="F780">
        <v>166</v>
      </c>
      <c r="G780" t="s">
        <v>100</v>
      </c>
      <c r="H780">
        <v>4</v>
      </c>
      <c r="I780">
        <v>1</v>
      </c>
      <c r="J780" t="b">
        <v>0</v>
      </c>
      <c r="K780">
        <v>208</v>
      </c>
      <c r="L780">
        <v>39</v>
      </c>
      <c r="M780" t="s">
        <v>74</v>
      </c>
      <c r="N780" t="s">
        <v>28</v>
      </c>
      <c r="O780" t="s">
        <v>57</v>
      </c>
      <c r="P780">
        <v>53</v>
      </c>
      <c r="Q780">
        <v>5</v>
      </c>
      <c r="R780" t="b">
        <v>1</v>
      </c>
      <c r="S780" t="s">
        <v>30</v>
      </c>
      <c r="T780">
        <v>290</v>
      </c>
      <c r="U780" t="s">
        <v>31</v>
      </c>
      <c r="V780" t="s">
        <v>32</v>
      </c>
      <c r="W780" t="s">
        <v>40</v>
      </c>
    </row>
    <row r="781" spans="1:23" x14ac:dyDescent="0.3">
      <c r="A781">
        <v>6013</v>
      </c>
      <c r="B781" t="s">
        <v>116</v>
      </c>
      <c r="C781" t="s">
        <v>669</v>
      </c>
      <c r="D781" s="1">
        <v>45363</v>
      </c>
      <c r="E781">
        <v>15.99</v>
      </c>
      <c r="F781">
        <v>136</v>
      </c>
      <c r="G781" t="s">
        <v>73</v>
      </c>
      <c r="H781">
        <v>2</v>
      </c>
      <c r="I781">
        <v>4</v>
      </c>
      <c r="J781" t="b">
        <v>1</v>
      </c>
      <c r="K781">
        <v>471</v>
      </c>
      <c r="L781">
        <v>91</v>
      </c>
      <c r="M781" t="s">
        <v>43</v>
      </c>
      <c r="N781" t="s">
        <v>44</v>
      </c>
      <c r="O781" t="s">
        <v>45</v>
      </c>
      <c r="P781">
        <v>70</v>
      </c>
      <c r="Q781">
        <v>4.4000000000000004</v>
      </c>
      <c r="R781" t="b">
        <v>0</v>
      </c>
      <c r="S781" t="s">
        <v>30</v>
      </c>
      <c r="T781">
        <v>756</v>
      </c>
      <c r="U781" t="s">
        <v>76</v>
      </c>
      <c r="V781" t="s">
        <v>39</v>
      </c>
      <c r="W781" t="s">
        <v>93</v>
      </c>
    </row>
    <row r="782" spans="1:23" x14ac:dyDescent="0.3">
      <c r="A782">
        <v>9996</v>
      </c>
      <c r="B782" t="s">
        <v>521</v>
      </c>
      <c r="C782" t="s">
        <v>451</v>
      </c>
      <c r="D782" s="1">
        <v>45547</v>
      </c>
      <c r="E782">
        <v>7.99</v>
      </c>
      <c r="F782">
        <v>358</v>
      </c>
      <c r="G782" t="s">
        <v>73</v>
      </c>
      <c r="H782">
        <v>3</v>
      </c>
      <c r="I782">
        <v>2</v>
      </c>
      <c r="J782" t="b">
        <v>1</v>
      </c>
      <c r="K782">
        <v>512</v>
      </c>
      <c r="L782">
        <v>153</v>
      </c>
      <c r="M782" t="s">
        <v>49</v>
      </c>
      <c r="N782" t="s">
        <v>56</v>
      </c>
      <c r="O782" t="s">
        <v>29</v>
      </c>
      <c r="P782">
        <v>70</v>
      </c>
      <c r="Q782">
        <v>3.3</v>
      </c>
      <c r="R782" t="b">
        <v>1</v>
      </c>
      <c r="S782" t="s">
        <v>30</v>
      </c>
      <c r="T782">
        <v>947</v>
      </c>
      <c r="U782" t="s">
        <v>58</v>
      </c>
      <c r="V782" t="s">
        <v>59</v>
      </c>
      <c r="W782" t="s">
        <v>33</v>
      </c>
    </row>
    <row r="783" spans="1:23" x14ac:dyDescent="0.3">
      <c r="A783">
        <v>4851</v>
      </c>
      <c r="B783" t="s">
        <v>186</v>
      </c>
      <c r="C783" s="1">
        <v>45202</v>
      </c>
      <c r="D783" t="s">
        <v>129</v>
      </c>
      <c r="E783">
        <v>15.99</v>
      </c>
      <c r="F783">
        <v>399</v>
      </c>
      <c r="G783" t="s">
        <v>36</v>
      </c>
      <c r="H783">
        <v>1</v>
      </c>
      <c r="I783">
        <v>2</v>
      </c>
      <c r="J783" t="b">
        <v>0</v>
      </c>
      <c r="K783">
        <v>355</v>
      </c>
      <c r="L783">
        <v>181</v>
      </c>
      <c r="M783" t="s">
        <v>27</v>
      </c>
      <c r="N783" t="s">
        <v>56</v>
      </c>
      <c r="O783" t="s">
        <v>29</v>
      </c>
      <c r="P783">
        <v>79</v>
      </c>
      <c r="Q783">
        <v>3.4</v>
      </c>
      <c r="R783" t="b">
        <v>1</v>
      </c>
      <c r="S783" t="s">
        <v>30</v>
      </c>
      <c r="T783">
        <v>2138</v>
      </c>
      <c r="U783" t="s">
        <v>38</v>
      </c>
      <c r="V783" t="s">
        <v>69</v>
      </c>
      <c r="W783" t="s">
        <v>33</v>
      </c>
    </row>
    <row r="784" spans="1:23" x14ac:dyDescent="0.3">
      <c r="A784">
        <v>2498</v>
      </c>
      <c r="B784" t="s">
        <v>441</v>
      </c>
      <c r="C784" s="1">
        <v>45270</v>
      </c>
      <c r="D784" s="1">
        <v>45485</v>
      </c>
      <c r="E784">
        <v>11.99</v>
      </c>
      <c r="F784">
        <v>285</v>
      </c>
      <c r="G784" t="s">
        <v>100</v>
      </c>
      <c r="H784">
        <v>1</v>
      </c>
      <c r="I784">
        <v>5</v>
      </c>
      <c r="J784" t="b">
        <v>0</v>
      </c>
      <c r="K784">
        <v>634</v>
      </c>
      <c r="L784">
        <v>168</v>
      </c>
      <c r="M784" t="s">
        <v>27</v>
      </c>
      <c r="N784" t="s">
        <v>75</v>
      </c>
      <c r="O784" t="s">
        <v>37</v>
      </c>
      <c r="P784">
        <v>76</v>
      </c>
      <c r="Q784">
        <v>3.3</v>
      </c>
      <c r="R784" t="b">
        <v>1</v>
      </c>
      <c r="S784" t="s">
        <v>30</v>
      </c>
      <c r="T784">
        <v>3151</v>
      </c>
      <c r="U784" t="s">
        <v>38</v>
      </c>
      <c r="V784" t="s">
        <v>69</v>
      </c>
      <c r="W784" t="s">
        <v>93</v>
      </c>
    </row>
    <row r="785" spans="1:23" x14ac:dyDescent="0.3">
      <c r="A785">
        <v>6208</v>
      </c>
      <c r="B785" t="s">
        <v>253</v>
      </c>
      <c r="C785" t="s">
        <v>670</v>
      </c>
      <c r="D785" t="s">
        <v>72</v>
      </c>
      <c r="E785">
        <v>7.99</v>
      </c>
      <c r="F785">
        <v>424</v>
      </c>
      <c r="G785" t="s">
        <v>63</v>
      </c>
      <c r="H785">
        <v>2</v>
      </c>
      <c r="I785">
        <v>3</v>
      </c>
      <c r="J785" t="b">
        <v>0</v>
      </c>
      <c r="K785">
        <v>942</v>
      </c>
      <c r="L785">
        <v>127</v>
      </c>
      <c r="M785" t="s">
        <v>74</v>
      </c>
      <c r="N785" t="s">
        <v>28</v>
      </c>
      <c r="O785" t="s">
        <v>64</v>
      </c>
      <c r="P785">
        <v>95</v>
      </c>
      <c r="Q785">
        <v>4.8</v>
      </c>
      <c r="R785" t="b">
        <v>1</v>
      </c>
      <c r="S785" t="s">
        <v>30</v>
      </c>
      <c r="T785">
        <v>670</v>
      </c>
      <c r="U785" t="s">
        <v>58</v>
      </c>
      <c r="V785" t="s">
        <v>69</v>
      </c>
      <c r="W785" t="s">
        <v>93</v>
      </c>
    </row>
    <row r="786" spans="1:23" x14ac:dyDescent="0.3">
      <c r="A786">
        <v>7171</v>
      </c>
      <c r="B786" t="s">
        <v>70</v>
      </c>
      <c r="C786" t="s">
        <v>121</v>
      </c>
      <c r="D786" t="s">
        <v>214</v>
      </c>
      <c r="E786">
        <v>11.99</v>
      </c>
      <c r="F786">
        <v>467</v>
      </c>
      <c r="G786" t="s">
        <v>26</v>
      </c>
      <c r="H786">
        <v>1</v>
      </c>
      <c r="I786">
        <v>3</v>
      </c>
      <c r="J786" t="b">
        <v>1</v>
      </c>
      <c r="K786">
        <v>350</v>
      </c>
      <c r="L786">
        <v>134</v>
      </c>
      <c r="M786" t="s">
        <v>74</v>
      </c>
      <c r="N786" t="s">
        <v>44</v>
      </c>
      <c r="O786" t="s">
        <v>64</v>
      </c>
      <c r="P786">
        <v>1</v>
      </c>
      <c r="Q786">
        <v>3.9</v>
      </c>
      <c r="R786" t="b">
        <v>0</v>
      </c>
      <c r="S786" t="s">
        <v>30</v>
      </c>
      <c r="T786">
        <v>3037</v>
      </c>
      <c r="U786" t="s">
        <v>31</v>
      </c>
      <c r="V786" t="s">
        <v>39</v>
      </c>
      <c r="W786" t="s">
        <v>93</v>
      </c>
    </row>
    <row r="787" spans="1:23" x14ac:dyDescent="0.3">
      <c r="A787">
        <v>7667</v>
      </c>
      <c r="B787" t="s">
        <v>666</v>
      </c>
      <c r="C787" s="1">
        <v>45047</v>
      </c>
      <c r="D787" t="s">
        <v>72</v>
      </c>
      <c r="E787">
        <v>15.99</v>
      </c>
      <c r="F787">
        <v>443</v>
      </c>
      <c r="G787" t="s">
        <v>100</v>
      </c>
      <c r="H787">
        <v>1</v>
      </c>
      <c r="I787">
        <v>3</v>
      </c>
      <c r="J787" t="b">
        <v>0</v>
      </c>
      <c r="K787">
        <v>326</v>
      </c>
      <c r="L787">
        <v>59</v>
      </c>
      <c r="M787" t="s">
        <v>74</v>
      </c>
      <c r="N787" t="s">
        <v>28</v>
      </c>
      <c r="O787" t="s">
        <v>29</v>
      </c>
      <c r="P787">
        <v>57</v>
      </c>
      <c r="Q787">
        <v>3.9</v>
      </c>
      <c r="R787" t="b">
        <v>0</v>
      </c>
      <c r="S787" t="s">
        <v>30</v>
      </c>
      <c r="T787">
        <v>3712</v>
      </c>
      <c r="U787" t="s">
        <v>38</v>
      </c>
      <c r="V787" t="s">
        <v>32</v>
      </c>
      <c r="W787" t="s">
        <v>33</v>
      </c>
    </row>
    <row r="788" spans="1:23" x14ac:dyDescent="0.3">
      <c r="A788">
        <v>4912</v>
      </c>
      <c r="B788" t="s">
        <v>364</v>
      </c>
      <c r="C788" s="1">
        <v>45026</v>
      </c>
      <c r="D788" s="1">
        <v>45303</v>
      </c>
      <c r="E788">
        <v>15.99</v>
      </c>
      <c r="F788">
        <v>214</v>
      </c>
      <c r="G788" t="s">
        <v>48</v>
      </c>
      <c r="H788">
        <v>1</v>
      </c>
      <c r="I788">
        <v>3</v>
      </c>
      <c r="J788" t="b">
        <v>0</v>
      </c>
      <c r="K788">
        <v>61</v>
      </c>
      <c r="L788">
        <v>148</v>
      </c>
      <c r="M788" t="s">
        <v>49</v>
      </c>
      <c r="N788" t="s">
        <v>75</v>
      </c>
      <c r="O788" t="s">
        <v>37</v>
      </c>
      <c r="P788">
        <v>95</v>
      </c>
      <c r="Q788">
        <v>4.0999999999999996</v>
      </c>
      <c r="R788" t="b">
        <v>1</v>
      </c>
      <c r="S788" t="s">
        <v>30</v>
      </c>
      <c r="T788">
        <v>2029</v>
      </c>
      <c r="U788" t="s">
        <v>31</v>
      </c>
      <c r="V788" t="s">
        <v>69</v>
      </c>
      <c r="W788" t="s">
        <v>33</v>
      </c>
    </row>
    <row r="789" spans="1:23" x14ac:dyDescent="0.3">
      <c r="A789">
        <v>7975</v>
      </c>
      <c r="B789" t="s">
        <v>671</v>
      </c>
      <c r="C789" s="1">
        <v>44995</v>
      </c>
      <c r="D789" t="s">
        <v>82</v>
      </c>
      <c r="E789">
        <v>15.99</v>
      </c>
      <c r="F789">
        <v>437</v>
      </c>
      <c r="G789" t="s">
        <v>63</v>
      </c>
      <c r="H789">
        <v>2</v>
      </c>
      <c r="I789">
        <v>2</v>
      </c>
      <c r="J789" t="b">
        <v>1</v>
      </c>
      <c r="K789">
        <v>328</v>
      </c>
      <c r="L789">
        <v>170</v>
      </c>
      <c r="M789" t="s">
        <v>92</v>
      </c>
      <c r="N789" t="s">
        <v>44</v>
      </c>
      <c r="O789" t="s">
        <v>64</v>
      </c>
      <c r="P789">
        <v>25</v>
      </c>
      <c r="Q789">
        <v>3.6</v>
      </c>
      <c r="R789" t="b">
        <v>0</v>
      </c>
      <c r="S789" t="s">
        <v>30</v>
      </c>
      <c r="T789">
        <v>2406</v>
      </c>
      <c r="U789" t="s">
        <v>58</v>
      </c>
      <c r="V789" t="s">
        <v>39</v>
      </c>
      <c r="W789" t="s">
        <v>33</v>
      </c>
    </row>
    <row r="790" spans="1:23" x14ac:dyDescent="0.3">
      <c r="A790">
        <v>6804</v>
      </c>
      <c r="B790" t="s">
        <v>657</v>
      </c>
      <c r="C790" s="1">
        <v>45232</v>
      </c>
      <c r="D790" s="1">
        <v>45577</v>
      </c>
      <c r="E790">
        <v>15.99</v>
      </c>
      <c r="F790">
        <v>419</v>
      </c>
      <c r="G790" t="s">
        <v>36</v>
      </c>
      <c r="H790">
        <v>2</v>
      </c>
      <c r="I790">
        <v>1</v>
      </c>
      <c r="J790" t="b">
        <v>0</v>
      </c>
      <c r="K790">
        <v>591</v>
      </c>
      <c r="L790">
        <v>166</v>
      </c>
      <c r="M790" t="s">
        <v>68</v>
      </c>
      <c r="N790" t="s">
        <v>28</v>
      </c>
      <c r="O790" t="s">
        <v>37</v>
      </c>
      <c r="P790">
        <v>26</v>
      </c>
      <c r="Q790">
        <v>3.5</v>
      </c>
      <c r="R790" t="b">
        <v>1</v>
      </c>
      <c r="S790" t="s">
        <v>30</v>
      </c>
      <c r="T790">
        <v>3264</v>
      </c>
      <c r="U790" t="s">
        <v>38</v>
      </c>
      <c r="V790" t="s">
        <v>79</v>
      </c>
      <c r="W790" t="s">
        <v>33</v>
      </c>
    </row>
    <row r="791" spans="1:23" x14ac:dyDescent="0.3">
      <c r="A791">
        <v>3877</v>
      </c>
      <c r="B791" t="s">
        <v>667</v>
      </c>
      <c r="C791" t="s">
        <v>577</v>
      </c>
      <c r="D791" t="s">
        <v>156</v>
      </c>
      <c r="E791">
        <v>11.99</v>
      </c>
      <c r="F791">
        <v>129</v>
      </c>
      <c r="G791" t="s">
        <v>26</v>
      </c>
      <c r="H791">
        <v>2</v>
      </c>
      <c r="I791">
        <v>5</v>
      </c>
      <c r="J791" t="b">
        <v>0</v>
      </c>
      <c r="K791">
        <v>527</v>
      </c>
      <c r="L791">
        <v>153</v>
      </c>
      <c r="M791" t="s">
        <v>68</v>
      </c>
      <c r="N791" t="s">
        <v>28</v>
      </c>
      <c r="O791" t="s">
        <v>37</v>
      </c>
      <c r="P791">
        <v>0</v>
      </c>
      <c r="Q791">
        <v>4.5999999999999996</v>
      </c>
      <c r="R791" t="b">
        <v>0</v>
      </c>
      <c r="S791" t="s">
        <v>30</v>
      </c>
      <c r="T791">
        <v>1135</v>
      </c>
      <c r="U791" t="s">
        <v>76</v>
      </c>
      <c r="V791" t="s">
        <v>39</v>
      </c>
      <c r="W791" t="s">
        <v>33</v>
      </c>
    </row>
    <row r="792" spans="1:23" x14ac:dyDescent="0.3">
      <c r="A792">
        <v>8768</v>
      </c>
      <c r="B792" t="s">
        <v>281</v>
      </c>
      <c r="C792" s="1">
        <v>45546</v>
      </c>
      <c r="D792" s="1">
        <v>45303</v>
      </c>
      <c r="E792">
        <v>15.99</v>
      </c>
      <c r="F792">
        <v>75</v>
      </c>
      <c r="G792" t="s">
        <v>48</v>
      </c>
      <c r="H792">
        <v>5</v>
      </c>
      <c r="I792">
        <v>1</v>
      </c>
      <c r="J792" t="b">
        <v>1</v>
      </c>
      <c r="K792">
        <v>115</v>
      </c>
      <c r="L792">
        <v>122</v>
      </c>
      <c r="M792" t="s">
        <v>68</v>
      </c>
      <c r="N792" t="s">
        <v>44</v>
      </c>
      <c r="O792" t="s">
        <v>29</v>
      </c>
      <c r="P792">
        <v>86</v>
      </c>
      <c r="Q792">
        <v>3.5</v>
      </c>
      <c r="R792" t="b">
        <v>0</v>
      </c>
      <c r="S792" t="s">
        <v>30</v>
      </c>
      <c r="T792">
        <v>3761</v>
      </c>
      <c r="U792" t="s">
        <v>76</v>
      </c>
      <c r="V792" t="s">
        <v>39</v>
      </c>
      <c r="W792" t="s">
        <v>40</v>
      </c>
    </row>
    <row r="793" spans="1:23" x14ac:dyDescent="0.3">
      <c r="A793">
        <v>1420</v>
      </c>
      <c r="B793" t="s">
        <v>197</v>
      </c>
      <c r="C793" s="1">
        <v>45361</v>
      </c>
      <c r="D793" s="1">
        <v>45424</v>
      </c>
      <c r="E793">
        <v>7.99</v>
      </c>
      <c r="F793">
        <v>346</v>
      </c>
      <c r="G793" t="s">
        <v>51</v>
      </c>
      <c r="H793">
        <v>5</v>
      </c>
      <c r="I793">
        <v>5</v>
      </c>
      <c r="J793" t="b">
        <v>1</v>
      </c>
      <c r="K793">
        <v>732</v>
      </c>
      <c r="L793">
        <v>144</v>
      </c>
      <c r="M793" t="s">
        <v>92</v>
      </c>
      <c r="N793" t="s">
        <v>28</v>
      </c>
      <c r="O793" t="s">
        <v>78</v>
      </c>
      <c r="P793">
        <v>73</v>
      </c>
      <c r="Q793">
        <v>4.9000000000000004</v>
      </c>
      <c r="R793" t="b">
        <v>0</v>
      </c>
      <c r="S793" t="s">
        <v>30</v>
      </c>
      <c r="T793">
        <v>3633</v>
      </c>
      <c r="U793" t="s">
        <v>76</v>
      </c>
      <c r="V793" t="s">
        <v>79</v>
      </c>
      <c r="W793" t="s">
        <v>33</v>
      </c>
    </row>
    <row r="794" spans="1:23" x14ac:dyDescent="0.3">
      <c r="A794">
        <v>2306</v>
      </c>
      <c r="B794" t="s">
        <v>257</v>
      </c>
      <c r="C794" s="1">
        <v>45235</v>
      </c>
      <c r="D794" s="1">
        <v>45303</v>
      </c>
      <c r="E794">
        <v>11.99</v>
      </c>
      <c r="F794">
        <v>480</v>
      </c>
      <c r="G794" t="s">
        <v>63</v>
      </c>
      <c r="H794">
        <v>4</v>
      </c>
      <c r="I794">
        <v>6</v>
      </c>
      <c r="J794" t="b">
        <v>1</v>
      </c>
      <c r="K794">
        <v>509</v>
      </c>
      <c r="L794">
        <v>12</v>
      </c>
      <c r="M794" t="s">
        <v>43</v>
      </c>
      <c r="N794" t="s">
        <v>56</v>
      </c>
      <c r="O794" t="s">
        <v>64</v>
      </c>
      <c r="P794">
        <v>43</v>
      </c>
      <c r="Q794">
        <v>3.1</v>
      </c>
      <c r="R794" t="b">
        <v>0</v>
      </c>
      <c r="S794" t="s">
        <v>30</v>
      </c>
      <c r="T794">
        <v>3308</v>
      </c>
      <c r="U794" t="s">
        <v>31</v>
      </c>
      <c r="V794" t="s">
        <v>39</v>
      </c>
      <c r="W794" t="s">
        <v>40</v>
      </c>
    </row>
    <row r="795" spans="1:23" x14ac:dyDescent="0.3">
      <c r="A795">
        <v>2079</v>
      </c>
      <c r="B795" t="s">
        <v>387</v>
      </c>
      <c r="C795" t="s">
        <v>672</v>
      </c>
      <c r="D795" s="1">
        <v>45334</v>
      </c>
      <c r="E795">
        <v>11.99</v>
      </c>
      <c r="F795">
        <v>188</v>
      </c>
      <c r="G795" t="s">
        <v>63</v>
      </c>
      <c r="H795">
        <v>2</v>
      </c>
      <c r="I795">
        <v>2</v>
      </c>
      <c r="J795" t="b">
        <v>1</v>
      </c>
      <c r="K795">
        <v>655</v>
      </c>
      <c r="L795">
        <v>16</v>
      </c>
      <c r="M795" t="s">
        <v>27</v>
      </c>
      <c r="N795" t="s">
        <v>28</v>
      </c>
      <c r="O795" t="s">
        <v>64</v>
      </c>
      <c r="P795">
        <v>50</v>
      </c>
      <c r="Q795">
        <v>3.3</v>
      </c>
      <c r="R795" t="b">
        <v>1</v>
      </c>
      <c r="S795" t="s">
        <v>30</v>
      </c>
      <c r="T795">
        <v>1311</v>
      </c>
      <c r="U795" t="s">
        <v>65</v>
      </c>
      <c r="V795" t="s">
        <v>32</v>
      </c>
      <c r="W795" t="s">
        <v>33</v>
      </c>
    </row>
    <row r="796" spans="1:23" x14ac:dyDescent="0.3">
      <c r="A796">
        <v>3554</v>
      </c>
      <c r="B796" t="s">
        <v>391</v>
      </c>
      <c r="C796" t="s">
        <v>575</v>
      </c>
      <c r="D796" s="1">
        <v>45394</v>
      </c>
      <c r="E796">
        <v>7.99</v>
      </c>
      <c r="F796">
        <v>420</v>
      </c>
      <c r="G796" t="s">
        <v>36</v>
      </c>
      <c r="H796">
        <v>4</v>
      </c>
      <c r="I796">
        <v>1</v>
      </c>
      <c r="J796" t="b">
        <v>0</v>
      </c>
      <c r="K796">
        <v>399</v>
      </c>
      <c r="L796">
        <v>45</v>
      </c>
      <c r="M796" t="s">
        <v>27</v>
      </c>
      <c r="N796" t="s">
        <v>44</v>
      </c>
      <c r="O796" t="s">
        <v>78</v>
      </c>
      <c r="P796">
        <v>52</v>
      </c>
      <c r="Q796">
        <v>4</v>
      </c>
      <c r="R796" t="b">
        <v>0</v>
      </c>
      <c r="S796" t="s">
        <v>30</v>
      </c>
      <c r="T796">
        <v>4333</v>
      </c>
      <c r="U796" t="s">
        <v>38</v>
      </c>
      <c r="V796" t="s">
        <v>39</v>
      </c>
      <c r="W796" t="s">
        <v>60</v>
      </c>
    </row>
    <row r="797" spans="1:23" x14ac:dyDescent="0.3">
      <c r="A797">
        <v>7616</v>
      </c>
      <c r="B797" t="s">
        <v>280</v>
      </c>
      <c r="C797" s="1">
        <v>45205</v>
      </c>
      <c r="D797" s="1">
        <v>45608</v>
      </c>
      <c r="E797">
        <v>15.99</v>
      </c>
      <c r="F797">
        <v>204</v>
      </c>
      <c r="G797" t="s">
        <v>63</v>
      </c>
      <c r="H797">
        <v>3</v>
      </c>
      <c r="I797">
        <v>5</v>
      </c>
      <c r="J797" t="b">
        <v>0</v>
      </c>
      <c r="K797">
        <v>597</v>
      </c>
      <c r="L797">
        <v>118</v>
      </c>
      <c r="M797" t="s">
        <v>74</v>
      </c>
      <c r="N797" t="s">
        <v>44</v>
      </c>
      <c r="O797" t="s">
        <v>64</v>
      </c>
      <c r="P797">
        <v>60</v>
      </c>
      <c r="Q797">
        <v>3.1</v>
      </c>
      <c r="R797" t="b">
        <v>1</v>
      </c>
      <c r="S797" t="s">
        <v>30</v>
      </c>
      <c r="T797">
        <v>4575</v>
      </c>
      <c r="U797" t="s">
        <v>31</v>
      </c>
      <c r="V797" t="s">
        <v>32</v>
      </c>
      <c r="W797" t="s">
        <v>40</v>
      </c>
    </row>
    <row r="798" spans="1:23" x14ac:dyDescent="0.3">
      <c r="A798">
        <v>5650</v>
      </c>
      <c r="B798" t="s">
        <v>441</v>
      </c>
      <c r="C798" t="s">
        <v>673</v>
      </c>
      <c r="D798" s="1">
        <v>45516</v>
      </c>
      <c r="E798">
        <v>15.99</v>
      </c>
      <c r="F798">
        <v>355</v>
      </c>
      <c r="G798" t="s">
        <v>63</v>
      </c>
      <c r="H798">
        <v>1</v>
      </c>
      <c r="I798">
        <v>1</v>
      </c>
      <c r="J798" t="b">
        <v>1</v>
      </c>
      <c r="K798">
        <v>358</v>
      </c>
      <c r="L798">
        <v>173</v>
      </c>
      <c r="M798" t="s">
        <v>43</v>
      </c>
      <c r="N798" t="s">
        <v>75</v>
      </c>
      <c r="O798" t="s">
        <v>29</v>
      </c>
      <c r="P798">
        <v>60</v>
      </c>
      <c r="Q798">
        <v>4.8</v>
      </c>
      <c r="R798" t="b">
        <v>0</v>
      </c>
      <c r="S798" t="s">
        <v>30</v>
      </c>
      <c r="T798">
        <v>2448</v>
      </c>
      <c r="U798" t="s">
        <v>38</v>
      </c>
      <c r="V798" t="s">
        <v>59</v>
      </c>
      <c r="W798" t="s">
        <v>93</v>
      </c>
    </row>
    <row r="799" spans="1:23" x14ac:dyDescent="0.3">
      <c r="A799">
        <v>9385</v>
      </c>
      <c r="B799" t="s">
        <v>202</v>
      </c>
      <c r="C799" t="s">
        <v>674</v>
      </c>
      <c r="D799" s="1">
        <v>45363</v>
      </c>
      <c r="E799">
        <v>7.99</v>
      </c>
      <c r="F799">
        <v>200</v>
      </c>
      <c r="G799" t="s">
        <v>36</v>
      </c>
      <c r="H799">
        <v>3</v>
      </c>
      <c r="I799">
        <v>2</v>
      </c>
      <c r="J799" t="b">
        <v>0</v>
      </c>
      <c r="K799">
        <v>453</v>
      </c>
      <c r="L799">
        <v>172</v>
      </c>
      <c r="M799" t="s">
        <v>43</v>
      </c>
      <c r="N799" t="s">
        <v>28</v>
      </c>
      <c r="O799" t="s">
        <v>64</v>
      </c>
      <c r="P799">
        <v>1</v>
      </c>
      <c r="Q799">
        <v>4.4000000000000004</v>
      </c>
      <c r="R799" t="b">
        <v>1</v>
      </c>
      <c r="S799" t="s">
        <v>30</v>
      </c>
      <c r="T799">
        <v>1072</v>
      </c>
      <c r="U799" t="s">
        <v>76</v>
      </c>
      <c r="V799" t="s">
        <v>79</v>
      </c>
      <c r="W799" t="s">
        <v>60</v>
      </c>
    </row>
    <row r="800" spans="1:23" x14ac:dyDescent="0.3">
      <c r="A800">
        <v>2482</v>
      </c>
      <c r="B800" t="s">
        <v>197</v>
      </c>
      <c r="C800" t="s">
        <v>154</v>
      </c>
      <c r="D800" t="s">
        <v>168</v>
      </c>
      <c r="E800">
        <v>7.99</v>
      </c>
      <c r="F800">
        <v>178</v>
      </c>
      <c r="G800" t="s">
        <v>26</v>
      </c>
      <c r="H800">
        <v>2</v>
      </c>
      <c r="I800">
        <v>2</v>
      </c>
      <c r="J800" t="b">
        <v>1</v>
      </c>
      <c r="K800">
        <v>378</v>
      </c>
      <c r="L800">
        <v>117</v>
      </c>
      <c r="M800" t="s">
        <v>55</v>
      </c>
      <c r="N800" t="s">
        <v>56</v>
      </c>
      <c r="O800" t="s">
        <v>29</v>
      </c>
      <c r="P800">
        <v>63</v>
      </c>
      <c r="Q800">
        <v>4.8</v>
      </c>
      <c r="R800" t="b">
        <v>1</v>
      </c>
      <c r="S800" t="s">
        <v>30</v>
      </c>
      <c r="T800">
        <v>1784</v>
      </c>
      <c r="U800" t="s">
        <v>38</v>
      </c>
      <c r="V800" t="s">
        <v>69</v>
      </c>
      <c r="W800" t="s">
        <v>40</v>
      </c>
    </row>
    <row r="801" spans="1:23" x14ac:dyDescent="0.3">
      <c r="A801">
        <v>9017</v>
      </c>
      <c r="B801" t="s">
        <v>510</v>
      </c>
      <c r="C801" t="s">
        <v>661</v>
      </c>
      <c r="D801" s="1">
        <v>45608</v>
      </c>
      <c r="E801">
        <v>11.99</v>
      </c>
      <c r="F801">
        <v>337</v>
      </c>
      <c r="G801" t="s">
        <v>51</v>
      </c>
      <c r="H801">
        <v>2</v>
      </c>
      <c r="I801">
        <v>2</v>
      </c>
      <c r="J801" t="b">
        <v>1</v>
      </c>
      <c r="K801">
        <v>750</v>
      </c>
      <c r="L801">
        <v>146</v>
      </c>
      <c r="M801" t="s">
        <v>55</v>
      </c>
      <c r="N801" t="s">
        <v>56</v>
      </c>
      <c r="O801" t="s">
        <v>64</v>
      </c>
      <c r="P801">
        <v>100</v>
      </c>
      <c r="Q801">
        <v>4.0999999999999996</v>
      </c>
      <c r="R801" t="b">
        <v>1</v>
      </c>
      <c r="S801" t="s">
        <v>30</v>
      </c>
      <c r="T801">
        <v>3787</v>
      </c>
      <c r="U801" t="s">
        <v>38</v>
      </c>
      <c r="V801" t="s">
        <v>32</v>
      </c>
      <c r="W801" t="s">
        <v>33</v>
      </c>
    </row>
    <row r="802" spans="1:23" x14ac:dyDescent="0.3">
      <c r="A802">
        <v>7001</v>
      </c>
      <c r="B802" t="s">
        <v>164</v>
      </c>
      <c r="C802" s="1">
        <v>45146</v>
      </c>
      <c r="D802" t="s">
        <v>90</v>
      </c>
      <c r="E802">
        <v>11.99</v>
      </c>
      <c r="F802">
        <v>24</v>
      </c>
      <c r="G802" t="s">
        <v>36</v>
      </c>
      <c r="H802">
        <v>4</v>
      </c>
      <c r="I802">
        <v>4</v>
      </c>
      <c r="J802" t="b">
        <v>0</v>
      </c>
      <c r="K802">
        <v>30</v>
      </c>
      <c r="L802">
        <v>20</v>
      </c>
      <c r="M802" t="s">
        <v>49</v>
      </c>
      <c r="N802" t="s">
        <v>75</v>
      </c>
      <c r="O802" t="s">
        <v>29</v>
      </c>
      <c r="P802">
        <v>98</v>
      </c>
      <c r="Q802">
        <v>3.9</v>
      </c>
      <c r="R802" t="b">
        <v>0</v>
      </c>
      <c r="S802" t="s">
        <v>30</v>
      </c>
      <c r="T802">
        <v>4477</v>
      </c>
      <c r="U802" t="s">
        <v>65</v>
      </c>
      <c r="V802" t="s">
        <v>59</v>
      </c>
      <c r="W802" t="s">
        <v>93</v>
      </c>
    </row>
    <row r="803" spans="1:23" x14ac:dyDescent="0.3">
      <c r="A803">
        <v>2942</v>
      </c>
      <c r="B803" t="s">
        <v>675</v>
      </c>
      <c r="C803" s="1">
        <v>45171</v>
      </c>
      <c r="D803" t="s">
        <v>90</v>
      </c>
      <c r="E803">
        <v>11.99</v>
      </c>
      <c r="F803">
        <v>167</v>
      </c>
      <c r="G803" t="s">
        <v>48</v>
      </c>
      <c r="H803">
        <v>5</v>
      </c>
      <c r="I803">
        <v>5</v>
      </c>
      <c r="J803" t="b">
        <v>0</v>
      </c>
      <c r="K803">
        <v>127</v>
      </c>
      <c r="L803">
        <v>138</v>
      </c>
      <c r="M803" t="s">
        <v>49</v>
      </c>
      <c r="N803" t="s">
        <v>56</v>
      </c>
      <c r="O803" t="s">
        <v>45</v>
      </c>
      <c r="P803">
        <v>66</v>
      </c>
      <c r="Q803">
        <v>4.7</v>
      </c>
      <c r="R803" t="b">
        <v>1</v>
      </c>
      <c r="S803" t="s">
        <v>30</v>
      </c>
      <c r="T803">
        <v>711</v>
      </c>
      <c r="U803" t="s">
        <v>58</v>
      </c>
      <c r="V803" t="s">
        <v>32</v>
      </c>
      <c r="W803" t="s">
        <v>40</v>
      </c>
    </row>
    <row r="804" spans="1:23" x14ac:dyDescent="0.3">
      <c r="A804">
        <v>8833</v>
      </c>
      <c r="B804" t="s">
        <v>91</v>
      </c>
      <c r="C804" s="1">
        <v>45479</v>
      </c>
      <c r="D804" s="1">
        <v>45608</v>
      </c>
      <c r="E804">
        <v>7.99</v>
      </c>
      <c r="F804">
        <v>289</v>
      </c>
      <c r="G804" t="s">
        <v>36</v>
      </c>
      <c r="H804">
        <v>5</v>
      </c>
      <c r="I804">
        <v>2</v>
      </c>
      <c r="J804" t="b">
        <v>0</v>
      </c>
      <c r="K804">
        <v>216</v>
      </c>
      <c r="L804">
        <v>162</v>
      </c>
      <c r="M804" t="s">
        <v>92</v>
      </c>
      <c r="N804" t="s">
        <v>28</v>
      </c>
      <c r="O804" t="s">
        <v>29</v>
      </c>
      <c r="P804">
        <v>99</v>
      </c>
      <c r="Q804">
        <v>3.7</v>
      </c>
      <c r="R804" t="b">
        <v>1</v>
      </c>
      <c r="S804" t="s">
        <v>30</v>
      </c>
      <c r="T804">
        <v>3711</v>
      </c>
      <c r="U804" t="s">
        <v>58</v>
      </c>
      <c r="V804" t="s">
        <v>79</v>
      </c>
      <c r="W804" t="s">
        <v>33</v>
      </c>
    </row>
    <row r="805" spans="1:23" x14ac:dyDescent="0.3">
      <c r="A805">
        <v>8079</v>
      </c>
      <c r="B805" t="s">
        <v>88</v>
      </c>
      <c r="C805" s="1">
        <v>45114</v>
      </c>
      <c r="D805" t="s">
        <v>25</v>
      </c>
      <c r="E805">
        <v>7.99</v>
      </c>
      <c r="F805">
        <v>450</v>
      </c>
      <c r="G805" t="s">
        <v>26</v>
      </c>
      <c r="H805">
        <v>1</v>
      </c>
      <c r="I805">
        <v>2</v>
      </c>
      <c r="J805" t="b">
        <v>1</v>
      </c>
      <c r="K805">
        <v>12</v>
      </c>
      <c r="L805">
        <v>133</v>
      </c>
      <c r="M805" t="s">
        <v>43</v>
      </c>
      <c r="N805" t="s">
        <v>44</v>
      </c>
      <c r="O805" t="s">
        <v>29</v>
      </c>
      <c r="P805">
        <v>100</v>
      </c>
      <c r="Q805">
        <v>3.4</v>
      </c>
      <c r="R805" t="b">
        <v>0</v>
      </c>
      <c r="S805" t="s">
        <v>30</v>
      </c>
      <c r="T805">
        <v>2534</v>
      </c>
      <c r="U805" t="s">
        <v>76</v>
      </c>
      <c r="V805" t="s">
        <v>32</v>
      </c>
      <c r="W805" t="s">
        <v>93</v>
      </c>
    </row>
    <row r="806" spans="1:23" x14ac:dyDescent="0.3">
      <c r="A806">
        <v>3797</v>
      </c>
      <c r="B806" t="s">
        <v>88</v>
      </c>
      <c r="C806" s="1">
        <v>45388</v>
      </c>
      <c r="D806" t="s">
        <v>72</v>
      </c>
      <c r="E806">
        <v>11.99</v>
      </c>
      <c r="F806">
        <v>165</v>
      </c>
      <c r="G806" t="s">
        <v>48</v>
      </c>
      <c r="H806">
        <v>5</v>
      </c>
      <c r="I806">
        <v>5</v>
      </c>
      <c r="J806" t="b">
        <v>0</v>
      </c>
      <c r="K806">
        <v>421</v>
      </c>
      <c r="L806">
        <v>3</v>
      </c>
      <c r="M806" t="s">
        <v>27</v>
      </c>
      <c r="N806" t="s">
        <v>75</v>
      </c>
      <c r="O806" t="s">
        <v>64</v>
      </c>
      <c r="P806">
        <v>96</v>
      </c>
      <c r="Q806">
        <v>4.5</v>
      </c>
      <c r="R806" t="b">
        <v>1</v>
      </c>
      <c r="S806" t="s">
        <v>30</v>
      </c>
      <c r="T806">
        <v>2624</v>
      </c>
      <c r="U806" t="s">
        <v>38</v>
      </c>
      <c r="V806" t="s">
        <v>79</v>
      </c>
      <c r="W806" t="s">
        <v>40</v>
      </c>
    </row>
    <row r="807" spans="1:23" x14ac:dyDescent="0.3">
      <c r="A807">
        <v>7268</v>
      </c>
      <c r="B807" t="s">
        <v>676</v>
      </c>
      <c r="C807" s="1">
        <v>45143</v>
      </c>
      <c r="D807" t="s">
        <v>72</v>
      </c>
      <c r="E807">
        <v>15.99</v>
      </c>
      <c r="F807">
        <v>391</v>
      </c>
      <c r="G807" t="s">
        <v>26</v>
      </c>
      <c r="H807">
        <v>2</v>
      </c>
      <c r="I807">
        <v>2</v>
      </c>
      <c r="J807" t="b">
        <v>0</v>
      </c>
      <c r="K807">
        <v>988</v>
      </c>
      <c r="L807">
        <v>82</v>
      </c>
      <c r="M807" t="s">
        <v>27</v>
      </c>
      <c r="N807" t="s">
        <v>28</v>
      </c>
      <c r="O807" t="s">
        <v>37</v>
      </c>
      <c r="P807">
        <v>73</v>
      </c>
      <c r="Q807">
        <v>3</v>
      </c>
      <c r="R807" t="b">
        <v>1</v>
      </c>
      <c r="S807" t="s">
        <v>30</v>
      </c>
      <c r="T807">
        <v>3617</v>
      </c>
      <c r="U807" t="s">
        <v>58</v>
      </c>
      <c r="V807" t="s">
        <v>59</v>
      </c>
      <c r="W807" t="s">
        <v>60</v>
      </c>
    </row>
    <row r="808" spans="1:23" x14ac:dyDescent="0.3">
      <c r="A808">
        <v>9803</v>
      </c>
      <c r="B808" t="s">
        <v>405</v>
      </c>
      <c r="C808" t="s">
        <v>661</v>
      </c>
      <c r="D808" t="s">
        <v>109</v>
      </c>
      <c r="E808">
        <v>11.99</v>
      </c>
      <c r="F808">
        <v>318</v>
      </c>
      <c r="G808" t="s">
        <v>36</v>
      </c>
      <c r="H808">
        <v>2</v>
      </c>
      <c r="I808">
        <v>1</v>
      </c>
      <c r="J808" t="b">
        <v>0</v>
      </c>
      <c r="K808">
        <v>376</v>
      </c>
      <c r="L808">
        <v>44</v>
      </c>
      <c r="M808" t="s">
        <v>27</v>
      </c>
      <c r="N808" t="s">
        <v>75</v>
      </c>
      <c r="O808" t="s">
        <v>45</v>
      </c>
      <c r="P808">
        <v>42</v>
      </c>
      <c r="Q808">
        <v>3.9</v>
      </c>
      <c r="R808" t="b">
        <v>0</v>
      </c>
      <c r="S808" t="s">
        <v>30</v>
      </c>
      <c r="T808">
        <v>3078</v>
      </c>
      <c r="U808" t="s">
        <v>76</v>
      </c>
      <c r="V808" t="s">
        <v>39</v>
      </c>
      <c r="W808" t="s">
        <v>60</v>
      </c>
    </row>
    <row r="809" spans="1:23" x14ac:dyDescent="0.3">
      <c r="A809">
        <v>2165</v>
      </c>
      <c r="B809" t="s">
        <v>677</v>
      </c>
      <c r="C809" t="s">
        <v>523</v>
      </c>
      <c r="D809" t="s">
        <v>168</v>
      </c>
      <c r="E809">
        <v>15.99</v>
      </c>
      <c r="F809">
        <v>157</v>
      </c>
      <c r="G809" t="s">
        <v>51</v>
      </c>
      <c r="H809">
        <v>2</v>
      </c>
      <c r="I809">
        <v>2</v>
      </c>
      <c r="J809" t="b">
        <v>0</v>
      </c>
      <c r="K809">
        <v>542</v>
      </c>
      <c r="L809">
        <v>80</v>
      </c>
      <c r="M809" t="s">
        <v>68</v>
      </c>
      <c r="N809" t="s">
        <v>28</v>
      </c>
      <c r="O809" t="s">
        <v>64</v>
      </c>
      <c r="P809">
        <v>53</v>
      </c>
      <c r="Q809">
        <v>4.2</v>
      </c>
      <c r="R809" t="b">
        <v>0</v>
      </c>
      <c r="S809" t="s">
        <v>30</v>
      </c>
      <c r="T809">
        <v>164</v>
      </c>
      <c r="U809" t="s">
        <v>58</v>
      </c>
      <c r="V809" t="s">
        <v>32</v>
      </c>
      <c r="W809" t="s">
        <v>40</v>
      </c>
    </row>
    <row r="810" spans="1:23" x14ac:dyDescent="0.3">
      <c r="A810">
        <v>1528</v>
      </c>
      <c r="B810" t="s">
        <v>365</v>
      </c>
      <c r="C810" s="1">
        <v>45200</v>
      </c>
      <c r="D810" t="s">
        <v>54</v>
      </c>
      <c r="E810">
        <v>11.99</v>
      </c>
      <c r="F810">
        <v>25</v>
      </c>
      <c r="G810" t="s">
        <v>36</v>
      </c>
      <c r="H810">
        <v>3</v>
      </c>
      <c r="I810">
        <v>5</v>
      </c>
      <c r="J810" t="b">
        <v>1</v>
      </c>
      <c r="K810">
        <v>232</v>
      </c>
      <c r="L810">
        <v>196</v>
      </c>
      <c r="M810" t="s">
        <v>49</v>
      </c>
      <c r="N810" t="s">
        <v>44</v>
      </c>
      <c r="O810" t="s">
        <v>57</v>
      </c>
      <c r="P810">
        <v>48</v>
      </c>
      <c r="Q810">
        <v>3.2</v>
      </c>
      <c r="R810" t="b">
        <v>0</v>
      </c>
      <c r="S810" t="s">
        <v>30</v>
      </c>
      <c r="T810">
        <v>2805</v>
      </c>
      <c r="U810" t="s">
        <v>58</v>
      </c>
      <c r="V810" t="s">
        <v>59</v>
      </c>
      <c r="W810" t="s">
        <v>60</v>
      </c>
    </row>
    <row r="811" spans="1:23" x14ac:dyDescent="0.3">
      <c r="A811">
        <v>5978</v>
      </c>
      <c r="B811" t="s">
        <v>393</v>
      </c>
      <c r="C811" s="1">
        <v>45264</v>
      </c>
      <c r="D811" s="1">
        <v>45547</v>
      </c>
      <c r="E811">
        <v>11.99</v>
      </c>
      <c r="F811">
        <v>112</v>
      </c>
      <c r="G811" t="s">
        <v>36</v>
      </c>
      <c r="H811">
        <v>3</v>
      </c>
      <c r="I811">
        <v>4</v>
      </c>
      <c r="J811" t="b">
        <v>1</v>
      </c>
      <c r="K811">
        <v>505</v>
      </c>
      <c r="L811">
        <v>118</v>
      </c>
      <c r="M811" t="s">
        <v>49</v>
      </c>
      <c r="N811" t="s">
        <v>28</v>
      </c>
      <c r="O811" t="s">
        <v>64</v>
      </c>
      <c r="P811">
        <v>81</v>
      </c>
      <c r="Q811">
        <v>3.9</v>
      </c>
      <c r="R811" t="b">
        <v>0</v>
      </c>
      <c r="S811" t="s">
        <v>30</v>
      </c>
      <c r="T811">
        <v>3848</v>
      </c>
      <c r="U811" t="s">
        <v>38</v>
      </c>
      <c r="V811" t="s">
        <v>39</v>
      </c>
      <c r="W811" t="s">
        <v>93</v>
      </c>
    </row>
    <row r="812" spans="1:23" x14ac:dyDescent="0.3">
      <c r="A812">
        <v>5967</v>
      </c>
      <c r="B812" t="s">
        <v>382</v>
      </c>
      <c r="C812" s="1">
        <v>45265</v>
      </c>
      <c r="D812" t="s">
        <v>42</v>
      </c>
      <c r="E812">
        <v>11.99</v>
      </c>
      <c r="F812">
        <v>479</v>
      </c>
      <c r="G812" t="s">
        <v>26</v>
      </c>
      <c r="H812">
        <v>2</v>
      </c>
      <c r="I812">
        <v>5</v>
      </c>
      <c r="J812" t="b">
        <v>0</v>
      </c>
      <c r="K812">
        <v>394</v>
      </c>
      <c r="L812">
        <v>35</v>
      </c>
      <c r="M812" t="s">
        <v>68</v>
      </c>
      <c r="N812" t="s">
        <v>75</v>
      </c>
      <c r="O812" t="s">
        <v>45</v>
      </c>
      <c r="P812">
        <v>93</v>
      </c>
      <c r="Q812">
        <v>3.7</v>
      </c>
      <c r="R812" t="b">
        <v>0</v>
      </c>
      <c r="S812" t="s">
        <v>30</v>
      </c>
      <c r="T812">
        <v>836</v>
      </c>
      <c r="U812" t="s">
        <v>38</v>
      </c>
      <c r="V812" t="s">
        <v>39</v>
      </c>
      <c r="W812" t="s">
        <v>33</v>
      </c>
    </row>
    <row r="813" spans="1:23" x14ac:dyDescent="0.3">
      <c r="A813">
        <v>4254</v>
      </c>
      <c r="B813" t="s">
        <v>153</v>
      </c>
      <c r="C813" t="s">
        <v>189</v>
      </c>
      <c r="D813" t="s">
        <v>103</v>
      </c>
      <c r="E813">
        <v>11.99</v>
      </c>
      <c r="F813">
        <v>233</v>
      </c>
      <c r="G813" t="s">
        <v>100</v>
      </c>
      <c r="H813">
        <v>1</v>
      </c>
      <c r="I813">
        <v>2</v>
      </c>
      <c r="J813" t="b">
        <v>1</v>
      </c>
      <c r="K813">
        <v>769</v>
      </c>
      <c r="L813">
        <v>132</v>
      </c>
      <c r="M813" t="s">
        <v>55</v>
      </c>
      <c r="N813" t="s">
        <v>28</v>
      </c>
      <c r="O813" t="s">
        <v>29</v>
      </c>
      <c r="P813">
        <v>82</v>
      </c>
      <c r="Q813">
        <v>4.3</v>
      </c>
      <c r="R813" t="b">
        <v>1</v>
      </c>
      <c r="S813" t="s">
        <v>30</v>
      </c>
      <c r="T813">
        <v>2761</v>
      </c>
      <c r="U813" t="s">
        <v>65</v>
      </c>
      <c r="V813" t="s">
        <v>59</v>
      </c>
      <c r="W813" t="s">
        <v>60</v>
      </c>
    </row>
    <row r="814" spans="1:23" x14ac:dyDescent="0.3">
      <c r="A814">
        <v>2186</v>
      </c>
      <c r="B814" t="s">
        <v>473</v>
      </c>
      <c r="C814" t="s">
        <v>99</v>
      </c>
      <c r="D814" t="s">
        <v>103</v>
      </c>
      <c r="E814">
        <v>7.99</v>
      </c>
      <c r="F814">
        <v>44</v>
      </c>
      <c r="G814" t="s">
        <v>36</v>
      </c>
      <c r="H814">
        <v>4</v>
      </c>
      <c r="I814">
        <v>4</v>
      </c>
      <c r="J814" t="b">
        <v>0</v>
      </c>
      <c r="K814">
        <v>89</v>
      </c>
      <c r="L814">
        <v>90</v>
      </c>
      <c r="M814" t="s">
        <v>55</v>
      </c>
      <c r="N814" t="s">
        <v>44</v>
      </c>
      <c r="O814" t="s">
        <v>78</v>
      </c>
      <c r="P814">
        <v>48</v>
      </c>
      <c r="Q814">
        <v>5</v>
      </c>
      <c r="R814" t="b">
        <v>1</v>
      </c>
      <c r="S814" t="s">
        <v>30</v>
      </c>
      <c r="T814">
        <v>4633</v>
      </c>
      <c r="U814" t="s">
        <v>76</v>
      </c>
      <c r="V814" t="s">
        <v>32</v>
      </c>
      <c r="W814" t="s">
        <v>33</v>
      </c>
    </row>
    <row r="815" spans="1:23" x14ac:dyDescent="0.3">
      <c r="A815">
        <v>7644</v>
      </c>
      <c r="B815" t="s">
        <v>678</v>
      </c>
      <c r="C815" s="1">
        <v>45516</v>
      </c>
      <c r="D815" t="s">
        <v>35</v>
      </c>
      <c r="E815">
        <v>15.99</v>
      </c>
      <c r="F815">
        <v>456</v>
      </c>
      <c r="G815" t="s">
        <v>26</v>
      </c>
      <c r="H815">
        <v>2</v>
      </c>
      <c r="I815">
        <v>3</v>
      </c>
      <c r="J815" t="b">
        <v>1</v>
      </c>
      <c r="K815">
        <v>240</v>
      </c>
      <c r="L815">
        <v>83</v>
      </c>
      <c r="M815" t="s">
        <v>43</v>
      </c>
      <c r="N815" t="s">
        <v>56</v>
      </c>
      <c r="O815" t="s">
        <v>29</v>
      </c>
      <c r="P815">
        <v>76</v>
      </c>
      <c r="Q815">
        <v>4</v>
      </c>
      <c r="R815" t="b">
        <v>0</v>
      </c>
      <c r="S815" t="s">
        <v>30</v>
      </c>
      <c r="T815">
        <v>4260</v>
      </c>
      <c r="U815" t="s">
        <v>58</v>
      </c>
      <c r="V815" t="s">
        <v>59</v>
      </c>
      <c r="W815" t="s">
        <v>33</v>
      </c>
    </row>
    <row r="816" spans="1:23" x14ac:dyDescent="0.3">
      <c r="A816">
        <v>5897</v>
      </c>
      <c r="B816" t="s">
        <v>296</v>
      </c>
      <c r="C816" s="1">
        <v>45269</v>
      </c>
      <c r="D816" s="1">
        <v>45455</v>
      </c>
      <c r="E816">
        <v>7.99</v>
      </c>
      <c r="F816">
        <v>486</v>
      </c>
      <c r="G816" t="s">
        <v>36</v>
      </c>
      <c r="H816">
        <v>3</v>
      </c>
      <c r="I816">
        <v>2</v>
      </c>
      <c r="J816" t="b">
        <v>0</v>
      </c>
      <c r="K816">
        <v>181</v>
      </c>
      <c r="L816">
        <v>15</v>
      </c>
      <c r="M816" t="s">
        <v>74</v>
      </c>
      <c r="N816" t="s">
        <v>56</v>
      </c>
      <c r="O816" t="s">
        <v>37</v>
      </c>
      <c r="P816">
        <v>0</v>
      </c>
      <c r="Q816">
        <v>4.2</v>
      </c>
      <c r="R816" t="b">
        <v>0</v>
      </c>
      <c r="S816" t="s">
        <v>30</v>
      </c>
      <c r="T816">
        <v>447</v>
      </c>
      <c r="U816" t="s">
        <v>76</v>
      </c>
      <c r="V816" t="s">
        <v>59</v>
      </c>
      <c r="W816" t="s">
        <v>60</v>
      </c>
    </row>
    <row r="817" spans="1:23" x14ac:dyDescent="0.3">
      <c r="A817">
        <v>7465</v>
      </c>
      <c r="B817" t="s">
        <v>618</v>
      </c>
      <c r="C817" s="1">
        <v>45607</v>
      </c>
      <c r="D817" s="1">
        <v>45303</v>
      </c>
      <c r="E817">
        <v>11.99</v>
      </c>
      <c r="F817">
        <v>308</v>
      </c>
      <c r="G817" t="s">
        <v>26</v>
      </c>
      <c r="H817">
        <v>4</v>
      </c>
      <c r="I817">
        <v>3</v>
      </c>
      <c r="J817" t="b">
        <v>1</v>
      </c>
      <c r="K817">
        <v>284</v>
      </c>
      <c r="L817">
        <v>81</v>
      </c>
      <c r="M817" t="s">
        <v>68</v>
      </c>
      <c r="N817" t="s">
        <v>56</v>
      </c>
      <c r="O817" t="s">
        <v>57</v>
      </c>
      <c r="P817">
        <v>92</v>
      </c>
      <c r="Q817">
        <v>3.7</v>
      </c>
      <c r="R817" t="b">
        <v>1</v>
      </c>
      <c r="S817" t="s">
        <v>30</v>
      </c>
      <c r="T817">
        <v>1298</v>
      </c>
      <c r="U817" t="s">
        <v>76</v>
      </c>
      <c r="V817" t="s">
        <v>59</v>
      </c>
      <c r="W817" t="s">
        <v>93</v>
      </c>
    </row>
    <row r="818" spans="1:23" x14ac:dyDescent="0.3">
      <c r="A818">
        <v>3724</v>
      </c>
      <c r="B818" t="s">
        <v>118</v>
      </c>
      <c r="C818" t="s">
        <v>679</v>
      </c>
      <c r="D818" s="1">
        <v>45334</v>
      </c>
      <c r="E818">
        <v>7.99</v>
      </c>
      <c r="F818">
        <v>161</v>
      </c>
      <c r="G818" t="s">
        <v>100</v>
      </c>
      <c r="H818">
        <v>3</v>
      </c>
      <c r="I818">
        <v>5</v>
      </c>
      <c r="J818" t="b">
        <v>0</v>
      </c>
      <c r="K818">
        <v>698</v>
      </c>
      <c r="L818">
        <v>77</v>
      </c>
      <c r="M818" t="s">
        <v>43</v>
      </c>
      <c r="N818" t="s">
        <v>28</v>
      </c>
      <c r="O818" t="s">
        <v>57</v>
      </c>
      <c r="P818">
        <v>32</v>
      </c>
      <c r="Q818">
        <v>3.7</v>
      </c>
      <c r="R818" t="b">
        <v>0</v>
      </c>
      <c r="S818" t="s">
        <v>30</v>
      </c>
      <c r="T818">
        <v>3445</v>
      </c>
      <c r="U818" t="s">
        <v>65</v>
      </c>
      <c r="V818" t="s">
        <v>69</v>
      </c>
      <c r="W818" t="s">
        <v>93</v>
      </c>
    </row>
    <row r="819" spans="1:23" x14ac:dyDescent="0.3">
      <c r="A819">
        <v>2914</v>
      </c>
      <c r="B819" t="s">
        <v>579</v>
      </c>
      <c r="C819" s="1">
        <v>45114</v>
      </c>
      <c r="D819" t="s">
        <v>42</v>
      </c>
      <c r="E819">
        <v>15.99</v>
      </c>
      <c r="F819">
        <v>316</v>
      </c>
      <c r="G819" t="s">
        <v>73</v>
      </c>
      <c r="H819">
        <v>3</v>
      </c>
      <c r="I819">
        <v>1</v>
      </c>
      <c r="J819" t="b">
        <v>0</v>
      </c>
      <c r="K819">
        <v>734</v>
      </c>
      <c r="L819">
        <v>21</v>
      </c>
      <c r="M819" t="s">
        <v>43</v>
      </c>
      <c r="N819" t="s">
        <v>56</v>
      </c>
      <c r="O819" t="s">
        <v>29</v>
      </c>
      <c r="P819">
        <v>65</v>
      </c>
      <c r="Q819">
        <v>4.5999999999999996</v>
      </c>
      <c r="R819" t="b">
        <v>0</v>
      </c>
      <c r="S819" t="s">
        <v>30</v>
      </c>
      <c r="T819">
        <v>3039</v>
      </c>
      <c r="U819" t="s">
        <v>58</v>
      </c>
      <c r="V819" t="s">
        <v>79</v>
      </c>
      <c r="W819" t="s">
        <v>33</v>
      </c>
    </row>
    <row r="820" spans="1:23" x14ac:dyDescent="0.3">
      <c r="A820">
        <v>4110</v>
      </c>
      <c r="B820" t="s">
        <v>212</v>
      </c>
      <c r="C820" t="s">
        <v>680</v>
      </c>
      <c r="D820" t="s">
        <v>214</v>
      </c>
      <c r="E820">
        <v>11.99</v>
      </c>
      <c r="F820">
        <v>133</v>
      </c>
      <c r="G820" t="s">
        <v>36</v>
      </c>
      <c r="H820">
        <v>5</v>
      </c>
      <c r="I820">
        <v>4</v>
      </c>
      <c r="J820" t="b">
        <v>0</v>
      </c>
      <c r="K820">
        <v>951</v>
      </c>
      <c r="L820">
        <v>86</v>
      </c>
      <c r="M820" t="s">
        <v>49</v>
      </c>
      <c r="N820" t="s">
        <v>28</v>
      </c>
      <c r="O820" t="s">
        <v>37</v>
      </c>
      <c r="P820">
        <v>88</v>
      </c>
      <c r="Q820">
        <v>4.4000000000000004</v>
      </c>
      <c r="R820" t="b">
        <v>0</v>
      </c>
      <c r="S820" t="s">
        <v>30</v>
      </c>
      <c r="T820">
        <v>3815</v>
      </c>
      <c r="U820" t="s">
        <v>58</v>
      </c>
      <c r="V820" t="s">
        <v>69</v>
      </c>
      <c r="W820" t="s">
        <v>40</v>
      </c>
    </row>
    <row r="821" spans="1:23" x14ac:dyDescent="0.3">
      <c r="A821">
        <v>6944</v>
      </c>
      <c r="B821" t="s">
        <v>244</v>
      </c>
      <c r="C821" t="s">
        <v>681</v>
      </c>
      <c r="D821" t="s">
        <v>90</v>
      </c>
      <c r="E821">
        <v>15.99</v>
      </c>
      <c r="F821">
        <v>270</v>
      </c>
      <c r="G821" t="s">
        <v>73</v>
      </c>
      <c r="H821">
        <v>3</v>
      </c>
      <c r="I821">
        <v>6</v>
      </c>
      <c r="J821" t="b">
        <v>0</v>
      </c>
      <c r="K821">
        <v>271</v>
      </c>
      <c r="L821">
        <v>5</v>
      </c>
      <c r="M821" t="s">
        <v>49</v>
      </c>
      <c r="N821" t="s">
        <v>56</v>
      </c>
      <c r="O821" t="s">
        <v>57</v>
      </c>
      <c r="P821">
        <v>41</v>
      </c>
      <c r="Q821">
        <v>3.5</v>
      </c>
      <c r="R821" t="b">
        <v>0</v>
      </c>
      <c r="S821" t="s">
        <v>30</v>
      </c>
      <c r="T821">
        <v>1135</v>
      </c>
      <c r="U821" t="s">
        <v>65</v>
      </c>
      <c r="V821" t="s">
        <v>59</v>
      </c>
      <c r="W821" t="s">
        <v>33</v>
      </c>
    </row>
    <row r="822" spans="1:23" x14ac:dyDescent="0.3">
      <c r="A822">
        <v>3639</v>
      </c>
      <c r="B822" t="s">
        <v>682</v>
      </c>
      <c r="C822" t="s">
        <v>416</v>
      </c>
      <c r="D822" t="s">
        <v>82</v>
      </c>
      <c r="E822">
        <v>11.99</v>
      </c>
      <c r="F822">
        <v>85</v>
      </c>
      <c r="G822" t="s">
        <v>63</v>
      </c>
      <c r="H822">
        <v>3</v>
      </c>
      <c r="I822">
        <v>1</v>
      </c>
      <c r="J822" t="b">
        <v>1</v>
      </c>
      <c r="K822">
        <v>851</v>
      </c>
      <c r="L822">
        <v>48</v>
      </c>
      <c r="M822" t="s">
        <v>27</v>
      </c>
      <c r="N822" t="s">
        <v>75</v>
      </c>
      <c r="O822" t="s">
        <v>78</v>
      </c>
      <c r="P822">
        <v>45</v>
      </c>
      <c r="Q822">
        <v>4.5999999999999996</v>
      </c>
      <c r="R822" t="b">
        <v>0</v>
      </c>
      <c r="S822" t="s">
        <v>30</v>
      </c>
      <c r="T822">
        <v>2706</v>
      </c>
      <c r="U822" t="s">
        <v>76</v>
      </c>
      <c r="V822" t="s">
        <v>32</v>
      </c>
      <c r="W822" t="s">
        <v>40</v>
      </c>
    </row>
    <row r="823" spans="1:23" x14ac:dyDescent="0.3">
      <c r="A823">
        <v>8416</v>
      </c>
      <c r="B823" t="s">
        <v>404</v>
      </c>
      <c r="C823" t="s">
        <v>683</v>
      </c>
      <c r="D823" t="s">
        <v>168</v>
      </c>
      <c r="E823">
        <v>11.99</v>
      </c>
      <c r="F823">
        <v>65</v>
      </c>
      <c r="G823" t="s">
        <v>36</v>
      </c>
      <c r="H823">
        <v>2</v>
      </c>
      <c r="I823">
        <v>3</v>
      </c>
      <c r="J823" t="b">
        <v>1</v>
      </c>
      <c r="K823">
        <v>302</v>
      </c>
      <c r="L823">
        <v>6</v>
      </c>
      <c r="M823" t="s">
        <v>49</v>
      </c>
      <c r="N823" t="s">
        <v>28</v>
      </c>
      <c r="O823" t="s">
        <v>29</v>
      </c>
      <c r="P823">
        <v>81</v>
      </c>
      <c r="Q823">
        <v>3.5</v>
      </c>
      <c r="R823" t="b">
        <v>1</v>
      </c>
      <c r="S823" t="s">
        <v>30</v>
      </c>
      <c r="T823">
        <v>3828</v>
      </c>
      <c r="U823" t="s">
        <v>76</v>
      </c>
      <c r="V823" t="s">
        <v>59</v>
      </c>
      <c r="W823" t="s">
        <v>40</v>
      </c>
    </row>
    <row r="824" spans="1:23" x14ac:dyDescent="0.3">
      <c r="A824">
        <v>7753</v>
      </c>
      <c r="B824" t="s">
        <v>179</v>
      </c>
      <c r="C824" s="1">
        <v>45547</v>
      </c>
      <c r="D824" t="s">
        <v>25</v>
      </c>
      <c r="E824">
        <v>7.99</v>
      </c>
      <c r="F824">
        <v>393</v>
      </c>
      <c r="G824" t="s">
        <v>36</v>
      </c>
      <c r="H824">
        <v>3</v>
      </c>
      <c r="I824">
        <v>3</v>
      </c>
      <c r="J824" t="b">
        <v>0</v>
      </c>
      <c r="K824">
        <v>829</v>
      </c>
      <c r="L824">
        <v>117</v>
      </c>
      <c r="M824" t="s">
        <v>27</v>
      </c>
      <c r="N824" t="s">
        <v>56</v>
      </c>
      <c r="O824" t="s">
        <v>29</v>
      </c>
      <c r="P824">
        <v>65</v>
      </c>
      <c r="Q824">
        <v>4.9000000000000004</v>
      </c>
      <c r="R824" t="b">
        <v>1</v>
      </c>
      <c r="S824" t="s">
        <v>30</v>
      </c>
      <c r="T824">
        <v>4409</v>
      </c>
      <c r="U824" t="s">
        <v>58</v>
      </c>
      <c r="V824" t="s">
        <v>32</v>
      </c>
      <c r="W824" t="s">
        <v>93</v>
      </c>
    </row>
    <row r="825" spans="1:23" x14ac:dyDescent="0.3">
      <c r="A825">
        <v>9528</v>
      </c>
      <c r="B825" t="s">
        <v>684</v>
      </c>
      <c r="C825" t="s">
        <v>665</v>
      </c>
      <c r="D825" s="1">
        <v>45638</v>
      </c>
      <c r="E825">
        <v>11.99</v>
      </c>
      <c r="F825">
        <v>181</v>
      </c>
      <c r="G825" t="s">
        <v>26</v>
      </c>
      <c r="H825">
        <v>5</v>
      </c>
      <c r="I825">
        <v>5</v>
      </c>
      <c r="J825" t="b">
        <v>0</v>
      </c>
      <c r="K825">
        <v>860</v>
      </c>
      <c r="L825">
        <v>148</v>
      </c>
      <c r="M825" t="s">
        <v>27</v>
      </c>
      <c r="N825" t="s">
        <v>44</v>
      </c>
      <c r="O825" t="s">
        <v>45</v>
      </c>
      <c r="P825">
        <v>3</v>
      </c>
      <c r="Q825">
        <v>4.3</v>
      </c>
      <c r="R825" t="b">
        <v>1</v>
      </c>
      <c r="S825" t="s">
        <v>30</v>
      </c>
      <c r="T825">
        <v>433</v>
      </c>
      <c r="U825" t="s">
        <v>76</v>
      </c>
      <c r="V825" t="s">
        <v>59</v>
      </c>
      <c r="W825" t="s">
        <v>93</v>
      </c>
    </row>
    <row r="826" spans="1:23" x14ac:dyDescent="0.3">
      <c r="A826">
        <v>2960</v>
      </c>
      <c r="B826" t="s">
        <v>153</v>
      </c>
      <c r="C826" s="1">
        <v>44997</v>
      </c>
      <c r="D826" s="1">
        <v>45547</v>
      </c>
      <c r="E826">
        <v>11.99</v>
      </c>
      <c r="F826">
        <v>416</v>
      </c>
      <c r="G826" t="s">
        <v>48</v>
      </c>
      <c r="H826">
        <v>5</v>
      </c>
      <c r="I826">
        <v>4</v>
      </c>
      <c r="J826" t="b">
        <v>1</v>
      </c>
      <c r="K826">
        <v>964</v>
      </c>
      <c r="L826">
        <v>187</v>
      </c>
      <c r="M826" t="s">
        <v>27</v>
      </c>
      <c r="N826" t="s">
        <v>75</v>
      </c>
      <c r="O826" t="s">
        <v>78</v>
      </c>
      <c r="P826">
        <v>6</v>
      </c>
      <c r="Q826">
        <v>3.2</v>
      </c>
      <c r="R826" t="b">
        <v>0</v>
      </c>
      <c r="S826" t="s">
        <v>30</v>
      </c>
      <c r="T826">
        <v>2554</v>
      </c>
      <c r="U826" t="s">
        <v>58</v>
      </c>
      <c r="V826" t="s">
        <v>32</v>
      </c>
      <c r="W826" t="s">
        <v>33</v>
      </c>
    </row>
    <row r="827" spans="1:23" x14ac:dyDescent="0.3">
      <c r="A827">
        <v>1090</v>
      </c>
      <c r="B827" t="s">
        <v>628</v>
      </c>
      <c r="C827" t="s">
        <v>426</v>
      </c>
      <c r="D827" t="s">
        <v>168</v>
      </c>
      <c r="E827">
        <v>15.99</v>
      </c>
      <c r="F827">
        <v>243</v>
      </c>
      <c r="G827" t="s">
        <v>48</v>
      </c>
      <c r="H827">
        <v>3</v>
      </c>
      <c r="I827">
        <v>2</v>
      </c>
      <c r="J827" t="b">
        <v>0</v>
      </c>
      <c r="K827">
        <v>40</v>
      </c>
      <c r="L827">
        <v>52</v>
      </c>
      <c r="M827" t="s">
        <v>43</v>
      </c>
      <c r="N827" t="s">
        <v>75</v>
      </c>
      <c r="O827" t="s">
        <v>64</v>
      </c>
      <c r="P827">
        <v>4</v>
      </c>
      <c r="Q827">
        <v>4</v>
      </c>
      <c r="R827" t="b">
        <v>1</v>
      </c>
      <c r="S827" t="s">
        <v>30</v>
      </c>
      <c r="T827">
        <v>1348</v>
      </c>
      <c r="U827" t="s">
        <v>38</v>
      </c>
      <c r="V827" t="s">
        <v>39</v>
      </c>
      <c r="W827" t="s">
        <v>60</v>
      </c>
    </row>
    <row r="828" spans="1:23" x14ac:dyDescent="0.3">
      <c r="A828">
        <v>2410</v>
      </c>
      <c r="B828" t="s">
        <v>88</v>
      </c>
      <c r="C828" s="1">
        <v>45608</v>
      </c>
      <c r="D828" s="1">
        <v>45516</v>
      </c>
      <c r="E828">
        <v>11.99</v>
      </c>
      <c r="F828">
        <v>381</v>
      </c>
      <c r="G828" t="s">
        <v>100</v>
      </c>
      <c r="H828">
        <v>2</v>
      </c>
      <c r="I828">
        <v>3</v>
      </c>
      <c r="J828" t="b">
        <v>1</v>
      </c>
      <c r="K828">
        <v>568</v>
      </c>
      <c r="L828">
        <v>62</v>
      </c>
      <c r="M828" t="s">
        <v>74</v>
      </c>
      <c r="N828" t="s">
        <v>44</v>
      </c>
      <c r="O828" t="s">
        <v>45</v>
      </c>
      <c r="P828">
        <v>50</v>
      </c>
      <c r="Q828">
        <v>4.8</v>
      </c>
      <c r="R828" t="b">
        <v>0</v>
      </c>
      <c r="S828" t="s">
        <v>30</v>
      </c>
      <c r="T828">
        <v>1375</v>
      </c>
      <c r="U828" t="s">
        <v>65</v>
      </c>
      <c r="V828" t="s">
        <v>39</v>
      </c>
      <c r="W828" t="s">
        <v>33</v>
      </c>
    </row>
    <row r="829" spans="1:23" x14ac:dyDescent="0.3">
      <c r="A829">
        <v>1575</v>
      </c>
      <c r="B829" t="s">
        <v>153</v>
      </c>
      <c r="C829" s="1">
        <v>45026</v>
      </c>
      <c r="D829" s="1">
        <v>45608</v>
      </c>
      <c r="E829">
        <v>11.99</v>
      </c>
      <c r="F829">
        <v>71</v>
      </c>
      <c r="G829" t="s">
        <v>73</v>
      </c>
      <c r="H829">
        <v>5</v>
      </c>
      <c r="I829">
        <v>4</v>
      </c>
      <c r="J829" t="b">
        <v>1</v>
      </c>
      <c r="K829">
        <v>666</v>
      </c>
      <c r="L829">
        <v>100</v>
      </c>
      <c r="M829" t="s">
        <v>68</v>
      </c>
      <c r="N829" t="s">
        <v>56</v>
      </c>
      <c r="O829" t="s">
        <v>45</v>
      </c>
      <c r="P829">
        <v>97</v>
      </c>
      <c r="Q829">
        <v>3.1</v>
      </c>
      <c r="R829" t="b">
        <v>0</v>
      </c>
      <c r="S829" t="s">
        <v>30</v>
      </c>
      <c r="T829">
        <v>3630</v>
      </c>
      <c r="U829" t="s">
        <v>38</v>
      </c>
      <c r="V829" t="s">
        <v>69</v>
      </c>
      <c r="W829" t="s">
        <v>33</v>
      </c>
    </row>
    <row r="830" spans="1:23" x14ac:dyDescent="0.3">
      <c r="A830">
        <v>9259</v>
      </c>
      <c r="B830" t="s">
        <v>241</v>
      </c>
      <c r="C830" t="s">
        <v>685</v>
      </c>
      <c r="D830" s="1">
        <v>45485</v>
      </c>
      <c r="E830">
        <v>11.99</v>
      </c>
      <c r="F830">
        <v>219</v>
      </c>
      <c r="G830" t="s">
        <v>63</v>
      </c>
      <c r="H830">
        <v>4</v>
      </c>
      <c r="I830">
        <v>1</v>
      </c>
      <c r="J830" t="b">
        <v>1</v>
      </c>
      <c r="K830">
        <v>318</v>
      </c>
      <c r="L830">
        <v>37</v>
      </c>
      <c r="M830" t="s">
        <v>92</v>
      </c>
      <c r="N830" t="s">
        <v>75</v>
      </c>
      <c r="O830" t="s">
        <v>57</v>
      </c>
      <c r="P830">
        <v>69</v>
      </c>
      <c r="Q830">
        <v>3.9</v>
      </c>
      <c r="R830" t="b">
        <v>1</v>
      </c>
      <c r="S830" t="s">
        <v>30</v>
      </c>
      <c r="T830">
        <v>1457</v>
      </c>
      <c r="U830" t="s">
        <v>65</v>
      </c>
      <c r="V830" t="s">
        <v>69</v>
      </c>
      <c r="W830" t="s">
        <v>33</v>
      </c>
    </row>
    <row r="831" spans="1:23" x14ac:dyDescent="0.3">
      <c r="A831">
        <v>2170</v>
      </c>
      <c r="B831" t="s">
        <v>148</v>
      </c>
      <c r="C831" s="1">
        <v>45118</v>
      </c>
      <c r="D831" t="s">
        <v>35</v>
      </c>
      <c r="E831">
        <v>15.99</v>
      </c>
      <c r="F831">
        <v>335</v>
      </c>
      <c r="G831" t="s">
        <v>26</v>
      </c>
      <c r="H831">
        <v>2</v>
      </c>
      <c r="I831">
        <v>4</v>
      </c>
      <c r="J831" t="b">
        <v>0</v>
      </c>
      <c r="K831">
        <v>609</v>
      </c>
      <c r="L831">
        <v>181</v>
      </c>
      <c r="M831" t="s">
        <v>43</v>
      </c>
      <c r="N831" t="s">
        <v>28</v>
      </c>
      <c r="O831" t="s">
        <v>29</v>
      </c>
      <c r="P831">
        <v>81</v>
      </c>
      <c r="Q831">
        <v>4.7</v>
      </c>
      <c r="R831" t="b">
        <v>1</v>
      </c>
      <c r="S831" t="s">
        <v>30</v>
      </c>
      <c r="T831">
        <v>3332</v>
      </c>
      <c r="U831" t="s">
        <v>65</v>
      </c>
      <c r="V831" t="s">
        <v>59</v>
      </c>
      <c r="W831" t="s">
        <v>33</v>
      </c>
    </row>
    <row r="832" spans="1:23" x14ac:dyDescent="0.3">
      <c r="A832">
        <v>2237</v>
      </c>
      <c r="B832" t="s">
        <v>248</v>
      </c>
      <c r="C832" s="1">
        <v>45144</v>
      </c>
      <c r="D832" t="s">
        <v>103</v>
      </c>
      <c r="E832">
        <v>7.99</v>
      </c>
      <c r="F832">
        <v>435</v>
      </c>
      <c r="G832" t="s">
        <v>73</v>
      </c>
      <c r="H832">
        <v>2</v>
      </c>
      <c r="I832">
        <v>1</v>
      </c>
      <c r="J832" t="b">
        <v>0</v>
      </c>
      <c r="K832">
        <v>163</v>
      </c>
      <c r="L832">
        <v>69</v>
      </c>
      <c r="M832" t="s">
        <v>55</v>
      </c>
      <c r="N832" t="s">
        <v>28</v>
      </c>
      <c r="O832" t="s">
        <v>37</v>
      </c>
      <c r="P832">
        <v>24</v>
      </c>
      <c r="Q832">
        <v>4.8</v>
      </c>
      <c r="R832" t="b">
        <v>1</v>
      </c>
      <c r="S832" t="s">
        <v>30</v>
      </c>
      <c r="T832">
        <v>3815</v>
      </c>
      <c r="U832" t="s">
        <v>65</v>
      </c>
      <c r="V832" t="s">
        <v>32</v>
      </c>
      <c r="W832" t="s">
        <v>93</v>
      </c>
    </row>
    <row r="833" spans="1:23" x14ac:dyDescent="0.3">
      <c r="A833">
        <v>2697</v>
      </c>
      <c r="B833" t="s">
        <v>174</v>
      </c>
      <c r="C833" s="1">
        <v>45570</v>
      </c>
      <c r="D833" s="1">
        <v>45547</v>
      </c>
      <c r="E833">
        <v>15.99</v>
      </c>
      <c r="F833">
        <v>423</v>
      </c>
      <c r="G833" t="s">
        <v>36</v>
      </c>
      <c r="H833">
        <v>4</v>
      </c>
      <c r="I833">
        <v>3</v>
      </c>
      <c r="J833" t="b">
        <v>0</v>
      </c>
      <c r="K833">
        <v>648</v>
      </c>
      <c r="L833">
        <v>46</v>
      </c>
      <c r="M833" t="s">
        <v>27</v>
      </c>
      <c r="N833" t="s">
        <v>44</v>
      </c>
      <c r="O833" t="s">
        <v>57</v>
      </c>
      <c r="P833">
        <v>0</v>
      </c>
      <c r="Q833">
        <v>4.5</v>
      </c>
      <c r="R833" t="b">
        <v>0</v>
      </c>
      <c r="S833" t="s">
        <v>30</v>
      </c>
      <c r="T833">
        <v>3859</v>
      </c>
      <c r="U833" t="s">
        <v>31</v>
      </c>
      <c r="V833" t="s">
        <v>79</v>
      </c>
      <c r="W833" t="s">
        <v>33</v>
      </c>
    </row>
    <row r="834" spans="1:23" x14ac:dyDescent="0.3">
      <c r="A834">
        <v>4488</v>
      </c>
      <c r="B834" t="s">
        <v>281</v>
      </c>
      <c r="C834" t="s">
        <v>652</v>
      </c>
      <c r="D834" s="1">
        <v>45424</v>
      </c>
      <c r="E834">
        <v>7.99</v>
      </c>
      <c r="F834">
        <v>304</v>
      </c>
      <c r="G834" t="s">
        <v>100</v>
      </c>
      <c r="H834">
        <v>1</v>
      </c>
      <c r="I834">
        <v>3</v>
      </c>
      <c r="J834" t="b">
        <v>0</v>
      </c>
      <c r="K834">
        <v>975</v>
      </c>
      <c r="L834">
        <v>10</v>
      </c>
      <c r="M834" t="s">
        <v>43</v>
      </c>
      <c r="N834" t="s">
        <v>28</v>
      </c>
      <c r="O834" t="s">
        <v>64</v>
      </c>
      <c r="P834">
        <v>48</v>
      </c>
      <c r="Q834">
        <v>3.2</v>
      </c>
      <c r="R834" t="b">
        <v>0</v>
      </c>
      <c r="S834" t="s">
        <v>30</v>
      </c>
      <c r="T834">
        <v>3923</v>
      </c>
      <c r="U834" t="s">
        <v>58</v>
      </c>
      <c r="V834" t="s">
        <v>39</v>
      </c>
      <c r="W834" t="s">
        <v>33</v>
      </c>
    </row>
    <row r="835" spans="1:23" x14ac:dyDescent="0.3">
      <c r="A835">
        <v>5291</v>
      </c>
      <c r="B835" t="s">
        <v>686</v>
      </c>
      <c r="C835" t="s">
        <v>535</v>
      </c>
      <c r="D835" t="s">
        <v>72</v>
      </c>
      <c r="E835">
        <v>11.99</v>
      </c>
      <c r="F835">
        <v>455</v>
      </c>
      <c r="G835" t="s">
        <v>36</v>
      </c>
      <c r="H835">
        <v>3</v>
      </c>
      <c r="I835">
        <v>6</v>
      </c>
      <c r="J835" t="b">
        <v>1</v>
      </c>
      <c r="K835">
        <v>15</v>
      </c>
      <c r="L835">
        <v>36</v>
      </c>
      <c r="M835" t="s">
        <v>74</v>
      </c>
      <c r="N835" t="s">
        <v>44</v>
      </c>
      <c r="O835" t="s">
        <v>64</v>
      </c>
      <c r="P835">
        <v>37</v>
      </c>
      <c r="Q835">
        <v>4.2</v>
      </c>
      <c r="R835" t="b">
        <v>0</v>
      </c>
      <c r="S835" t="s">
        <v>30</v>
      </c>
      <c r="T835">
        <v>4486</v>
      </c>
      <c r="U835" t="s">
        <v>76</v>
      </c>
      <c r="V835" t="s">
        <v>59</v>
      </c>
      <c r="W835" t="s">
        <v>93</v>
      </c>
    </row>
    <row r="836" spans="1:23" x14ac:dyDescent="0.3">
      <c r="A836">
        <v>6287</v>
      </c>
      <c r="B836" t="s">
        <v>491</v>
      </c>
      <c r="C836" t="s">
        <v>687</v>
      </c>
      <c r="D836" t="s">
        <v>90</v>
      </c>
      <c r="E836">
        <v>11.99</v>
      </c>
      <c r="F836">
        <v>449</v>
      </c>
      <c r="G836" t="s">
        <v>51</v>
      </c>
      <c r="H836">
        <v>1</v>
      </c>
      <c r="I836">
        <v>2</v>
      </c>
      <c r="J836" t="b">
        <v>1</v>
      </c>
      <c r="K836">
        <v>268</v>
      </c>
      <c r="L836">
        <v>11</v>
      </c>
      <c r="M836" t="s">
        <v>43</v>
      </c>
      <c r="N836" t="s">
        <v>44</v>
      </c>
      <c r="O836" t="s">
        <v>64</v>
      </c>
      <c r="P836">
        <v>62</v>
      </c>
      <c r="Q836">
        <v>5</v>
      </c>
      <c r="R836" t="b">
        <v>0</v>
      </c>
      <c r="S836" t="s">
        <v>30</v>
      </c>
      <c r="T836">
        <v>993</v>
      </c>
      <c r="U836" t="s">
        <v>38</v>
      </c>
      <c r="V836" t="s">
        <v>39</v>
      </c>
      <c r="W836" t="s">
        <v>40</v>
      </c>
    </row>
    <row r="837" spans="1:23" x14ac:dyDescent="0.3">
      <c r="A837">
        <v>1953</v>
      </c>
      <c r="B837" t="s">
        <v>667</v>
      </c>
      <c r="C837" s="1">
        <v>45180</v>
      </c>
      <c r="D837" t="s">
        <v>109</v>
      </c>
      <c r="E837">
        <v>15.99</v>
      </c>
      <c r="F837">
        <v>39</v>
      </c>
      <c r="G837" t="s">
        <v>36</v>
      </c>
      <c r="H837">
        <v>3</v>
      </c>
      <c r="I837">
        <v>1</v>
      </c>
      <c r="J837" t="b">
        <v>1</v>
      </c>
      <c r="K837">
        <v>791</v>
      </c>
      <c r="L837">
        <v>3</v>
      </c>
      <c r="M837" t="s">
        <v>74</v>
      </c>
      <c r="N837" t="s">
        <v>56</v>
      </c>
      <c r="O837" t="s">
        <v>57</v>
      </c>
      <c r="P837">
        <v>33</v>
      </c>
      <c r="Q837">
        <v>3.1</v>
      </c>
      <c r="R837" t="b">
        <v>1</v>
      </c>
      <c r="S837" t="s">
        <v>30</v>
      </c>
      <c r="T837">
        <v>631</v>
      </c>
      <c r="U837" t="s">
        <v>58</v>
      </c>
      <c r="V837" t="s">
        <v>39</v>
      </c>
      <c r="W837" t="s">
        <v>60</v>
      </c>
    </row>
    <row r="838" spans="1:23" x14ac:dyDescent="0.3">
      <c r="A838">
        <v>3457</v>
      </c>
      <c r="B838" t="s">
        <v>286</v>
      </c>
      <c r="C838" t="s">
        <v>651</v>
      </c>
      <c r="D838" t="s">
        <v>54</v>
      </c>
      <c r="E838">
        <v>15.99</v>
      </c>
      <c r="F838">
        <v>139</v>
      </c>
      <c r="G838" t="s">
        <v>73</v>
      </c>
      <c r="H838">
        <v>2</v>
      </c>
      <c r="I838">
        <v>1</v>
      </c>
      <c r="J838" t="b">
        <v>0</v>
      </c>
      <c r="K838">
        <v>257</v>
      </c>
      <c r="L838">
        <v>173</v>
      </c>
      <c r="M838" t="s">
        <v>68</v>
      </c>
      <c r="N838" t="s">
        <v>44</v>
      </c>
      <c r="O838" t="s">
        <v>64</v>
      </c>
      <c r="P838">
        <v>16</v>
      </c>
      <c r="Q838">
        <v>3.7</v>
      </c>
      <c r="R838" t="b">
        <v>1</v>
      </c>
      <c r="S838" t="s">
        <v>30</v>
      </c>
      <c r="T838">
        <v>214</v>
      </c>
      <c r="U838" t="s">
        <v>58</v>
      </c>
      <c r="V838" t="s">
        <v>39</v>
      </c>
      <c r="W838" t="s">
        <v>33</v>
      </c>
    </row>
    <row r="839" spans="1:23" x14ac:dyDescent="0.3">
      <c r="A839">
        <v>6504</v>
      </c>
      <c r="B839" t="s">
        <v>318</v>
      </c>
      <c r="C839" t="s">
        <v>111</v>
      </c>
      <c r="D839" t="s">
        <v>103</v>
      </c>
      <c r="E839">
        <v>7.99</v>
      </c>
      <c r="F839">
        <v>345</v>
      </c>
      <c r="G839" t="s">
        <v>48</v>
      </c>
      <c r="H839">
        <v>1</v>
      </c>
      <c r="I839">
        <v>4</v>
      </c>
      <c r="J839" t="b">
        <v>0</v>
      </c>
      <c r="K839">
        <v>767</v>
      </c>
      <c r="L839">
        <v>66</v>
      </c>
      <c r="M839" t="s">
        <v>43</v>
      </c>
      <c r="N839" t="s">
        <v>44</v>
      </c>
      <c r="O839" t="s">
        <v>45</v>
      </c>
      <c r="P839">
        <v>70</v>
      </c>
      <c r="Q839">
        <v>3.8</v>
      </c>
      <c r="R839" t="b">
        <v>0</v>
      </c>
      <c r="S839" t="s">
        <v>30</v>
      </c>
      <c r="T839">
        <v>2327</v>
      </c>
      <c r="U839" t="s">
        <v>38</v>
      </c>
      <c r="V839" t="s">
        <v>59</v>
      </c>
      <c r="W839" t="s">
        <v>33</v>
      </c>
    </row>
    <row r="840" spans="1:23" x14ac:dyDescent="0.3">
      <c r="A840">
        <v>7463</v>
      </c>
      <c r="B840" t="s">
        <v>389</v>
      </c>
      <c r="C840" t="s">
        <v>136</v>
      </c>
      <c r="D840" s="1">
        <v>45455</v>
      </c>
      <c r="E840">
        <v>11.99</v>
      </c>
      <c r="F840">
        <v>500</v>
      </c>
      <c r="G840" t="s">
        <v>51</v>
      </c>
      <c r="H840">
        <v>3</v>
      </c>
      <c r="I840">
        <v>5</v>
      </c>
      <c r="J840" t="b">
        <v>1</v>
      </c>
      <c r="K840">
        <v>362</v>
      </c>
      <c r="L840">
        <v>38</v>
      </c>
      <c r="M840" t="s">
        <v>92</v>
      </c>
      <c r="N840" t="s">
        <v>44</v>
      </c>
      <c r="O840" t="s">
        <v>29</v>
      </c>
      <c r="P840">
        <v>100</v>
      </c>
      <c r="Q840">
        <v>4</v>
      </c>
      <c r="R840" t="b">
        <v>0</v>
      </c>
      <c r="S840" t="s">
        <v>30</v>
      </c>
      <c r="T840">
        <v>3679</v>
      </c>
      <c r="U840" t="s">
        <v>58</v>
      </c>
      <c r="V840" t="s">
        <v>79</v>
      </c>
      <c r="W840" t="s">
        <v>40</v>
      </c>
    </row>
    <row r="841" spans="1:23" x14ac:dyDescent="0.3">
      <c r="A841">
        <v>3898</v>
      </c>
      <c r="B841" t="s">
        <v>98</v>
      </c>
      <c r="C841" s="1">
        <v>45476</v>
      </c>
      <c r="D841" t="s">
        <v>105</v>
      </c>
      <c r="E841">
        <v>11.99</v>
      </c>
      <c r="F841">
        <v>365</v>
      </c>
      <c r="G841" t="s">
        <v>73</v>
      </c>
      <c r="H841">
        <v>5</v>
      </c>
      <c r="I841">
        <v>5</v>
      </c>
      <c r="J841" t="b">
        <v>1</v>
      </c>
      <c r="K841">
        <v>779</v>
      </c>
      <c r="L841">
        <v>113</v>
      </c>
      <c r="M841" t="s">
        <v>49</v>
      </c>
      <c r="N841" t="s">
        <v>28</v>
      </c>
      <c r="O841" t="s">
        <v>37</v>
      </c>
      <c r="P841">
        <v>65</v>
      </c>
      <c r="Q841">
        <v>4.2</v>
      </c>
      <c r="R841" t="b">
        <v>0</v>
      </c>
      <c r="S841" t="s">
        <v>30</v>
      </c>
      <c r="T841">
        <v>2238</v>
      </c>
      <c r="U841" t="s">
        <v>31</v>
      </c>
      <c r="V841" t="s">
        <v>79</v>
      </c>
      <c r="W841" t="s">
        <v>93</v>
      </c>
    </row>
    <row r="842" spans="1:23" x14ac:dyDescent="0.3">
      <c r="A842">
        <v>8481</v>
      </c>
      <c r="B842" t="s">
        <v>130</v>
      </c>
      <c r="C842" t="s">
        <v>688</v>
      </c>
      <c r="D842" s="1">
        <v>45516</v>
      </c>
      <c r="E842">
        <v>7.99</v>
      </c>
      <c r="F842">
        <v>479</v>
      </c>
      <c r="G842" t="s">
        <v>100</v>
      </c>
      <c r="H842">
        <v>4</v>
      </c>
      <c r="I842">
        <v>5</v>
      </c>
      <c r="J842" t="b">
        <v>0</v>
      </c>
      <c r="K842">
        <v>159</v>
      </c>
      <c r="L842">
        <v>136</v>
      </c>
      <c r="M842" t="s">
        <v>43</v>
      </c>
      <c r="N842" t="s">
        <v>75</v>
      </c>
      <c r="O842" t="s">
        <v>37</v>
      </c>
      <c r="P842">
        <v>7</v>
      </c>
      <c r="Q842">
        <v>4.2</v>
      </c>
      <c r="R842" t="b">
        <v>1</v>
      </c>
      <c r="S842" t="s">
        <v>30</v>
      </c>
      <c r="T842">
        <v>3655</v>
      </c>
      <c r="U842" t="s">
        <v>58</v>
      </c>
      <c r="V842" t="s">
        <v>59</v>
      </c>
      <c r="W842" t="s">
        <v>40</v>
      </c>
    </row>
    <row r="843" spans="1:23" x14ac:dyDescent="0.3">
      <c r="A843">
        <v>7810</v>
      </c>
      <c r="B843" t="s">
        <v>41</v>
      </c>
      <c r="C843" t="s">
        <v>321</v>
      </c>
      <c r="D843" s="1">
        <v>45485</v>
      </c>
      <c r="E843">
        <v>7.99</v>
      </c>
      <c r="F843">
        <v>63</v>
      </c>
      <c r="G843" t="s">
        <v>63</v>
      </c>
      <c r="H843">
        <v>4</v>
      </c>
      <c r="I843">
        <v>2</v>
      </c>
      <c r="J843" t="b">
        <v>1</v>
      </c>
      <c r="K843">
        <v>104</v>
      </c>
      <c r="L843">
        <v>72</v>
      </c>
      <c r="M843" t="s">
        <v>92</v>
      </c>
      <c r="N843" t="s">
        <v>75</v>
      </c>
      <c r="O843" t="s">
        <v>45</v>
      </c>
      <c r="P843">
        <v>17</v>
      </c>
      <c r="Q843">
        <v>4.9000000000000004</v>
      </c>
      <c r="R843" t="b">
        <v>1</v>
      </c>
      <c r="S843" t="s">
        <v>30</v>
      </c>
      <c r="T843">
        <v>1587</v>
      </c>
      <c r="U843" t="s">
        <v>65</v>
      </c>
      <c r="V843" t="s">
        <v>59</v>
      </c>
      <c r="W843" t="s">
        <v>93</v>
      </c>
    </row>
    <row r="844" spans="1:23" x14ac:dyDescent="0.3">
      <c r="A844">
        <v>6534</v>
      </c>
      <c r="B844" t="s">
        <v>434</v>
      </c>
      <c r="C844" s="1">
        <v>45050</v>
      </c>
      <c r="D844" s="1">
        <v>45608</v>
      </c>
      <c r="E844">
        <v>11.99</v>
      </c>
      <c r="F844">
        <v>104</v>
      </c>
      <c r="G844" t="s">
        <v>51</v>
      </c>
      <c r="H844">
        <v>2</v>
      </c>
      <c r="I844">
        <v>6</v>
      </c>
      <c r="J844" t="b">
        <v>0</v>
      </c>
      <c r="K844">
        <v>570</v>
      </c>
      <c r="L844">
        <v>29</v>
      </c>
      <c r="M844" t="s">
        <v>49</v>
      </c>
      <c r="N844" t="s">
        <v>28</v>
      </c>
      <c r="O844" t="s">
        <v>37</v>
      </c>
      <c r="P844">
        <v>56</v>
      </c>
      <c r="Q844">
        <v>3.9</v>
      </c>
      <c r="R844" t="b">
        <v>1</v>
      </c>
      <c r="S844" t="s">
        <v>30</v>
      </c>
      <c r="T844">
        <v>4501</v>
      </c>
      <c r="U844" t="s">
        <v>38</v>
      </c>
      <c r="V844" t="s">
        <v>32</v>
      </c>
      <c r="W844" t="s">
        <v>33</v>
      </c>
    </row>
    <row r="845" spans="1:23" x14ac:dyDescent="0.3">
      <c r="A845">
        <v>6025</v>
      </c>
      <c r="B845" t="s">
        <v>290</v>
      </c>
      <c r="C845" t="s">
        <v>565</v>
      </c>
      <c r="D845" t="s">
        <v>87</v>
      </c>
      <c r="E845">
        <v>15.99</v>
      </c>
      <c r="F845">
        <v>380</v>
      </c>
      <c r="G845" t="s">
        <v>63</v>
      </c>
      <c r="H845">
        <v>5</v>
      </c>
      <c r="I845">
        <v>5</v>
      </c>
      <c r="J845" t="b">
        <v>1</v>
      </c>
      <c r="K845">
        <v>112</v>
      </c>
      <c r="L845">
        <v>149</v>
      </c>
      <c r="M845" t="s">
        <v>68</v>
      </c>
      <c r="N845" t="s">
        <v>75</v>
      </c>
      <c r="O845" t="s">
        <v>45</v>
      </c>
      <c r="P845">
        <v>74</v>
      </c>
      <c r="Q845">
        <v>3.4</v>
      </c>
      <c r="R845" t="b">
        <v>1</v>
      </c>
      <c r="S845" t="s">
        <v>30</v>
      </c>
      <c r="T845">
        <v>1910</v>
      </c>
      <c r="U845" t="s">
        <v>76</v>
      </c>
      <c r="V845" t="s">
        <v>69</v>
      </c>
      <c r="W845" t="s">
        <v>60</v>
      </c>
    </row>
    <row r="846" spans="1:23" x14ac:dyDescent="0.3">
      <c r="A846">
        <v>5825</v>
      </c>
      <c r="B846" t="s">
        <v>689</v>
      </c>
      <c r="C846" s="1">
        <v>45628</v>
      </c>
      <c r="D846" t="s">
        <v>25</v>
      </c>
      <c r="E846">
        <v>7.99</v>
      </c>
      <c r="F846">
        <v>500</v>
      </c>
      <c r="G846" t="s">
        <v>36</v>
      </c>
      <c r="H846">
        <v>5</v>
      </c>
      <c r="I846">
        <v>4</v>
      </c>
      <c r="J846" t="b">
        <v>1</v>
      </c>
      <c r="K846">
        <v>568</v>
      </c>
      <c r="L846">
        <v>151</v>
      </c>
      <c r="M846" t="s">
        <v>74</v>
      </c>
      <c r="N846" t="s">
        <v>75</v>
      </c>
      <c r="O846" t="s">
        <v>78</v>
      </c>
      <c r="P846">
        <v>11</v>
      </c>
      <c r="Q846">
        <v>3.6</v>
      </c>
      <c r="R846" t="b">
        <v>0</v>
      </c>
      <c r="S846" t="s">
        <v>30</v>
      </c>
      <c r="T846">
        <v>2731</v>
      </c>
      <c r="U846" t="s">
        <v>31</v>
      </c>
      <c r="V846" t="s">
        <v>69</v>
      </c>
      <c r="W846" t="s">
        <v>33</v>
      </c>
    </row>
    <row r="847" spans="1:23" x14ac:dyDescent="0.3">
      <c r="A847">
        <v>1185</v>
      </c>
      <c r="B847" t="s">
        <v>355</v>
      </c>
      <c r="C847" t="s">
        <v>690</v>
      </c>
      <c r="D847" t="s">
        <v>35</v>
      </c>
      <c r="E847">
        <v>15.99</v>
      </c>
      <c r="F847">
        <v>247</v>
      </c>
      <c r="G847" t="s">
        <v>100</v>
      </c>
      <c r="H847">
        <v>2</v>
      </c>
      <c r="I847">
        <v>2</v>
      </c>
      <c r="J847" t="b">
        <v>0</v>
      </c>
      <c r="K847">
        <v>943</v>
      </c>
      <c r="L847">
        <v>42</v>
      </c>
      <c r="M847" t="s">
        <v>49</v>
      </c>
      <c r="N847" t="s">
        <v>28</v>
      </c>
      <c r="O847" t="s">
        <v>57</v>
      </c>
      <c r="P847">
        <v>85</v>
      </c>
      <c r="Q847">
        <v>3.5</v>
      </c>
      <c r="R847" t="b">
        <v>1</v>
      </c>
      <c r="S847" t="s">
        <v>30</v>
      </c>
      <c r="T847">
        <v>4517</v>
      </c>
      <c r="U847" t="s">
        <v>31</v>
      </c>
      <c r="V847" t="s">
        <v>32</v>
      </c>
      <c r="W847" t="s">
        <v>40</v>
      </c>
    </row>
    <row r="848" spans="1:23" x14ac:dyDescent="0.3">
      <c r="A848">
        <v>4392</v>
      </c>
      <c r="B848" t="s">
        <v>395</v>
      </c>
      <c r="C848" t="s">
        <v>182</v>
      </c>
      <c r="D848" s="1">
        <v>45424</v>
      </c>
      <c r="E848">
        <v>11.99</v>
      </c>
      <c r="F848">
        <v>486</v>
      </c>
      <c r="G848" t="s">
        <v>48</v>
      </c>
      <c r="H848">
        <v>2</v>
      </c>
      <c r="I848">
        <v>6</v>
      </c>
      <c r="J848" t="b">
        <v>0</v>
      </c>
      <c r="K848">
        <v>887</v>
      </c>
      <c r="L848">
        <v>128</v>
      </c>
      <c r="M848" t="s">
        <v>27</v>
      </c>
      <c r="N848" t="s">
        <v>56</v>
      </c>
      <c r="O848" t="s">
        <v>37</v>
      </c>
      <c r="P848">
        <v>59</v>
      </c>
      <c r="Q848">
        <v>4.4000000000000004</v>
      </c>
      <c r="R848" t="b">
        <v>0</v>
      </c>
      <c r="S848" t="s">
        <v>30</v>
      </c>
      <c r="T848">
        <v>1238</v>
      </c>
      <c r="U848" t="s">
        <v>65</v>
      </c>
      <c r="V848" t="s">
        <v>32</v>
      </c>
      <c r="W848" t="s">
        <v>60</v>
      </c>
    </row>
    <row r="849" spans="1:23" x14ac:dyDescent="0.3">
      <c r="A849">
        <v>5785</v>
      </c>
      <c r="B849" t="s">
        <v>101</v>
      </c>
      <c r="C849" s="1">
        <v>45568</v>
      </c>
      <c r="D849" t="s">
        <v>54</v>
      </c>
      <c r="E849">
        <v>7.99</v>
      </c>
      <c r="F849">
        <v>220</v>
      </c>
      <c r="G849" t="s">
        <v>26</v>
      </c>
      <c r="H849">
        <v>2</v>
      </c>
      <c r="I849">
        <v>1</v>
      </c>
      <c r="J849" t="b">
        <v>0</v>
      </c>
      <c r="K849">
        <v>998</v>
      </c>
      <c r="L849">
        <v>187</v>
      </c>
      <c r="M849" t="s">
        <v>55</v>
      </c>
      <c r="N849" t="s">
        <v>44</v>
      </c>
      <c r="O849" t="s">
        <v>64</v>
      </c>
      <c r="P849">
        <v>17</v>
      </c>
      <c r="Q849">
        <v>4.4000000000000004</v>
      </c>
      <c r="R849" t="b">
        <v>0</v>
      </c>
      <c r="S849" t="s">
        <v>30</v>
      </c>
      <c r="T849">
        <v>1786</v>
      </c>
      <c r="U849" t="s">
        <v>58</v>
      </c>
      <c r="V849" t="s">
        <v>79</v>
      </c>
      <c r="W849" t="s">
        <v>60</v>
      </c>
    </row>
    <row r="850" spans="1:23" x14ac:dyDescent="0.3">
      <c r="A850">
        <v>4718</v>
      </c>
      <c r="B850" t="s">
        <v>130</v>
      </c>
      <c r="C850" t="s">
        <v>662</v>
      </c>
      <c r="D850" t="s">
        <v>87</v>
      </c>
      <c r="E850">
        <v>15.99</v>
      </c>
      <c r="F850">
        <v>21</v>
      </c>
      <c r="G850" t="s">
        <v>36</v>
      </c>
      <c r="H850">
        <v>5</v>
      </c>
      <c r="I850">
        <v>1</v>
      </c>
      <c r="J850" t="b">
        <v>1</v>
      </c>
      <c r="K850">
        <v>484</v>
      </c>
      <c r="L850">
        <v>112</v>
      </c>
      <c r="M850" t="s">
        <v>55</v>
      </c>
      <c r="N850" t="s">
        <v>56</v>
      </c>
      <c r="O850" t="s">
        <v>29</v>
      </c>
      <c r="P850">
        <v>88</v>
      </c>
      <c r="Q850">
        <v>3.5</v>
      </c>
      <c r="R850" t="b">
        <v>1</v>
      </c>
      <c r="S850" t="s">
        <v>30</v>
      </c>
      <c r="T850">
        <v>1683</v>
      </c>
      <c r="U850" t="s">
        <v>76</v>
      </c>
      <c r="V850" t="s">
        <v>79</v>
      </c>
      <c r="W850" t="s">
        <v>60</v>
      </c>
    </row>
    <row r="851" spans="1:23" x14ac:dyDescent="0.3">
      <c r="A851">
        <v>3992</v>
      </c>
      <c r="B851" t="s">
        <v>224</v>
      </c>
      <c r="C851" t="s">
        <v>62</v>
      </c>
      <c r="D851" t="s">
        <v>87</v>
      </c>
      <c r="E851">
        <v>11.99</v>
      </c>
      <c r="F851">
        <v>417</v>
      </c>
      <c r="G851" t="s">
        <v>26</v>
      </c>
      <c r="H851">
        <v>2</v>
      </c>
      <c r="I851">
        <v>5</v>
      </c>
      <c r="J851" t="b">
        <v>1</v>
      </c>
      <c r="K851">
        <v>458</v>
      </c>
      <c r="L851">
        <v>145</v>
      </c>
      <c r="M851" t="s">
        <v>74</v>
      </c>
      <c r="N851" t="s">
        <v>44</v>
      </c>
      <c r="O851" t="s">
        <v>57</v>
      </c>
      <c r="P851">
        <v>91</v>
      </c>
      <c r="Q851">
        <v>3.3</v>
      </c>
      <c r="R851" t="b">
        <v>1</v>
      </c>
      <c r="S851" t="s">
        <v>30</v>
      </c>
      <c r="T851">
        <v>996</v>
      </c>
      <c r="U851" t="s">
        <v>65</v>
      </c>
      <c r="V851" t="s">
        <v>39</v>
      </c>
      <c r="W851" t="s">
        <v>40</v>
      </c>
    </row>
    <row r="852" spans="1:23" x14ac:dyDescent="0.3">
      <c r="A852">
        <v>6100</v>
      </c>
      <c r="B852" t="s">
        <v>517</v>
      </c>
      <c r="C852" t="s">
        <v>220</v>
      </c>
      <c r="D852" t="s">
        <v>84</v>
      </c>
      <c r="E852">
        <v>11.99</v>
      </c>
      <c r="F852">
        <v>191</v>
      </c>
      <c r="G852" t="s">
        <v>73</v>
      </c>
      <c r="H852">
        <v>1</v>
      </c>
      <c r="I852">
        <v>4</v>
      </c>
      <c r="J852" t="b">
        <v>0</v>
      </c>
      <c r="K852">
        <v>925</v>
      </c>
      <c r="L852">
        <v>124</v>
      </c>
      <c r="M852" t="s">
        <v>74</v>
      </c>
      <c r="N852" t="s">
        <v>75</v>
      </c>
      <c r="O852" t="s">
        <v>29</v>
      </c>
      <c r="P852">
        <v>37</v>
      </c>
      <c r="Q852">
        <v>4.0999999999999996</v>
      </c>
      <c r="R852" t="b">
        <v>0</v>
      </c>
      <c r="S852" t="s">
        <v>30</v>
      </c>
      <c r="T852">
        <v>608</v>
      </c>
      <c r="U852" t="s">
        <v>31</v>
      </c>
      <c r="V852" t="s">
        <v>59</v>
      </c>
      <c r="W852" t="s">
        <v>40</v>
      </c>
    </row>
    <row r="853" spans="1:23" x14ac:dyDescent="0.3">
      <c r="A853">
        <v>8495</v>
      </c>
      <c r="B853" t="s">
        <v>691</v>
      </c>
      <c r="C853" s="1">
        <v>45536</v>
      </c>
      <c r="D853" t="s">
        <v>214</v>
      </c>
      <c r="E853">
        <v>7.99</v>
      </c>
      <c r="F853">
        <v>460</v>
      </c>
      <c r="G853" t="s">
        <v>73</v>
      </c>
      <c r="H853">
        <v>5</v>
      </c>
      <c r="I853">
        <v>2</v>
      </c>
      <c r="J853" t="b">
        <v>0</v>
      </c>
      <c r="K853">
        <v>559</v>
      </c>
      <c r="L853">
        <v>136</v>
      </c>
      <c r="M853" t="s">
        <v>92</v>
      </c>
      <c r="N853" t="s">
        <v>56</v>
      </c>
      <c r="O853" t="s">
        <v>37</v>
      </c>
      <c r="P853">
        <v>58</v>
      </c>
      <c r="Q853">
        <v>3.6</v>
      </c>
      <c r="R853" t="b">
        <v>0</v>
      </c>
      <c r="S853" t="s">
        <v>30</v>
      </c>
      <c r="T853">
        <v>4650</v>
      </c>
      <c r="U853" t="s">
        <v>38</v>
      </c>
      <c r="V853" t="s">
        <v>79</v>
      </c>
      <c r="W853" t="s">
        <v>60</v>
      </c>
    </row>
    <row r="854" spans="1:23" x14ac:dyDescent="0.3">
      <c r="A854">
        <v>3083</v>
      </c>
      <c r="B854" t="s">
        <v>631</v>
      </c>
      <c r="C854" s="1">
        <v>45055</v>
      </c>
      <c r="D854" t="s">
        <v>25</v>
      </c>
      <c r="E854">
        <v>7.99</v>
      </c>
      <c r="F854">
        <v>413</v>
      </c>
      <c r="G854" t="s">
        <v>51</v>
      </c>
      <c r="H854">
        <v>5</v>
      </c>
      <c r="I854">
        <v>5</v>
      </c>
      <c r="J854" t="b">
        <v>1</v>
      </c>
      <c r="K854">
        <v>895</v>
      </c>
      <c r="L854">
        <v>3</v>
      </c>
      <c r="M854" t="s">
        <v>27</v>
      </c>
      <c r="N854" t="s">
        <v>56</v>
      </c>
      <c r="O854" t="s">
        <v>37</v>
      </c>
      <c r="P854">
        <v>87</v>
      </c>
      <c r="Q854">
        <v>3.2</v>
      </c>
      <c r="R854" t="b">
        <v>1</v>
      </c>
      <c r="S854" t="s">
        <v>30</v>
      </c>
      <c r="T854">
        <v>1340</v>
      </c>
      <c r="U854" t="s">
        <v>65</v>
      </c>
      <c r="V854" t="s">
        <v>32</v>
      </c>
      <c r="W854" t="s">
        <v>33</v>
      </c>
    </row>
    <row r="855" spans="1:23" x14ac:dyDescent="0.3">
      <c r="A855">
        <v>9936</v>
      </c>
      <c r="B855" t="s">
        <v>147</v>
      </c>
      <c r="C855" s="1">
        <v>45235</v>
      </c>
      <c r="D855" t="s">
        <v>72</v>
      </c>
      <c r="E855">
        <v>7.99</v>
      </c>
      <c r="F855">
        <v>484</v>
      </c>
      <c r="G855" t="s">
        <v>26</v>
      </c>
      <c r="H855">
        <v>1</v>
      </c>
      <c r="I855">
        <v>6</v>
      </c>
      <c r="J855" t="b">
        <v>1</v>
      </c>
      <c r="K855">
        <v>570</v>
      </c>
      <c r="L855">
        <v>18</v>
      </c>
      <c r="M855" t="s">
        <v>74</v>
      </c>
      <c r="N855" t="s">
        <v>56</v>
      </c>
      <c r="O855" t="s">
        <v>29</v>
      </c>
      <c r="P855">
        <v>5</v>
      </c>
      <c r="Q855">
        <v>4.5999999999999996</v>
      </c>
      <c r="R855" t="b">
        <v>1</v>
      </c>
      <c r="S855" t="s">
        <v>30</v>
      </c>
      <c r="T855">
        <v>1821</v>
      </c>
      <c r="U855" t="s">
        <v>31</v>
      </c>
      <c r="V855" t="s">
        <v>39</v>
      </c>
      <c r="W855" t="s">
        <v>60</v>
      </c>
    </row>
    <row r="856" spans="1:23" x14ac:dyDescent="0.3">
      <c r="A856">
        <v>2418</v>
      </c>
      <c r="B856" t="s">
        <v>186</v>
      </c>
      <c r="C856" s="1">
        <v>45391</v>
      </c>
      <c r="D856" t="s">
        <v>54</v>
      </c>
      <c r="E856">
        <v>15.99</v>
      </c>
      <c r="F856">
        <v>227</v>
      </c>
      <c r="G856" t="s">
        <v>100</v>
      </c>
      <c r="H856">
        <v>1</v>
      </c>
      <c r="I856">
        <v>4</v>
      </c>
      <c r="J856" t="b">
        <v>1</v>
      </c>
      <c r="K856">
        <v>187</v>
      </c>
      <c r="L856">
        <v>48</v>
      </c>
      <c r="M856" t="s">
        <v>27</v>
      </c>
      <c r="N856" t="s">
        <v>56</v>
      </c>
      <c r="O856" t="s">
        <v>78</v>
      </c>
      <c r="P856">
        <v>6</v>
      </c>
      <c r="Q856">
        <v>3.4</v>
      </c>
      <c r="R856" t="b">
        <v>1</v>
      </c>
      <c r="S856" t="s">
        <v>30</v>
      </c>
      <c r="T856">
        <v>3020</v>
      </c>
      <c r="U856" t="s">
        <v>65</v>
      </c>
      <c r="V856" t="s">
        <v>69</v>
      </c>
      <c r="W856" t="s">
        <v>40</v>
      </c>
    </row>
    <row r="857" spans="1:23" x14ac:dyDescent="0.3">
      <c r="A857">
        <v>4089</v>
      </c>
      <c r="B857" t="s">
        <v>120</v>
      </c>
      <c r="C857" s="1">
        <v>45516</v>
      </c>
      <c r="D857" t="s">
        <v>72</v>
      </c>
      <c r="E857">
        <v>11.99</v>
      </c>
      <c r="F857">
        <v>313</v>
      </c>
      <c r="G857" t="s">
        <v>48</v>
      </c>
      <c r="H857">
        <v>5</v>
      </c>
      <c r="I857">
        <v>6</v>
      </c>
      <c r="J857" t="b">
        <v>1</v>
      </c>
      <c r="K857">
        <v>900</v>
      </c>
      <c r="L857">
        <v>135</v>
      </c>
      <c r="M857" t="s">
        <v>43</v>
      </c>
      <c r="N857" t="s">
        <v>44</v>
      </c>
      <c r="O857" t="s">
        <v>78</v>
      </c>
      <c r="P857">
        <v>87</v>
      </c>
      <c r="Q857">
        <v>4.8</v>
      </c>
      <c r="R857" t="b">
        <v>0</v>
      </c>
      <c r="S857" t="s">
        <v>30</v>
      </c>
      <c r="T857">
        <v>1243</v>
      </c>
      <c r="U857" t="s">
        <v>31</v>
      </c>
      <c r="V857" t="s">
        <v>79</v>
      </c>
      <c r="W857" t="s">
        <v>93</v>
      </c>
    </row>
    <row r="858" spans="1:23" x14ac:dyDescent="0.3">
      <c r="A858">
        <v>8876</v>
      </c>
      <c r="B858" t="s">
        <v>692</v>
      </c>
      <c r="C858" t="s">
        <v>412</v>
      </c>
      <c r="D858" t="s">
        <v>109</v>
      </c>
      <c r="E858">
        <v>11.99</v>
      </c>
      <c r="F858">
        <v>491</v>
      </c>
      <c r="G858" t="s">
        <v>63</v>
      </c>
      <c r="H858">
        <v>2</v>
      </c>
      <c r="I858">
        <v>3</v>
      </c>
      <c r="J858" t="b">
        <v>1</v>
      </c>
      <c r="K858">
        <v>194</v>
      </c>
      <c r="L858">
        <v>187</v>
      </c>
      <c r="M858" t="s">
        <v>55</v>
      </c>
      <c r="N858" t="s">
        <v>28</v>
      </c>
      <c r="O858" t="s">
        <v>78</v>
      </c>
      <c r="P858">
        <v>44</v>
      </c>
      <c r="Q858">
        <v>4.4000000000000004</v>
      </c>
      <c r="R858" t="b">
        <v>1</v>
      </c>
      <c r="S858" t="s">
        <v>30</v>
      </c>
      <c r="T858">
        <v>540</v>
      </c>
      <c r="U858" t="s">
        <v>31</v>
      </c>
      <c r="V858" t="s">
        <v>39</v>
      </c>
      <c r="W858" t="s">
        <v>93</v>
      </c>
    </row>
    <row r="859" spans="1:23" x14ac:dyDescent="0.3">
      <c r="A859">
        <v>3959</v>
      </c>
      <c r="B859" t="s">
        <v>373</v>
      </c>
      <c r="C859" t="s">
        <v>370</v>
      </c>
      <c r="D859" t="s">
        <v>129</v>
      </c>
      <c r="E859">
        <v>15.99</v>
      </c>
      <c r="F859">
        <v>50</v>
      </c>
      <c r="G859" t="s">
        <v>48</v>
      </c>
      <c r="H859">
        <v>4</v>
      </c>
      <c r="I859">
        <v>2</v>
      </c>
      <c r="J859" t="b">
        <v>1</v>
      </c>
      <c r="K859">
        <v>155</v>
      </c>
      <c r="L859">
        <v>115</v>
      </c>
      <c r="M859" t="s">
        <v>27</v>
      </c>
      <c r="N859" t="s">
        <v>44</v>
      </c>
      <c r="O859" t="s">
        <v>37</v>
      </c>
      <c r="P859">
        <v>92</v>
      </c>
      <c r="Q859">
        <v>4.3</v>
      </c>
      <c r="R859" t="b">
        <v>0</v>
      </c>
      <c r="S859" t="s">
        <v>30</v>
      </c>
      <c r="T859">
        <v>2583</v>
      </c>
      <c r="U859" t="s">
        <v>38</v>
      </c>
      <c r="V859" t="s">
        <v>69</v>
      </c>
      <c r="W859" t="s">
        <v>93</v>
      </c>
    </row>
    <row r="860" spans="1:23" x14ac:dyDescent="0.3">
      <c r="A860">
        <v>2011</v>
      </c>
      <c r="B860" t="s">
        <v>693</v>
      </c>
      <c r="C860" t="s">
        <v>333</v>
      </c>
      <c r="D860" s="1">
        <v>45394</v>
      </c>
      <c r="E860">
        <v>7.99</v>
      </c>
      <c r="F860">
        <v>73</v>
      </c>
      <c r="G860" t="s">
        <v>100</v>
      </c>
      <c r="H860">
        <v>2</v>
      </c>
      <c r="I860">
        <v>1</v>
      </c>
      <c r="J860" t="b">
        <v>1</v>
      </c>
      <c r="K860">
        <v>184</v>
      </c>
      <c r="L860">
        <v>172</v>
      </c>
      <c r="M860" t="s">
        <v>55</v>
      </c>
      <c r="N860" t="s">
        <v>75</v>
      </c>
      <c r="O860" t="s">
        <v>64</v>
      </c>
      <c r="P860">
        <v>41</v>
      </c>
      <c r="Q860">
        <v>4.8</v>
      </c>
      <c r="R860" t="b">
        <v>0</v>
      </c>
      <c r="S860" t="s">
        <v>30</v>
      </c>
      <c r="T860">
        <v>3463</v>
      </c>
      <c r="U860" t="s">
        <v>31</v>
      </c>
      <c r="V860" t="s">
        <v>32</v>
      </c>
      <c r="W860" t="s">
        <v>60</v>
      </c>
    </row>
    <row r="861" spans="1:23" x14ac:dyDescent="0.3">
      <c r="A861">
        <v>7896</v>
      </c>
      <c r="B861" t="s">
        <v>157</v>
      </c>
      <c r="C861" t="s">
        <v>694</v>
      </c>
      <c r="D861" t="s">
        <v>168</v>
      </c>
      <c r="E861">
        <v>11.99</v>
      </c>
      <c r="F861">
        <v>139</v>
      </c>
      <c r="G861" t="s">
        <v>48</v>
      </c>
      <c r="H861">
        <v>4</v>
      </c>
      <c r="I861">
        <v>5</v>
      </c>
      <c r="J861" t="b">
        <v>1</v>
      </c>
      <c r="K861">
        <v>539</v>
      </c>
      <c r="L861">
        <v>152</v>
      </c>
      <c r="M861" t="s">
        <v>43</v>
      </c>
      <c r="N861" t="s">
        <v>44</v>
      </c>
      <c r="O861" t="s">
        <v>37</v>
      </c>
      <c r="P861">
        <v>48</v>
      </c>
      <c r="Q861">
        <v>3.8</v>
      </c>
      <c r="R861" t="b">
        <v>1</v>
      </c>
      <c r="S861" t="s">
        <v>30</v>
      </c>
      <c r="T861">
        <v>4130</v>
      </c>
      <c r="U861" t="s">
        <v>38</v>
      </c>
      <c r="V861" t="s">
        <v>32</v>
      </c>
      <c r="W861" t="s">
        <v>93</v>
      </c>
    </row>
    <row r="862" spans="1:23" x14ac:dyDescent="0.3">
      <c r="A862">
        <v>5495</v>
      </c>
      <c r="B862" t="s">
        <v>695</v>
      </c>
      <c r="C862" t="s">
        <v>585</v>
      </c>
      <c r="D862" t="s">
        <v>168</v>
      </c>
      <c r="E862">
        <v>11.99</v>
      </c>
      <c r="F862">
        <v>327</v>
      </c>
      <c r="G862" t="s">
        <v>51</v>
      </c>
      <c r="H862">
        <v>2</v>
      </c>
      <c r="I862">
        <v>6</v>
      </c>
      <c r="J862" t="b">
        <v>1</v>
      </c>
      <c r="K862">
        <v>182</v>
      </c>
      <c r="L862">
        <v>14</v>
      </c>
      <c r="M862" t="s">
        <v>27</v>
      </c>
      <c r="N862" t="s">
        <v>44</v>
      </c>
      <c r="O862" t="s">
        <v>78</v>
      </c>
      <c r="P862">
        <v>90</v>
      </c>
      <c r="Q862">
        <v>3.4</v>
      </c>
      <c r="R862" t="b">
        <v>0</v>
      </c>
      <c r="S862" t="s">
        <v>30</v>
      </c>
      <c r="T862">
        <v>3918</v>
      </c>
      <c r="U862" t="s">
        <v>65</v>
      </c>
      <c r="V862" t="s">
        <v>59</v>
      </c>
      <c r="W862" t="s">
        <v>33</v>
      </c>
    </row>
    <row r="863" spans="1:23" x14ac:dyDescent="0.3">
      <c r="A863">
        <v>6219</v>
      </c>
      <c r="B863" t="s">
        <v>318</v>
      </c>
      <c r="C863" t="s">
        <v>205</v>
      </c>
      <c r="D863" t="s">
        <v>129</v>
      </c>
      <c r="E863">
        <v>11.99</v>
      </c>
      <c r="F863">
        <v>206</v>
      </c>
      <c r="G863" t="s">
        <v>36</v>
      </c>
      <c r="H863">
        <v>4</v>
      </c>
      <c r="I863">
        <v>1</v>
      </c>
      <c r="J863" t="b">
        <v>0</v>
      </c>
      <c r="K863">
        <v>981</v>
      </c>
      <c r="L863">
        <v>60</v>
      </c>
      <c r="M863" t="s">
        <v>49</v>
      </c>
      <c r="N863" t="s">
        <v>28</v>
      </c>
      <c r="O863" t="s">
        <v>64</v>
      </c>
      <c r="P863">
        <v>41</v>
      </c>
      <c r="Q863">
        <v>4.4000000000000004</v>
      </c>
      <c r="R863" t="b">
        <v>1</v>
      </c>
      <c r="S863" t="s">
        <v>30</v>
      </c>
      <c r="T863">
        <v>4264</v>
      </c>
      <c r="U863" t="s">
        <v>38</v>
      </c>
      <c r="V863" t="s">
        <v>39</v>
      </c>
      <c r="W863" t="s">
        <v>33</v>
      </c>
    </row>
    <row r="864" spans="1:23" x14ac:dyDescent="0.3">
      <c r="A864">
        <v>4458</v>
      </c>
      <c r="B864" t="s">
        <v>696</v>
      </c>
      <c r="C864" t="s">
        <v>697</v>
      </c>
      <c r="D864" t="s">
        <v>84</v>
      </c>
      <c r="E864">
        <v>15.99</v>
      </c>
      <c r="F864">
        <v>23</v>
      </c>
      <c r="G864" t="s">
        <v>48</v>
      </c>
      <c r="H864">
        <v>3</v>
      </c>
      <c r="I864">
        <v>3</v>
      </c>
      <c r="J864" t="b">
        <v>1</v>
      </c>
      <c r="K864">
        <v>489</v>
      </c>
      <c r="L864">
        <v>7</v>
      </c>
      <c r="M864" t="s">
        <v>55</v>
      </c>
      <c r="N864" t="s">
        <v>44</v>
      </c>
      <c r="O864" t="s">
        <v>45</v>
      </c>
      <c r="P864">
        <v>54</v>
      </c>
      <c r="Q864">
        <v>4.5</v>
      </c>
      <c r="R864" t="b">
        <v>1</v>
      </c>
      <c r="S864" t="s">
        <v>30</v>
      </c>
      <c r="T864">
        <v>1485</v>
      </c>
      <c r="U864" t="s">
        <v>76</v>
      </c>
      <c r="V864" t="s">
        <v>59</v>
      </c>
      <c r="W864" t="s">
        <v>40</v>
      </c>
    </row>
    <row r="865" spans="1:23" x14ac:dyDescent="0.3">
      <c r="A865">
        <v>4115</v>
      </c>
      <c r="B865" t="s">
        <v>698</v>
      </c>
      <c r="C865" t="s">
        <v>156</v>
      </c>
      <c r="D865" t="s">
        <v>156</v>
      </c>
      <c r="E865">
        <v>15.99</v>
      </c>
      <c r="F865">
        <v>158</v>
      </c>
      <c r="G865" t="s">
        <v>73</v>
      </c>
      <c r="H865">
        <v>1</v>
      </c>
      <c r="I865">
        <v>5</v>
      </c>
      <c r="J865" t="b">
        <v>1</v>
      </c>
      <c r="K865">
        <v>603</v>
      </c>
      <c r="L865">
        <v>72</v>
      </c>
      <c r="M865" t="s">
        <v>55</v>
      </c>
      <c r="N865" t="s">
        <v>56</v>
      </c>
      <c r="O865" t="s">
        <v>29</v>
      </c>
      <c r="P865">
        <v>88</v>
      </c>
      <c r="Q865">
        <v>3.3</v>
      </c>
      <c r="R865" t="b">
        <v>0</v>
      </c>
      <c r="S865" t="s">
        <v>30</v>
      </c>
      <c r="T865">
        <v>3508</v>
      </c>
      <c r="U865" t="s">
        <v>58</v>
      </c>
      <c r="V865" t="s">
        <v>79</v>
      </c>
      <c r="W865" t="s">
        <v>93</v>
      </c>
    </row>
    <row r="866" spans="1:23" x14ac:dyDescent="0.3">
      <c r="A866">
        <v>6586</v>
      </c>
      <c r="B866" t="s">
        <v>677</v>
      </c>
      <c r="C866" t="s">
        <v>457</v>
      </c>
      <c r="D866" t="s">
        <v>35</v>
      </c>
      <c r="E866">
        <v>15.99</v>
      </c>
      <c r="F866">
        <v>459</v>
      </c>
      <c r="G866" t="s">
        <v>73</v>
      </c>
      <c r="H866">
        <v>2</v>
      </c>
      <c r="I866">
        <v>1</v>
      </c>
      <c r="J866" t="b">
        <v>0</v>
      </c>
      <c r="K866">
        <v>445</v>
      </c>
      <c r="L866">
        <v>153</v>
      </c>
      <c r="M866" t="s">
        <v>92</v>
      </c>
      <c r="N866" t="s">
        <v>28</v>
      </c>
      <c r="O866" t="s">
        <v>29</v>
      </c>
      <c r="P866">
        <v>13</v>
      </c>
      <c r="Q866">
        <v>4.2</v>
      </c>
      <c r="R866" t="b">
        <v>0</v>
      </c>
      <c r="S866" t="s">
        <v>30</v>
      </c>
      <c r="T866">
        <v>3433</v>
      </c>
      <c r="U866" t="s">
        <v>38</v>
      </c>
      <c r="V866" t="s">
        <v>69</v>
      </c>
      <c r="W866" t="s">
        <v>40</v>
      </c>
    </row>
    <row r="867" spans="1:23" x14ac:dyDescent="0.3">
      <c r="A867">
        <v>3985</v>
      </c>
      <c r="B867" t="s">
        <v>290</v>
      </c>
      <c r="C867" s="1">
        <v>45632</v>
      </c>
      <c r="D867" s="1">
        <v>45638</v>
      </c>
      <c r="E867">
        <v>15.99</v>
      </c>
      <c r="F867">
        <v>30</v>
      </c>
      <c r="G867" t="s">
        <v>51</v>
      </c>
      <c r="H867">
        <v>4</v>
      </c>
      <c r="I867">
        <v>6</v>
      </c>
      <c r="J867" t="b">
        <v>0</v>
      </c>
      <c r="K867">
        <v>233</v>
      </c>
      <c r="L867">
        <v>10</v>
      </c>
      <c r="M867" t="s">
        <v>74</v>
      </c>
      <c r="N867" t="s">
        <v>75</v>
      </c>
      <c r="O867" t="s">
        <v>57</v>
      </c>
      <c r="P867">
        <v>71</v>
      </c>
      <c r="Q867">
        <v>4.5999999999999996</v>
      </c>
      <c r="R867" t="b">
        <v>0</v>
      </c>
      <c r="S867" t="s">
        <v>30</v>
      </c>
      <c r="T867">
        <v>3610</v>
      </c>
      <c r="U867" t="s">
        <v>31</v>
      </c>
      <c r="V867" t="s">
        <v>69</v>
      </c>
      <c r="W867" t="s">
        <v>33</v>
      </c>
    </row>
    <row r="868" spans="1:23" x14ac:dyDescent="0.3">
      <c r="A868">
        <v>8501</v>
      </c>
      <c r="B868" t="s">
        <v>106</v>
      </c>
      <c r="C868" s="1">
        <v>45508</v>
      </c>
      <c r="D868" t="s">
        <v>54</v>
      </c>
      <c r="E868">
        <v>11.99</v>
      </c>
      <c r="F868">
        <v>42</v>
      </c>
      <c r="G868" t="s">
        <v>51</v>
      </c>
      <c r="H868">
        <v>5</v>
      </c>
      <c r="I868">
        <v>2</v>
      </c>
      <c r="J868" t="b">
        <v>1</v>
      </c>
      <c r="K868">
        <v>464</v>
      </c>
      <c r="L868">
        <v>171</v>
      </c>
      <c r="M868" t="s">
        <v>27</v>
      </c>
      <c r="N868" t="s">
        <v>75</v>
      </c>
      <c r="O868" t="s">
        <v>64</v>
      </c>
      <c r="P868">
        <v>88</v>
      </c>
      <c r="Q868">
        <v>4.5999999999999996</v>
      </c>
      <c r="R868" t="b">
        <v>1</v>
      </c>
      <c r="S868" t="s">
        <v>30</v>
      </c>
      <c r="T868">
        <v>3307</v>
      </c>
      <c r="U868" t="s">
        <v>58</v>
      </c>
      <c r="V868" t="s">
        <v>59</v>
      </c>
      <c r="W868" t="s">
        <v>60</v>
      </c>
    </row>
    <row r="869" spans="1:23" x14ac:dyDescent="0.3">
      <c r="A869">
        <v>4048</v>
      </c>
      <c r="B869" t="s">
        <v>186</v>
      </c>
      <c r="C869" s="1">
        <v>45328</v>
      </c>
      <c r="D869" t="s">
        <v>72</v>
      </c>
      <c r="E869">
        <v>11.99</v>
      </c>
      <c r="F869">
        <v>242</v>
      </c>
      <c r="G869" t="s">
        <v>63</v>
      </c>
      <c r="H869">
        <v>3</v>
      </c>
      <c r="I869">
        <v>1</v>
      </c>
      <c r="J869" t="b">
        <v>0</v>
      </c>
      <c r="K869">
        <v>273</v>
      </c>
      <c r="L869">
        <v>96</v>
      </c>
      <c r="M869" t="s">
        <v>74</v>
      </c>
      <c r="N869" t="s">
        <v>56</v>
      </c>
      <c r="O869" t="s">
        <v>78</v>
      </c>
      <c r="P869">
        <v>34</v>
      </c>
      <c r="Q869">
        <v>4.9000000000000004</v>
      </c>
      <c r="R869" t="b">
        <v>1</v>
      </c>
      <c r="S869" t="s">
        <v>30</v>
      </c>
      <c r="T869">
        <v>868</v>
      </c>
      <c r="U869" t="s">
        <v>58</v>
      </c>
      <c r="V869" t="s">
        <v>59</v>
      </c>
      <c r="W869" t="s">
        <v>60</v>
      </c>
    </row>
    <row r="870" spans="1:23" x14ac:dyDescent="0.3">
      <c r="A870">
        <v>4466</v>
      </c>
      <c r="B870" t="s">
        <v>138</v>
      </c>
      <c r="C870" s="1">
        <v>45453</v>
      </c>
      <c r="D870" t="s">
        <v>99</v>
      </c>
      <c r="E870">
        <v>11.99</v>
      </c>
      <c r="F870">
        <v>25</v>
      </c>
      <c r="G870" t="s">
        <v>36</v>
      </c>
      <c r="H870">
        <v>5</v>
      </c>
      <c r="I870">
        <v>2</v>
      </c>
      <c r="J870" t="b">
        <v>0</v>
      </c>
      <c r="K870">
        <v>162</v>
      </c>
      <c r="L870">
        <v>147</v>
      </c>
      <c r="M870" t="s">
        <v>74</v>
      </c>
      <c r="N870" t="s">
        <v>44</v>
      </c>
      <c r="O870" t="s">
        <v>64</v>
      </c>
      <c r="P870">
        <v>82</v>
      </c>
      <c r="Q870">
        <v>4.3</v>
      </c>
      <c r="R870" t="b">
        <v>0</v>
      </c>
      <c r="S870" t="s">
        <v>30</v>
      </c>
      <c r="T870">
        <v>4358</v>
      </c>
      <c r="U870" t="s">
        <v>58</v>
      </c>
      <c r="V870" t="s">
        <v>39</v>
      </c>
      <c r="W870" t="s">
        <v>33</v>
      </c>
    </row>
    <row r="871" spans="1:23" x14ac:dyDescent="0.3">
      <c r="A871">
        <v>5479</v>
      </c>
      <c r="B871" t="s">
        <v>179</v>
      </c>
      <c r="C871" s="1">
        <v>45019</v>
      </c>
      <c r="D871" s="1">
        <v>45516</v>
      </c>
      <c r="E871">
        <v>7.99</v>
      </c>
      <c r="F871">
        <v>140</v>
      </c>
      <c r="G871" t="s">
        <v>100</v>
      </c>
      <c r="H871">
        <v>4</v>
      </c>
      <c r="I871">
        <v>4</v>
      </c>
      <c r="J871" t="b">
        <v>0</v>
      </c>
      <c r="K871">
        <v>218</v>
      </c>
      <c r="L871">
        <v>5</v>
      </c>
      <c r="M871" t="s">
        <v>55</v>
      </c>
      <c r="N871" t="s">
        <v>28</v>
      </c>
      <c r="O871" t="s">
        <v>78</v>
      </c>
      <c r="P871">
        <v>86</v>
      </c>
      <c r="Q871">
        <v>3.6</v>
      </c>
      <c r="R871" t="b">
        <v>0</v>
      </c>
      <c r="S871" t="s">
        <v>30</v>
      </c>
      <c r="T871">
        <v>4552</v>
      </c>
      <c r="U871" t="s">
        <v>38</v>
      </c>
      <c r="V871" t="s">
        <v>79</v>
      </c>
      <c r="W871" t="s">
        <v>33</v>
      </c>
    </row>
    <row r="872" spans="1:23" x14ac:dyDescent="0.3">
      <c r="A872">
        <v>2480</v>
      </c>
      <c r="B872" t="s">
        <v>618</v>
      </c>
      <c r="C872" t="s">
        <v>514</v>
      </c>
      <c r="D872" t="s">
        <v>72</v>
      </c>
      <c r="E872">
        <v>15.99</v>
      </c>
      <c r="F872">
        <v>192</v>
      </c>
      <c r="G872" t="s">
        <v>73</v>
      </c>
      <c r="H872">
        <v>5</v>
      </c>
      <c r="I872">
        <v>3</v>
      </c>
      <c r="J872" t="b">
        <v>0</v>
      </c>
      <c r="K872">
        <v>39</v>
      </c>
      <c r="L872">
        <v>18</v>
      </c>
      <c r="M872" t="s">
        <v>49</v>
      </c>
      <c r="N872" t="s">
        <v>75</v>
      </c>
      <c r="O872" t="s">
        <v>37</v>
      </c>
      <c r="P872">
        <v>75</v>
      </c>
      <c r="Q872">
        <v>3.3</v>
      </c>
      <c r="R872" t="b">
        <v>1</v>
      </c>
      <c r="S872" t="s">
        <v>30</v>
      </c>
      <c r="T872">
        <v>3003</v>
      </c>
      <c r="U872" t="s">
        <v>38</v>
      </c>
      <c r="V872" t="s">
        <v>59</v>
      </c>
      <c r="W872" t="s">
        <v>60</v>
      </c>
    </row>
    <row r="873" spans="1:23" x14ac:dyDescent="0.3">
      <c r="A873">
        <v>6288</v>
      </c>
      <c r="B873" t="s">
        <v>271</v>
      </c>
      <c r="C873" s="1">
        <v>45326</v>
      </c>
      <c r="D873" s="1">
        <v>45608</v>
      </c>
      <c r="E873">
        <v>15.99</v>
      </c>
      <c r="F873">
        <v>267</v>
      </c>
      <c r="G873" t="s">
        <v>100</v>
      </c>
      <c r="H873">
        <v>1</v>
      </c>
      <c r="I873">
        <v>2</v>
      </c>
      <c r="J873" t="b">
        <v>0</v>
      </c>
      <c r="K873">
        <v>107</v>
      </c>
      <c r="L873">
        <v>140</v>
      </c>
      <c r="M873" t="s">
        <v>68</v>
      </c>
      <c r="N873" t="s">
        <v>28</v>
      </c>
      <c r="O873" t="s">
        <v>78</v>
      </c>
      <c r="P873">
        <v>7</v>
      </c>
      <c r="Q873">
        <v>4.8</v>
      </c>
      <c r="R873" t="b">
        <v>0</v>
      </c>
      <c r="S873" t="s">
        <v>30</v>
      </c>
      <c r="T873">
        <v>783</v>
      </c>
      <c r="U873" t="s">
        <v>58</v>
      </c>
      <c r="V873" t="s">
        <v>39</v>
      </c>
      <c r="W873" t="s">
        <v>40</v>
      </c>
    </row>
    <row r="874" spans="1:23" x14ac:dyDescent="0.3">
      <c r="A874">
        <v>9973</v>
      </c>
      <c r="B874" t="s">
        <v>224</v>
      </c>
      <c r="C874" t="s">
        <v>600</v>
      </c>
      <c r="D874" t="s">
        <v>35</v>
      </c>
      <c r="E874">
        <v>11.99</v>
      </c>
      <c r="F874">
        <v>410</v>
      </c>
      <c r="G874" t="s">
        <v>100</v>
      </c>
      <c r="H874">
        <v>4</v>
      </c>
      <c r="I874">
        <v>4</v>
      </c>
      <c r="J874" t="b">
        <v>0</v>
      </c>
      <c r="K874">
        <v>513</v>
      </c>
      <c r="L874">
        <v>52</v>
      </c>
      <c r="M874" t="s">
        <v>43</v>
      </c>
      <c r="N874" t="s">
        <v>44</v>
      </c>
      <c r="O874" t="s">
        <v>78</v>
      </c>
      <c r="P874">
        <v>19</v>
      </c>
      <c r="Q874">
        <v>4.7</v>
      </c>
      <c r="R874" t="b">
        <v>0</v>
      </c>
      <c r="S874" t="s">
        <v>30</v>
      </c>
      <c r="T874">
        <v>3578</v>
      </c>
      <c r="U874" t="s">
        <v>58</v>
      </c>
      <c r="V874" t="s">
        <v>39</v>
      </c>
      <c r="W874" t="s">
        <v>33</v>
      </c>
    </row>
    <row r="875" spans="1:23" x14ac:dyDescent="0.3">
      <c r="A875">
        <v>6078</v>
      </c>
      <c r="B875" t="s">
        <v>606</v>
      </c>
      <c r="C875" t="s">
        <v>366</v>
      </c>
      <c r="D875" t="s">
        <v>35</v>
      </c>
      <c r="E875">
        <v>7.99</v>
      </c>
      <c r="F875">
        <v>281</v>
      </c>
      <c r="G875" t="s">
        <v>73</v>
      </c>
      <c r="H875">
        <v>4</v>
      </c>
      <c r="I875">
        <v>5</v>
      </c>
      <c r="J875" t="b">
        <v>0</v>
      </c>
      <c r="K875">
        <v>905</v>
      </c>
      <c r="L875">
        <v>128</v>
      </c>
      <c r="M875" t="s">
        <v>74</v>
      </c>
      <c r="N875" t="s">
        <v>75</v>
      </c>
      <c r="O875" t="s">
        <v>37</v>
      </c>
      <c r="P875">
        <v>70</v>
      </c>
      <c r="Q875">
        <v>4.3</v>
      </c>
      <c r="R875" t="b">
        <v>0</v>
      </c>
      <c r="S875" t="s">
        <v>30</v>
      </c>
      <c r="T875">
        <v>1952</v>
      </c>
      <c r="U875" t="s">
        <v>65</v>
      </c>
      <c r="V875" t="s">
        <v>59</v>
      </c>
      <c r="W875" t="s">
        <v>40</v>
      </c>
    </row>
    <row r="876" spans="1:23" x14ac:dyDescent="0.3">
      <c r="A876">
        <v>5362</v>
      </c>
      <c r="B876" t="s">
        <v>332</v>
      </c>
      <c r="C876" s="1">
        <v>45476</v>
      </c>
      <c r="D876" t="s">
        <v>99</v>
      </c>
      <c r="E876">
        <v>15.99</v>
      </c>
      <c r="F876">
        <v>478</v>
      </c>
      <c r="G876" t="s">
        <v>73</v>
      </c>
      <c r="H876">
        <v>4</v>
      </c>
      <c r="I876">
        <v>3</v>
      </c>
      <c r="J876" t="b">
        <v>1</v>
      </c>
      <c r="K876">
        <v>551</v>
      </c>
      <c r="L876">
        <v>96</v>
      </c>
      <c r="M876" t="s">
        <v>49</v>
      </c>
      <c r="N876" t="s">
        <v>75</v>
      </c>
      <c r="O876" t="s">
        <v>57</v>
      </c>
      <c r="P876">
        <v>65</v>
      </c>
      <c r="Q876">
        <v>4.5999999999999996</v>
      </c>
      <c r="R876" t="b">
        <v>1</v>
      </c>
      <c r="S876" t="s">
        <v>30</v>
      </c>
      <c r="T876">
        <v>860</v>
      </c>
      <c r="U876" t="s">
        <v>65</v>
      </c>
      <c r="V876" t="s">
        <v>79</v>
      </c>
      <c r="W876" t="s">
        <v>60</v>
      </c>
    </row>
    <row r="877" spans="1:23" x14ac:dyDescent="0.3">
      <c r="A877">
        <v>1687</v>
      </c>
      <c r="B877" t="s">
        <v>126</v>
      </c>
      <c r="C877" t="s">
        <v>468</v>
      </c>
      <c r="D877" t="s">
        <v>156</v>
      </c>
      <c r="E877">
        <v>7.99</v>
      </c>
      <c r="F877">
        <v>44</v>
      </c>
      <c r="G877" t="s">
        <v>26</v>
      </c>
      <c r="H877">
        <v>4</v>
      </c>
      <c r="I877">
        <v>5</v>
      </c>
      <c r="J877" t="b">
        <v>1</v>
      </c>
      <c r="K877">
        <v>190</v>
      </c>
      <c r="L877">
        <v>193</v>
      </c>
      <c r="M877" t="s">
        <v>92</v>
      </c>
      <c r="N877" t="s">
        <v>28</v>
      </c>
      <c r="O877" t="s">
        <v>29</v>
      </c>
      <c r="P877">
        <v>13</v>
      </c>
      <c r="Q877">
        <v>3.1</v>
      </c>
      <c r="R877" t="b">
        <v>0</v>
      </c>
      <c r="S877" t="s">
        <v>30</v>
      </c>
      <c r="T877">
        <v>3</v>
      </c>
      <c r="U877" t="s">
        <v>65</v>
      </c>
      <c r="V877" t="s">
        <v>59</v>
      </c>
      <c r="W877" t="s">
        <v>33</v>
      </c>
    </row>
    <row r="878" spans="1:23" x14ac:dyDescent="0.3">
      <c r="A878">
        <v>8986</v>
      </c>
      <c r="B878" t="s">
        <v>409</v>
      </c>
      <c r="C878" s="1">
        <v>45303</v>
      </c>
      <c r="D878" t="s">
        <v>129</v>
      </c>
      <c r="E878">
        <v>15.99</v>
      </c>
      <c r="F878">
        <v>250</v>
      </c>
      <c r="G878" t="s">
        <v>26</v>
      </c>
      <c r="H878">
        <v>1</v>
      </c>
      <c r="I878">
        <v>2</v>
      </c>
      <c r="J878" t="b">
        <v>1</v>
      </c>
      <c r="K878">
        <v>69</v>
      </c>
      <c r="L878">
        <v>35</v>
      </c>
      <c r="M878" t="s">
        <v>43</v>
      </c>
      <c r="N878" t="s">
        <v>56</v>
      </c>
      <c r="O878" t="s">
        <v>37</v>
      </c>
      <c r="P878">
        <v>13</v>
      </c>
      <c r="Q878">
        <v>3.3</v>
      </c>
      <c r="R878" t="b">
        <v>1</v>
      </c>
      <c r="S878" t="s">
        <v>30</v>
      </c>
      <c r="T878">
        <v>1836</v>
      </c>
      <c r="U878" t="s">
        <v>58</v>
      </c>
      <c r="V878" t="s">
        <v>39</v>
      </c>
      <c r="W878" t="s">
        <v>40</v>
      </c>
    </row>
    <row r="879" spans="1:23" x14ac:dyDescent="0.3">
      <c r="A879">
        <v>5994</v>
      </c>
      <c r="B879" t="s">
        <v>492</v>
      </c>
      <c r="C879" t="s">
        <v>221</v>
      </c>
      <c r="D879" s="1">
        <v>45394</v>
      </c>
      <c r="E879">
        <v>7.99</v>
      </c>
      <c r="F879">
        <v>225</v>
      </c>
      <c r="G879" t="s">
        <v>36</v>
      </c>
      <c r="H879">
        <v>5</v>
      </c>
      <c r="I879">
        <v>5</v>
      </c>
      <c r="J879" t="b">
        <v>0</v>
      </c>
      <c r="K879">
        <v>274</v>
      </c>
      <c r="L879">
        <v>83</v>
      </c>
      <c r="M879" t="s">
        <v>49</v>
      </c>
      <c r="N879" t="s">
        <v>56</v>
      </c>
      <c r="O879" t="s">
        <v>37</v>
      </c>
      <c r="P879">
        <v>45</v>
      </c>
      <c r="Q879">
        <v>3.9</v>
      </c>
      <c r="R879" t="b">
        <v>0</v>
      </c>
      <c r="S879" t="s">
        <v>30</v>
      </c>
      <c r="T879">
        <v>808</v>
      </c>
      <c r="U879" t="s">
        <v>31</v>
      </c>
      <c r="V879" t="s">
        <v>32</v>
      </c>
      <c r="W879" t="s">
        <v>93</v>
      </c>
    </row>
    <row r="880" spans="1:23" x14ac:dyDescent="0.3">
      <c r="A880">
        <v>6293</v>
      </c>
      <c r="B880" t="s">
        <v>224</v>
      </c>
      <c r="C880" t="s">
        <v>454</v>
      </c>
      <c r="D880" t="s">
        <v>134</v>
      </c>
      <c r="E880">
        <v>15.99</v>
      </c>
      <c r="F880">
        <v>473</v>
      </c>
      <c r="G880" t="s">
        <v>48</v>
      </c>
      <c r="H880">
        <v>4</v>
      </c>
      <c r="I880">
        <v>4</v>
      </c>
      <c r="J880" t="b">
        <v>0</v>
      </c>
      <c r="K880">
        <v>605</v>
      </c>
      <c r="L880">
        <v>93</v>
      </c>
      <c r="M880" t="s">
        <v>74</v>
      </c>
      <c r="N880" t="s">
        <v>44</v>
      </c>
      <c r="O880" t="s">
        <v>45</v>
      </c>
      <c r="P880">
        <v>13</v>
      </c>
      <c r="Q880">
        <v>4.8</v>
      </c>
      <c r="R880" t="b">
        <v>0</v>
      </c>
      <c r="S880" t="s">
        <v>30</v>
      </c>
      <c r="T880">
        <v>2141</v>
      </c>
      <c r="U880" t="s">
        <v>38</v>
      </c>
      <c r="V880" t="s">
        <v>32</v>
      </c>
      <c r="W880" t="s">
        <v>33</v>
      </c>
    </row>
    <row r="881" spans="1:23" x14ac:dyDescent="0.3">
      <c r="A881">
        <v>7558</v>
      </c>
      <c r="B881" t="s">
        <v>369</v>
      </c>
      <c r="C881" t="s">
        <v>639</v>
      </c>
      <c r="D881" s="1">
        <v>45516</v>
      </c>
      <c r="E881">
        <v>11.99</v>
      </c>
      <c r="F881">
        <v>236</v>
      </c>
      <c r="G881" t="s">
        <v>48</v>
      </c>
      <c r="H881">
        <v>1</v>
      </c>
      <c r="I881">
        <v>5</v>
      </c>
      <c r="J881" t="b">
        <v>1</v>
      </c>
      <c r="K881">
        <v>225</v>
      </c>
      <c r="L881">
        <v>94</v>
      </c>
      <c r="M881" t="s">
        <v>74</v>
      </c>
      <c r="N881" t="s">
        <v>44</v>
      </c>
      <c r="O881" t="s">
        <v>64</v>
      </c>
      <c r="P881">
        <v>61</v>
      </c>
      <c r="Q881">
        <v>3.7</v>
      </c>
      <c r="R881" t="b">
        <v>0</v>
      </c>
      <c r="S881" t="s">
        <v>30</v>
      </c>
      <c r="T881">
        <v>1254</v>
      </c>
      <c r="U881" t="s">
        <v>65</v>
      </c>
      <c r="V881" t="s">
        <v>32</v>
      </c>
      <c r="W881" t="s">
        <v>40</v>
      </c>
    </row>
    <row r="882" spans="1:23" x14ac:dyDescent="0.3">
      <c r="A882">
        <v>1805</v>
      </c>
      <c r="B882" t="s">
        <v>88</v>
      </c>
      <c r="C882" s="1">
        <v>45018</v>
      </c>
      <c r="D882" t="s">
        <v>90</v>
      </c>
      <c r="E882">
        <v>11.99</v>
      </c>
      <c r="F882">
        <v>349</v>
      </c>
      <c r="G882" t="s">
        <v>73</v>
      </c>
      <c r="H882">
        <v>4</v>
      </c>
      <c r="I882">
        <v>4</v>
      </c>
      <c r="J882" t="b">
        <v>1</v>
      </c>
      <c r="K882">
        <v>386</v>
      </c>
      <c r="L882">
        <v>195</v>
      </c>
      <c r="M882" t="s">
        <v>27</v>
      </c>
      <c r="N882" t="s">
        <v>75</v>
      </c>
      <c r="O882" t="s">
        <v>37</v>
      </c>
      <c r="P882">
        <v>59</v>
      </c>
      <c r="Q882">
        <v>4.5999999999999996</v>
      </c>
      <c r="R882" t="b">
        <v>0</v>
      </c>
      <c r="S882" t="s">
        <v>30</v>
      </c>
      <c r="T882">
        <v>2864</v>
      </c>
      <c r="U882" t="s">
        <v>65</v>
      </c>
      <c r="V882" t="s">
        <v>32</v>
      </c>
      <c r="W882" t="s">
        <v>33</v>
      </c>
    </row>
    <row r="883" spans="1:23" x14ac:dyDescent="0.3">
      <c r="A883">
        <v>1661</v>
      </c>
      <c r="B883" t="s">
        <v>374</v>
      </c>
      <c r="C883" t="s">
        <v>699</v>
      </c>
      <c r="D883" s="1">
        <v>45516</v>
      </c>
      <c r="E883">
        <v>15.99</v>
      </c>
      <c r="F883">
        <v>139</v>
      </c>
      <c r="G883" t="s">
        <v>73</v>
      </c>
      <c r="H883">
        <v>4</v>
      </c>
      <c r="I883">
        <v>5</v>
      </c>
      <c r="J883" t="b">
        <v>1</v>
      </c>
      <c r="K883">
        <v>442</v>
      </c>
      <c r="L883">
        <v>110</v>
      </c>
      <c r="M883" t="s">
        <v>43</v>
      </c>
      <c r="N883" t="s">
        <v>56</v>
      </c>
      <c r="O883" t="s">
        <v>29</v>
      </c>
      <c r="P883">
        <v>91</v>
      </c>
      <c r="Q883">
        <v>4.7</v>
      </c>
      <c r="R883" t="b">
        <v>1</v>
      </c>
      <c r="S883" t="s">
        <v>30</v>
      </c>
      <c r="T883">
        <v>4589</v>
      </c>
      <c r="U883" t="s">
        <v>31</v>
      </c>
      <c r="V883" t="s">
        <v>79</v>
      </c>
      <c r="W883" t="s">
        <v>40</v>
      </c>
    </row>
    <row r="884" spans="1:23" x14ac:dyDescent="0.3">
      <c r="A884">
        <v>8960</v>
      </c>
      <c r="B884" t="s">
        <v>631</v>
      </c>
      <c r="C884" t="s">
        <v>455</v>
      </c>
      <c r="D884" s="1">
        <v>45334</v>
      </c>
      <c r="E884">
        <v>15.99</v>
      </c>
      <c r="F884">
        <v>278</v>
      </c>
      <c r="G884" t="s">
        <v>100</v>
      </c>
      <c r="H884">
        <v>3</v>
      </c>
      <c r="I884">
        <v>2</v>
      </c>
      <c r="J884" t="b">
        <v>1</v>
      </c>
      <c r="K884">
        <v>382</v>
      </c>
      <c r="L884">
        <v>25</v>
      </c>
      <c r="M884" t="s">
        <v>49</v>
      </c>
      <c r="N884" t="s">
        <v>28</v>
      </c>
      <c r="O884" t="s">
        <v>78</v>
      </c>
      <c r="P884">
        <v>72</v>
      </c>
      <c r="Q884">
        <v>4.4000000000000004</v>
      </c>
      <c r="R884" t="b">
        <v>0</v>
      </c>
      <c r="S884" t="s">
        <v>30</v>
      </c>
      <c r="T884">
        <v>2932</v>
      </c>
      <c r="U884" t="s">
        <v>31</v>
      </c>
      <c r="V884" t="s">
        <v>79</v>
      </c>
      <c r="W884" t="s">
        <v>93</v>
      </c>
    </row>
    <row r="885" spans="1:23" x14ac:dyDescent="0.3">
      <c r="A885">
        <v>6131</v>
      </c>
      <c r="B885" t="s">
        <v>80</v>
      </c>
      <c r="C885" t="s">
        <v>470</v>
      </c>
      <c r="D885" t="s">
        <v>72</v>
      </c>
      <c r="E885">
        <v>7.99</v>
      </c>
      <c r="F885">
        <v>242</v>
      </c>
      <c r="G885" t="s">
        <v>63</v>
      </c>
      <c r="H885">
        <v>5</v>
      </c>
      <c r="I885">
        <v>2</v>
      </c>
      <c r="J885" t="b">
        <v>1</v>
      </c>
      <c r="K885">
        <v>156</v>
      </c>
      <c r="L885">
        <v>166</v>
      </c>
      <c r="M885" t="s">
        <v>92</v>
      </c>
      <c r="N885" t="s">
        <v>75</v>
      </c>
      <c r="O885" t="s">
        <v>29</v>
      </c>
      <c r="P885">
        <v>53</v>
      </c>
      <c r="Q885">
        <v>5</v>
      </c>
      <c r="R885" t="b">
        <v>0</v>
      </c>
      <c r="S885" t="s">
        <v>30</v>
      </c>
      <c r="T885">
        <v>1697</v>
      </c>
      <c r="U885" t="s">
        <v>76</v>
      </c>
      <c r="V885" t="s">
        <v>59</v>
      </c>
      <c r="W885" t="s">
        <v>33</v>
      </c>
    </row>
    <row r="886" spans="1:23" x14ac:dyDescent="0.3">
      <c r="A886">
        <v>4114</v>
      </c>
      <c r="B886" t="s">
        <v>344</v>
      </c>
      <c r="C886" t="s">
        <v>462</v>
      </c>
      <c r="D886" t="s">
        <v>42</v>
      </c>
      <c r="E886">
        <v>11.99</v>
      </c>
      <c r="F886">
        <v>251</v>
      </c>
      <c r="G886" t="s">
        <v>63</v>
      </c>
      <c r="H886">
        <v>5</v>
      </c>
      <c r="I886">
        <v>6</v>
      </c>
      <c r="J886" t="b">
        <v>1</v>
      </c>
      <c r="K886">
        <v>687</v>
      </c>
      <c r="L886">
        <v>160</v>
      </c>
      <c r="M886" t="s">
        <v>55</v>
      </c>
      <c r="N886" t="s">
        <v>44</v>
      </c>
      <c r="O886" t="s">
        <v>64</v>
      </c>
      <c r="P886">
        <v>88</v>
      </c>
      <c r="Q886">
        <v>4.5</v>
      </c>
      <c r="R886" t="b">
        <v>0</v>
      </c>
      <c r="S886" t="s">
        <v>30</v>
      </c>
      <c r="T886">
        <v>1411</v>
      </c>
      <c r="U886" t="s">
        <v>76</v>
      </c>
      <c r="V886" t="s">
        <v>59</v>
      </c>
      <c r="W886" t="s">
        <v>40</v>
      </c>
    </row>
    <row r="887" spans="1:23" x14ac:dyDescent="0.3">
      <c r="A887">
        <v>4833</v>
      </c>
      <c r="B887" t="s">
        <v>137</v>
      </c>
      <c r="C887" t="s">
        <v>447</v>
      </c>
      <c r="D887" s="1">
        <v>45577</v>
      </c>
      <c r="E887">
        <v>7.99</v>
      </c>
      <c r="F887">
        <v>268</v>
      </c>
      <c r="G887" t="s">
        <v>36</v>
      </c>
      <c r="H887">
        <v>4</v>
      </c>
      <c r="I887">
        <v>4</v>
      </c>
      <c r="J887" t="b">
        <v>1</v>
      </c>
      <c r="K887">
        <v>778</v>
      </c>
      <c r="L887">
        <v>122</v>
      </c>
      <c r="M887" t="s">
        <v>43</v>
      </c>
      <c r="N887" t="s">
        <v>56</v>
      </c>
      <c r="O887" t="s">
        <v>29</v>
      </c>
      <c r="P887">
        <v>12</v>
      </c>
      <c r="Q887">
        <v>3.8</v>
      </c>
      <c r="R887" t="b">
        <v>1</v>
      </c>
      <c r="S887" t="s">
        <v>30</v>
      </c>
      <c r="T887">
        <v>3437</v>
      </c>
      <c r="U887" t="s">
        <v>65</v>
      </c>
      <c r="V887" t="s">
        <v>39</v>
      </c>
      <c r="W887" t="s">
        <v>40</v>
      </c>
    </row>
    <row r="888" spans="1:23" x14ac:dyDescent="0.3">
      <c r="A888">
        <v>2401</v>
      </c>
      <c r="B888" t="s">
        <v>404</v>
      </c>
      <c r="C888" s="1">
        <v>45453</v>
      </c>
      <c r="D888" s="1">
        <v>45334</v>
      </c>
      <c r="E888">
        <v>7.99</v>
      </c>
      <c r="F888">
        <v>322</v>
      </c>
      <c r="G888" t="s">
        <v>73</v>
      </c>
      <c r="H888">
        <v>4</v>
      </c>
      <c r="I888">
        <v>6</v>
      </c>
      <c r="J888" t="b">
        <v>0</v>
      </c>
      <c r="K888">
        <v>616</v>
      </c>
      <c r="L888">
        <v>45</v>
      </c>
      <c r="M888" t="s">
        <v>74</v>
      </c>
      <c r="N888" t="s">
        <v>28</v>
      </c>
      <c r="O888" t="s">
        <v>57</v>
      </c>
      <c r="P888">
        <v>22</v>
      </c>
      <c r="Q888">
        <v>4.9000000000000004</v>
      </c>
      <c r="R888" t="b">
        <v>1</v>
      </c>
      <c r="S888" t="s">
        <v>30</v>
      </c>
      <c r="T888">
        <v>4509</v>
      </c>
      <c r="U888" t="s">
        <v>58</v>
      </c>
      <c r="V888" t="s">
        <v>32</v>
      </c>
      <c r="W888" t="s">
        <v>40</v>
      </c>
    </row>
    <row r="889" spans="1:23" x14ac:dyDescent="0.3">
      <c r="A889">
        <v>1037</v>
      </c>
      <c r="B889" t="s">
        <v>150</v>
      </c>
      <c r="C889" t="s">
        <v>700</v>
      </c>
      <c r="D889" t="s">
        <v>90</v>
      </c>
      <c r="E889">
        <v>7.99</v>
      </c>
      <c r="F889">
        <v>356</v>
      </c>
      <c r="G889" t="s">
        <v>51</v>
      </c>
      <c r="H889">
        <v>3</v>
      </c>
      <c r="I889">
        <v>3</v>
      </c>
      <c r="J889" t="b">
        <v>1</v>
      </c>
      <c r="K889">
        <v>314</v>
      </c>
      <c r="L889">
        <v>50</v>
      </c>
      <c r="M889" t="s">
        <v>43</v>
      </c>
      <c r="N889" t="s">
        <v>56</v>
      </c>
      <c r="O889" t="s">
        <v>45</v>
      </c>
      <c r="P889">
        <v>7</v>
      </c>
      <c r="Q889">
        <v>4.9000000000000004</v>
      </c>
      <c r="R889" t="b">
        <v>1</v>
      </c>
      <c r="S889" t="s">
        <v>30</v>
      </c>
      <c r="T889">
        <v>3165</v>
      </c>
      <c r="U889" t="s">
        <v>58</v>
      </c>
      <c r="V889" t="s">
        <v>39</v>
      </c>
      <c r="W889" t="s">
        <v>60</v>
      </c>
    </row>
    <row r="890" spans="1:23" x14ac:dyDescent="0.3">
      <c r="A890">
        <v>2675</v>
      </c>
      <c r="B890" t="s">
        <v>701</v>
      </c>
      <c r="C890" t="s">
        <v>702</v>
      </c>
      <c r="D890" s="1">
        <v>45394</v>
      </c>
      <c r="E890">
        <v>15.99</v>
      </c>
      <c r="F890">
        <v>28</v>
      </c>
      <c r="G890" t="s">
        <v>51</v>
      </c>
      <c r="H890">
        <v>2</v>
      </c>
      <c r="I890">
        <v>1</v>
      </c>
      <c r="J890" t="b">
        <v>1</v>
      </c>
      <c r="K890">
        <v>666</v>
      </c>
      <c r="L890">
        <v>65</v>
      </c>
      <c r="M890" t="s">
        <v>92</v>
      </c>
      <c r="N890" t="s">
        <v>28</v>
      </c>
      <c r="O890" t="s">
        <v>37</v>
      </c>
      <c r="P890">
        <v>21</v>
      </c>
      <c r="Q890">
        <v>4.3</v>
      </c>
      <c r="R890" t="b">
        <v>0</v>
      </c>
      <c r="S890" t="s">
        <v>30</v>
      </c>
      <c r="T890">
        <v>2538</v>
      </c>
      <c r="U890" t="s">
        <v>38</v>
      </c>
      <c r="V890" t="s">
        <v>59</v>
      </c>
      <c r="W890" t="s">
        <v>33</v>
      </c>
    </row>
    <row r="891" spans="1:23" x14ac:dyDescent="0.3">
      <c r="A891">
        <v>1665</v>
      </c>
      <c r="B891" t="s">
        <v>128</v>
      </c>
      <c r="C891" t="s">
        <v>575</v>
      </c>
      <c r="D891" t="s">
        <v>72</v>
      </c>
      <c r="E891">
        <v>11.99</v>
      </c>
      <c r="F891">
        <v>43</v>
      </c>
      <c r="G891" t="s">
        <v>73</v>
      </c>
      <c r="H891">
        <v>5</v>
      </c>
      <c r="I891">
        <v>2</v>
      </c>
      <c r="J891" t="b">
        <v>0</v>
      </c>
      <c r="K891">
        <v>767</v>
      </c>
      <c r="L891">
        <v>83</v>
      </c>
      <c r="M891" t="s">
        <v>68</v>
      </c>
      <c r="N891" t="s">
        <v>75</v>
      </c>
      <c r="O891" t="s">
        <v>37</v>
      </c>
      <c r="P891">
        <v>58</v>
      </c>
      <c r="Q891">
        <v>3</v>
      </c>
      <c r="R891" t="b">
        <v>1</v>
      </c>
      <c r="S891" t="s">
        <v>30</v>
      </c>
      <c r="T891">
        <v>245</v>
      </c>
      <c r="U891" t="s">
        <v>38</v>
      </c>
      <c r="V891" t="s">
        <v>32</v>
      </c>
      <c r="W891" t="s">
        <v>93</v>
      </c>
    </row>
    <row r="892" spans="1:23" x14ac:dyDescent="0.3">
      <c r="A892">
        <v>5671</v>
      </c>
      <c r="B892" t="s">
        <v>274</v>
      </c>
      <c r="C892" t="s">
        <v>557</v>
      </c>
      <c r="D892" t="s">
        <v>168</v>
      </c>
      <c r="E892">
        <v>11.99</v>
      </c>
      <c r="F892">
        <v>391</v>
      </c>
      <c r="G892" t="s">
        <v>36</v>
      </c>
      <c r="H892">
        <v>3</v>
      </c>
      <c r="I892">
        <v>3</v>
      </c>
      <c r="J892" t="b">
        <v>1</v>
      </c>
      <c r="K892">
        <v>811</v>
      </c>
      <c r="L892">
        <v>3</v>
      </c>
      <c r="M892" t="s">
        <v>27</v>
      </c>
      <c r="N892" t="s">
        <v>28</v>
      </c>
      <c r="O892" t="s">
        <v>78</v>
      </c>
      <c r="P892">
        <v>17</v>
      </c>
      <c r="Q892">
        <v>4.2</v>
      </c>
      <c r="R892" t="b">
        <v>0</v>
      </c>
      <c r="S892" t="s">
        <v>30</v>
      </c>
      <c r="T892">
        <v>1364</v>
      </c>
      <c r="U892" t="s">
        <v>58</v>
      </c>
      <c r="V892" t="s">
        <v>32</v>
      </c>
      <c r="W892" t="s">
        <v>60</v>
      </c>
    </row>
    <row r="893" spans="1:23" x14ac:dyDescent="0.3">
      <c r="A893">
        <v>5153</v>
      </c>
      <c r="B893" t="s">
        <v>254</v>
      </c>
      <c r="C893" t="s">
        <v>601</v>
      </c>
      <c r="D893" t="s">
        <v>103</v>
      </c>
      <c r="E893">
        <v>7.99</v>
      </c>
      <c r="F893">
        <v>300</v>
      </c>
      <c r="G893" t="s">
        <v>48</v>
      </c>
      <c r="H893">
        <v>1</v>
      </c>
      <c r="I893">
        <v>4</v>
      </c>
      <c r="J893" t="b">
        <v>1</v>
      </c>
      <c r="K893">
        <v>413</v>
      </c>
      <c r="L893">
        <v>154</v>
      </c>
      <c r="M893" t="s">
        <v>43</v>
      </c>
      <c r="N893" t="s">
        <v>28</v>
      </c>
      <c r="O893" t="s">
        <v>78</v>
      </c>
      <c r="P893">
        <v>64</v>
      </c>
      <c r="Q893">
        <v>4.0999999999999996</v>
      </c>
      <c r="R893" t="b">
        <v>0</v>
      </c>
      <c r="S893" t="s">
        <v>30</v>
      </c>
      <c r="T893">
        <v>732</v>
      </c>
      <c r="U893" t="s">
        <v>38</v>
      </c>
      <c r="V893" t="s">
        <v>79</v>
      </c>
      <c r="W893" t="s">
        <v>40</v>
      </c>
    </row>
    <row r="894" spans="1:23" x14ac:dyDescent="0.3">
      <c r="A894">
        <v>1114</v>
      </c>
      <c r="B894" t="s">
        <v>325</v>
      </c>
      <c r="C894" s="1">
        <v>44958</v>
      </c>
      <c r="D894" t="s">
        <v>35</v>
      </c>
      <c r="E894">
        <v>11.99</v>
      </c>
      <c r="F894">
        <v>75</v>
      </c>
      <c r="G894" t="s">
        <v>63</v>
      </c>
      <c r="H894">
        <v>3</v>
      </c>
      <c r="I894">
        <v>3</v>
      </c>
      <c r="J894" t="b">
        <v>0</v>
      </c>
      <c r="K894">
        <v>324</v>
      </c>
      <c r="L894">
        <v>175</v>
      </c>
      <c r="M894" t="s">
        <v>27</v>
      </c>
      <c r="N894" t="s">
        <v>44</v>
      </c>
      <c r="O894" t="s">
        <v>37</v>
      </c>
      <c r="P894">
        <v>18</v>
      </c>
      <c r="Q894">
        <v>3.3</v>
      </c>
      <c r="R894" t="b">
        <v>0</v>
      </c>
      <c r="S894" t="s">
        <v>30</v>
      </c>
      <c r="T894">
        <v>4976</v>
      </c>
      <c r="U894" t="s">
        <v>76</v>
      </c>
      <c r="V894" t="s">
        <v>69</v>
      </c>
      <c r="W894" t="s">
        <v>40</v>
      </c>
    </row>
    <row r="895" spans="1:23" x14ac:dyDescent="0.3">
      <c r="A895">
        <v>6180</v>
      </c>
      <c r="B895" t="s">
        <v>701</v>
      </c>
      <c r="C895" s="1">
        <v>45543</v>
      </c>
      <c r="D895" s="1">
        <v>45334</v>
      </c>
      <c r="E895">
        <v>11.99</v>
      </c>
      <c r="F895">
        <v>154</v>
      </c>
      <c r="G895" t="s">
        <v>100</v>
      </c>
      <c r="H895">
        <v>1</v>
      </c>
      <c r="I895">
        <v>5</v>
      </c>
      <c r="J895" t="b">
        <v>1</v>
      </c>
      <c r="K895">
        <v>52</v>
      </c>
      <c r="L895">
        <v>108</v>
      </c>
      <c r="M895" t="s">
        <v>74</v>
      </c>
      <c r="N895" t="s">
        <v>56</v>
      </c>
      <c r="O895" t="s">
        <v>37</v>
      </c>
      <c r="P895">
        <v>94</v>
      </c>
      <c r="Q895">
        <v>4.0999999999999996</v>
      </c>
      <c r="R895" t="b">
        <v>0</v>
      </c>
      <c r="S895" t="s">
        <v>30</v>
      </c>
      <c r="T895">
        <v>4176</v>
      </c>
      <c r="U895" t="s">
        <v>76</v>
      </c>
      <c r="V895" t="s">
        <v>59</v>
      </c>
      <c r="W895" t="s">
        <v>33</v>
      </c>
    </row>
    <row r="896" spans="1:23" x14ac:dyDescent="0.3">
      <c r="A896">
        <v>8237</v>
      </c>
      <c r="B896" t="s">
        <v>52</v>
      </c>
      <c r="C896" t="s">
        <v>582</v>
      </c>
      <c r="D896" s="1">
        <v>45485</v>
      </c>
      <c r="E896">
        <v>7.99</v>
      </c>
      <c r="F896">
        <v>179</v>
      </c>
      <c r="G896" t="s">
        <v>73</v>
      </c>
      <c r="H896">
        <v>2</v>
      </c>
      <c r="I896">
        <v>6</v>
      </c>
      <c r="J896" t="b">
        <v>0</v>
      </c>
      <c r="K896">
        <v>680</v>
      </c>
      <c r="L896">
        <v>50</v>
      </c>
      <c r="M896" t="s">
        <v>27</v>
      </c>
      <c r="N896" t="s">
        <v>56</v>
      </c>
      <c r="O896" t="s">
        <v>64</v>
      </c>
      <c r="P896">
        <v>52</v>
      </c>
      <c r="Q896">
        <v>3.4</v>
      </c>
      <c r="R896" t="b">
        <v>0</v>
      </c>
      <c r="S896" t="s">
        <v>30</v>
      </c>
      <c r="T896">
        <v>2919</v>
      </c>
      <c r="U896" t="s">
        <v>31</v>
      </c>
      <c r="V896" t="s">
        <v>39</v>
      </c>
      <c r="W896" t="s">
        <v>33</v>
      </c>
    </row>
    <row r="897" spans="1:23" x14ac:dyDescent="0.3">
      <c r="A897">
        <v>9500</v>
      </c>
      <c r="B897" t="s">
        <v>703</v>
      </c>
      <c r="C897" t="s">
        <v>570</v>
      </c>
      <c r="D897" s="1">
        <v>45577</v>
      </c>
      <c r="E897">
        <v>11.99</v>
      </c>
      <c r="F897">
        <v>147</v>
      </c>
      <c r="G897" t="s">
        <v>51</v>
      </c>
      <c r="H897">
        <v>1</v>
      </c>
      <c r="I897">
        <v>1</v>
      </c>
      <c r="J897" t="b">
        <v>1</v>
      </c>
      <c r="K897">
        <v>780</v>
      </c>
      <c r="L897">
        <v>76</v>
      </c>
      <c r="M897" t="s">
        <v>27</v>
      </c>
      <c r="N897" t="s">
        <v>56</v>
      </c>
      <c r="O897" t="s">
        <v>45</v>
      </c>
      <c r="P897">
        <v>21</v>
      </c>
      <c r="Q897">
        <v>4.4000000000000004</v>
      </c>
      <c r="R897" t="b">
        <v>1</v>
      </c>
      <c r="S897" t="s">
        <v>30</v>
      </c>
      <c r="T897">
        <v>3081</v>
      </c>
      <c r="U897" t="s">
        <v>76</v>
      </c>
      <c r="V897" t="s">
        <v>39</v>
      </c>
      <c r="W897" t="s">
        <v>33</v>
      </c>
    </row>
    <row r="898" spans="1:23" x14ac:dyDescent="0.3">
      <c r="A898">
        <v>7476</v>
      </c>
      <c r="B898" t="s">
        <v>34</v>
      </c>
      <c r="C898" t="s">
        <v>704</v>
      </c>
      <c r="D898" t="s">
        <v>99</v>
      </c>
      <c r="E898">
        <v>11.99</v>
      </c>
      <c r="F898">
        <v>235</v>
      </c>
      <c r="G898" t="s">
        <v>63</v>
      </c>
      <c r="H898">
        <v>3</v>
      </c>
      <c r="I898">
        <v>1</v>
      </c>
      <c r="J898" t="b">
        <v>1</v>
      </c>
      <c r="K898">
        <v>569</v>
      </c>
      <c r="L898">
        <v>176</v>
      </c>
      <c r="M898" t="s">
        <v>92</v>
      </c>
      <c r="N898" t="s">
        <v>44</v>
      </c>
      <c r="O898" t="s">
        <v>78</v>
      </c>
      <c r="P898">
        <v>18</v>
      </c>
      <c r="Q898">
        <v>3.8</v>
      </c>
      <c r="R898" t="b">
        <v>1</v>
      </c>
      <c r="S898" t="s">
        <v>30</v>
      </c>
      <c r="T898">
        <v>3138</v>
      </c>
      <c r="U898" t="s">
        <v>38</v>
      </c>
      <c r="V898" t="s">
        <v>32</v>
      </c>
      <c r="W898" t="s">
        <v>93</v>
      </c>
    </row>
    <row r="899" spans="1:23" x14ac:dyDescent="0.3">
      <c r="A899">
        <v>9908</v>
      </c>
      <c r="B899" t="s">
        <v>624</v>
      </c>
      <c r="C899" s="1">
        <v>44986</v>
      </c>
      <c r="D899" s="1">
        <v>45394</v>
      </c>
      <c r="E899">
        <v>11.99</v>
      </c>
      <c r="F899">
        <v>390</v>
      </c>
      <c r="G899" t="s">
        <v>100</v>
      </c>
      <c r="H899">
        <v>3</v>
      </c>
      <c r="I899">
        <v>1</v>
      </c>
      <c r="J899" t="b">
        <v>0</v>
      </c>
      <c r="K899">
        <v>256</v>
      </c>
      <c r="L899">
        <v>183</v>
      </c>
      <c r="M899" t="s">
        <v>74</v>
      </c>
      <c r="N899" t="s">
        <v>56</v>
      </c>
      <c r="O899" t="s">
        <v>37</v>
      </c>
      <c r="P899">
        <v>89</v>
      </c>
      <c r="Q899">
        <v>3.2</v>
      </c>
      <c r="R899" t="b">
        <v>1</v>
      </c>
      <c r="S899" t="s">
        <v>30</v>
      </c>
      <c r="T899">
        <v>1180</v>
      </c>
      <c r="U899" t="s">
        <v>58</v>
      </c>
      <c r="V899" t="s">
        <v>69</v>
      </c>
      <c r="W899" t="s">
        <v>40</v>
      </c>
    </row>
    <row r="900" spans="1:23" x14ac:dyDescent="0.3">
      <c r="A900">
        <v>1534</v>
      </c>
      <c r="B900" t="s">
        <v>52</v>
      </c>
      <c r="C900" t="s">
        <v>205</v>
      </c>
      <c r="D900" t="s">
        <v>103</v>
      </c>
      <c r="E900">
        <v>7.99</v>
      </c>
      <c r="F900">
        <v>116</v>
      </c>
      <c r="G900" t="s">
        <v>26</v>
      </c>
      <c r="H900">
        <v>1</v>
      </c>
      <c r="I900">
        <v>4</v>
      </c>
      <c r="J900" t="b">
        <v>0</v>
      </c>
      <c r="K900">
        <v>799</v>
      </c>
      <c r="L900">
        <v>137</v>
      </c>
      <c r="M900" t="s">
        <v>27</v>
      </c>
      <c r="N900" t="s">
        <v>56</v>
      </c>
      <c r="O900" t="s">
        <v>45</v>
      </c>
      <c r="P900">
        <v>78</v>
      </c>
      <c r="Q900">
        <v>4.5999999999999996</v>
      </c>
      <c r="R900" t="b">
        <v>1</v>
      </c>
      <c r="S900" t="s">
        <v>30</v>
      </c>
      <c r="T900">
        <v>4518</v>
      </c>
      <c r="U900" t="s">
        <v>38</v>
      </c>
      <c r="V900" t="s">
        <v>79</v>
      </c>
      <c r="W900" t="s">
        <v>40</v>
      </c>
    </row>
    <row r="901" spans="1:23" x14ac:dyDescent="0.3">
      <c r="A901">
        <v>4613</v>
      </c>
      <c r="B901" t="s">
        <v>114</v>
      </c>
      <c r="C901" s="1">
        <v>44988</v>
      </c>
      <c r="D901" s="1">
        <v>45394</v>
      </c>
      <c r="E901">
        <v>15.99</v>
      </c>
      <c r="F901">
        <v>492</v>
      </c>
      <c r="G901" t="s">
        <v>26</v>
      </c>
      <c r="H901">
        <v>1</v>
      </c>
      <c r="I901">
        <v>2</v>
      </c>
      <c r="J901" t="b">
        <v>0</v>
      </c>
      <c r="K901">
        <v>237</v>
      </c>
      <c r="L901">
        <v>55</v>
      </c>
      <c r="M901" t="s">
        <v>68</v>
      </c>
      <c r="N901" t="s">
        <v>75</v>
      </c>
      <c r="O901" t="s">
        <v>45</v>
      </c>
      <c r="P901">
        <v>15</v>
      </c>
      <c r="Q901">
        <v>4.9000000000000004</v>
      </c>
      <c r="R901" t="b">
        <v>1</v>
      </c>
      <c r="S901" t="s">
        <v>30</v>
      </c>
      <c r="T901">
        <v>3843</v>
      </c>
      <c r="U901" t="s">
        <v>31</v>
      </c>
      <c r="V901" t="s">
        <v>32</v>
      </c>
      <c r="W901" t="s">
        <v>40</v>
      </c>
    </row>
    <row r="902" spans="1:23" x14ac:dyDescent="0.3">
      <c r="A902">
        <v>5063</v>
      </c>
      <c r="B902" t="s">
        <v>491</v>
      </c>
      <c r="C902" s="1">
        <v>45388</v>
      </c>
      <c r="D902" t="s">
        <v>82</v>
      </c>
      <c r="E902">
        <v>7.99</v>
      </c>
      <c r="F902">
        <v>159</v>
      </c>
      <c r="G902" t="s">
        <v>26</v>
      </c>
      <c r="H902">
        <v>4</v>
      </c>
      <c r="I902">
        <v>5</v>
      </c>
      <c r="J902" t="b">
        <v>1</v>
      </c>
      <c r="K902">
        <v>138</v>
      </c>
      <c r="L902">
        <v>3</v>
      </c>
      <c r="M902" t="s">
        <v>74</v>
      </c>
      <c r="N902" t="s">
        <v>44</v>
      </c>
      <c r="O902" t="s">
        <v>29</v>
      </c>
      <c r="P902">
        <v>12</v>
      </c>
      <c r="Q902">
        <v>3.9</v>
      </c>
      <c r="R902" t="b">
        <v>1</v>
      </c>
      <c r="S902" t="s">
        <v>30</v>
      </c>
      <c r="T902">
        <v>3604</v>
      </c>
      <c r="U902" t="s">
        <v>65</v>
      </c>
      <c r="V902" t="s">
        <v>39</v>
      </c>
      <c r="W902" t="s">
        <v>60</v>
      </c>
    </row>
    <row r="903" spans="1:23" x14ac:dyDescent="0.3">
      <c r="A903">
        <v>4548</v>
      </c>
      <c r="B903" t="s">
        <v>244</v>
      </c>
      <c r="C903" s="1">
        <v>45144</v>
      </c>
      <c r="D903" t="s">
        <v>84</v>
      </c>
      <c r="E903">
        <v>7.99</v>
      </c>
      <c r="F903">
        <v>279</v>
      </c>
      <c r="G903" t="s">
        <v>100</v>
      </c>
      <c r="H903">
        <v>4</v>
      </c>
      <c r="I903">
        <v>6</v>
      </c>
      <c r="J903" t="b">
        <v>0</v>
      </c>
      <c r="K903">
        <v>636</v>
      </c>
      <c r="L903">
        <v>176</v>
      </c>
      <c r="M903" t="s">
        <v>92</v>
      </c>
      <c r="N903" t="s">
        <v>75</v>
      </c>
      <c r="O903" t="s">
        <v>78</v>
      </c>
      <c r="P903">
        <v>32</v>
      </c>
      <c r="Q903">
        <v>3.7</v>
      </c>
      <c r="R903" t="b">
        <v>1</v>
      </c>
      <c r="S903" t="s">
        <v>30</v>
      </c>
      <c r="T903">
        <v>4445</v>
      </c>
      <c r="U903" t="s">
        <v>31</v>
      </c>
      <c r="V903" t="s">
        <v>39</v>
      </c>
      <c r="W903" t="s">
        <v>93</v>
      </c>
    </row>
    <row r="904" spans="1:23" x14ac:dyDescent="0.3">
      <c r="A904">
        <v>7556</v>
      </c>
      <c r="B904" t="s">
        <v>598</v>
      </c>
      <c r="C904" t="s">
        <v>324</v>
      </c>
      <c r="D904" t="s">
        <v>214</v>
      </c>
      <c r="E904">
        <v>15.99</v>
      </c>
      <c r="F904">
        <v>386</v>
      </c>
      <c r="G904" t="s">
        <v>26</v>
      </c>
      <c r="H904">
        <v>2</v>
      </c>
      <c r="I904">
        <v>6</v>
      </c>
      <c r="J904" t="b">
        <v>1</v>
      </c>
      <c r="K904">
        <v>461</v>
      </c>
      <c r="L904">
        <v>178</v>
      </c>
      <c r="M904" t="s">
        <v>27</v>
      </c>
      <c r="N904" t="s">
        <v>75</v>
      </c>
      <c r="O904" t="s">
        <v>29</v>
      </c>
      <c r="P904">
        <v>79</v>
      </c>
      <c r="Q904">
        <v>3.7</v>
      </c>
      <c r="R904" t="b">
        <v>0</v>
      </c>
      <c r="S904" t="s">
        <v>30</v>
      </c>
      <c r="T904">
        <v>1587</v>
      </c>
      <c r="U904" t="s">
        <v>76</v>
      </c>
      <c r="V904" t="s">
        <v>32</v>
      </c>
      <c r="W904" t="s">
        <v>93</v>
      </c>
    </row>
    <row r="905" spans="1:23" x14ac:dyDescent="0.3">
      <c r="A905">
        <v>1846</v>
      </c>
      <c r="B905" t="s">
        <v>705</v>
      </c>
      <c r="C905" t="s">
        <v>392</v>
      </c>
      <c r="D905" s="1">
        <v>45485</v>
      </c>
      <c r="E905">
        <v>15.99</v>
      </c>
      <c r="F905">
        <v>332</v>
      </c>
      <c r="G905" t="s">
        <v>48</v>
      </c>
      <c r="H905">
        <v>1</v>
      </c>
      <c r="I905">
        <v>6</v>
      </c>
      <c r="J905" t="b">
        <v>0</v>
      </c>
      <c r="K905">
        <v>20</v>
      </c>
      <c r="L905">
        <v>128</v>
      </c>
      <c r="M905" t="s">
        <v>68</v>
      </c>
      <c r="N905" t="s">
        <v>56</v>
      </c>
      <c r="O905" t="s">
        <v>64</v>
      </c>
      <c r="P905">
        <v>50</v>
      </c>
      <c r="Q905">
        <v>5</v>
      </c>
      <c r="R905" t="b">
        <v>0</v>
      </c>
      <c r="S905" t="s">
        <v>30</v>
      </c>
      <c r="T905">
        <v>4400</v>
      </c>
      <c r="U905" t="s">
        <v>58</v>
      </c>
      <c r="V905" t="s">
        <v>69</v>
      </c>
      <c r="W905" t="s">
        <v>33</v>
      </c>
    </row>
    <row r="906" spans="1:23" x14ac:dyDescent="0.3">
      <c r="A906">
        <v>7088</v>
      </c>
      <c r="B906" t="s">
        <v>120</v>
      </c>
      <c r="C906" s="1">
        <v>45292</v>
      </c>
      <c r="D906" t="s">
        <v>134</v>
      </c>
      <c r="E906">
        <v>11.99</v>
      </c>
      <c r="F906">
        <v>176</v>
      </c>
      <c r="G906" t="s">
        <v>51</v>
      </c>
      <c r="H906">
        <v>5</v>
      </c>
      <c r="I906">
        <v>5</v>
      </c>
      <c r="J906" t="b">
        <v>1</v>
      </c>
      <c r="K906">
        <v>276</v>
      </c>
      <c r="L906">
        <v>138</v>
      </c>
      <c r="M906" t="s">
        <v>68</v>
      </c>
      <c r="N906" t="s">
        <v>28</v>
      </c>
      <c r="O906" t="s">
        <v>57</v>
      </c>
      <c r="P906">
        <v>56</v>
      </c>
      <c r="Q906">
        <v>4.7</v>
      </c>
      <c r="R906" t="b">
        <v>0</v>
      </c>
      <c r="S906" t="s">
        <v>30</v>
      </c>
      <c r="T906">
        <v>2891</v>
      </c>
      <c r="U906" t="s">
        <v>31</v>
      </c>
      <c r="V906" t="s">
        <v>59</v>
      </c>
      <c r="W906" t="s">
        <v>60</v>
      </c>
    </row>
    <row r="907" spans="1:23" x14ac:dyDescent="0.3">
      <c r="A907">
        <v>1179</v>
      </c>
      <c r="B907" t="s">
        <v>395</v>
      </c>
      <c r="C907" s="1">
        <v>45479</v>
      </c>
      <c r="D907" t="s">
        <v>103</v>
      </c>
      <c r="E907">
        <v>11.99</v>
      </c>
      <c r="F907">
        <v>221</v>
      </c>
      <c r="G907" t="s">
        <v>100</v>
      </c>
      <c r="H907">
        <v>4</v>
      </c>
      <c r="I907">
        <v>1</v>
      </c>
      <c r="J907" t="b">
        <v>1</v>
      </c>
      <c r="K907">
        <v>603</v>
      </c>
      <c r="L907">
        <v>141</v>
      </c>
      <c r="M907" t="s">
        <v>74</v>
      </c>
      <c r="N907" t="s">
        <v>75</v>
      </c>
      <c r="O907" t="s">
        <v>29</v>
      </c>
      <c r="P907">
        <v>44</v>
      </c>
      <c r="Q907">
        <v>3.3</v>
      </c>
      <c r="R907" t="b">
        <v>1</v>
      </c>
      <c r="S907" t="s">
        <v>30</v>
      </c>
      <c r="T907">
        <v>1363</v>
      </c>
      <c r="U907" t="s">
        <v>31</v>
      </c>
      <c r="V907" t="s">
        <v>32</v>
      </c>
      <c r="W907" t="s">
        <v>93</v>
      </c>
    </row>
    <row r="908" spans="1:23" x14ac:dyDescent="0.3">
      <c r="A908">
        <v>2190</v>
      </c>
      <c r="B908" t="s">
        <v>682</v>
      </c>
      <c r="C908" t="s">
        <v>198</v>
      </c>
      <c r="D908" s="1">
        <v>45424</v>
      </c>
      <c r="E908">
        <v>7.99</v>
      </c>
      <c r="F908">
        <v>263</v>
      </c>
      <c r="G908" t="s">
        <v>63</v>
      </c>
      <c r="H908">
        <v>4</v>
      </c>
      <c r="I908">
        <v>1</v>
      </c>
      <c r="J908" t="b">
        <v>1</v>
      </c>
      <c r="K908">
        <v>799</v>
      </c>
      <c r="L908">
        <v>14</v>
      </c>
      <c r="M908" t="s">
        <v>27</v>
      </c>
      <c r="N908" t="s">
        <v>56</v>
      </c>
      <c r="O908" t="s">
        <v>45</v>
      </c>
      <c r="P908">
        <v>32</v>
      </c>
      <c r="Q908">
        <v>3.3</v>
      </c>
      <c r="R908" t="b">
        <v>0</v>
      </c>
      <c r="S908" t="s">
        <v>30</v>
      </c>
      <c r="T908">
        <v>2323</v>
      </c>
      <c r="U908" t="s">
        <v>58</v>
      </c>
      <c r="V908" t="s">
        <v>79</v>
      </c>
      <c r="W908" t="s">
        <v>40</v>
      </c>
    </row>
    <row r="909" spans="1:23" x14ac:dyDescent="0.3">
      <c r="A909">
        <v>2847</v>
      </c>
      <c r="B909" t="s">
        <v>98</v>
      </c>
      <c r="C909" t="s">
        <v>616</v>
      </c>
      <c r="D909" t="s">
        <v>99</v>
      </c>
      <c r="E909">
        <v>15.99</v>
      </c>
      <c r="F909">
        <v>222</v>
      </c>
      <c r="G909" t="s">
        <v>51</v>
      </c>
      <c r="H909">
        <v>1</v>
      </c>
      <c r="I909">
        <v>3</v>
      </c>
      <c r="J909" t="b">
        <v>0</v>
      </c>
      <c r="K909">
        <v>785</v>
      </c>
      <c r="L909">
        <v>147</v>
      </c>
      <c r="M909" t="s">
        <v>92</v>
      </c>
      <c r="N909" t="s">
        <v>56</v>
      </c>
      <c r="O909" t="s">
        <v>45</v>
      </c>
      <c r="P909">
        <v>21</v>
      </c>
      <c r="Q909">
        <v>4.8</v>
      </c>
      <c r="R909" t="b">
        <v>1</v>
      </c>
      <c r="S909" t="s">
        <v>30</v>
      </c>
      <c r="T909">
        <v>4291</v>
      </c>
      <c r="U909" t="s">
        <v>58</v>
      </c>
      <c r="V909" t="s">
        <v>69</v>
      </c>
      <c r="W909" t="s">
        <v>60</v>
      </c>
    </row>
    <row r="910" spans="1:23" x14ac:dyDescent="0.3">
      <c r="A910">
        <v>6570</v>
      </c>
      <c r="B910" t="s">
        <v>304</v>
      </c>
      <c r="C910" s="1">
        <v>45516</v>
      </c>
      <c r="D910" s="1">
        <v>45638</v>
      </c>
      <c r="E910">
        <v>11.99</v>
      </c>
      <c r="F910">
        <v>39</v>
      </c>
      <c r="G910" t="s">
        <v>100</v>
      </c>
      <c r="H910">
        <v>5</v>
      </c>
      <c r="I910">
        <v>3</v>
      </c>
      <c r="J910" t="b">
        <v>1</v>
      </c>
      <c r="K910">
        <v>28</v>
      </c>
      <c r="L910">
        <v>189</v>
      </c>
      <c r="M910" t="s">
        <v>43</v>
      </c>
      <c r="N910" t="s">
        <v>56</v>
      </c>
      <c r="O910" t="s">
        <v>78</v>
      </c>
      <c r="P910">
        <v>26</v>
      </c>
      <c r="Q910">
        <v>4.5999999999999996</v>
      </c>
      <c r="R910" t="b">
        <v>1</v>
      </c>
      <c r="S910" t="s">
        <v>30</v>
      </c>
      <c r="T910">
        <v>4938</v>
      </c>
      <c r="U910" t="s">
        <v>31</v>
      </c>
      <c r="V910" t="s">
        <v>79</v>
      </c>
      <c r="W910" t="s">
        <v>40</v>
      </c>
    </row>
    <row r="911" spans="1:23" x14ac:dyDescent="0.3">
      <c r="A911">
        <v>1149</v>
      </c>
      <c r="B911" t="s">
        <v>157</v>
      </c>
      <c r="C911" t="s">
        <v>397</v>
      </c>
      <c r="D911" t="s">
        <v>105</v>
      </c>
      <c r="E911">
        <v>11.99</v>
      </c>
      <c r="F911">
        <v>445</v>
      </c>
      <c r="G911" t="s">
        <v>26</v>
      </c>
      <c r="H911">
        <v>3</v>
      </c>
      <c r="I911">
        <v>2</v>
      </c>
      <c r="J911" t="b">
        <v>1</v>
      </c>
      <c r="K911">
        <v>637</v>
      </c>
      <c r="L911">
        <v>14</v>
      </c>
      <c r="M911" t="s">
        <v>27</v>
      </c>
      <c r="N911" t="s">
        <v>44</v>
      </c>
      <c r="O911" t="s">
        <v>78</v>
      </c>
      <c r="P911">
        <v>50</v>
      </c>
      <c r="Q911">
        <v>3.2</v>
      </c>
      <c r="R911" t="b">
        <v>1</v>
      </c>
      <c r="S911" t="s">
        <v>30</v>
      </c>
      <c r="T911">
        <v>913</v>
      </c>
      <c r="U911" t="s">
        <v>38</v>
      </c>
      <c r="V911" t="s">
        <v>69</v>
      </c>
      <c r="W911" t="s">
        <v>33</v>
      </c>
    </row>
    <row r="912" spans="1:23" x14ac:dyDescent="0.3">
      <c r="A912">
        <v>1336</v>
      </c>
      <c r="B912" t="s">
        <v>153</v>
      </c>
      <c r="C912" t="s">
        <v>371</v>
      </c>
      <c r="D912" s="1">
        <v>45577</v>
      </c>
      <c r="E912">
        <v>11.99</v>
      </c>
      <c r="F912">
        <v>164</v>
      </c>
      <c r="G912" t="s">
        <v>48</v>
      </c>
      <c r="H912">
        <v>3</v>
      </c>
      <c r="I912">
        <v>3</v>
      </c>
      <c r="J912" t="b">
        <v>1</v>
      </c>
      <c r="K912">
        <v>79</v>
      </c>
      <c r="L912">
        <v>130</v>
      </c>
      <c r="M912" t="s">
        <v>43</v>
      </c>
      <c r="N912" t="s">
        <v>28</v>
      </c>
      <c r="O912" t="s">
        <v>78</v>
      </c>
      <c r="P912">
        <v>47</v>
      </c>
      <c r="Q912">
        <v>3.9</v>
      </c>
      <c r="R912" t="b">
        <v>0</v>
      </c>
      <c r="S912" t="s">
        <v>30</v>
      </c>
      <c r="T912">
        <v>3925</v>
      </c>
      <c r="U912" t="s">
        <v>65</v>
      </c>
      <c r="V912" t="s">
        <v>79</v>
      </c>
      <c r="W912" t="s">
        <v>60</v>
      </c>
    </row>
    <row r="913" spans="1:23" x14ac:dyDescent="0.3">
      <c r="A913">
        <v>6956</v>
      </c>
      <c r="B913" t="s">
        <v>291</v>
      </c>
      <c r="C913" t="s">
        <v>668</v>
      </c>
      <c r="D913" t="s">
        <v>156</v>
      </c>
      <c r="E913">
        <v>15.99</v>
      </c>
      <c r="F913">
        <v>101</v>
      </c>
      <c r="G913" t="s">
        <v>48</v>
      </c>
      <c r="H913">
        <v>5</v>
      </c>
      <c r="I913">
        <v>1</v>
      </c>
      <c r="J913" t="b">
        <v>1</v>
      </c>
      <c r="K913">
        <v>175</v>
      </c>
      <c r="L913">
        <v>125</v>
      </c>
      <c r="M913" t="s">
        <v>55</v>
      </c>
      <c r="N913" t="s">
        <v>44</v>
      </c>
      <c r="O913" t="s">
        <v>45</v>
      </c>
      <c r="P913">
        <v>44</v>
      </c>
      <c r="Q913">
        <v>3.6</v>
      </c>
      <c r="R913" t="b">
        <v>1</v>
      </c>
      <c r="S913" t="s">
        <v>30</v>
      </c>
      <c r="T913">
        <v>2517</v>
      </c>
      <c r="U913" t="s">
        <v>65</v>
      </c>
      <c r="V913" t="s">
        <v>79</v>
      </c>
      <c r="W913" t="s">
        <v>40</v>
      </c>
    </row>
    <row r="914" spans="1:23" x14ac:dyDescent="0.3">
      <c r="A914">
        <v>7015</v>
      </c>
      <c r="B914" t="s">
        <v>675</v>
      </c>
      <c r="C914" s="1">
        <v>45332</v>
      </c>
      <c r="D914" s="1">
        <v>45547</v>
      </c>
      <c r="E914">
        <v>11.99</v>
      </c>
      <c r="F914">
        <v>424</v>
      </c>
      <c r="G914" t="s">
        <v>36</v>
      </c>
      <c r="H914">
        <v>1</v>
      </c>
      <c r="I914">
        <v>3</v>
      </c>
      <c r="J914" t="b">
        <v>1</v>
      </c>
      <c r="K914">
        <v>684</v>
      </c>
      <c r="L914">
        <v>127</v>
      </c>
      <c r="M914" t="s">
        <v>74</v>
      </c>
      <c r="N914" t="s">
        <v>75</v>
      </c>
      <c r="O914" t="s">
        <v>45</v>
      </c>
      <c r="P914">
        <v>97</v>
      </c>
      <c r="Q914">
        <v>4.5999999999999996</v>
      </c>
      <c r="R914" t="b">
        <v>0</v>
      </c>
      <c r="S914" t="s">
        <v>30</v>
      </c>
      <c r="T914">
        <v>2070</v>
      </c>
      <c r="U914" t="s">
        <v>65</v>
      </c>
      <c r="V914" t="s">
        <v>39</v>
      </c>
      <c r="W914" t="s">
        <v>33</v>
      </c>
    </row>
    <row r="915" spans="1:23" x14ac:dyDescent="0.3">
      <c r="A915">
        <v>4104</v>
      </c>
      <c r="B915" t="s">
        <v>706</v>
      </c>
      <c r="C915" t="s">
        <v>707</v>
      </c>
      <c r="D915" t="s">
        <v>84</v>
      </c>
      <c r="E915">
        <v>15.99</v>
      </c>
      <c r="F915">
        <v>182</v>
      </c>
      <c r="G915" t="s">
        <v>48</v>
      </c>
      <c r="H915">
        <v>4</v>
      </c>
      <c r="I915">
        <v>5</v>
      </c>
      <c r="J915" t="b">
        <v>0</v>
      </c>
      <c r="K915">
        <v>247</v>
      </c>
      <c r="L915">
        <v>197</v>
      </c>
      <c r="M915" t="s">
        <v>27</v>
      </c>
      <c r="N915" t="s">
        <v>75</v>
      </c>
      <c r="O915" t="s">
        <v>78</v>
      </c>
      <c r="P915">
        <v>90</v>
      </c>
      <c r="Q915">
        <v>4.7</v>
      </c>
      <c r="R915" t="b">
        <v>0</v>
      </c>
      <c r="S915" t="s">
        <v>30</v>
      </c>
      <c r="T915">
        <v>4726</v>
      </c>
      <c r="U915" t="s">
        <v>65</v>
      </c>
      <c r="V915" t="s">
        <v>32</v>
      </c>
      <c r="W915" t="s">
        <v>40</v>
      </c>
    </row>
    <row r="916" spans="1:23" x14ac:dyDescent="0.3">
      <c r="A916">
        <v>9413</v>
      </c>
      <c r="B916" t="s">
        <v>128</v>
      </c>
      <c r="C916" t="s">
        <v>708</v>
      </c>
      <c r="D916" s="1">
        <v>45363</v>
      </c>
      <c r="E916">
        <v>15.99</v>
      </c>
      <c r="F916">
        <v>115</v>
      </c>
      <c r="G916" t="s">
        <v>48</v>
      </c>
      <c r="H916">
        <v>2</v>
      </c>
      <c r="I916">
        <v>3</v>
      </c>
      <c r="J916" t="b">
        <v>1</v>
      </c>
      <c r="K916">
        <v>741</v>
      </c>
      <c r="L916">
        <v>68</v>
      </c>
      <c r="M916" t="s">
        <v>27</v>
      </c>
      <c r="N916" t="s">
        <v>75</v>
      </c>
      <c r="O916" t="s">
        <v>29</v>
      </c>
      <c r="P916">
        <v>30</v>
      </c>
      <c r="Q916">
        <v>5</v>
      </c>
      <c r="R916" t="b">
        <v>1</v>
      </c>
      <c r="S916" t="s">
        <v>30</v>
      </c>
      <c r="T916">
        <v>1536</v>
      </c>
      <c r="U916" t="s">
        <v>31</v>
      </c>
      <c r="V916" t="s">
        <v>32</v>
      </c>
      <c r="W916" t="s">
        <v>60</v>
      </c>
    </row>
    <row r="917" spans="1:23" x14ac:dyDescent="0.3">
      <c r="A917">
        <v>8300</v>
      </c>
      <c r="B917" t="s">
        <v>260</v>
      </c>
      <c r="C917" t="s">
        <v>571</v>
      </c>
      <c r="D917" t="s">
        <v>25</v>
      </c>
      <c r="E917">
        <v>15.99</v>
      </c>
      <c r="F917">
        <v>33</v>
      </c>
      <c r="G917" t="s">
        <v>51</v>
      </c>
      <c r="H917">
        <v>1</v>
      </c>
      <c r="I917">
        <v>4</v>
      </c>
      <c r="J917" t="b">
        <v>0</v>
      </c>
      <c r="K917">
        <v>623</v>
      </c>
      <c r="L917">
        <v>53</v>
      </c>
      <c r="M917" t="s">
        <v>43</v>
      </c>
      <c r="N917" t="s">
        <v>56</v>
      </c>
      <c r="O917" t="s">
        <v>64</v>
      </c>
      <c r="P917">
        <v>17</v>
      </c>
      <c r="Q917">
        <v>3.5</v>
      </c>
      <c r="R917" t="b">
        <v>0</v>
      </c>
      <c r="S917" t="s">
        <v>30</v>
      </c>
      <c r="T917">
        <v>2113</v>
      </c>
      <c r="U917" t="s">
        <v>38</v>
      </c>
      <c r="V917" t="s">
        <v>79</v>
      </c>
      <c r="W917" t="s">
        <v>93</v>
      </c>
    </row>
    <row r="918" spans="1:23" x14ac:dyDescent="0.3">
      <c r="A918">
        <v>5126</v>
      </c>
      <c r="B918" t="s">
        <v>272</v>
      </c>
      <c r="C918" s="1">
        <v>45448</v>
      </c>
      <c r="D918" s="1">
        <v>45363</v>
      </c>
      <c r="E918">
        <v>7.99</v>
      </c>
      <c r="F918">
        <v>259</v>
      </c>
      <c r="G918" t="s">
        <v>36</v>
      </c>
      <c r="H918">
        <v>1</v>
      </c>
      <c r="I918">
        <v>1</v>
      </c>
      <c r="J918" t="b">
        <v>1</v>
      </c>
      <c r="K918">
        <v>327</v>
      </c>
      <c r="L918">
        <v>76</v>
      </c>
      <c r="M918" t="s">
        <v>49</v>
      </c>
      <c r="N918" t="s">
        <v>28</v>
      </c>
      <c r="O918" t="s">
        <v>78</v>
      </c>
      <c r="P918">
        <v>9</v>
      </c>
      <c r="Q918">
        <v>4.3</v>
      </c>
      <c r="R918" t="b">
        <v>1</v>
      </c>
      <c r="S918" t="s">
        <v>30</v>
      </c>
      <c r="T918">
        <v>428</v>
      </c>
      <c r="U918" t="s">
        <v>76</v>
      </c>
      <c r="V918" t="s">
        <v>39</v>
      </c>
      <c r="W918" t="s">
        <v>93</v>
      </c>
    </row>
    <row r="919" spans="1:23" x14ac:dyDescent="0.3">
      <c r="A919">
        <v>1754</v>
      </c>
      <c r="B919" t="s">
        <v>70</v>
      </c>
      <c r="C919" t="s">
        <v>108</v>
      </c>
      <c r="D919" t="s">
        <v>84</v>
      </c>
      <c r="E919">
        <v>15.99</v>
      </c>
      <c r="F919">
        <v>309</v>
      </c>
      <c r="G919" t="s">
        <v>100</v>
      </c>
      <c r="H919">
        <v>5</v>
      </c>
      <c r="I919">
        <v>6</v>
      </c>
      <c r="J919" t="b">
        <v>0</v>
      </c>
      <c r="K919">
        <v>760</v>
      </c>
      <c r="L919">
        <v>72</v>
      </c>
      <c r="M919" t="s">
        <v>92</v>
      </c>
      <c r="N919" t="s">
        <v>56</v>
      </c>
      <c r="O919" t="s">
        <v>78</v>
      </c>
      <c r="P919">
        <v>91</v>
      </c>
      <c r="Q919">
        <v>4.8</v>
      </c>
      <c r="R919" t="b">
        <v>1</v>
      </c>
      <c r="S919" t="s">
        <v>30</v>
      </c>
      <c r="T919">
        <v>2336</v>
      </c>
      <c r="U919" t="s">
        <v>58</v>
      </c>
      <c r="V919" t="s">
        <v>69</v>
      </c>
      <c r="W919" t="s">
        <v>93</v>
      </c>
    </row>
    <row r="920" spans="1:23" x14ac:dyDescent="0.3">
      <c r="A920">
        <v>7089</v>
      </c>
      <c r="B920" t="s">
        <v>357</v>
      </c>
      <c r="C920" s="1">
        <v>44988</v>
      </c>
      <c r="D920" s="1">
        <v>45608</v>
      </c>
      <c r="E920">
        <v>7.99</v>
      </c>
      <c r="F920">
        <v>367</v>
      </c>
      <c r="G920" t="s">
        <v>100</v>
      </c>
      <c r="H920">
        <v>1</v>
      </c>
      <c r="I920">
        <v>3</v>
      </c>
      <c r="J920" t="b">
        <v>0</v>
      </c>
      <c r="K920">
        <v>522</v>
      </c>
      <c r="L920">
        <v>10</v>
      </c>
      <c r="M920" t="s">
        <v>27</v>
      </c>
      <c r="N920" t="s">
        <v>28</v>
      </c>
      <c r="O920" t="s">
        <v>45</v>
      </c>
      <c r="P920">
        <v>70</v>
      </c>
      <c r="Q920">
        <v>3.8</v>
      </c>
      <c r="R920" t="b">
        <v>0</v>
      </c>
      <c r="S920" t="s">
        <v>30</v>
      </c>
      <c r="T920">
        <v>2344</v>
      </c>
      <c r="U920" t="s">
        <v>38</v>
      </c>
      <c r="V920" t="s">
        <v>39</v>
      </c>
      <c r="W920" t="s">
        <v>60</v>
      </c>
    </row>
    <row r="921" spans="1:23" x14ac:dyDescent="0.3">
      <c r="A921">
        <v>1697</v>
      </c>
      <c r="B921" t="s">
        <v>104</v>
      </c>
      <c r="C921" t="s">
        <v>662</v>
      </c>
      <c r="D921" t="s">
        <v>99</v>
      </c>
      <c r="E921">
        <v>7.99</v>
      </c>
      <c r="F921">
        <v>472</v>
      </c>
      <c r="G921" t="s">
        <v>26</v>
      </c>
      <c r="H921">
        <v>5</v>
      </c>
      <c r="I921">
        <v>2</v>
      </c>
      <c r="J921" t="b">
        <v>1</v>
      </c>
      <c r="K921">
        <v>76</v>
      </c>
      <c r="L921">
        <v>157</v>
      </c>
      <c r="M921" t="s">
        <v>27</v>
      </c>
      <c r="N921" t="s">
        <v>44</v>
      </c>
      <c r="O921" t="s">
        <v>78</v>
      </c>
      <c r="P921">
        <v>6</v>
      </c>
      <c r="Q921">
        <v>3.1</v>
      </c>
      <c r="R921" t="b">
        <v>1</v>
      </c>
      <c r="S921" t="s">
        <v>30</v>
      </c>
      <c r="T921">
        <v>1351</v>
      </c>
      <c r="U921" t="s">
        <v>65</v>
      </c>
      <c r="V921" t="s">
        <v>79</v>
      </c>
      <c r="W921" t="s">
        <v>93</v>
      </c>
    </row>
    <row r="922" spans="1:23" x14ac:dyDescent="0.3">
      <c r="A922">
        <v>4768</v>
      </c>
      <c r="B922" t="s">
        <v>542</v>
      </c>
      <c r="C922" s="1">
        <v>45028</v>
      </c>
      <c r="D922" t="s">
        <v>109</v>
      </c>
      <c r="E922">
        <v>15.99</v>
      </c>
      <c r="F922">
        <v>449</v>
      </c>
      <c r="G922" t="s">
        <v>51</v>
      </c>
      <c r="H922">
        <v>5</v>
      </c>
      <c r="I922">
        <v>4</v>
      </c>
      <c r="J922" t="b">
        <v>0</v>
      </c>
      <c r="K922">
        <v>61</v>
      </c>
      <c r="L922">
        <v>61</v>
      </c>
      <c r="M922" t="s">
        <v>74</v>
      </c>
      <c r="N922" t="s">
        <v>44</v>
      </c>
      <c r="O922" t="s">
        <v>78</v>
      </c>
      <c r="P922">
        <v>88</v>
      </c>
      <c r="Q922">
        <v>3.7</v>
      </c>
      <c r="R922" t="b">
        <v>1</v>
      </c>
      <c r="S922" t="s">
        <v>30</v>
      </c>
      <c r="T922">
        <v>165</v>
      </c>
      <c r="U922" t="s">
        <v>76</v>
      </c>
      <c r="V922" t="s">
        <v>69</v>
      </c>
      <c r="W922" t="s">
        <v>93</v>
      </c>
    </row>
    <row r="923" spans="1:23" x14ac:dyDescent="0.3">
      <c r="A923">
        <v>4205</v>
      </c>
      <c r="B923" t="s">
        <v>257</v>
      </c>
      <c r="C923" t="s">
        <v>528</v>
      </c>
      <c r="D923" s="1">
        <v>45455</v>
      </c>
      <c r="E923">
        <v>15.99</v>
      </c>
      <c r="F923">
        <v>302</v>
      </c>
      <c r="G923" t="s">
        <v>73</v>
      </c>
      <c r="H923">
        <v>4</v>
      </c>
      <c r="I923">
        <v>4</v>
      </c>
      <c r="J923" t="b">
        <v>1</v>
      </c>
      <c r="K923">
        <v>800</v>
      </c>
      <c r="L923">
        <v>101</v>
      </c>
      <c r="M923" t="s">
        <v>27</v>
      </c>
      <c r="N923" t="s">
        <v>75</v>
      </c>
      <c r="O923" t="s">
        <v>64</v>
      </c>
      <c r="P923">
        <v>89</v>
      </c>
      <c r="Q923">
        <v>4.3</v>
      </c>
      <c r="R923" t="b">
        <v>0</v>
      </c>
      <c r="S923" t="s">
        <v>30</v>
      </c>
      <c r="T923">
        <v>3411</v>
      </c>
      <c r="U923" t="s">
        <v>38</v>
      </c>
      <c r="V923" t="s">
        <v>79</v>
      </c>
      <c r="W923" t="s">
        <v>40</v>
      </c>
    </row>
    <row r="924" spans="1:23" x14ac:dyDescent="0.3">
      <c r="A924">
        <v>8844</v>
      </c>
      <c r="B924" t="s">
        <v>140</v>
      </c>
      <c r="C924" t="s">
        <v>394</v>
      </c>
      <c r="D924" t="s">
        <v>103</v>
      </c>
      <c r="E924">
        <v>7.99</v>
      </c>
      <c r="F924">
        <v>70</v>
      </c>
      <c r="G924" t="s">
        <v>48</v>
      </c>
      <c r="H924">
        <v>3</v>
      </c>
      <c r="I924">
        <v>6</v>
      </c>
      <c r="J924" t="b">
        <v>1</v>
      </c>
      <c r="K924">
        <v>226</v>
      </c>
      <c r="L924">
        <v>104</v>
      </c>
      <c r="M924" t="s">
        <v>27</v>
      </c>
      <c r="N924" t="s">
        <v>44</v>
      </c>
      <c r="O924" t="s">
        <v>37</v>
      </c>
      <c r="P924">
        <v>59</v>
      </c>
      <c r="Q924">
        <v>3.3</v>
      </c>
      <c r="R924" t="b">
        <v>1</v>
      </c>
      <c r="S924" t="s">
        <v>30</v>
      </c>
      <c r="T924">
        <v>615</v>
      </c>
      <c r="U924" t="s">
        <v>65</v>
      </c>
      <c r="V924" t="s">
        <v>69</v>
      </c>
      <c r="W924" t="s">
        <v>33</v>
      </c>
    </row>
    <row r="925" spans="1:23" x14ac:dyDescent="0.3">
      <c r="A925">
        <v>1103</v>
      </c>
      <c r="B925" t="s">
        <v>411</v>
      </c>
      <c r="C925" s="1">
        <v>45143</v>
      </c>
      <c r="D925" s="1">
        <v>45334</v>
      </c>
      <c r="E925">
        <v>7.99</v>
      </c>
      <c r="F925">
        <v>157</v>
      </c>
      <c r="G925" t="s">
        <v>48</v>
      </c>
      <c r="H925">
        <v>2</v>
      </c>
      <c r="I925">
        <v>1</v>
      </c>
      <c r="J925" t="b">
        <v>0</v>
      </c>
      <c r="K925">
        <v>792</v>
      </c>
      <c r="L925">
        <v>141</v>
      </c>
      <c r="M925" t="s">
        <v>43</v>
      </c>
      <c r="N925" t="s">
        <v>56</v>
      </c>
      <c r="O925" t="s">
        <v>57</v>
      </c>
      <c r="P925">
        <v>18</v>
      </c>
      <c r="Q925">
        <v>4.2</v>
      </c>
      <c r="R925" t="b">
        <v>0</v>
      </c>
      <c r="S925" t="s">
        <v>30</v>
      </c>
      <c r="T925">
        <v>1538</v>
      </c>
      <c r="U925" t="s">
        <v>31</v>
      </c>
      <c r="V925" t="s">
        <v>79</v>
      </c>
      <c r="W925" t="s">
        <v>93</v>
      </c>
    </row>
    <row r="926" spans="1:23" x14ac:dyDescent="0.3">
      <c r="A926">
        <v>2180</v>
      </c>
      <c r="B926" t="s">
        <v>709</v>
      </c>
      <c r="C926" t="s">
        <v>699</v>
      </c>
      <c r="D926" t="s">
        <v>156</v>
      </c>
      <c r="E926">
        <v>7.99</v>
      </c>
      <c r="F926">
        <v>17</v>
      </c>
      <c r="G926" t="s">
        <v>63</v>
      </c>
      <c r="H926">
        <v>5</v>
      </c>
      <c r="I926">
        <v>5</v>
      </c>
      <c r="J926" t="b">
        <v>0</v>
      </c>
      <c r="K926">
        <v>498</v>
      </c>
      <c r="L926">
        <v>67</v>
      </c>
      <c r="M926" t="s">
        <v>49</v>
      </c>
      <c r="N926" t="s">
        <v>28</v>
      </c>
      <c r="O926" t="s">
        <v>45</v>
      </c>
      <c r="P926">
        <v>67</v>
      </c>
      <c r="Q926">
        <v>3</v>
      </c>
      <c r="R926" t="b">
        <v>1</v>
      </c>
      <c r="S926" t="s">
        <v>30</v>
      </c>
      <c r="T926">
        <v>1835</v>
      </c>
      <c r="U926" t="s">
        <v>58</v>
      </c>
      <c r="V926" t="s">
        <v>32</v>
      </c>
      <c r="W926" t="s">
        <v>33</v>
      </c>
    </row>
    <row r="927" spans="1:23" x14ac:dyDescent="0.3">
      <c r="A927">
        <v>6607</v>
      </c>
      <c r="B927" t="s">
        <v>710</v>
      </c>
      <c r="C927" t="s">
        <v>711</v>
      </c>
      <c r="D927" s="1">
        <v>45334</v>
      </c>
      <c r="E927">
        <v>15.99</v>
      </c>
      <c r="F927">
        <v>173</v>
      </c>
      <c r="G927" t="s">
        <v>36</v>
      </c>
      <c r="H927">
        <v>1</v>
      </c>
      <c r="I927">
        <v>3</v>
      </c>
      <c r="J927" t="b">
        <v>1</v>
      </c>
      <c r="K927">
        <v>950</v>
      </c>
      <c r="L927">
        <v>163</v>
      </c>
      <c r="M927" t="s">
        <v>92</v>
      </c>
      <c r="N927" t="s">
        <v>44</v>
      </c>
      <c r="O927" t="s">
        <v>78</v>
      </c>
      <c r="P927">
        <v>96</v>
      </c>
      <c r="Q927">
        <v>4.9000000000000004</v>
      </c>
      <c r="R927" t="b">
        <v>1</v>
      </c>
      <c r="S927" t="s">
        <v>30</v>
      </c>
      <c r="T927">
        <v>3515</v>
      </c>
      <c r="U927" t="s">
        <v>58</v>
      </c>
      <c r="V927" t="s">
        <v>32</v>
      </c>
      <c r="W927" t="s">
        <v>33</v>
      </c>
    </row>
    <row r="928" spans="1:23" x14ac:dyDescent="0.3">
      <c r="A928">
        <v>7949</v>
      </c>
      <c r="B928" t="s">
        <v>391</v>
      </c>
      <c r="C928" s="1">
        <v>45231</v>
      </c>
      <c r="D928" t="s">
        <v>134</v>
      </c>
      <c r="E928">
        <v>11.99</v>
      </c>
      <c r="F928">
        <v>301</v>
      </c>
      <c r="G928" t="s">
        <v>73</v>
      </c>
      <c r="H928">
        <v>5</v>
      </c>
      <c r="I928">
        <v>4</v>
      </c>
      <c r="J928" t="b">
        <v>0</v>
      </c>
      <c r="K928">
        <v>906</v>
      </c>
      <c r="L928">
        <v>141</v>
      </c>
      <c r="M928" t="s">
        <v>68</v>
      </c>
      <c r="N928" t="s">
        <v>56</v>
      </c>
      <c r="O928" t="s">
        <v>29</v>
      </c>
      <c r="P928">
        <v>56</v>
      </c>
      <c r="Q928">
        <v>4.5</v>
      </c>
      <c r="R928" t="b">
        <v>1</v>
      </c>
      <c r="S928" t="s">
        <v>30</v>
      </c>
      <c r="T928">
        <v>1657</v>
      </c>
      <c r="U928" t="s">
        <v>38</v>
      </c>
      <c r="V928" t="s">
        <v>32</v>
      </c>
      <c r="W928" t="s">
        <v>93</v>
      </c>
    </row>
    <row r="929" spans="1:23" x14ac:dyDescent="0.3">
      <c r="A929">
        <v>5337</v>
      </c>
      <c r="B929" t="s">
        <v>508</v>
      </c>
      <c r="C929" t="s">
        <v>348</v>
      </c>
      <c r="D929" t="s">
        <v>105</v>
      </c>
      <c r="E929">
        <v>7.99</v>
      </c>
      <c r="F929">
        <v>357</v>
      </c>
      <c r="G929" t="s">
        <v>63</v>
      </c>
      <c r="H929">
        <v>2</v>
      </c>
      <c r="I929">
        <v>4</v>
      </c>
      <c r="J929" t="b">
        <v>1</v>
      </c>
      <c r="K929">
        <v>245</v>
      </c>
      <c r="L929">
        <v>116</v>
      </c>
      <c r="M929" t="s">
        <v>92</v>
      </c>
      <c r="N929" t="s">
        <v>75</v>
      </c>
      <c r="O929" t="s">
        <v>45</v>
      </c>
      <c r="P929">
        <v>71</v>
      </c>
      <c r="Q929">
        <v>4.2</v>
      </c>
      <c r="R929" t="b">
        <v>1</v>
      </c>
      <c r="S929" t="s">
        <v>30</v>
      </c>
      <c r="T929">
        <v>2209</v>
      </c>
      <c r="U929" t="s">
        <v>31</v>
      </c>
      <c r="V929" t="s">
        <v>59</v>
      </c>
      <c r="W929" t="s">
        <v>33</v>
      </c>
    </row>
    <row r="930" spans="1:23" x14ac:dyDescent="0.3">
      <c r="A930">
        <v>8477</v>
      </c>
      <c r="B930" t="s">
        <v>236</v>
      </c>
      <c r="C930" t="s">
        <v>145</v>
      </c>
      <c r="D930" s="1">
        <v>45334</v>
      </c>
      <c r="E930">
        <v>7.99</v>
      </c>
      <c r="F930">
        <v>48</v>
      </c>
      <c r="G930" t="s">
        <v>36</v>
      </c>
      <c r="H930">
        <v>4</v>
      </c>
      <c r="I930">
        <v>2</v>
      </c>
      <c r="J930" t="b">
        <v>0</v>
      </c>
      <c r="K930">
        <v>33</v>
      </c>
      <c r="L930">
        <v>7</v>
      </c>
      <c r="M930" t="s">
        <v>27</v>
      </c>
      <c r="N930" t="s">
        <v>28</v>
      </c>
      <c r="O930" t="s">
        <v>37</v>
      </c>
      <c r="P930">
        <v>13</v>
      </c>
      <c r="Q930">
        <v>4.8</v>
      </c>
      <c r="R930" t="b">
        <v>1</v>
      </c>
      <c r="S930" t="s">
        <v>30</v>
      </c>
      <c r="T930">
        <v>1327</v>
      </c>
      <c r="U930" t="s">
        <v>58</v>
      </c>
      <c r="V930" t="s">
        <v>69</v>
      </c>
      <c r="W930" t="s">
        <v>60</v>
      </c>
    </row>
    <row r="931" spans="1:23" x14ac:dyDescent="0.3">
      <c r="A931">
        <v>7673</v>
      </c>
      <c r="B931" t="s">
        <v>712</v>
      </c>
      <c r="C931" t="s">
        <v>139</v>
      </c>
      <c r="D931" t="s">
        <v>82</v>
      </c>
      <c r="E931">
        <v>7.99</v>
      </c>
      <c r="F931">
        <v>351</v>
      </c>
      <c r="G931" t="s">
        <v>26</v>
      </c>
      <c r="H931">
        <v>4</v>
      </c>
      <c r="I931">
        <v>2</v>
      </c>
      <c r="J931" t="b">
        <v>0</v>
      </c>
      <c r="K931">
        <v>70</v>
      </c>
      <c r="L931">
        <v>41</v>
      </c>
      <c r="M931" t="s">
        <v>74</v>
      </c>
      <c r="N931" t="s">
        <v>75</v>
      </c>
      <c r="O931" t="s">
        <v>57</v>
      </c>
      <c r="P931">
        <v>78</v>
      </c>
      <c r="Q931">
        <v>3.7</v>
      </c>
      <c r="R931" t="b">
        <v>0</v>
      </c>
      <c r="S931" t="s">
        <v>30</v>
      </c>
      <c r="T931">
        <v>4337</v>
      </c>
      <c r="U931" t="s">
        <v>31</v>
      </c>
      <c r="V931" t="s">
        <v>79</v>
      </c>
      <c r="W931" t="s">
        <v>40</v>
      </c>
    </row>
    <row r="932" spans="1:23" x14ac:dyDescent="0.3">
      <c r="A932">
        <v>6113</v>
      </c>
      <c r="B932" t="s">
        <v>713</v>
      </c>
      <c r="C932" s="1">
        <v>45088</v>
      </c>
      <c r="D932" t="s">
        <v>42</v>
      </c>
      <c r="E932">
        <v>11.99</v>
      </c>
      <c r="F932">
        <v>491</v>
      </c>
      <c r="G932" t="s">
        <v>73</v>
      </c>
      <c r="H932">
        <v>3</v>
      </c>
      <c r="I932">
        <v>4</v>
      </c>
      <c r="J932" t="b">
        <v>1</v>
      </c>
      <c r="K932">
        <v>779</v>
      </c>
      <c r="L932">
        <v>86</v>
      </c>
      <c r="M932" t="s">
        <v>49</v>
      </c>
      <c r="N932" t="s">
        <v>75</v>
      </c>
      <c r="O932" t="s">
        <v>29</v>
      </c>
      <c r="P932">
        <v>85</v>
      </c>
      <c r="Q932">
        <v>4.7</v>
      </c>
      <c r="R932" t="b">
        <v>1</v>
      </c>
      <c r="S932" t="s">
        <v>30</v>
      </c>
      <c r="T932">
        <v>398</v>
      </c>
      <c r="U932" t="s">
        <v>65</v>
      </c>
      <c r="V932" t="s">
        <v>79</v>
      </c>
      <c r="W932" t="s">
        <v>40</v>
      </c>
    </row>
    <row r="933" spans="1:23" x14ac:dyDescent="0.3">
      <c r="A933">
        <v>7457</v>
      </c>
      <c r="B933" t="s">
        <v>498</v>
      </c>
      <c r="C933" s="1">
        <v>45264</v>
      </c>
      <c r="D933" t="s">
        <v>168</v>
      </c>
      <c r="E933">
        <v>11.99</v>
      </c>
      <c r="F933">
        <v>164</v>
      </c>
      <c r="G933" t="s">
        <v>48</v>
      </c>
      <c r="H933">
        <v>2</v>
      </c>
      <c r="I933">
        <v>1</v>
      </c>
      <c r="J933" t="b">
        <v>1</v>
      </c>
      <c r="K933">
        <v>536</v>
      </c>
      <c r="L933">
        <v>150</v>
      </c>
      <c r="M933" t="s">
        <v>49</v>
      </c>
      <c r="N933" t="s">
        <v>44</v>
      </c>
      <c r="O933" t="s">
        <v>45</v>
      </c>
      <c r="P933">
        <v>7</v>
      </c>
      <c r="Q933">
        <v>3.2</v>
      </c>
      <c r="R933" t="b">
        <v>1</v>
      </c>
      <c r="S933" t="s">
        <v>30</v>
      </c>
      <c r="T933">
        <v>1508</v>
      </c>
      <c r="U933" t="s">
        <v>31</v>
      </c>
      <c r="V933" t="s">
        <v>69</v>
      </c>
      <c r="W933" t="s">
        <v>60</v>
      </c>
    </row>
    <row r="934" spans="1:23" x14ac:dyDescent="0.3">
      <c r="A934">
        <v>6639</v>
      </c>
      <c r="B934" t="s">
        <v>401</v>
      </c>
      <c r="C934" t="s">
        <v>213</v>
      </c>
      <c r="D934" t="s">
        <v>103</v>
      </c>
      <c r="E934">
        <v>7.99</v>
      </c>
      <c r="F934">
        <v>304</v>
      </c>
      <c r="G934" t="s">
        <v>26</v>
      </c>
      <c r="H934">
        <v>1</v>
      </c>
      <c r="I934">
        <v>6</v>
      </c>
      <c r="J934" t="b">
        <v>1</v>
      </c>
      <c r="K934">
        <v>902</v>
      </c>
      <c r="L934">
        <v>20</v>
      </c>
      <c r="M934" t="s">
        <v>74</v>
      </c>
      <c r="N934" t="s">
        <v>28</v>
      </c>
      <c r="O934" t="s">
        <v>45</v>
      </c>
      <c r="P934">
        <v>62</v>
      </c>
      <c r="Q934">
        <v>3.9</v>
      </c>
      <c r="R934" t="b">
        <v>1</v>
      </c>
      <c r="S934" t="s">
        <v>30</v>
      </c>
      <c r="T934">
        <v>249</v>
      </c>
      <c r="U934" t="s">
        <v>38</v>
      </c>
      <c r="V934" t="s">
        <v>32</v>
      </c>
      <c r="W934" t="s">
        <v>40</v>
      </c>
    </row>
    <row r="935" spans="1:23" x14ac:dyDescent="0.3">
      <c r="A935">
        <v>5220</v>
      </c>
      <c r="B935" t="s">
        <v>212</v>
      </c>
      <c r="C935" t="s">
        <v>714</v>
      </c>
      <c r="D935" s="1">
        <v>45516</v>
      </c>
      <c r="E935">
        <v>7.99</v>
      </c>
      <c r="F935">
        <v>166</v>
      </c>
      <c r="G935" t="s">
        <v>63</v>
      </c>
      <c r="H935">
        <v>2</v>
      </c>
      <c r="I935">
        <v>3</v>
      </c>
      <c r="J935" t="b">
        <v>1</v>
      </c>
      <c r="K935">
        <v>493</v>
      </c>
      <c r="L935">
        <v>168</v>
      </c>
      <c r="M935" t="s">
        <v>27</v>
      </c>
      <c r="N935" t="s">
        <v>28</v>
      </c>
      <c r="O935" t="s">
        <v>64</v>
      </c>
      <c r="P935">
        <v>55</v>
      </c>
      <c r="Q935">
        <v>3.4</v>
      </c>
      <c r="R935" t="b">
        <v>1</v>
      </c>
      <c r="S935" t="s">
        <v>30</v>
      </c>
      <c r="T935">
        <v>954</v>
      </c>
      <c r="U935" t="s">
        <v>65</v>
      </c>
      <c r="V935" t="s">
        <v>59</v>
      </c>
      <c r="W935" t="s">
        <v>40</v>
      </c>
    </row>
    <row r="936" spans="1:23" x14ac:dyDescent="0.3">
      <c r="A936">
        <v>6970</v>
      </c>
      <c r="B936" t="s">
        <v>367</v>
      </c>
      <c r="C936" t="s">
        <v>72</v>
      </c>
      <c r="D936" s="1">
        <v>45424</v>
      </c>
      <c r="E936">
        <v>7.99</v>
      </c>
      <c r="F936">
        <v>225</v>
      </c>
      <c r="G936" t="s">
        <v>100</v>
      </c>
      <c r="H936">
        <v>3</v>
      </c>
      <c r="I936">
        <v>3</v>
      </c>
      <c r="J936" t="b">
        <v>1</v>
      </c>
      <c r="K936">
        <v>589</v>
      </c>
      <c r="L936">
        <v>103</v>
      </c>
      <c r="M936" t="s">
        <v>43</v>
      </c>
      <c r="N936" t="s">
        <v>56</v>
      </c>
      <c r="O936" t="s">
        <v>29</v>
      </c>
      <c r="P936">
        <v>93</v>
      </c>
      <c r="Q936">
        <v>3.2</v>
      </c>
      <c r="R936" t="b">
        <v>1</v>
      </c>
      <c r="S936" t="s">
        <v>30</v>
      </c>
      <c r="T936">
        <v>3313</v>
      </c>
      <c r="U936" t="s">
        <v>58</v>
      </c>
      <c r="V936" t="s">
        <v>32</v>
      </c>
      <c r="W936" t="s">
        <v>60</v>
      </c>
    </row>
    <row r="937" spans="1:23" x14ac:dyDescent="0.3">
      <c r="A937">
        <v>6705</v>
      </c>
      <c r="B937" t="s">
        <v>126</v>
      </c>
      <c r="C937" t="s">
        <v>715</v>
      </c>
      <c r="D937" s="1">
        <v>45547</v>
      </c>
      <c r="E937">
        <v>7.99</v>
      </c>
      <c r="F937">
        <v>163</v>
      </c>
      <c r="G937" t="s">
        <v>100</v>
      </c>
      <c r="H937">
        <v>2</v>
      </c>
      <c r="I937">
        <v>6</v>
      </c>
      <c r="J937" t="b">
        <v>1</v>
      </c>
      <c r="K937">
        <v>206</v>
      </c>
      <c r="L937">
        <v>132</v>
      </c>
      <c r="M937" t="s">
        <v>74</v>
      </c>
      <c r="N937" t="s">
        <v>44</v>
      </c>
      <c r="O937" t="s">
        <v>29</v>
      </c>
      <c r="P937">
        <v>63</v>
      </c>
      <c r="Q937">
        <v>3.5</v>
      </c>
      <c r="R937" t="b">
        <v>1</v>
      </c>
      <c r="S937" t="s">
        <v>30</v>
      </c>
      <c r="T937">
        <v>1790</v>
      </c>
      <c r="U937" t="s">
        <v>38</v>
      </c>
      <c r="V937" t="s">
        <v>32</v>
      </c>
      <c r="W937" t="s">
        <v>40</v>
      </c>
    </row>
    <row r="938" spans="1:23" x14ac:dyDescent="0.3">
      <c r="A938">
        <v>2477</v>
      </c>
      <c r="B938" t="s">
        <v>365</v>
      </c>
      <c r="C938" t="s">
        <v>306</v>
      </c>
      <c r="D938" t="s">
        <v>214</v>
      </c>
      <c r="E938">
        <v>15.99</v>
      </c>
      <c r="F938">
        <v>419</v>
      </c>
      <c r="G938" t="s">
        <v>48</v>
      </c>
      <c r="H938">
        <v>2</v>
      </c>
      <c r="I938">
        <v>6</v>
      </c>
      <c r="J938" t="b">
        <v>1</v>
      </c>
      <c r="K938">
        <v>752</v>
      </c>
      <c r="L938">
        <v>21</v>
      </c>
      <c r="M938" t="s">
        <v>27</v>
      </c>
      <c r="N938" t="s">
        <v>44</v>
      </c>
      <c r="O938" t="s">
        <v>29</v>
      </c>
      <c r="P938">
        <v>94</v>
      </c>
      <c r="Q938">
        <v>3.9</v>
      </c>
      <c r="R938" t="b">
        <v>0</v>
      </c>
      <c r="S938" t="s">
        <v>30</v>
      </c>
      <c r="T938">
        <v>2864</v>
      </c>
      <c r="U938" t="s">
        <v>38</v>
      </c>
      <c r="V938" t="s">
        <v>32</v>
      </c>
      <c r="W938" t="s">
        <v>93</v>
      </c>
    </row>
    <row r="939" spans="1:23" x14ac:dyDescent="0.3">
      <c r="A939">
        <v>6236</v>
      </c>
      <c r="B939" t="s">
        <v>657</v>
      </c>
      <c r="C939" t="s">
        <v>561</v>
      </c>
      <c r="D939" t="s">
        <v>82</v>
      </c>
      <c r="E939">
        <v>11.99</v>
      </c>
      <c r="F939">
        <v>293</v>
      </c>
      <c r="G939" t="s">
        <v>26</v>
      </c>
      <c r="H939">
        <v>2</v>
      </c>
      <c r="I939">
        <v>3</v>
      </c>
      <c r="J939" t="b">
        <v>0</v>
      </c>
      <c r="K939">
        <v>514</v>
      </c>
      <c r="L939">
        <v>68</v>
      </c>
      <c r="M939" t="s">
        <v>55</v>
      </c>
      <c r="N939" t="s">
        <v>56</v>
      </c>
      <c r="O939" t="s">
        <v>45</v>
      </c>
      <c r="P939">
        <v>4</v>
      </c>
      <c r="Q939">
        <v>4.7</v>
      </c>
      <c r="R939" t="b">
        <v>0</v>
      </c>
      <c r="S939" t="s">
        <v>30</v>
      </c>
      <c r="T939">
        <v>1872</v>
      </c>
      <c r="U939" t="s">
        <v>76</v>
      </c>
      <c r="V939" t="s">
        <v>39</v>
      </c>
      <c r="W939" t="s">
        <v>33</v>
      </c>
    </row>
    <row r="940" spans="1:23" x14ac:dyDescent="0.3">
      <c r="A940">
        <v>4079</v>
      </c>
      <c r="B940" t="s">
        <v>716</v>
      </c>
      <c r="C940" t="s">
        <v>655</v>
      </c>
      <c r="D940" t="s">
        <v>35</v>
      </c>
      <c r="E940">
        <v>7.99</v>
      </c>
      <c r="F940">
        <v>171</v>
      </c>
      <c r="G940" t="s">
        <v>63</v>
      </c>
      <c r="H940">
        <v>3</v>
      </c>
      <c r="I940">
        <v>6</v>
      </c>
      <c r="J940" t="b">
        <v>1</v>
      </c>
      <c r="K940">
        <v>858</v>
      </c>
      <c r="L940">
        <v>58</v>
      </c>
      <c r="M940" t="s">
        <v>74</v>
      </c>
      <c r="N940" t="s">
        <v>44</v>
      </c>
      <c r="O940" t="s">
        <v>37</v>
      </c>
      <c r="P940">
        <v>21</v>
      </c>
      <c r="Q940">
        <v>4.5</v>
      </c>
      <c r="R940" t="b">
        <v>1</v>
      </c>
      <c r="S940" t="s">
        <v>30</v>
      </c>
      <c r="T940">
        <v>2521</v>
      </c>
      <c r="U940" t="s">
        <v>31</v>
      </c>
      <c r="V940" t="s">
        <v>69</v>
      </c>
      <c r="W940" t="s">
        <v>93</v>
      </c>
    </row>
    <row r="941" spans="1:23" x14ac:dyDescent="0.3">
      <c r="A941">
        <v>7927</v>
      </c>
      <c r="B941" t="s">
        <v>592</v>
      </c>
      <c r="C941" s="1">
        <v>45231</v>
      </c>
      <c r="D941" t="s">
        <v>84</v>
      </c>
      <c r="E941">
        <v>7.99</v>
      </c>
      <c r="F941">
        <v>438</v>
      </c>
      <c r="G941" t="s">
        <v>51</v>
      </c>
      <c r="H941">
        <v>4</v>
      </c>
      <c r="I941">
        <v>3</v>
      </c>
      <c r="J941" t="b">
        <v>0</v>
      </c>
      <c r="K941">
        <v>970</v>
      </c>
      <c r="L941">
        <v>59</v>
      </c>
      <c r="M941" t="s">
        <v>74</v>
      </c>
      <c r="N941" t="s">
        <v>56</v>
      </c>
      <c r="O941" t="s">
        <v>57</v>
      </c>
      <c r="P941">
        <v>78</v>
      </c>
      <c r="Q941">
        <v>4.5999999999999996</v>
      </c>
      <c r="R941" t="b">
        <v>1</v>
      </c>
      <c r="S941" t="s">
        <v>30</v>
      </c>
      <c r="T941">
        <v>4426</v>
      </c>
      <c r="U941" t="s">
        <v>76</v>
      </c>
      <c r="V941" t="s">
        <v>79</v>
      </c>
      <c r="W941" t="s">
        <v>33</v>
      </c>
    </row>
    <row r="942" spans="1:23" x14ac:dyDescent="0.3">
      <c r="A942">
        <v>5059</v>
      </c>
      <c r="B942" t="s">
        <v>41</v>
      </c>
      <c r="C942" s="1">
        <v>45360</v>
      </c>
      <c r="D942" t="s">
        <v>99</v>
      </c>
      <c r="E942">
        <v>11.99</v>
      </c>
      <c r="F942">
        <v>247</v>
      </c>
      <c r="G942" t="s">
        <v>73</v>
      </c>
      <c r="H942">
        <v>4</v>
      </c>
      <c r="I942">
        <v>4</v>
      </c>
      <c r="J942" t="b">
        <v>0</v>
      </c>
      <c r="K942">
        <v>510</v>
      </c>
      <c r="L942">
        <v>87</v>
      </c>
      <c r="M942" t="s">
        <v>68</v>
      </c>
      <c r="N942" t="s">
        <v>44</v>
      </c>
      <c r="O942" t="s">
        <v>45</v>
      </c>
      <c r="P942">
        <v>99</v>
      </c>
      <c r="Q942">
        <v>3.5</v>
      </c>
      <c r="R942" t="b">
        <v>0</v>
      </c>
      <c r="S942" t="s">
        <v>30</v>
      </c>
      <c r="T942">
        <v>3100</v>
      </c>
      <c r="U942" t="s">
        <v>58</v>
      </c>
      <c r="V942" t="s">
        <v>69</v>
      </c>
      <c r="W942" t="s">
        <v>93</v>
      </c>
    </row>
    <row r="943" spans="1:23" x14ac:dyDescent="0.3">
      <c r="A943">
        <v>4210</v>
      </c>
      <c r="B943" t="s">
        <v>284</v>
      </c>
      <c r="C943" t="s">
        <v>717</v>
      </c>
      <c r="D943" t="s">
        <v>214</v>
      </c>
      <c r="E943">
        <v>11.99</v>
      </c>
      <c r="F943">
        <v>85</v>
      </c>
      <c r="G943" t="s">
        <v>63</v>
      </c>
      <c r="H943">
        <v>1</v>
      </c>
      <c r="I943">
        <v>2</v>
      </c>
      <c r="J943" t="b">
        <v>0</v>
      </c>
      <c r="K943">
        <v>770</v>
      </c>
      <c r="L943">
        <v>132</v>
      </c>
      <c r="M943" t="s">
        <v>49</v>
      </c>
      <c r="N943" t="s">
        <v>44</v>
      </c>
      <c r="O943" t="s">
        <v>57</v>
      </c>
      <c r="P943">
        <v>99</v>
      </c>
      <c r="Q943">
        <v>4.4000000000000004</v>
      </c>
      <c r="R943" t="b">
        <v>0</v>
      </c>
      <c r="S943" t="s">
        <v>30</v>
      </c>
      <c r="T943">
        <v>4273</v>
      </c>
      <c r="U943" t="s">
        <v>76</v>
      </c>
      <c r="V943" t="s">
        <v>32</v>
      </c>
      <c r="W943" t="s">
        <v>60</v>
      </c>
    </row>
    <row r="944" spans="1:23" x14ac:dyDescent="0.3">
      <c r="A944">
        <v>5054</v>
      </c>
      <c r="B944" t="s">
        <v>41</v>
      </c>
      <c r="C944" s="1">
        <v>45231</v>
      </c>
      <c r="D944" t="s">
        <v>90</v>
      </c>
      <c r="E944">
        <v>11.99</v>
      </c>
      <c r="F944">
        <v>203</v>
      </c>
      <c r="G944" t="s">
        <v>51</v>
      </c>
      <c r="H944">
        <v>5</v>
      </c>
      <c r="I944">
        <v>2</v>
      </c>
      <c r="J944" t="b">
        <v>0</v>
      </c>
      <c r="K944">
        <v>903</v>
      </c>
      <c r="L944">
        <v>19</v>
      </c>
      <c r="M944" t="s">
        <v>43</v>
      </c>
      <c r="N944" t="s">
        <v>56</v>
      </c>
      <c r="O944" t="s">
        <v>29</v>
      </c>
      <c r="P944">
        <v>76</v>
      </c>
      <c r="Q944">
        <v>4.5999999999999996</v>
      </c>
      <c r="R944" t="b">
        <v>0</v>
      </c>
      <c r="S944" t="s">
        <v>30</v>
      </c>
      <c r="T944">
        <v>1254</v>
      </c>
      <c r="U944" t="s">
        <v>65</v>
      </c>
      <c r="V944" t="s">
        <v>69</v>
      </c>
      <c r="W944" t="s">
        <v>60</v>
      </c>
    </row>
    <row r="945" spans="1:23" x14ac:dyDescent="0.3">
      <c r="A945">
        <v>5836</v>
      </c>
      <c r="B945" t="s">
        <v>504</v>
      </c>
      <c r="C945" s="1">
        <v>45512</v>
      </c>
      <c r="D945" t="s">
        <v>134</v>
      </c>
      <c r="E945">
        <v>15.99</v>
      </c>
      <c r="F945">
        <v>219</v>
      </c>
      <c r="G945" t="s">
        <v>48</v>
      </c>
      <c r="H945">
        <v>1</v>
      </c>
      <c r="I945">
        <v>5</v>
      </c>
      <c r="J945" t="b">
        <v>1</v>
      </c>
      <c r="K945">
        <v>347</v>
      </c>
      <c r="L945">
        <v>55</v>
      </c>
      <c r="M945" t="s">
        <v>92</v>
      </c>
      <c r="N945" t="s">
        <v>75</v>
      </c>
      <c r="O945" t="s">
        <v>45</v>
      </c>
      <c r="P945">
        <v>64</v>
      </c>
      <c r="Q945">
        <v>4.5999999999999996</v>
      </c>
      <c r="R945" t="b">
        <v>1</v>
      </c>
      <c r="S945" t="s">
        <v>30</v>
      </c>
      <c r="T945">
        <v>4817</v>
      </c>
      <c r="U945" t="s">
        <v>58</v>
      </c>
      <c r="V945" t="s">
        <v>32</v>
      </c>
      <c r="W945" t="s">
        <v>40</v>
      </c>
    </row>
    <row r="946" spans="1:23" x14ac:dyDescent="0.3">
      <c r="A946">
        <v>8612</v>
      </c>
      <c r="B946" t="s">
        <v>304</v>
      </c>
      <c r="C946" t="s">
        <v>331</v>
      </c>
      <c r="D946" t="s">
        <v>103</v>
      </c>
      <c r="E946">
        <v>7.99</v>
      </c>
      <c r="F946">
        <v>285</v>
      </c>
      <c r="G946" t="s">
        <v>73</v>
      </c>
      <c r="H946">
        <v>5</v>
      </c>
      <c r="I946">
        <v>5</v>
      </c>
      <c r="J946" t="b">
        <v>0</v>
      </c>
      <c r="K946">
        <v>600</v>
      </c>
      <c r="L946">
        <v>109</v>
      </c>
      <c r="M946" t="s">
        <v>74</v>
      </c>
      <c r="N946" t="s">
        <v>75</v>
      </c>
      <c r="O946" t="s">
        <v>45</v>
      </c>
      <c r="P946">
        <v>76</v>
      </c>
      <c r="Q946">
        <v>4</v>
      </c>
      <c r="R946" t="b">
        <v>0</v>
      </c>
      <c r="S946" t="s">
        <v>30</v>
      </c>
      <c r="T946">
        <v>2330</v>
      </c>
      <c r="U946" t="s">
        <v>31</v>
      </c>
      <c r="V946" t="s">
        <v>39</v>
      </c>
      <c r="W946" t="s">
        <v>60</v>
      </c>
    </row>
    <row r="947" spans="1:23" x14ac:dyDescent="0.3">
      <c r="A947">
        <v>7445</v>
      </c>
      <c r="B947" t="s">
        <v>125</v>
      </c>
      <c r="C947" t="s">
        <v>111</v>
      </c>
      <c r="D947" t="s">
        <v>109</v>
      </c>
      <c r="E947">
        <v>15.99</v>
      </c>
      <c r="F947">
        <v>115</v>
      </c>
      <c r="G947" t="s">
        <v>63</v>
      </c>
      <c r="H947">
        <v>2</v>
      </c>
      <c r="I947">
        <v>6</v>
      </c>
      <c r="J947" t="b">
        <v>1</v>
      </c>
      <c r="K947">
        <v>583</v>
      </c>
      <c r="L947">
        <v>127</v>
      </c>
      <c r="M947" t="s">
        <v>27</v>
      </c>
      <c r="N947" t="s">
        <v>56</v>
      </c>
      <c r="O947" t="s">
        <v>64</v>
      </c>
      <c r="P947">
        <v>0</v>
      </c>
      <c r="Q947">
        <v>3.6</v>
      </c>
      <c r="R947" t="b">
        <v>0</v>
      </c>
      <c r="S947" t="s">
        <v>30</v>
      </c>
      <c r="T947">
        <v>244</v>
      </c>
      <c r="U947" t="s">
        <v>38</v>
      </c>
      <c r="V947" t="s">
        <v>32</v>
      </c>
      <c r="W947" t="s">
        <v>33</v>
      </c>
    </row>
    <row r="948" spans="1:23" x14ac:dyDescent="0.3">
      <c r="A948">
        <v>6135</v>
      </c>
      <c r="B948" t="s">
        <v>112</v>
      </c>
      <c r="C948" s="1">
        <v>45575</v>
      </c>
      <c r="D948" t="s">
        <v>134</v>
      </c>
      <c r="E948">
        <v>7.99</v>
      </c>
      <c r="F948">
        <v>322</v>
      </c>
      <c r="G948" t="s">
        <v>36</v>
      </c>
      <c r="H948">
        <v>1</v>
      </c>
      <c r="I948">
        <v>5</v>
      </c>
      <c r="J948" t="b">
        <v>1</v>
      </c>
      <c r="K948">
        <v>446</v>
      </c>
      <c r="L948">
        <v>114</v>
      </c>
      <c r="M948" t="s">
        <v>68</v>
      </c>
      <c r="N948" t="s">
        <v>56</v>
      </c>
      <c r="O948" t="s">
        <v>64</v>
      </c>
      <c r="P948">
        <v>84</v>
      </c>
      <c r="Q948">
        <v>4.5</v>
      </c>
      <c r="R948" t="b">
        <v>1</v>
      </c>
      <c r="S948" t="s">
        <v>30</v>
      </c>
      <c r="T948">
        <v>1539</v>
      </c>
      <c r="U948" t="s">
        <v>76</v>
      </c>
      <c r="V948" t="s">
        <v>39</v>
      </c>
      <c r="W948" t="s">
        <v>33</v>
      </c>
    </row>
    <row r="949" spans="1:23" x14ac:dyDescent="0.3">
      <c r="A949">
        <v>3168</v>
      </c>
      <c r="B949" t="s">
        <v>373</v>
      </c>
      <c r="C949" s="1">
        <v>45477</v>
      </c>
      <c r="D949" t="s">
        <v>134</v>
      </c>
      <c r="E949">
        <v>7.99</v>
      </c>
      <c r="F949">
        <v>348</v>
      </c>
      <c r="G949" t="s">
        <v>26</v>
      </c>
      <c r="H949">
        <v>2</v>
      </c>
      <c r="I949">
        <v>2</v>
      </c>
      <c r="J949" t="b">
        <v>1</v>
      </c>
      <c r="K949">
        <v>797</v>
      </c>
      <c r="L949">
        <v>81</v>
      </c>
      <c r="M949" t="s">
        <v>68</v>
      </c>
      <c r="N949" t="s">
        <v>28</v>
      </c>
      <c r="O949" t="s">
        <v>57</v>
      </c>
      <c r="P949">
        <v>12</v>
      </c>
      <c r="Q949">
        <v>5</v>
      </c>
      <c r="R949" t="b">
        <v>1</v>
      </c>
      <c r="S949" t="s">
        <v>30</v>
      </c>
      <c r="T949">
        <v>2657</v>
      </c>
      <c r="U949" t="s">
        <v>58</v>
      </c>
      <c r="V949" t="s">
        <v>69</v>
      </c>
      <c r="W949" t="s">
        <v>60</v>
      </c>
    </row>
    <row r="950" spans="1:23" x14ac:dyDescent="0.3">
      <c r="A950">
        <v>2981</v>
      </c>
      <c r="B950" t="s">
        <v>718</v>
      </c>
      <c r="C950" s="1">
        <v>45478</v>
      </c>
      <c r="D950" s="1">
        <v>45363</v>
      </c>
      <c r="E950">
        <v>11.99</v>
      </c>
      <c r="F950">
        <v>482</v>
      </c>
      <c r="G950" t="s">
        <v>48</v>
      </c>
      <c r="H950">
        <v>5</v>
      </c>
      <c r="I950">
        <v>2</v>
      </c>
      <c r="J950" t="b">
        <v>1</v>
      </c>
      <c r="K950">
        <v>665</v>
      </c>
      <c r="L950">
        <v>96</v>
      </c>
      <c r="M950" t="s">
        <v>92</v>
      </c>
      <c r="N950" t="s">
        <v>44</v>
      </c>
      <c r="O950" t="s">
        <v>57</v>
      </c>
      <c r="P950">
        <v>24</v>
      </c>
      <c r="Q950">
        <v>4.7</v>
      </c>
      <c r="R950" t="b">
        <v>1</v>
      </c>
      <c r="S950" t="s">
        <v>30</v>
      </c>
      <c r="T950">
        <v>4851</v>
      </c>
      <c r="U950" t="s">
        <v>31</v>
      </c>
      <c r="V950" t="s">
        <v>59</v>
      </c>
      <c r="W950" t="s">
        <v>93</v>
      </c>
    </row>
    <row r="951" spans="1:23" x14ac:dyDescent="0.3">
      <c r="A951">
        <v>7739</v>
      </c>
      <c r="B951" t="s">
        <v>254</v>
      </c>
      <c r="C951" s="1">
        <v>45263</v>
      </c>
      <c r="D951" s="1">
        <v>45608</v>
      </c>
      <c r="E951">
        <v>7.99</v>
      </c>
      <c r="F951">
        <v>384</v>
      </c>
      <c r="G951" t="s">
        <v>48</v>
      </c>
      <c r="H951">
        <v>4</v>
      </c>
      <c r="I951">
        <v>3</v>
      </c>
      <c r="J951" t="b">
        <v>1</v>
      </c>
      <c r="K951">
        <v>188</v>
      </c>
      <c r="L951">
        <v>140</v>
      </c>
      <c r="M951" t="s">
        <v>92</v>
      </c>
      <c r="N951" t="s">
        <v>75</v>
      </c>
      <c r="O951" t="s">
        <v>78</v>
      </c>
      <c r="P951">
        <v>78</v>
      </c>
      <c r="Q951">
        <v>3.9</v>
      </c>
      <c r="R951" t="b">
        <v>0</v>
      </c>
      <c r="S951" t="s">
        <v>30</v>
      </c>
      <c r="T951">
        <v>2341</v>
      </c>
      <c r="U951" t="s">
        <v>31</v>
      </c>
      <c r="V951" t="s">
        <v>39</v>
      </c>
      <c r="W951" t="s">
        <v>93</v>
      </c>
    </row>
    <row r="952" spans="1:23" x14ac:dyDescent="0.3">
      <c r="A952">
        <v>5905</v>
      </c>
      <c r="B952" t="s">
        <v>345</v>
      </c>
      <c r="C952" s="1">
        <v>45446</v>
      </c>
      <c r="D952" s="1">
        <v>45547</v>
      </c>
      <c r="E952">
        <v>15.99</v>
      </c>
      <c r="F952">
        <v>178</v>
      </c>
      <c r="G952" t="s">
        <v>73</v>
      </c>
      <c r="H952">
        <v>5</v>
      </c>
      <c r="I952">
        <v>5</v>
      </c>
      <c r="J952" t="b">
        <v>0</v>
      </c>
      <c r="K952">
        <v>489</v>
      </c>
      <c r="L952">
        <v>6</v>
      </c>
      <c r="M952" t="s">
        <v>55</v>
      </c>
      <c r="N952" t="s">
        <v>28</v>
      </c>
      <c r="O952" t="s">
        <v>57</v>
      </c>
      <c r="P952">
        <v>72</v>
      </c>
      <c r="Q952">
        <v>4.5</v>
      </c>
      <c r="R952" t="b">
        <v>0</v>
      </c>
      <c r="S952" t="s">
        <v>30</v>
      </c>
      <c r="T952">
        <v>3356</v>
      </c>
      <c r="U952" t="s">
        <v>76</v>
      </c>
      <c r="V952" t="s">
        <v>79</v>
      </c>
      <c r="W952" t="s">
        <v>33</v>
      </c>
    </row>
    <row r="953" spans="1:23" x14ac:dyDescent="0.3">
      <c r="A953">
        <v>1443</v>
      </c>
      <c r="B953" t="s">
        <v>369</v>
      </c>
      <c r="C953" t="s">
        <v>719</v>
      </c>
      <c r="D953" t="s">
        <v>72</v>
      </c>
      <c r="E953">
        <v>11.99</v>
      </c>
      <c r="F953">
        <v>91</v>
      </c>
      <c r="G953" t="s">
        <v>36</v>
      </c>
      <c r="H953">
        <v>1</v>
      </c>
      <c r="I953">
        <v>2</v>
      </c>
      <c r="J953" t="b">
        <v>0</v>
      </c>
      <c r="K953">
        <v>377</v>
      </c>
      <c r="L953">
        <v>14</v>
      </c>
      <c r="M953" t="s">
        <v>27</v>
      </c>
      <c r="N953" t="s">
        <v>56</v>
      </c>
      <c r="O953" t="s">
        <v>37</v>
      </c>
      <c r="P953">
        <v>53</v>
      </c>
      <c r="Q953">
        <v>4.5999999999999996</v>
      </c>
      <c r="R953" t="b">
        <v>0</v>
      </c>
      <c r="S953" t="s">
        <v>30</v>
      </c>
      <c r="T953">
        <v>228</v>
      </c>
      <c r="U953" t="s">
        <v>76</v>
      </c>
      <c r="V953" t="s">
        <v>79</v>
      </c>
      <c r="W953" t="s">
        <v>33</v>
      </c>
    </row>
    <row r="954" spans="1:23" x14ac:dyDescent="0.3">
      <c r="A954">
        <v>6181</v>
      </c>
      <c r="B954" t="s">
        <v>608</v>
      </c>
      <c r="C954" s="1">
        <v>45303</v>
      </c>
      <c r="D954" s="1">
        <v>45424</v>
      </c>
      <c r="E954">
        <v>11.99</v>
      </c>
      <c r="F954">
        <v>175</v>
      </c>
      <c r="G954" t="s">
        <v>63</v>
      </c>
      <c r="H954">
        <v>4</v>
      </c>
      <c r="I954">
        <v>3</v>
      </c>
      <c r="J954" t="b">
        <v>1</v>
      </c>
      <c r="K954">
        <v>424</v>
      </c>
      <c r="L954">
        <v>125</v>
      </c>
      <c r="M954" t="s">
        <v>49</v>
      </c>
      <c r="N954" t="s">
        <v>56</v>
      </c>
      <c r="O954" t="s">
        <v>78</v>
      </c>
      <c r="P954">
        <v>13</v>
      </c>
      <c r="Q954">
        <v>4.7</v>
      </c>
      <c r="R954" t="b">
        <v>1</v>
      </c>
      <c r="S954" t="s">
        <v>30</v>
      </c>
      <c r="T954">
        <v>2821</v>
      </c>
      <c r="U954" t="s">
        <v>58</v>
      </c>
      <c r="V954" t="s">
        <v>32</v>
      </c>
      <c r="W954" t="s">
        <v>40</v>
      </c>
    </row>
    <row r="955" spans="1:23" x14ac:dyDescent="0.3">
      <c r="A955">
        <v>8406</v>
      </c>
      <c r="B955" t="s">
        <v>720</v>
      </c>
      <c r="C955" t="s">
        <v>111</v>
      </c>
      <c r="D955" t="s">
        <v>42</v>
      </c>
      <c r="E955">
        <v>11.99</v>
      </c>
      <c r="F955">
        <v>187</v>
      </c>
      <c r="G955" t="s">
        <v>26</v>
      </c>
      <c r="H955">
        <v>5</v>
      </c>
      <c r="I955">
        <v>5</v>
      </c>
      <c r="J955" t="b">
        <v>1</v>
      </c>
      <c r="K955">
        <v>491</v>
      </c>
      <c r="L955">
        <v>197</v>
      </c>
      <c r="M955" t="s">
        <v>49</v>
      </c>
      <c r="N955" t="s">
        <v>28</v>
      </c>
      <c r="O955" t="s">
        <v>78</v>
      </c>
      <c r="P955">
        <v>54</v>
      </c>
      <c r="Q955">
        <v>3.3</v>
      </c>
      <c r="R955" t="b">
        <v>1</v>
      </c>
      <c r="S955" t="s">
        <v>30</v>
      </c>
      <c r="T955">
        <v>4380</v>
      </c>
      <c r="U955" t="s">
        <v>31</v>
      </c>
      <c r="V955" t="s">
        <v>32</v>
      </c>
      <c r="W955" t="s">
        <v>33</v>
      </c>
    </row>
    <row r="956" spans="1:23" x14ac:dyDescent="0.3">
      <c r="A956">
        <v>5389</v>
      </c>
      <c r="B956" t="s">
        <v>721</v>
      </c>
      <c r="C956" t="s">
        <v>722</v>
      </c>
      <c r="D956" t="s">
        <v>168</v>
      </c>
      <c r="E956">
        <v>11.99</v>
      </c>
      <c r="F956">
        <v>352</v>
      </c>
      <c r="G956" t="s">
        <v>36</v>
      </c>
      <c r="H956">
        <v>4</v>
      </c>
      <c r="I956">
        <v>1</v>
      </c>
      <c r="J956" t="b">
        <v>0</v>
      </c>
      <c r="K956">
        <v>521</v>
      </c>
      <c r="L956">
        <v>128</v>
      </c>
      <c r="M956" t="s">
        <v>74</v>
      </c>
      <c r="N956" t="s">
        <v>75</v>
      </c>
      <c r="O956" t="s">
        <v>64</v>
      </c>
      <c r="P956">
        <v>59</v>
      </c>
      <c r="Q956">
        <v>4.5999999999999996</v>
      </c>
      <c r="R956" t="b">
        <v>1</v>
      </c>
      <c r="S956" t="s">
        <v>30</v>
      </c>
      <c r="T956">
        <v>2131</v>
      </c>
      <c r="U956" t="s">
        <v>38</v>
      </c>
      <c r="V956" t="s">
        <v>69</v>
      </c>
      <c r="W956" t="s">
        <v>93</v>
      </c>
    </row>
    <row r="957" spans="1:23" x14ac:dyDescent="0.3">
      <c r="A957">
        <v>4586</v>
      </c>
      <c r="B957" t="s">
        <v>723</v>
      </c>
      <c r="C957" t="s">
        <v>216</v>
      </c>
      <c r="D957" s="1">
        <v>45303</v>
      </c>
      <c r="E957">
        <v>7.99</v>
      </c>
      <c r="F957">
        <v>448</v>
      </c>
      <c r="G957" t="s">
        <v>26</v>
      </c>
      <c r="H957">
        <v>3</v>
      </c>
      <c r="I957">
        <v>4</v>
      </c>
      <c r="J957" t="b">
        <v>1</v>
      </c>
      <c r="K957">
        <v>506</v>
      </c>
      <c r="L957">
        <v>193</v>
      </c>
      <c r="M957" t="s">
        <v>74</v>
      </c>
      <c r="N957" t="s">
        <v>44</v>
      </c>
      <c r="O957" t="s">
        <v>57</v>
      </c>
      <c r="P957">
        <v>79</v>
      </c>
      <c r="Q957">
        <v>4.3</v>
      </c>
      <c r="R957" t="b">
        <v>0</v>
      </c>
      <c r="S957" t="s">
        <v>30</v>
      </c>
      <c r="T957">
        <v>3589</v>
      </c>
      <c r="U957" t="s">
        <v>58</v>
      </c>
      <c r="V957" t="s">
        <v>39</v>
      </c>
      <c r="W957" t="s">
        <v>33</v>
      </c>
    </row>
    <row r="958" spans="1:23" x14ac:dyDescent="0.3">
      <c r="A958">
        <v>4020</v>
      </c>
      <c r="B958" t="s">
        <v>691</v>
      </c>
      <c r="C958" t="s">
        <v>540</v>
      </c>
      <c r="D958" s="1">
        <v>45334</v>
      </c>
      <c r="E958">
        <v>15.99</v>
      </c>
      <c r="F958">
        <v>81</v>
      </c>
      <c r="G958" t="s">
        <v>48</v>
      </c>
      <c r="H958">
        <v>1</v>
      </c>
      <c r="I958">
        <v>6</v>
      </c>
      <c r="J958" t="b">
        <v>0</v>
      </c>
      <c r="K958">
        <v>390</v>
      </c>
      <c r="L958">
        <v>43</v>
      </c>
      <c r="M958" t="s">
        <v>49</v>
      </c>
      <c r="N958" t="s">
        <v>44</v>
      </c>
      <c r="O958" t="s">
        <v>45</v>
      </c>
      <c r="P958">
        <v>33</v>
      </c>
      <c r="Q958">
        <v>4</v>
      </c>
      <c r="R958" t="b">
        <v>0</v>
      </c>
      <c r="S958" t="s">
        <v>30</v>
      </c>
      <c r="T958">
        <v>4162</v>
      </c>
      <c r="U958" t="s">
        <v>38</v>
      </c>
      <c r="V958" t="s">
        <v>69</v>
      </c>
      <c r="W958" t="s">
        <v>93</v>
      </c>
    </row>
    <row r="959" spans="1:23" x14ac:dyDescent="0.3">
      <c r="A959">
        <v>1635</v>
      </c>
      <c r="B959" t="s">
        <v>434</v>
      </c>
      <c r="C959" t="s">
        <v>432</v>
      </c>
      <c r="D959" s="1">
        <v>45424</v>
      </c>
      <c r="E959">
        <v>15.99</v>
      </c>
      <c r="F959">
        <v>321</v>
      </c>
      <c r="G959" t="s">
        <v>48</v>
      </c>
      <c r="H959">
        <v>1</v>
      </c>
      <c r="I959">
        <v>5</v>
      </c>
      <c r="J959" t="b">
        <v>1</v>
      </c>
      <c r="K959">
        <v>276</v>
      </c>
      <c r="L959">
        <v>182</v>
      </c>
      <c r="M959" t="s">
        <v>68</v>
      </c>
      <c r="N959" t="s">
        <v>75</v>
      </c>
      <c r="O959" t="s">
        <v>45</v>
      </c>
      <c r="P959">
        <v>52</v>
      </c>
      <c r="Q959">
        <v>4.9000000000000004</v>
      </c>
      <c r="R959" t="b">
        <v>1</v>
      </c>
      <c r="S959" t="s">
        <v>30</v>
      </c>
      <c r="T959">
        <v>1013</v>
      </c>
      <c r="U959" t="s">
        <v>58</v>
      </c>
      <c r="V959" t="s">
        <v>32</v>
      </c>
      <c r="W959" t="s">
        <v>93</v>
      </c>
    </row>
    <row r="960" spans="1:23" x14ac:dyDescent="0.3">
      <c r="A960">
        <v>9257</v>
      </c>
      <c r="B960" t="s">
        <v>177</v>
      </c>
      <c r="C960" s="1">
        <v>45418</v>
      </c>
      <c r="D960" t="s">
        <v>168</v>
      </c>
      <c r="E960">
        <v>7.99</v>
      </c>
      <c r="F960">
        <v>114</v>
      </c>
      <c r="G960" t="s">
        <v>63</v>
      </c>
      <c r="H960">
        <v>1</v>
      </c>
      <c r="I960">
        <v>1</v>
      </c>
      <c r="J960" t="b">
        <v>1</v>
      </c>
      <c r="K960">
        <v>896</v>
      </c>
      <c r="L960">
        <v>9</v>
      </c>
      <c r="M960" t="s">
        <v>68</v>
      </c>
      <c r="N960" t="s">
        <v>44</v>
      </c>
      <c r="O960" t="s">
        <v>45</v>
      </c>
      <c r="P960">
        <v>60</v>
      </c>
      <c r="Q960">
        <v>3.2</v>
      </c>
      <c r="R960" t="b">
        <v>0</v>
      </c>
      <c r="S960" t="s">
        <v>30</v>
      </c>
      <c r="T960">
        <v>2731</v>
      </c>
      <c r="U960" t="s">
        <v>38</v>
      </c>
      <c r="V960" t="s">
        <v>59</v>
      </c>
      <c r="W960" t="s">
        <v>60</v>
      </c>
    </row>
    <row r="961" spans="1:23" x14ac:dyDescent="0.3">
      <c r="A961">
        <v>6380</v>
      </c>
      <c r="B961" t="s">
        <v>88</v>
      </c>
      <c r="C961" s="1">
        <v>45020</v>
      </c>
      <c r="D961" t="s">
        <v>42</v>
      </c>
      <c r="E961">
        <v>7.99</v>
      </c>
      <c r="F961">
        <v>493</v>
      </c>
      <c r="G961" t="s">
        <v>36</v>
      </c>
      <c r="H961">
        <v>5</v>
      </c>
      <c r="I961">
        <v>2</v>
      </c>
      <c r="J961" t="b">
        <v>1</v>
      </c>
      <c r="K961">
        <v>29</v>
      </c>
      <c r="L961">
        <v>82</v>
      </c>
      <c r="M961" t="s">
        <v>55</v>
      </c>
      <c r="N961" t="s">
        <v>75</v>
      </c>
      <c r="O961" t="s">
        <v>29</v>
      </c>
      <c r="P961">
        <v>64</v>
      </c>
      <c r="Q961">
        <v>3.4</v>
      </c>
      <c r="R961" t="b">
        <v>0</v>
      </c>
      <c r="S961" t="s">
        <v>30</v>
      </c>
      <c r="T961">
        <v>833</v>
      </c>
      <c r="U961" t="s">
        <v>31</v>
      </c>
      <c r="V961" t="s">
        <v>59</v>
      </c>
      <c r="W961" t="s">
        <v>40</v>
      </c>
    </row>
    <row r="962" spans="1:23" x14ac:dyDescent="0.3">
      <c r="A962">
        <v>6385</v>
      </c>
      <c r="B962" t="s">
        <v>508</v>
      </c>
      <c r="C962" t="s">
        <v>670</v>
      </c>
      <c r="D962" t="s">
        <v>105</v>
      </c>
      <c r="E962">
        <v>11.99</v>
      </c>
      <c r="F962">
        <v>475</v>
      </c>
      <c r="G962" t="s">
        <v>51</v>
      </c>
      <c r="H962">
        <v>1</v>
      </c>
      <c r="I962">
        <v>5</v>
      </c>
      <c r="J962" t="b">
        <v>0</v>
      </c>
      <c r="K962">
        <v>523</v>
      </c>
      <c r="L962">
        <v>30</v>
      </c>
      <c r="M962" t="s">
        <v>74</v>
      </c>
      <c r="N962" t="s">
        <v>75</v>
      </c>
      <c r="O962" t="s">
        <v>37</v>
      </c>
      <c r="P962">
        <v>2</v>
      </c>
      <c r="Q962">
        <v>4.8</v>
      </c>
      <c r="R962" t="b">
        <v>0</v>
      </c>
      <c r="S962" t="s">
        <v>30</v>
      </c>
      <c r="T962">
        <v>2428</v>
      </c>
      <c r="U962" t="s">
        <v>31</v>
      </c>
      <c r="V962" t="s">
        <v>59</v>
      </c>
      <c r="W962" t="s">
        <v>33</v>
      </c>
    </row>
    <row r="963" spans="1:23" x14ac:dyDescent="0.3">
      <c r="A963">
        <v>6858</v>
      </c>
      <c r="B963" t="s">
        <v>318</v>
      </c>
      <c r="C963" t="s">
        <v>724</v>
      </c>
      <c r="D963" s="1">
        <v>45638</v>
      </c>
      <c r="E963">
        <v>11.99</v>
      </c>
      <c r="F963">
        <v>287</v>
      </c>
      <c r="G963" t="s">
        <v>51</v>
      </c>
      <c r="H963">
        <v>1</v>
      </c>
      <c r="I963">
        <v>2</v>
      </c>
      <c r="J963" t="b">
        <v>0</v>
      </c>
      <c r="K963">
        <v>918</v>
      </c>
      <c r="L963">
        <v>82</v>
      </c>
      <c r="M963" t="s">
        <v>55</v>
      </c>
      <c r="N963" t="s">
        <v>44</v>
      </c>
      <c r="O963" t="s">
        <v>37</v>
      </c>
      <c r="P963">
        <v>81</v>
      </c>
      <c r="Q963">
        <v>3.2</v>
      </c>
      <c r="R963" t="b">
        <v>0</v>
      </c>
      <c r="S963" t="s">
        <v>30</v>
      </c>
      <c r="T963">
        <v>4555</v>
      </c>
      <c r="U963" t="s">
        <v>58</v>
      </c>
      <c r="V963" t="s">
        <v>79</v>
      </c>
      <c r="W963" t="s">
        <v>93</v>
      </c>
    </row>
    <row r="964" spans="1:23" x14ac:dyDescent="0.3">
      <c r="A964">
        <v>8875</v>
      </c>
      <c r="B964" t="s">
        <v>434</v>
      </c>
      <c r="C964" t="s">
        <v>81</v>
      </c>
      <c r="D964" t="s">
        <v>72</v>
      </c>
      <c r="E964">
        <v>15.99</v>
      </c>
      <c r="F964">
        <v>138</v>
      </c>
      <c r="G964" t="s">
        <v>26</v>
      </c>
      <c r="H964">
        <v>5</v>
      </c>
      <c r="I964">
        <v>2</v>
      </c>
      <c r="J964" t="b">
        <v>0</v>
      </c>
      <c r="K964">
        <v>40</v>
      </c>
      <c r="L964">
        <v>166</v>
      </c>
      <c r="M964" t="s">
        <v>49</v>
      </c>
      <c r="N964" t="s">
        <v>75</v>
      </c>
      <c r="O964" t="s">
        <v>78</v>
      </c>
      <c r="P964">
        <v>83</v>
      </c>
      <c r="Q964">
        <v>4.2</v>
      </c>
      <c r="R964" t="b">
        <v>0</v>
      </c>
      <c r="S964" t="s">
        <v>30</v>
      </c>
      <c r="T964">
        <v>4777</v>
      </c>
      <c r="U964" t="s">
        <v>76</v>
      </c>
      <c r="V964" t="s">
        <v>39</v>
      </c>
      <c r="W964" t="s">
        <v>60</v>
      </c>
    </row>
    <row r="965" spans="1:23" x14ac:dyDescent="0.3">
      <c r="A965">
        <v>3334</v>
      </c>
      <c r="B965" t="s">
        <v>286</v>
      </c>
      <c r="C965" s="1">
        <v>45477</v>
      </c>
      <c r="D965" s="1">
        <v>45424</v>
      </c>
      <c r="E965">
        <v>15.99</v>
      </c>
      <c r="F965">
        <v>198</v>
      </c>
      <c r="G965" t="s">
        <v>26</v>
      </c>
      <c r="H965">
        <v>3</v>
      </c>
      <c r="I965">
        <v>1</v>
      </c>
      <c r="J965" t="b">
        <v>1</v>
      </c>
      <c r="K965">
        <v>614</v>
      </c>
      <c r="L965">
        <v>69</v>
      </c>
      <c r="M965" t="s">
        <v>92</v>
      </c>
      <c r="N965" t="s">
        <v>28</v>
      </c>
      <c r="O965" t="s">
        <v>57</v>
      </c>
      <c r="P965">
        <v>27</v>
      </c>
      <c r="Q965">
        <v>3.6</v>
      </c>
      <c r="R965" t="b">
        <v>1</v>
      </c>
      <c r="S965" t="s">
        <v>30</v>
      </c>
      <c r="T965">
        <v>459</v>
      </c>
      <c r="U965" t="s">
        <v>31</v>
      </c>
      <c r="V965" t="s">
        <v>39</v>
      </c>
      <c r="W965" t="s">
        <v>33</v>
      </c>
    </row>
    <row r="966" spans="1:23" x14ac:dyDescent="0.3">
      <c r="A966">
        <v>5850</v>
      </c>
      <c r="B966" t="s">
        <v>126</v>
      </c>
      <c r="C966" s="1">
        <v>45115</v>
      </c>
      <c r="D966" s="1">
        <v>45608</v>
      </c>
      <c r="E966">
        <v>15.99</v>
      </c>
      <c r="F966">
        <v>164</v>
      </c>
      <c r="G966" t="s">
        <v>26</v>
      </c>
      <c r="H966">
        <v>2</v>
      </c>
      <c r="I966">
        <v>1</v>
      </c>
      <c r="J966" t="b">
        <v>0</v>
      </c>
      <c r="K966">
        <v>833</v>
      </c>
      <c r="L966">
        <v>89</v>
      </c>
      <c r="M966" t="s">
        <v>92</v>
      </c>
      <c r="N966" t="s">
        <v>75</v>
      </c>
      <c r="O966" t="s">
        <v>57</v>
      </c>
      <c r="P966">
        <v>32</v>
      </c>
      <c r="Q966">
        <v>4.9000000000000004</v>
      </c>
      <c r="R966" t="b">
        <v>0</v>
      </c>
      <c r="S966" t="s">
        <v>30</v>
      </c>
      <c r="T966">
        <v>2644</v>
      </c>
      <c r="U966" t="s">
        <v>58</v>
      </c>
      <c r="V966" t="s">
        <v>59</v>
      </c>
      <c r="W966" t="s">
        <v>40</v>
      </c>
    </row>
    <row r="967" spans="1:23" x14ac:dyDescent="0.3">
      <c r="A967">
        <v>8593</v>
      </c>
      <c r="B967" t="s">
        <v>153</v>
      </c>
      <c r="C967" t="s">
        <v>467</v>
      </c>
      <c r="D967" s="1">
        <v>45577</v>
      </c>
      <c r="E967">
        <v>15.99</v>
      </c>
      <c r="F967">
        <v>65</v>
      </c>
      <c r="G967" t="s">
        <v>63</v>
      </c>
      <c r="H967">
        <v>4</v>
      </c>
      <c r="I967">
        <v>3</v>
      </c>
      <c r="J967" t="b">
        <v>0</v>
      </c>
      <c r="K967">
        <v>238</v>
      </c>
      <c r="L967">
        <v>39</v>
      </c>
      <c r="M967" t="s">
        <v>92</v>
      </c>
      <c r="N967" t="s">
        <v>75</v>
      </c>
      <c r="O967" t="s">
        <v>37</v>
      </c>
      <c r="P967">
        <v>23</v>
      </c>
      <c r="Q967">
        <v>4.7</v>
      </c>
      <c r="R967" t="b">
        <v>0</v>
      </c>
      <c r="S967" t="s">
        <v>30</v>
      </c>
      <c r="T967">
        <v>2678</v>
      </c>
      <c r="U967" t="s">
        <v>58</v>
      </c>
      <c r="V967" t="s">
        <v>69</v>
      </c>
      <c r="W967" t="s">
        <v>40</v>
      </c>
    </row>
    <row r="968" spans="1:23" x14ac:dyDescent="0.3">
      <c r="A968">
        <v>6278</v>
      </c>
      <c r="B968" t="s">
        <v>357</v>
      </c>
      <c r="C968" t="s">
        <v>314</v>
      </c>
      <c r="D968" t="s">
        <v>87</v>
      </c>
      <c r="E968">
        <v>7.99</v>
      </c>
      <c r="F968">
        <v>388</v>
      </c>
      <c r="G968" t="s">
        <v>36</v>
      </c>
      <c r="H968">
        <v>1</v>
      </c>
      <c r="I968">
        <v>6</v>
      </c>
      <c r="J968" t="b">
        <v>1</v>
      </c>
      <c r="K968">
        <v>861</v>
      </c>
      <c r="L968">
        <v>59</v>
      </c>
      <c r="M968" t="s">
        <v>27</v>
      </c>
      <c r="N968" t="s">
        <v>44</v>
      </c>
      <c r="O968" t="s">
        <v>29</v>
      </c>
      <c r="P968">
        <v>42</v>
      </c>
      <c r="Q968">
        <v>4.4000000000000004</v>
      </c>
      <c r="R968" t="b">
        <v>0</v>
      </c>
      <c r="S968" t="s">
        <v>30</v>
      </c>
      <c r="T968">
        <v>1129</v>
      </c>
      <c r="U968" t="s">
        <v>65</v>
      </c>
      <c r="V968" t="s">
        <v>69</v>
      </c>
      <c r="W968" t="s">
        <v>60</v>
      </c>
    </row>
    <row r="969" spans="1:23" x14ac:dyDescent="0.3">
      <c r="A969">
        <v>1388</v>
      </c>
      <c r="B969" t="s">
        <v>157</v>
      </c>
      <c r="C969" t="s">
        <v>415</v>
      </c>
      <c r="D969" s="1">
        <v>45577</v>
      </c>
      <c r="E969">
        <v>15.99</v>
      </c>
      <c r="F969">
        <v>412</v>
      </c>
      <c r="G969" t="s">
        <v>100</v>
      </c>
      <c r="H969">
        <v>3</v>
      </c>
      <c r="I969">
        <v>3</v>
      </c>
      <c r="J969" t="b">
        <v>1</v>
      </c>
      <c r="K969">
        <v>999</v>
      </c>
      <c r="L969">
        <v>127</v>
      </c>
      <c r="M969" t="s">
        <v>27</v>
      </c>
      <c r="N969" t="s">
        <v>75</v>
      </c>
      <c r="O969" t="s">
        <v>29</v>
      </c>
      <c r="P969">
        <v>4</v>
      </c>
      <c r="Q969">
        <v>4</v>
      </c>
      <c r="R969" t="b">
        <v>0</v>
      </c>
      <c r="S969" t="s">
        <v>30</v>
      </c>
      <c r="T969">
        <v>1258</v>
      </c>
      <c r="U969" t="s">
        <v>38</v>
      </c>
      <c r="V969" t="s">
        <v>59</v>
      </c>
      <c r="W969" t="s">
        <v>33</v>
      </c>
    </row>
    <row r="970" spans="1:23" x14ac:dyDescent="0.3">
      <c r="A970">
        <v>2521</v>
      </c>
      <c r="B970" t="s">
        <v>143</v>
      </c>
      <c r="C970" t="s">
        <v>725</v>
      </c>
      <c r="D970" t="s">
        <v>99</v>
      </c>
      <c r="E970">
        <v>15.99</v>
      </c>
      <c r="F970">
        <v>267</v>
      </c>
      <c r="G970" t="s">
        <v>26</v>
      </c>
      <c r="H970">
        <v>4</v>
      </c>
      <c r="I970">
        <v>4</v>
      </c>
      <c r="J970" t="b">
        <v>0</v>
      </c>
      <c r="K970">
        <v>118</v>
      </c>
      <c r="L970">
        <v>6</v>
      </c>
      <c r="M970" t="s">
        <v>27</v>
      </c>
      <c r="N970" t="s">
        <v>75</v>
      </c>
      <c r="O970" t="s">
        <v>64</v>
      </c>
      <c r="P970">
        <v>57</v>
      </c>
      <c r="Q970">
        <v>5</v>
      </c>
      <c r="R970" t="b">
        <v>0</v>
      </c>
      <c r="S970" t="s">
        <v>30</v>
      </c>
      <c r="T970">
        <v>3213</v>
      </c>
      <c r="U970" t="s">
        <v>31</v>
      </c>
      <c r="V970" t="s">
        <v>79</v>
      </c>
      <c r="W970" t="s">
        <v>40</v>
      </c>
    </row>
    <row r="971" spans="1:23" x14ac:dyDescent="0.3">
      <c r="A971">
        <v>1269</v>
      </c>
      <c r="B971" t="s">
        <v>726</v>
      </c>
      <c r="C971" s="1">
        <v>45170</v>
      </c>
      <c r="D971" t="s">
        <v>168</v>
      </c>
      <c r="E971">
        <v>15.99</v>
      </c>
      <c r="F971">
        <v>29</v>
      </c>
      <c r="G971" t="s">
        <v>26</v>
      </c>
      <c r="H971">
        <v>3</v>
      </c>
      <c r="I971">
        <v>2</v>
      </c>
      <c r="J971" t="b">
        <v>0</v>
      </c>
      <c r="K971">
        <v>404</v>
      </c>
      <c r="L971">
        <v>177</v>
      </c>
      <c r="M971" t="s">
        <v>27</v>
      </c>
      <c r="N971" t="s">
        <v>75</v>
      </c>
      <c r="O971" t="s">
        <v>57</v>
      </c>
      <c r="P971">
        <v>81</v>
      </c>
      <c r="Q971">
        <v>4.4000000000000004</v>
      </c>
      <c r="R971" t="b">
        <v>0</v>
      </c>
      <c r="S971" t="s">
        <v>30</v>
      </c>
      <c r="T971">
        <v>4127</v>
      </c>
      <c r="U971" t="s">
        <v>76</v>
      </c>
      <c r="V971" t="s">
        <v>59</v>
      </c>
      <c r="W971" t="s">
        <v>40</v>
      </c>
    </row>
    <row r="972" spans="1:23" x14ac:dyDescent="0.3">
      <c r="A972">
        <v>9959</v>
      </c>
      <c r="B972" t="s">
        <v>266</v>
      </c>
      <c r="C972" s="1">
        <v>45605</v>
      </c>
      <c r="D972" s="1">
        <v>45577</v>
      </c>
      <c r="E972">
        <v>15.99</v>
      </c>
      <c r="F972">
        <v>454</v>
      </c>
      <c r="G972" t="s">
        <v>26</v>
      </c>
      <c r="H972">
        <v>5</v>
      </c>
      <c r="I972">
        <v>6</v>
      </c>
      <c r="J972" t="b">
        <v>1</v>
      </c>
      <c r="K972">
        <v>938</v>
      </c>
      <c r="L972">
        <v>75</v>
      </c>
      <c r="M972" t="s">
        <v>74</v>
      </c>
      <c r="N972" t="s">
        <v>44</v>
      </c>
      <c r="O972" t="s">
        <v>37</v>
      </c>
      <c r="P972">
        <v>51</v>
      </c>
      <c r="Q972">
        <v>3.1</v>
      </c>
      <c r="R972" t="b">
        <v>0</v>
      </c>
      <c r="S972" t="s">
        <v>30</v>
      </c>
      <c r="T972">
        <v>1961</v>
      </c>
      <c r="U972" t="s">
        <v>58</v>
      </c>
      <c r="V972" t="s">
        <v>39</v>
      </c>
      <c r="W972" t="s">
        <v>93</v>
      </c>
    </row>
    <row r="973" spans="1:23" x14ac:dyDescent="0.3">
      <c r="A973">
        <v>7549</v>
      </c>
      <c r="B973" t="s">
        <v>720</v>
      </c>
      <c r="C973" t="s">
        <v>265</v>
      </c>
      <c r="D973" t="s">
        <v>105</v>
      </c>
      <c r="E973">
        <v>15.99</v>
      </c>
      <c r="F973">
        <v>119</v>
      </c>
      <c r="G973" t="s">
        <v>100</v>
      </c>
      <c r="H973">
        <v>1</v>
      </c>
      <c r="I973">
        <v>5</v>
      </c>
      <c r="J973" t="b">
        <v>1</v>
      </c>
      <c r="K973">
        <v>112</v>
      </c>
      <c r="L973">
        <v>181</v>
      </c>
      <c r="M973" t="s">
        <v>92</v>
      </c>
      <c r="N973" t="s">
        <v>56</v>
      </c>
      <c r="O973" t="s">
        <v>37</v>
      </c>
      <c r="P973">
        <v>47</v>
      </c>
      <c r="Q973">
        <v>3.2</v>
      </c>
      <c r="R973" t="b">
        <v>1</v>
      </c>
      <c r="S973" t="s">
        <v>30</v>
      </c>
      <c r="T973">
        <v>1708</v>
      </c>
      <c r="U973" t="s">
        <v>38</v>
      </c>
      <c r="V973" t="s">
        <v>59</v>
      </c>
      <c r="W973" t="s">
        <v>93</v>
      </c>
    </row>
    <row r="974" spans="1:23" x14ac:dyDescent="0.3">
      <c r="A974">
        <v>4747</v>
      </c>
      <c r="B974" t="s">
        <v>224</v>
      </c>
      <c r="C974" s="1">
        <v>45567</v>
      </c>
      <c r="D974" s="1">
        <v>45547</v>
      </c>
      <c r="E974">
        <v>11.99</v>
      </c>
      <c r="F974">
        <v>311</v>
      </c>
      <c r="G974" t="s">
        <v>26</v>
      </c>
      <c r="H974">
        <v>5</v>
      </c>
      <c r="I974">
        <v>1</v>
      </c>
      <c r="J974" t="b">
        <v>1</v>
      </c>
      <c r="K974">
        <v>430</v>
      </c>
      <c r="L974">
        <v>188</v>
      </c>
      <c r="M974" t="s">
        <v>49</v>
      </c>
      <c r="N974" t="s">
        <v>56</v>
      </c>
      <c r="O974" t="s">
        <v>78</v>
      </c>
      <c r="P974">
        <v>78</v>
      </c>
      <c r="Q974">
        <v>4.4000000000000004</v>
      </c>
      <c r="R974" t="b">
        <v>1</v>
      </c>
      <c r="S974" t="s">
        <v>30</v>
      </c>
      <c r="T974">
        <v>2288</v>
      </c>
      <c r="U974" t="s">
        <v>58</v>
      </c>
      <c r="V974" t="s">
        <v>79</v>
      </c>
      <c r="W974" t="s">
        <v>60</v>
      </c>
    </row>
    <row r="975" spans="1:23" x14ac:dyDescent="0.3">
      <c r="A975">
        <v>8320</v>
      </c>
      <c r="B975" t="s">
        <v>549</v>
      </c>
      <c r="C975" s="1">
        <v>45323</v>
      </c>
      <c r="D975" s="1">
        <v>45547</v>
      </c>
      <c r="E975">
        <v>15.99</v>
      </c>
      <c r="F975">
        <v>122</v>
      </c>
      <c r="G975" t="s">
        <v>73</v>
      </c>
      <c r="H975">
        <v>2</v>
      </c>
      <c r="I975">
        <v>2</v>
      </c>
      <c r="J975" t="b">
        <v>0</v>
      </c>
      <c r="K975">
        <v>626</v>
      </c>
      <c r="L975">
        <v>69</v>
      </c>
      <c r="M975" t="s">
        <v>27</v>
      </c>
      <c r="N975" t="s">
        <v>28</v>
      </c>
      <c r="O975" t="s">
        <v>45</v>
      </c>
      <c r="P975">
        <v>17</v>
      </c>
      <c r="Q975">
        <v>4.2</v>
      </c>
      <c r="R975" t="b">
        <v>1</v>
      </c>
      <c r="S975" t="s">
        <v>30</v>
      </c>
      <c r="T975">
        <v>4570</v>
      </c>
      <c r="U975" t="s">
        <v>65</v>
      </c>
      <c r="V975" t="s">
        <v>32</v>
      </c>
      <c r="W975" t="s">
        <v>60</v>
      </c>
    </row>
    <row r="976" spans="1:23" x14ac:dyDescent="0.3">
      <c r="A976">
        <v>1333</v>
      </c>
      <c r="B976" t="s">
        <v>106</v>
      </c>
      <c r="C976" t="s">
        <v>727</v>
      </c>
      <c r="D976" t="s">
        <v>54</v>
      </c>
      <c r="E976">
        <v>15.99</v>
      </c>
      <c r="F976">
        <v>300</v>
      </c>
      <c r="G976" t="s">
        <v>48</v>
      </c>
      <c r="H976">
        <v>5</v>
      </c>
      <c r="I976">
        <v>4</v>
      </c>
      <c r="J976" t="b">
        <v>1</v>
      </c>
      <c r="K976">
        <v>819</v>
      </c>
      <c r="L976">
        <v>143</v>
      </c>
      <c r="M976" t="s">
        <v>43</v>
      </c>
      <c r="N976" t="s">
        <v>56</v>
      </c>
      <c r="O976" t="s">
        <v>37</v>
      </c>
      <c r="P976">
        <v>23</v>
      </c>
      <c r="Q976">
        <v>5</v>
      </c>
      <c r="R976" t="b">
        <v>0</v>
      </c>
      <c r="S976" t="s">
        <v>30</v>
      </c>
      <c r="T976">
        <v>2547</v>
      </c>
      <c r="U976" t="s">
        <v>38</v>
      </c>
      <c r="V976" t="s">
        <v>69</v>
      </c>
      <c r="W976" t="s">
        <v>40</v>
      </c>
    </row>
    <row r="977" spans="1:23" x14ac:dyDescent="0.3">
      <c r="A977">
        <v>5254</v>
      </c>
      <c r="B977" t="s">
        <v>542</v>
      </c>
      <c r="C977" s="1">
        <v>45605</v>
      </c>
      <c r="D977" t="s">
        <v>90</v>
      </c>
      <c r="E977">
        <v>15.99</v>
      </c>
      <c r="F977">
        <v>59</v>
      </c>
      <c r="G977" t="s">
        <v>100</v>
      </c>
      <c r="H977">
        <v>4</v>
      </c>
      <c r="I977">
        <v>3</v>
      </c>
      <c r="J977" t="b">
        <v>0</v>
      </c>
      <c r="K977">
        <v>718</v>
      </c>
      <c r="L977">
        <v>3</v>
      </c>
      <c r="M977" t="s">
        <v>43</v>
      </c>
      <c r="N977" t="s">
        <v>44</v>
      </c>
      <c r="O977" t="s">
        <v>37</v>
      </c>
      <c r="P977">
        <v>43</v>
      </c>
      <c r="Q977">
        <v>4.2</v>
      </c>
      <c r="R977" t="b">
        <v>1</v>
      </c>
      <c r="S977" t="s">
        <v>30</v>
      </c>
      <c r="T977">
        <v>4655</v>
      </c>
      <c r="U977" t="s">
        <v>38</v>
      </c>
      <c r="V977" t="s">
        <v>59</v>
      </c>
      <c r="W977" t="s">
        <v>33</v>
      </c>
    </row>
    <row r="978" spans="1:23" x14ac:dyDescent="0.3">
      <c r="A978">
        <v>6842</v>
      </c>
      <c r="B978" t="s">
        <v>648</v>
      </c>
      <c r="C978" t="s">
        <v>127</v>
      </c>
      <c r="D978" s="1">
        <v>45516</v>
      </c>
      <c r="E978">
        <v>15.99</v>
      </c>
      <c r="F978">
        <v>34</v>
      </c>
      <c r="G978" t="s">
        <v>36</v>
      </c>
      <c r="H978">
        <v>1</v>
      </c>
      <c r="I978">
        <v>4</v>
      </c>
      <c r="J978" t="b">
        <v>1</v>
      </c>
      <c r="K978">
        <v>109</v>
      </c>
      <c r="L978">
        <v>174</v>
      </c>
      <c r="M978" t="s">
        <v>43</v>
      </c>
      <c r="N978" t="s">
        <v>44</v>
      </c>
      <c r="O978" t="s">
        <v>29</v>
      </c>
      <c r="P978">
        <v>74</v>
      </c>
      <c r="Q978">
        <v>4.4000000000000004</v>
      </c>
      <c r="R978" t="b">
        <v>1</v>
      </c>
      <c r="S978" t="s">
        <v>30</v>
      </c>
      <c r="T978">
        <v>1656</v>
      </c>
      <c r="U978" t="s">
        <v>76</v>
      </c>
      <c r="V978" t="s">
        <v>79</v>
      </c>
      <c r="W978" t="s">
        <v>33</v>
      </c>
    </row>
    <row r="979" spans="1:23" x14ac:dyDescent="0.3">
      <c r="A979">
        <v>9333</v>
      </c>
      <c r="B979" t="s">
        <v>635</v>
      </c>
      <c r="C979" t="s">
        <v>728</v>
      </c>
      <c r="D979" t="s">
        <v>72</v>
      </c>
      <c r="E979">
        <v>11.99</v>
      </c>
      <c r="F979">
        <v>23</v>
      </c>
      <c r="G979" t="s">
        <v>73</v>
      </c>
      <c r="H979">
        <v>2</v>
      </c>
      <c r="I979">
        <v>1</v>
      </c>
      <c r="J979" t="b">
        <v>0</v>
      </c>
      <c r="K979">
        <v>544</v>
      </c>
      <c r="L979">
        <v>25</v>
      </c>
      <c r="M979" t="s">
        <v>55</v>
      </c>
      <c r="N979" t="s">
        <v>75</v>
      </c>
      <c r="O979" t="s">
        <v>37</v>
      </c>
      <c r="P979">
        <v>47</v>
      </c>
      <c r="Q979">
        <v>3.6</v>
      </c>
      <c r="R979" t="b">
        <v>0</v>
      </c>
      <c r="S979" t="s">
        <v>30</v>
      </c>
      <c r="T979">
        <v>2761</v>
      </c>
      <c r="U979" t="s">
        <v>65</v>
      </c>
      <c r="V979" t="s">
        <v>39</v>
      </c>
      <c r="W979" t="s">
        <v>40</v>
      </c>
    </row>
    <row r="980" spans="1:23" x14ac:dyDescent="0.3">
      <c r="A980">
        <v>9122</v>
      </c>
      <c r="B980" t="s">
        <v>729</v>
      </c>
      <c r="C980" s="1">
        <v>45359</v>
      </c>
      <c r="D980" s="1">
        <v>45608</v>
      </c>
      <c r="E980">
        <v>15.99</v>
      </c>
      <c r="F980">
        <v>168</v>
      </c>
      <c r="G980" t="s">
        <v>26</v>
      </c>
      <c r="H980">
        <v>3</v>
      </c>
      <c r="I980">
        <v>2</v>
      </c>
      <c r="J980" t="b">
        <v>1</v>
      </c>
      <c r="K980">
        <v>25</v>
      </c>
      <c r="L980">
        <v>171</v>
      </c>
      <c r="M980" t="s">
        <v>92</v>
      </c>
      <c r="N980" t="s">
        <v>28</v>
      </c>
      <c r="O980" t="s">
        <v>29</v>
      </c>
      <c r="P980">
        <v>79</v>
      </c>
      <c r="Q980">
        <v>4</v>
      </c>
      <c r="R980" t="b">
        <v>0</v>
      </c>
      <c r="S980" t="s">
        <v>30</v>
      </c>
      <c r="T980">
        <v>773</v>
      </c>
      <c r="U980" t="s">
        <v>38</v>
      </c>
      <c r="V980" t="s">
        <v>39</v>
      </c>
      <c r="W980" t="s">
        <v>40</v>
      </c>
    </row>
    <row r="981" spans="1:23" x14ac:dyDescent="0.3">
      <c r="A981">
        <v>6221</v>
      </c>
      <c r="B981" t="s">
        <v>143</v>
      </c>
      <c r="C981" t="s">
        <v>317</v>
      </c>
      <c r="D981" t="s">
        <v>87</v>
      </c>
      <c r="E981">
        <v>11.99</v>
      </c>
      <c r="F981">
        <v>306</v>
      </c>
      <c r="G981" t="s">
        <v>26</v>
      </c>
      <c r="H981">
        <v>5</v>
      </c>
      <c r="I981">
        <v>1</v>
      </c>
      <c r="J981" t="b">
        <v>1</v>
      </c>
      <c r="K981">
        <v>513</v>
      </c>
      <c r="L981">
        <v>70</v>
      </c>
      <c r="M981" t="s">
        <v>27</v>
      </c>
      <c r="N981" t="s">
        <v>56</v>
      </c>
      <c r="O981" t="s">
        <v>57</v>
      </c>
      <c r="P981">
        <v>86</v>
      </c>
      <c r="Q981">
        <v>3.7</v>
      </c>
      <c r="R981" t="b">
        <v>0</v>
      </c>
      <c r="S981" t="s">
        <v>30</v>
      </c>
      <c r="T981">
        <v>1652</v>
      </c>
      <c r="U981" t="s">
        <v>38</v>
      </c>
      <c r="V981" t="s">
        <v>59</v>
      </c>
      <c r="W981" t="s">
        <v>33</v>
      </c>
    </row>
    <row r="982" spans="1:23" x14ac:dyDescent="0.3">
      <c r="A982">
        <v>9957</v>
      </c>
      <c r="B982" t="s">
        <v>357</v>
      </c>
      <c r="C982" s="1">
        <v>45149</v>
      </c>
      <c r="D982" t="s">
        <v>25</v>
      </c>
      <c r="E982">
        <v>15.99</v>
      </c>
      <c r="F982">
        <v>433</v>
      </c>
      <c r="G982" t="s">
        <v>51</v>
      </c>
      <c r="H982">
        <v>2</v>
      </c>
      <c r="I982">
        <v>6</v>
      </c>
      <c r="J982" t="b">
        <v>1</v>
      </c>
      <c r="K982">
        <v>1000</v>
      </c>
      <c r="L982">
        <v>48</v>
      </c>
      <c r="M982" t="s">
        <v>92</v>
      </c>
      <c r="N982" t="s">
        <v>44</v>
      </c>
      <c r="O982" t="s">
        <v>57</v>
      </c>
      <c r="P982">
        <v>92</v>
      </c>
      <c r="Q982">
        <v>3.7</v>
      </c>
      <c r="R982" t="b">
        <v>0</v>
      </c>
      <c r="S982" t="s">
        <v>30</v>
      </c>
      <c r="T982">
        <v>1037</v>
      </c>
      <c r="U982" t="s">
        <v>76</v>
      </c>
      <c r="V982" t="s">
        <v>79</v>
      </c>
      <c r="W982" t="s">
        <v>33</v>
      </c>
    </row>
    <row r="983" spans="1:23" x14ac:dyDescent="0.3">
      <c r="A983">
        <v>4680</v>
      </c>
      <c r="B983" t="s">
        <v>730</v>
      </c>
      <c r="C983" t="s">
        <v>129</v>
      </c>
      <c r="D983" s="1">
        <v>45608</v>
      </c>
      <c r="E983">
        <v>11.99</v>
      </c>
      <c r="F983">
        <v>221</v>
      </c>
      <c r="G983" t="s">
        <v>100</v>
      </c>
      <c r="H983">
        <v>5</v>
      </c>
      <c r="I983">
        <v>5</v>
      </c>
      <c r="J983" t="b">
        <v>1</v>
      </c>
      <c r="K983">
        <v>749</v>
      </c>
      <c r="L983">
        <v>66</v>
      </c>
      <c r="M983" t="s">
        <v>27</v>
      </c>
      <c r="N983" t="s">
        <v>75</v>
      </c>
      <c r="O983" t="s">
        <v>37</v>
      </c>
      <c r="P983">
        <v>37</v>
      </c>
      <c r="Q983">
        <v>3.3</v>
      </c>
      <c r="R983" t="b">
        <v>1</v>
      </c>
      <c r="S983" t="s">
        <v>30</v>
      </c>
      <c r="T983">
        <v>4505</v>
      </c>
      <c r="U983" t="s">
        <v>58</v>
      </c>
      <c r="V983" t="s">
        <v>32</v>
      </c>
      <c r="W983" t="s">
        <v>93</v>
      </c>
    </row>
    <row r="984" spans="1:23" x14ac:dyDescent="0.3">
      <c r="A984">
        <v>5974</v>
      </c>
      <c r="B984" t="s">
        <v>731</v>
      </c>
      <c r="C984" t="s">
        <v>203</v>
      </c>
      <c r="D984" t="s">
        <v>109</v>
      </c>
      <c r="E984">
        <v>15.99</v>
      </c>
      <c r="F984">
        <v>236</v>
      </c>
      <c r="G984" t="s">
        <v>51</v>
      </c>
      <c r="H984">
        <v>3</v>
      </c>
      <c r="I984">
        <v>5</v>
      </c>
      <c r="J984" t="b">
        <v>1</v>
      </c>
      <c r="K984">
        <v>600</v>
      </c>
      <c r="L984">
        <v>199</v>
      </c>
      <c r="M984" t="s">
        <v>49</v>
      </c>
      <c r="N984" t="s">
        <v>75</v>
      </c>
      <c r="O984" t="s">
        <v>37</v>
      </c>
      <c r="P984">
        <v>56</v>
      </c>
      <c r="Q984">
        <v>3.7</v>
      </c>
      <c r="R984" t="b">
        <v>0</v>
      </c>
      <c r="S984" t="s">
        <v>30</v>
      </c>
      <c r="T984">
        <v>3648</v>
      </c>
      <c r="U984" t="s">
        <v>76</v>
      </c>
      <c r="V984" t="s">
        <v>59</v>
      </c>
      <c r="W984" t="s">
        <v>40</v>
      </c>
    </row>
    <row r="985" spans="1:23" x14ac:dyDescent="0.3">
      <c r="A985">
        <v>6938</v>
      </c>
      <c r="B985" t="s">
        <v>382</v>
      </c>
      <c r="C985" s="1">
        <v>45417</v>
      </c>
      <c r="D985" s="1">
        <v>45638</v>
      </c>
      <c r="E985">
        <v>11.99</v>
      </c>
      <c r="F985">
        <v>75</v>
      </c>
      <c r="G985" t="s">
        <v>26</v>
      </c>
      <c r="H985">
        <v>4</v>
      </c>
      <c r="I985">
        <v>6</v>
      </c>
      <c r="J985" t="b">
        <v>0</v>
      </c>
      <c r="K985">
        <v>897</v>
      </c>
      <c r="L985">
        <v>59</v>
      </c>
      <c r="M985" t="s">
        <v>74</v>
      </c>
      <c r="N985" t="s">
        <v>56</v>
      </c>
      <c r="O985" t="s">
        <v>29</v>
      </c>
      <c r="P985">
        <v>11</v>
      </c>
      <c r="Q985">
        <v>3.4</v>
      </c>
      <c r="R985" t="b">
        <v>0</v>
      </c>
      <c r="S985" t="s">
        <v>30</v>
      </c>
      <c r="T985">
        <v>4015</v>
      </c>
      <c r="U985" t="s">
        <v>38</v>
      </c>
      <c r="V985" t="s">
        <v>59</v>
      </c>
      <c r="W985" t="s">
        <v>93</v>
      </c>
    </row>
    <row r="986" spans="1:23" x14ac:dyDescent="0.3">
      <c r="A986">
        <v>1175</v>
      </c>
      <c r="B986" t="s">
        <v>584</v>
      </c>
      <c r="C986" s="1">
        <v>45629</v>
      </c>
      <c r="D986" t="s">
        <v>134</v>
      </c>
      <c r="E986">
        <v>15.99</v>
      </c>
      <c r="F986">
        <v>325</v>
      </c>
      <c r="G986" t="s">
        <v>73</v>
      </c>
      <c r="H986">
        <v>3</v>
      </c>
      <c r="I986">
        <v>6</v>
      </c>
      <c r="J986" t="b">
        <v>1</v>
      </c>
      <c r="K986">
        <v>412</v>
      </c>
      <c r="L986">
        <v>117</v>
      </c>
      <c r="M986" t="s">
        <v>74</v>
      </c>
      <c r="N986" t="s">
        <v>56</v>
      </c>
      <c r="O986" t="s">
        <v>29</v>
      </c>
      <c r="P986">
        <v>48</v>
      </c>
      <c r="Q986">
        <v>4</v>
      </c>
      <c r="R986" t="b">
        <v>1</v>
      </c>
      <c r="S986" t="s">
        <v>30</v>
      </c>
      <c r="T986">
        <v>2050</v>
      </c>
      <c r="U986" t="s">
        <v>76</v>
      </c>
      <c r="V986" t="s">
        <v>39</v>
      </c>
      <c r="W986" t="s">
        <v>93</v>
      </c>
    </row>
    <row r="987" spans="1:23" x14ac:dyDescent="0.3">
      <c r="A987">
        <v>1260</v>
      </c>
      <c r="B987" t="s">
        <v>453</v>
      </c>
      <c r="C987" s="1">
        <v>45629</v>
      </c>
      <c r="D987" s="1">
        <v>45363</v>
      </c>
      <c r="E987">
        <v>7.99</v>
      </c>
      <c r="F987">
        <v>217</v>
      </c>
      <c r="G987" t="s">
        <v>51</v>
      </c>
      <c r="H987">
        <v>5</v>
      </c>
      <c r="I987">
        <v>2</v>
      </c>
      <c r="J987" t="b">
        <v>0</v>
      </c>
      <c r="K987">
        <v>669</v>
      </c>
      <c r="L987">
        <v>155</v>
      </c>
      <c r="M987" t="s">
        <v>74</v>
      </c>
      <c r="N987" t="s">
        <v>44</v>
      </c>
      <c r="O987" t="s">
        <v>45</v>
      </c>
      <c r="P987">
        <v>40</v>
      </c>
      <c r="Q987">
        <v>4.8</v>
      </c>
      <c r="R987" t="b">
        <v>1</v>
      </c>
      <c r="S987" t="s">
        <v>30</v>
      </c>
      <c r="T987">
        <v>2390</v>
      </c>
      <c r="U987" t="s">
        <v>76</v>
      </c>
      <c r="V987" t="s">
        <v>32</v>
      </c>
      <c r="W987" t="s">
        <v>33</v>
      </c>
    </row>
    <row r="988" spans="1:23" x14ac:dyDescent="0.3">
      <c r="A988">
        <v>4645</v>
      </c>
      <c r="B988" t="s">
        <v>130</v>
      </c>
      <c r="C988" t="s">
        <v>732</v>
      </c>
      <c r="D988" t="s">
        <v>42</v>
      </c>
      <c r="E988">
        <v>7.99</v>
      </c>
      <c r="F988">
        <v>178</v>
      </c>
      <c r="G988" t="s">
        <v>26</v>
      </c>
      <c r="H988">
        <v>4</v>
      </c>
      <c r="I988">
        <v>5</v>
      </c>
      <c r="J988" t="b">
        <v>1</v>
      </c>
      <c r="K988">
        <v>323</v>
      </c>
      <c r="L988">
        <v>130</v>
      </c>
      <c r="M988" t="s">
        <v>74</v>
      </c>
      <c r="N988" t="s">
        <v>75</v>
      </c>
      <c r="O988" t="s">
        <v>78</v>
      </c>
      <c r="P988">
        <v>29</v>
      </c>
      <c r="Q988">
        <v>3</v>
      </c>
      <c r="R988" t="b">
        <v>1</v>
      </c>
      <c r="S988" t="s">
        <v>30</v>
      </c>
      <c r="T988">
        <v>3079</v>
      </c>
      <c r="U988" t="s">
        <v>38</v>
      </c>
      <c r="V988" t="s">
        <v>32</v>
      </c>
      <c r="W988" t="s">
        <v>93</v>
      </c>
    </row>
    <row r="989" spans="1:23" x14ac:dyDescent="0.3">
      <c r="A989">
        <v>1637</v>
      </c>
      <c r="B989" t="s">
        <v>122</v>
      </c>
      <c r="C989" s="1">
        <v>45416</v>
      </c>
      <c r="D989" t="s">
        <v>54</v>
      </c>
      <c r="E989">
        <v>15.99</v>
      </c>
      <c r="F989">
        <v>74</v>
      </c>
      <c r="G989" t="s">
        <v>48</v>
      </c>
      <c r="H989">
        <v>4</v>
      </c>
      <c r="I989">
        <v>3</v>
      </c>
      <c r="J989" t="b">
        <v>1</v>
      </c>
      <c r="K989">
        <v>646</v>
      </c>
      <c r="L989">
        <v>38</v>
      </c>
      <c r="M989" t="s">
        <v>49</v>
      </c>
      <c r="N989" t="s">
        <v>75</v>
      </c>
      <c r="O989" t="s">
        <v>29</v>
      </c>
      <c r="P989">
        <v>37</v>
      </c>
      <c r="Q989">
        <v>4.0999999999999996</v>
      </c>
      <c r="R989" t="b">
        <v>0</v>
      </c>
      <c r="S989" t="s">
        <v>30</v>
      </c>
      <c r="T989">
        <v>4111</v>
      </c>
      <c r="U989" t="s">
        <v>76</v>
      </c>
      <c r="V989" t="s">
        <v>69</v>
      </c>
      <c r="W989" t="s">
        <v>33</v>
      </c>
    </row>
    <row r="990" spans="1:23" x14ac:dyDescent="0.3">
      <c r="A990">
        <v>7960</v>
      </c>
      <c r="B990" t="s">
        <v>521</v>
      </c>
      <c r="C990" s="1">
        <v>45170</v>
      </c>
      <c r="D990" t="s">
        <v>82</v>
      </c>
      <c r="E990">
        <v>15.99</v>
      </c>
      <c r="F990">
        <v>373</v>
      </c>
      <c r="G990" t="s">
        <v>73</v>
      </c>
      <c r="H990">
        <v>1</v>
      </c>
      <c r="I990">
        <v>3</v>
      </c>
      <c r="J990" t="b">
        <v>0</v>
      </c>
      <c r="K990">
        <v>507</v>
      </c>
      <c r="L990">
        <v>130</v>
      </c>
      <c r="M990" t="s">
        <v>43</v>
      </c>
      <c r="N990" t="s">
        <v>56</v>
      </c>
      <c r="O990" t="s">
        <v>64</v>
      </c>
      <c r="P990">
        <v>41</v>
      </c>
      <c r="Q990">
        <v>3.3</v>
      </c>
      <c r="R990" t="b">
        <v>1</v>
      </c>
      <c r="S990" t="s">
        <v>30</v>
      </c>
      <c r="T990">
        <v>3221</v>
      </c>
      <c r="U990" t="s">
        <v>31</v>
      </c>
      <c r="V990" t="s">
        <v>59</v>
      </c>
      <c r="W990" t="s">
        <v>60</v>
      </c>
    </row>
    <row r="991" spans="1:23" x14ac:dyDescent="0.3">
      <c r="A991">
        <v>9693</v>
      </c>
      <c r="B991" t="s">
        <v>733</v>
      </c>
      <c r="C991" t="s">
        <v>123</v>
      </c>
      <c r="D991" t="s">
        <v>90</v>
      </c>
      <c r="E991">
        <v>15.99</v>
      </c>
      <c r="F991">
        <v>64</v>
      </c>
      <c r="G991" t="s">
        <v>73</v>
      </c>
      <c r="H991">
        <v>5</v>
      </c>
      <c r="I991">
        <v>1</v>
      </c>
      <c r="J991" t="b">
        <v>0</v>
      </c>
      <c r="K991">
        <v>881</v>
      </c>
      <c r="L991">
        <v>15</v>
      </c>
      <c r="M991" t="s">
        <v>49</v>
      </c>
      <c r="N991" t="s">
        <v>28</v>
      </c>
      <c r="O991" t="s">
        <v>45</v>
      </c>
      <c r="P991">
        <v>22</v>
      </c>
      <c r="Q991">
        <v>3.6</v>
      </c>
      <c r="R991" t="b">
        <v>0</v>
      </c>
      <c r="S991" t="s">
        <v>30</v>
      </c>
      <c r="T991">
        <v>2461</v>
      </c>
      <c r="U991" t="s">
        <v>76</v>
      </c>
      <c r="V991" t="s">
        <v>59</v>
      </c>
      <c r="W991" t="s">
        <v>93</v>
      </c>
    </row>
    <row r="992" spans="1:23" x14ac:dyDescent="0.3">
      <c r="A992">
        <v>8743</v>
      </c>
      <c r="B992" t="s">
        <v>201</v>
      </c>
      <c r="C992" t="s">
        <v>121</v>
      </c>
      <c r="D992" t="s">
        <v>87</v>
      </c>
      <c r="E992">
        <v>11.99</v>
      </c>
      <c r="F992">
        <v>129</v>
      </c>
      <c r="G992" t="s">
        <v>26</v>
      </c>
      <c r="H992">
        <v>3</v>
      </c>
      <c r="I992">
        <v>5</v>
      </c>
      <c r="J992" t="b">
        <v>1</v>
      </c>
      <c r="K992">
        <v>594</v>
      </c>
      <c r="L992">
        <v>127</v>
      </c>
      <c r="M992" t="s">
        <v>55</v>
      </c>
      <c r="N992" t="s">
        <v>28</v>
      </c>
      <c r="O992" t="s">
        <v>37</v>
      </c>
      <c r="P992">
        <v>79</v>
      </c>
      <c r="Q992">
        <v>3.9</v>
      </c>
      <c r="R992" t="b">
        <v>0</v>
      </c>
      <c r="S992" t="s">
        <v>30</v>
      </c>
      <c r="T992">
        <v>2858</v>
      </c>
      <c r="U992" t="s">
        <v>31</v>
      </c>
      <c r="V992" t="s">
        <v>69</v>
      </c>
      <c r="W992" t="s">
        <v>60</v>
      </c>
    </row>
    <row r="993" spans="1:23" x14ac:dyDescent="0.3">
      <c r="A993">
        <v>3379</v>
      </c>
      <c r="B993" t="s">
        <v>695</v>
      </c>
      <c r="C993" s="1">
        <v>45147</v>
      </c>
      <c r="D993" s="1">
        <v>45638</v>
      </c>
      <c r="E993">
        <v>15.99</v>
      </c>
      <c r="F993">
        <v>297</v>
      </c>
      <c r="G993" t="s">
        <v>48</v>
      </c>
      <c r="H993">
        <v>3</v>
      </c>
      <c r="I993">
        <v>1</v>
      </c>
      <c r="J993" t="b">
        <v>1</v>
      </c>
      <c r="K993">
        <v>667</v>
      </c>
      <c r="L993">
        <v>75</v>
      </c>
      <c r="M993" t="s">
        <v>55</v>
      </c>
      <c r="N993" t="s">
        <v>28</v>
      </c>
      <c r="O993" t="s">
        <v>37</v>
      </c>
      <c r="P993">
        <v>89</v>
      </c>
      <c r="Q993">
        <v>4.5</v>
      </c>
      <c r="R993" t="b">
        <v>0</v>
      </c>
      <c r="S993" t="s">
        <v>30</v>
      </c>
      <c r="T993">
        <v>4076</v>
      </c>
      <c r="U993" t="s">
        <v>76</v>
      </c>
      <c r="V993" t="s">
        <v>79</v>
      </c>
      <c r="W993" t="s">
        <v>93</v>
      </c>
    </row>
    <row r="994" spans="1:23" x14ac:dyDescent="0.3">
      <c r="A994">
        <v>7696</v>
      </c>
      <c r="B994" t="s">
        <v>224</v>
      </c>
      <c r="C994" s="1">
        <v>45118</v>
      </c>
      <c r="D994" t="s">
        <v>90</v>
      </c>
      <c r="E994">
        <v>15.99</v>
      </c>
      <c r="F994">
        <v>235</v>
      </c>
      <c r="G994" t="s">
        <v>26</v>
      </c>
      <c r="H994">
        <v>2</v>
      </c>
      <c r="I994">
        <v>5</v>
      </c>
      <c r="J994" t="b">
        <v>0</v>
      </c>
      <c r="K994">
        <v>709</v>
      </c>
      <c r="L994">
        <v>151</v>
      </c>
      <c r="M994" t="s">
        <v>49</v>
      </c>
      <c r="N994" t="s">
        <v>44</v>
      </c>
      <c r="O994" t="s">
        <v>37</v>
      </c>
      <c r="P994">
        <v>72</v>
      </c>
      <c r="Q994">
        <v>3.7</v>
      </c>
      <c r="R994" t="b">
        <v>0</v>
      </c>
      <c r="S994" t="s">
        <v>30</v>
      </c>
      <c r="T994">
        <v>2163</v>
      </c>
      <c r="U994" t="s">
        <v>65</v>
      </c>
      <c r="V994" t="s">
        <v>69</v>
      </c>
      <c r="W994" t="s">
        <v>93</v>
      </c>
    </row>
    <row r="995" spans="1:23" x14ac:dyDescent="0.3">
      <c r="A995">
        <v>8552</v>
      </c>
      <c r="B995" t="s">
        <v>23</v>
      </c>
      <c r="C995" t="s">
        <v>734</v>
      </c>
      <c r="D995" t="s">
        <v>99</v>
      </c>
      <c r="E995">
        <v>15.99</v>
      </c>
      <c r="F995">
        <v>390</v>
      </c>
      <c r="G995" t="s">
        <v>26</v>
      </c>
      <c r="H995">
        <v>2</v>
      </c>
      <c r="I995">
        <v>4</v>
      </c>
      <c r="J995" t="b">
        <v>0</v>
      </c>
      <c r="K995">
        <v>537</v>
      </c>
      <c r="L995">
        <v>101</v>
      </c>
      <c r="M995" t="s">
        <v>49</v>
      </c>
      <c r="N995" t="s">
        <v>44</v>
      </c>
      <c r="O995" t="s">
        <v>57</v>
      </c>
      <c r="P995">
        <v>64</v>
      </c>
      <c r="Q995">
        <v>3</v>
      </c>
      <c r="R995" t="b">
        <v>1</v>
      </c>
      <c r="S995" t="s">
        <v>30</v>
      </c>
      <c r="T995">
        <v>3726</v>
      </c>
      <c r="U995" t="s">
        <v>38</v>
      </c>
      <c r="V995" t="s">
        <v>79</v>
      </c>
      <c r="W995" t="s">
        <v>60</v>
      </c>
    </row>
    <row r="996" spans="1:23" x14ac:dyDescent="0.3">
      <c r="A996">
        <v>5065</v>
      </c>
      <c r="B996" t="s">
        <v>257</v>
      </c>
      <c r="C996" t="s">
        <v>381</v>
      </c>
      <c r="D996" t="s">
        <v>90</v>
      </c>
      <c r="E996">
        <v>11.99</v>
      </c>
      <c r="F996">
        <v>362</v>
      </c>
      <c r="G996" t="s">
        <v>100</v>
      </c>
      <c r="H996">
        <v>2</v>
      </c>
      <c r="I996">
        <v>6</v>
      </c>
      <c r="J996" t="b">
        <v>1</v>
      </c>
      <c r="K996">
        <v>490</v>
      </c>
      <c r="L996">
        <v>22</v>
      </c>
      <c r="M996" t="s">
        <v>49</v>
      </c>
      <c r="N996" t="s">
        <v>75</v>
      </c>
      <c r="O996" t="s">
        <v>37</v>
      </c>
      <c r="P996">
        <v>62</v>
      </c>
      <c r="Q996">
        <v>4.7</v>
      </c>
      <c r="R996" t="b">
        <v>1</v>
      </c>
      <c r="S996" t="s">
        <v>30</v>
      </c>
      <c r="T996">
        <v>47</v>
      </c>
      <c r="U996" t="s">
        <v>38</v>
      </c>
      <c r="V996" t="s">
        <v>79</v>
      </c>
      <c r="W996" t="s">
        <v>93</v>
      </c>
    </row>
    <row r="997" spans="1:23" x14ac:dyDescent="0.3">
      <c r="A997">
        <v>6878</v>
      </c>
      <c r="B997" t="s">
        <v>52</v>
      </c>
      <c r="C997" t="s">
        <v>735</v>
      </c>
      <c r="D997" t="s">
        <v>99</v>
      </c>
      <c r="E997">
        <v>7.99</v>
      </c>
      <c r="F997">
        <v>136</v>
      </c>
      <c r="G997" t="s">
        <v>48</v>
      </c>
      <c r="H997">
        <v>5</v>
      </c>
      <c r="I997">
        <v>5</v>
      </c>
      <c r="J997" t="b">
        <v>1</v>
      </c>
      <c r="K997">
        <v>20</v>
      </c>
      <c r="L997">
        <v>18</v>
      </c>
      <c r="M997" t="s">
        <v>43</v>
      </c>
      <c r="N997" t="s">
        <v>44</v>
      </c>
      <c r="O997" t="s">
        <v>29</v>
      </c>
      <c r="P997">
        <v>7</v>
      </c>
      <c r="Q997">
        <v>4.4000000000000004</v>
      </c>
      <c r="R997" t="b">
        <v>1</v>
      </c>
      <c r="S997" t="s">
        <v>30</v>
      </c>
      <c r="T997">
        <v>4742</v>
      </c>
      <c r="U997" t="s">
        <v>76</v>
      </c>
      <c r="V997" t="s">
        <v>32</v>
      </c>
      <c r="W997" t="s">
        <v>33</v>
      </c>
    </row>
    <row r="998" spans="1:23" x14ac:dyDescent="0.3">
      <c r="A998">
        <v>5681</v>
      </c>
      <c r="B998" t="s">
        <v>254</v>
      </c>
      <c r="C998" s="1">
        <v>45509</v>
      </c>
      <c r="D998" s="1">
        <v>45516</v>
      </c>
      <c r="E998">
        <v>11.99</v>
      </c>
      <c r="F998">
        <v>159</v>
      </c>
      <c r="G998" t="s">
        <v>100</v>
      </c>
      <c r="H998">
        <v>4</v>
      </c>
      <c r="I998">
        <v>6</v>
      </c>
      <c r="J998" t="b">
        <v>1</v>
      </c>
      <c r="K998">
        <v>824</v>
      </c>
      <c r="L998">
        <v>31</v>
      </c>
      <c r="M998" t="s">
        <v>55</v>
      </c>
      <c r="N998" t="s">
        <v>75</v>
      </c>
      <c r="O998" t="s">
        <v>64</v>
      </c>
      <c r="P998">
        <v>13</v>
      </c>
      <c r="Q998">
        <v>3.3</v>
      </c>
      <c r="R998" t="b">
        <v>0</v>
      </c>
      <c r="S998" t="s">
        <v>30</v>
      </c>
      <c r="T998">
        <v>2910</v>
      </c>
      <c r="U998" t="s">
        <v>38</v>
      </c>
      <c r="V998" t="s">
        <v>59</v>
      </c>
      <c r="W998" t="s">
        <v>60</v>
      </c>
    </row>
    <row r="999" spans="1:23" x14ac:dyDescent="0.3">
      <c r="A999">
        <v>4448</v>
      </c>
      <c r="B999" t="s">
        <v>179</v>
      </c>
      <c r="C999" t="s">
        <v>362</v>
      </c>
      <c r="D999" t="s">
        <v>129</v>
      </c>
      <c r="E999">
        <v>11.99</v>
      </c>
      <c r="F999">
        <v>99</v>
      </c>
      <c r="G999" t="s">
        <v>48</v>
      </c>
      <c r="H999">
        <v>4</v>
      </c>
      <c r="I999">
        <v>2</v>
      </c>
      <c r="J999" t="b">
        <v>0</v>
      </c>
      <c r="K999">
        <v>319</v>
      </c>
      <c r="L999">
        <v>187</v>
      </c>
      <c r="M999" t="s">
        <v>68</v>
      </c>
      <c r="N999" t="s">
        <v>56</v>
      </c>
      <c r="O999" t="s">
        <v>64</v>
      </c>
      <c r="P999">
        <v>58</v>
      </c>
      <c r="Q999">
        <v>3.6</v>
      </c>
      <c r="R999" t="b">
        <v>0</v>
      </c>
      <c r="S999" t="s">
        <v>30</v>
      </c>
      <c r="T999">
        <v>1180</v>
      </c>
      <c r="U999" t="s">
        <v>76</v>
      </c>
      <c r="V999" t="s">
        <v>32</v>
      </c>
      <c r="W999" t="s">
        <v>60</v>
      </c>
    </row>
    <row r="1000" spans="1:23" x14ac:dyDescent="0.3">
      <c r="A1000">
        <v>5795</v>
      </c>
      <c r="B1000" t="s">
        <v>224</v>
      </c>
      <c r="C1000" t="s">
        <v>736</v>
      </c>
      <c r="D1000" t="s">
        <v>25</v>
      </c>
      <c r="E1000">
        <v>11.99</v>
      </c>
      <c r="F1000">
        <v>157</v>
      </c>
      <c r="G1000" t="s">
        <v>26</v>
      </c>
      <c r="H1000">
        <v>4</v>
      </c>
      <c r="I1000">
        <v>2</v>
      </c>
      <c r="J1000" t="b">
        <v>0</v>
      </c>
      <c r="K1000">
        <v>754</v>
      </c>
      <c r="L1000">
        <v>23</v>
      </c>
      <c r="M1000" t="s">
        <v>74</v>
      </c>
      <c r="N1000" t="s">
        <v>44</v>
      </c>
      <c r="O1000" t="s">
        <v>57</v>
      </c>
      <c r="P1000">
        <v>43</v>
      </c>
      <c r="Q1000">
        <v>4.4000000000000004</v>
      </c>
      <c r="R1000" t="b">
        <v>0</v>
      </c>
      <c r="S1000" t="s">
        <v>30</v>
      </c>
      <c r="T1000">
        <v>1965</v>
      </c>
      <c r="U1000" t="s">
        <v>65</v>
      </c>
      <c r="V1000" t="s">
        <v>39</v>
      </c>
      <c r="W1000" t="s">
        <v>60</v>
      </c>
    </row>
    <row r="1001" spans="1:23" x14ac:dyDescent="0.3">
      <c r="A1001">
        <v>5320</v>
      </c>
      <c r="B1001" t="s">
        <v>201</v>
      </c>
      <c r="C1001" t="s">
        <v>516</v>
      </c>
      <c r="D1001" s="1">
        <v>45547</v>
      </c>
      <c r="E1001">
        <v>11.99</v>
      </c>
      <c r="F1001">
        <v>123</v>
      </c>
      <c r="G1001" t="s">
        <v>51</v>
      </c>
      <c r="H1001">
        <v>1</v>
      </c>
      <c r="I1001">
        <v>6</v>
      </c>
      <c r="J1001" t="b">
        <v>0</v>
      </c>
      <c r="K1001">
        <v>718</v>
      </c>
      <c r="L1001">
        <v>25</v>
      </c>
      <c r="M1001" t="s">
        <v>27</v>
      </c>
      <c r="N1001" t="s">
        <v>28</v>
      </c>
      <c r="O1001" t="s">
        <v>37</v>
      </c>
      <c r="P1001">
        <v>73</v>
      </c>
      <c r="Q1001">
        <v>4.4000000000000004</v>
      </c>
      <c r="R1001" t="b">
        <v>0</v>
      </c>
      <c r="S1001" t="s">
        <v>30</v>
      </c>
      <c r="T1001">
        <v>3179</v>
      </c>
      <c r="U1001" t="s">
        <v>58</v>
      </c>
      <c r="V1001" t="s">
        <v>39</v>
      </c>
      <c r="W1001"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379A3-BBE7-45B8-A66A-D1F48351F21F}">
  <dimension ref="A1:AC1001"/>
  <sheetViews>
    <sheetView topLeftCell="U1" workbookViewId="0">
      <selection activeCell="E2" sqref="E2"/>
    </sheetView>
  </sheetViews>
  <sheetFormatPr defaultRowHeight="14.4" x14ac:dyDescent="0.3"/>
  <cols>
    <col min="1" max="1" width="11.77734375" bestFit="1" customWidth="1"/>
    <col min="2" max="2" width="15" bestFit="1" customWidth="1"/>
    <col min="3" max="3" width="16.5546875" bestFit="1" customWidth="1"/>
    <col min="4" max="4" width="14.5546875" bestFit="1" customWidth="1"/>
    <col min="5" max="5" width="14.5546875" customWidth="1"/>
    <col min="6" max="6" width="13.33203125" bestFit="1" customWidth="1"/>
    <col min="7" max="7" width="19.109375" bestFit="1" customWidth="1"/>
    <col min="8" max="8" width="17" bestFit="1" customWidth="1"/>
    <col min="9" max="9" width="14" bestFit="1" customWidth="1"/>
    <col min="10" max="10" width="17.109375" bestFit="1" customWidth="1"/>
    <col min="11" max="11" width="20.44140625" bestFit="1" customWidth="1"/>
    <col min="12" max="12" width="16.44140625" bestFit="1" customWidth="1"/>
    <col min="13" max="14" width="18.109375" bestFit="1" customWidth="1"/>
    <col min="15" max="15" width="16.5546875" bestFit="1" customWidth="1"/>
    <col min="16" max="16" width="20.33203125" bestFit="1" customWidth="1"/>
    <col min="17" max="17" width="24.5546875" bestFit="1" customWidth="1"/>
    <col min="18" max="18" width="24" bestFit="1" customWidth="1"/>
    <col min="19" max="19" width="11.88671875" bestFit="1" customWidth="1"/>
    <col min="20" max="20" width="19.88671875" bestFit="1" customWidth="1"/>
    <col min="21" max="21" width="23.109375" bestFit="1" customWidth="1"/>
    <col min="22" max="22" width="31.5546875" bestFit="1" customWidth="1"/>
    <col min="23" max="23" width="23.77734375" bestFit="1" customWidth="1"/>
    <col min="24" max="24" width="27.44140625" bestFit="1" customWidth="1"/>
    <col min="25" max="25" width="22.21875" bestFit="1" customWidth="1"/>
    <col min="26" max="26" width="17.33203125" bestFit="1" customWidth="1"/>
    <col min="27" max="27" width="20.77734375" bestFit="1" customWidth="1"/>
    <col min="28" max="28" width="14.33203125" bestFit="1" customWidth="1"/>
    <col min="29" max="29" width="16.6640625" bestFit="1" customWidth="1"/>
    <col min="30" max="30" width="23.21875" bestFit="1" customWidth="1"/>
  </cols>
  <sheetData>
    <row r="1" spans="1:29" x14ac:dyDescent="0.3">
      <c r="A1" s="9" t="s">
        <v>0</v>
      </c>
      <c r="B1" s="9" t="s">
        <v>1</v>
      </c>
      <c r="C1" s="9" t="s">
        <v>746</v>
      </c>
      <c r="D1" s="9" t="s">
        <v>747</v>
      </c>
      <c r="E1" s="9" t="s">
        <v>773</v>
      </c>
      <c r="F1" s="9" t="s">
        <v>2</v>
      </c>
      <c r="G1" s="9" t="s">
        <v>748</v>
      </c>
      <c r="H1" s="9" t="s">
        <v>749</v>
      </c>
      <c r="I1" s="9" t="s">
        <v>3</v>
      </c>
      <c r="J1" s="9" t="s">
        <v>4</v>
      </c>
      <c r="K1" s="9" t="s">
        <v>737</v>
      </c>
      <c r="L1" s="9" t="s">
        <v>5</v>
      </c>
      <c r="M1" s="9" t="s">
        <v>6</v>
      </c>
      <c r="N1" s="9" t="s">
        <v>7</v>
      </c>
      <c r="O1" s="9" t="s">
        <v>8</v>
      </c>
      <c r="P1" s="9" t="s">
        <v>9</v>
      </c>
      <c r="Q1" s="9" t="s">
        <v>10</v>
      </c>
      <c r="R1" s="9" t="s">
        <v>11</v>
      </c>
      <c r="S1" s="9" t="s">
        <v>12</v>
      </c>
      <c r="T1" s="9" t="s">
        <v>13</v>
      </c>
      <c r="U1" s="9" t="s">
        <v>14</v>
      </c>
      <c r="V1" s="9" t="s">
        <v>15</v>
      </c>
      <c r="W1" s="9" t="s">
        <v>16</v>
      </c>
      <c r="X1" s="9" t="s">
        <v>17</v>
      </c>
      <c r="Y1" s="9" t="s">
        <v>18</v>
      </c>
      <c r="Z1" s="9" t="s">
        <v>19</v>
      </c>
      <c r="AA1" s="9" t="s">
        <v>20</v>
      </c>
      <c r="AB1" s="9" t="s">
        <v>21</v>
      </c>
      <c r="AC1" s="9" t="s">
        <v>22</v>
      </c>
    </row>
    <row r="2" spans="1:29" hidden="1" x14ac:dyDescent="0.3">
      <c r="A2" s="9">
        <v>2518</v>
      </c>
      <c r="B2" s="9" t="s">
        <v>23</v>
      </c>
      <c r="C2" s="9" t="str">
        <f>TEXT(F2,"mmm")</f>
        <v>May</v>
      </c>
      <c r="D2" s="9" t="str">
        <f>TEXT(F2,"ddd")</f>
        <v>Mon</v>
      </c>
      <c r="E2" s="9" t="str">
        <f>TEXT(Table1[[#This Row],[Join_Date]],"YYYY")</f>
        <v>2023</v>
      </c>
      <c r="F2" s="2">
        <v>45061</v>
      </c>
      <c r="G2" s="2" t="str">
        <f>TEXT(I2,"mmm")</f>
        <v>Dec</v>
      </c>
      <c r="H2" s="2" t="str">
        <f>TEXT(I2,"ddd")</f>
        <v>Fri</v>
      </c>
      <c r="I2" s="10">
        <v>45639</v>
      </c>
      <c r="J2" s="11">
        <v>7.99</v>
      </c>
      <c r="K2" s="11" t="str">
        <f>IF(Table1[[#This Row],[Monthly_Price]]=7.99,"Basic",IF(Table1[[#This Row],[Monthly_Price]]=11.99,"Super",IF(Table1[[#This Row],[Monthly_Price]]=15.99,"Premium")))</f>
        <v>Basic</v>
      </c>
      <c r="L2" s="12">
        <v>49</v>
      </c>
      <c r="M2" s="9" t="s">
        <v>26</v>
      </c>
      <c r="N2" s="12">
        <v>3</v>
      </c>
      <c r="O2" s="12">
        <v>6</v>
      </c>
      <c r="P2" s="9" t="b">
        <v>1</v>
      </c>
      <c r="Q2" s="12">
        <v>641</v>
      </c>
      <c r="R2" s="12">
        <v>117</v>
      </c>
      <c r="S2" s="9" t="s">
        <v>27</v>
      </c>
      <c r="T2" s="9" t="s">
        <v>28</v>
      </c>
      <c r="U2" s="9" t="s">
        <v>29</v>
      </c>
      <c r="V2" s="9">
        <v>84</v>
      </c>
      <c r="W2" s="13">
        <v>3.3</v>
      </c>
      <c r="X2" s="9" t="b">
        <v>0</v>
      </c>
      <c r="Y2" s="9" t="s">
        <v>30</v>
      </c>
      <c r="Z2" s="12">
        <v>2878</v>
      </c>
      <c r="AA2" s="9" t="s">
        <v>31</v>
      </c>
      <c r="AB2" s="14" t="s">
        <v>32</v>
      </c>
      <c r="AC2" s="9" t="s">
        <v>33</v>
      </c>
    </row>
    <row r="3" spans="1:29" hidden="1" x14ac:dyDescent="0.3">
      <c r="A3" s="9">
        <v>6430</v>
      </c>
      <c r="B3" s="9" t="s">
        <v>34</v>
      </c>
      <c r="C3" s="9" t="str">
        <f t="shared" ref="C3:C66" si="0">TEXT(F3,"mmm")</f>
        <v>Apr</v>
      </c>
      <c r="D3" s="9" t="str">
        <f t="shared" ref="D3:D66" si="1">TEXT(F3,"ddd")</f>
        <v>Mon</v>
      </c>
      <c r="E3" s="9" t="str">
        <f>TEXT(Table1[[#This Row],[Join_Date]],"YYYY")</f>
        <v>2023</v>
      </c>
      <c r="F3" s="2">
        <v>45019</v>
      </c>
      <c r="G3" s="2" t="str">
        <f t="shared" ref="G3:G66" si="2">TEXT(I3,"mmm")</f>
        <v>Dec</v>
      </c>
      <c r="H3" s="2" t="str">
        <f t="shared" ref="H3:H66" si="3">TEXT(I3,"ddd")</f>
        <v>Sun</v>
      </c>
      <c r="I3" s="10">
        <v>45641</v>
      </c>
      <c r="J3" s="11">
        <v>7.99</v>
      </c>
      <c r="K3" s="11" t="str">
        <f>IF(Table1[[#This Row],[Monthly_Price]]=7.99,"Basic",IF(Table1[[#This Row],[Monthly_Price]]=11.99,"Super",IF(Table1[[#This Row],[Monthly_Price]]=15.99,"Premium")))</f>
        <v>Basic</v>
      </c>
      <c r="L3" s="12">
        <v>161</v>
      </c>
      <c r="M3" s="9" t="s">
        <v>36</v>
      </c>
      <c r="N3" s="12">
        <v>1</v>
      </c>
      <c r="O3" s="12">
        <v>2</v>
      </c>
      <c r="P3" s="9" t="b">
        <v>1</v>
      </c>
      <c r="Q3" s="12">
        <v>192</v>
      </c>
      <c r="R3" s="12">
        <v>65</v>
      </c>
      <c r="S3" s="9" t="s">
        <v>27</v>
      </c>
      <c r="T3" s="9" t="s">
        <v>28</v>
      </c>
      <c r="U3" s="9" t="s">
        <v>37</v>
      </c>
      <c r="V3" s="9">
        <v>69</v>
      </c>
      <c r="W3" s="13">
        <v>4</v>
      </c>
      <c r="X3" s="9" t="b">
        <v>0</v>
      </c>
      <c r="Y3" s="9" t="s">
        <v>30</v>
      </c>
      <c r="Z3" s="12">
        <v>2291</v>
      </c>
      <c r="AA3" s="9" t="s">
        <v>38</v>
      </c>
      <c r="AB3" s="14" t="s">
        <v>39</v>
      </c>
      <c r="AC3" s="9" t="s">
        <v>40</v>
      </c>
    </row>
    <row r="4" spans="1:29" hidden="1" x14ac:dyDescent="0.3">
      <c r="A4" s="9">
        <v>1798</v>
      </c>
      <c r="B4" s="9" t="s">
        <v>41</v>
      </c>
      <c r="C4" s="9" t="str">
        <f t="shared" si="0"/>
        <v>Aug</v>
      </c>
      <c r="D4" s="9" t="str">
        <f t="shared" si="1"/>
        <v>Wed</v>
      </c>
      <c r="E4" s="9" t="str">
        <f>TEXT(Table1[[#This Row],[Join_Date]],"YYYY")</f>
        <v>2023</v>
      </c>
      <c r="F4" s="2">
        <v>45140</v>
      </c>
      <c r="G4" s="2" t="str">
        <f t="shared" si="2"/>
        <v>Dec</v>
      </c>
      <c r="H4" s="2" t="str">
        <f t="shared" si="3"/>
        <v>Sat</v>
      </c>
      <c r="I4" s="10">
        <v>45640</v>
      </c>
      <c r="J4" s="11">
        <v>11.99</v>
      </c>
      <c r="K4" s="11" t="str">
        <f>IF(Table1[[#This Row],[Monthly_Price]]=7.99,"Basic",IF(Table1[[#This Row],[Monthly_Price]]=11.99,"Super",IF(Table1[[#This Row],[Monthly_Price]]=15.99,"Premium")))</f>
        <v>Super</v>
      </c>
      <c r="L4" s="12">
        <v>87</v>
      </c>
      <c r="M4" s="9" t="s">
        <v>26</v>
      </c>
      <c r="N4" s="12">
        <v>2</v>
      </c>
      <c r="O4" s="12">
        <v>5</v>
      </c>
      <c r="P4" s="9" t="b">
        <v>0</v>
      </c>
      <c r="Q4" s="12">
        <v>260</v>
      </c>
      <c r="R4" s="12">
        <v>127</v>
      </c>
      <c r="S4" s="9" t="s">
        <v>43</v>
      </c>
      <c r="T4" s="9" t="s">
        <v>44</v>
      </c>
      <c r="U4" s="9" t="s">
        <v>45</v>
      </c>
      <c r="V4" s="9">
        <v>56</v>
      </c>
      <c r="W4" s="13">
        <v>3.1</v>
      </c>
      <c r="X4" s="9" t="b">
        <v>0</v>
      </c>
      <c r="Y4" s="9" t="s">
        <v>30</v>
      </c>
      <c r="Z4" s="12">
        <v>1692</v>
      </c>
      <c r="AA4" s="9" t="s">
        <v>38</v>
      </c>
      <c r="AB4" s="14" t="s">
        <v>32</v>
      </c>
      <c r="AC4" s="9" t="s">
        <v>33</v>
      </c>
    </row>
    <row r="5" spans="1:29" hidden="1" x14ac:dyDescent="0.3">
      <c r="A5" s="9">
        <v>5255</v>
      </c>
      <c r="B5" s="9" t="s">
        <v>46</v>
      </c>
      <c r="C5" s="9" t="str">
        <f t="shared" si="0"/>
        <v>Jan</v>
      </c>
      <c r="D5" s="9" t="str">
        <f t="shared" si="1"/>
        <v>Tue</v>
      </c>
      <c r="E5" s="9" t="str">
        <f>TEXT(Table1[[#This Row],[Join_Date]],"YYYY")</f>
        <v>2023</v>
      </c>
      <c r="F5" s="2">
        <v>44957</v>
      </c>
      <c r="G5" s="2" t="str">
        <f t="shared" si="2"/>
        <v>Dec</v>
      </c>
      <c r="H5" s="2" t="str">
        <f t="shared" si="3"/>
        <v>Mon</v>
      </c>
      <c r="I5" s="10">
        <v>45628</v>
      </c>
      <c r="J5" s="11">
        <v>15.99</v>
      </c>
      <c r="K5" s="11" t="str">
        <f>IF(Table1[[#This Row],[Monthly_Price]]=7.99,"Basic",IF(Table1[[#This Row],[Monthly_Price]]=11.99,"Super",IF(Table1[[#This Row],[Monthly_Price]]=15.99,"Premium")))</f>
        <v>Premium</v>
      </c>
      <c r="L5" s="12">
        <v>321</v>
      </c>
      <c r="M5" s="9" t="s">
        <v>48</v>
      </c>
      <c r="N5" s="12">
        <v>1</v>
      </c>
      <c r="O5" s="12">
        <v>5</v>
      </c>
      <c r="P5" s="9" t="b">
        <v>0</v>
      </c>
      <c r="Q5" s="12">
        <v>61</v>
      </c>
      <c r="R5" s="12">
        <v>192</v>
      </c>
      <c r="S5" s="9" t="s">
        <v>49</v>
      </c>
      <c r="T5" s="9" t="s">
        <v>44</v>
      </c>
      <c r="U5" s="9" t="s">
        <v>45</v>
      </c>
      <c r="V5" s="9">
        <v>47</v>
      </c>
      <c r="W5" s="13">
        <v>4.5999999999999996</v>
      </c>
      <c r="X5" s="9" t="b">
        <v>0</v>
      </c>
      <c r="Y5" s="9" t="s">
        <v>30</v>
      </c>
      <c r="Z5" s="12">
        <v>952</v>
      </c>
      <c r="AA5" s="9" t="s">
        <v>38</v>
      </c>
      <c r="AB5" s="14" t="s">
        <v>39</v>
      </c>
      <c r="AC5" s="9" t="s">
        <v>40</v>
      </c>
    </row>
    <row r="6" spans="1:29" hidden="1" x14ac:dyDescent="0.3">
      <c r="A6" s="9">
        <v>2854</v>
      </c>
      <c r="B6" s="9" t="s">
        <v>50</v>
      </c>
      <c r="C6" s="9" t="str">
        <f t="shared" si="0"/>
        <v>Jun</v>
      </c>
      <c r="D6" s="9" t="str">
        <f t="shared" si="1"/>
        <v>Tue</v>
      </c>
      <c r="E6" s="9" t="str">
        <f>TEXT(Table1[[#This Row],[Join_Date]],"YYYY")</f>
        <v>2023</v>
      </c>
      <c r="F6" s="2">
        <v>45083</v>
      </c>
      <c r="G6" s="2" t="str">
        <f t="shared" si="2"/>
        <v>Dec</v>
      </c>
      <c r="H6" s="2" t="str">
        <f t="shared" si="3"/>
        <v>Sun</v>
      </c>
      <c r="I6" s="10">
        <v>45641</v>
      </c>
      <c r="J6" s="11">
        <v>11.99</v>
      </c>
      <c r="K6" s="11" t="str">
        <f>IF(Table1[[#This Row],[Monthly_Price]]=7.99,"Basic",IF(Table1[[#This Row],[Monthly_Price]]=11.99,"Super",IF(Table1[[#This Row],[Monthly_Price]]=15.99,"Premium")))</f>
        <v>Super</v>
      </c>
      <c r="L6" s="12">
        <v>386</v>
      </c>
      <c r="M6" s="9" t="s">
        <v>51</v>
      </c>
      <c r="N6" s="12">
        <v>1</v>
      </c>
      <c r="O6" s="12">
        <v>4</v>
      </c>
      <c r="P6" s="9" t="b">
        <v>1</v>
      </c>
      <c r="Q6" s="12">
        <v>230</v>
      </c>
      <c r="R6" s="12">
        <v>2</v>
      </c>
      <c r="S6" s="9" t="s">
        <v>27</v>
      </c>
      <c r="T6" s="9" t="s">
        <v>28</v>
      </c>
      <c r="U6" s="9" t="s">
        <v>45</v>
      </c>
      <c r="V6" s="9">
        <v>39</v>
      </c>
      <c r="W6" s="13">
        <v>3.7</v>
      </c>
      <c r="X6" s="9" t="b">
        <v>0</v>
      </c>
      <c r="Y6" s="9" t="s">
        <v>30</v>
      </c>
      <c r="Z6" s="12">
        <v>1823</v>
      </c>
      <c r="AA6" s="9" t="s">
        <v>38</v>
      </c>
      <c r="AB6" s="14" t="s">
        <v>39</v>
      </c>
      <c r="AC6" s="9" t="s">
        <v>33</v>
      </c>
    </row>
    <row r="7" spans="1:29" hidden="1" x14ac:dyDescent="0.3">
      <c r="A7" s="9">
        <v>6735</v>
      </c>
      <c r="B7" s="9" t="s">
        <v>52</v>
      </c>
      <c r="C7" s="9" t="str">
        <f t="shared" si="0"/>
        <v>Sep</v>
      </c>
      <c r="D7" s="9" t="str">
        <f t="shared" si="1"/>
        <v>Sun</v>
      </c>
      <c r="E7" s="9" t="str">
        <f>TEXT(Table1[[#This Row],[Join_Date]],"YYYY")</f>
        <v>2023</v>
      </c>
      <c r="F7" s="2">
        <v>45186</v>
      </c>
      <c r="G7" s="2" t="str">
        <f t="shared" si="2"/>
        <v>Nov</v>
      </c>
      <c r="H7" s="2" t="str">
        <f t="shared" si="3"/>
        <v>Tue</v>
      </c>
      <c r="I7" s="10">
        <v>45615</v>
      </c>
      <c r="J7" s="11">
        <v>15.99</v>
      </c>
      <c r="K7" s="11" t="str">
        <f>IF(Table1[[#This Row],[Monthly_Price]]=7.99,"Basic",IF(Table1[[#This Row],[Monthly_Price]]=11.99,"Super",IF(Table1[[#This Row],[Monthly_Price]]=15.99,"Premium")))</f>
        <v>Premium</v>
      </c>
      <c r="L7" s="12">
        <v>408</v>
      </c>
      <c r="M7" s="9" t="s">
        <v>51</v>
      </c>
      <c r="N7" s="12">
        <v>2</v>
      </c>
      <c r="O7" s="12">
        <v>6</v>
      </c>
      <c r="P7" s="9" t="b">
        <v>1</v>
      </c>
      <c r="Q7" s="12">
        <v>837</v>
      </c>
      <c r="R7" s="12">
        <v>105</v>
      </c>
      <c r="S7" s="9" t="s">
        <v>55</v>
      </c>
      <c r="T7" s="9" t="s">
        <v>56</v>
      </c>
      <c r="U7" s="9" t="s">
        <v>57</v>
      </c>
      <c r="V7" s="9">
        <v>71</v>
      </c>
      <c r="W7" s="13">
        <v>4.3</v>
      </c>
      <c r="X7" s="9" t="b">
        <v>1</v>
      </c>
      <c r="Y7" s="9" t="s">
        <v>30</v>
      </c>
      <c r="Z7" s="12">
        <v>33</v>
      </c>
      <c r="AA7" s="9" t="s">
        <v>58</v>
      </c>
      <c r="AB7" s="14" t="s">
        <v>59</v>
      </c>
      <c r="AC7" s="9" t="s">
        <v>60</v>
      </c>
    </row>
    <row r="8" spans="1:29" hidden="1" x14ac:dyDescent="0.3">
      <c r="A8" s="9">
        <v>2995</v>
      </c>
      <c r="B8" s="9" t="s">
        <v>61</v>
      </c>
      <c r="C8" s="9" t="str">
        <f t="shared" si="0"/>
        <v>Aug</v>
      </c>
      <c r="D8" s="9" t="str">
        <f t="shared" si="1"/>
        <v>Sun</v>
      </c>
      <c r="E8" s="9" t="str">
        <f>TEXT(Table1[[#This Row],[Join_Date]],"YYYY")</f>
        <v>2024</v>
      </c>
      <c r="F8" s="2">
        <v>45529</v>
      </c>
      <c r="G8" s="2" t="str">
        <f t="shared" si="2"/>
        <v>Dec</v>
      </c>
      <c r="H8" s="2" t="str">
        <f t="shared" si="3"/>
        <v>Tue</v>
      </c>
      <c r="I8" s="10">
        <v>45636</v>
      </c>
      <c r="J8" s="11">
        <v>7.99</v>
      </c>
      <c r="K8" s="11" t="str">
        <f>IF(Table1[[#This Row],[Monthly_Price]]=7.99,"Basic",IF(Table1[[#This Row],[Monthly_Price]]=11.99,"Super",IF(Table1[[#This Row],[Monthly_Price]]=15.99,"Premium")))</f>
        <v>Basic</v>
      </c>
      <c r="L8" s="12">
        <v>475</v>
      </c>
      <c r="M8" s="9" t="s">
        <v>63</v>
      </c>
      <c r="N8" s="12">
        <v>5</v>
      </c>
      <c r="O8" s="12">
        <v>4</v>
      </c>
      <c r="P8" s="9" t="b">
        <v>1</v>
      </c>
      <c r="Q8" s="12">
        <v>510</v>
      </c>
      <c r="R8" s="12">
        <v>143</v>
      </c>
      <c r="S8" s="9" t="s">
        <v>27</v>
      </c>
      <c r="T8" s="9" t="s">
        <v>56</v>
      </c>
      <c r="U8" s="9" t="s">
        <v>64</v>
      </c>
      <c r="V8" s="9">
        <v>1</v>
      </c>
      <c r="W8" s="13">
        <v>4.5</v>
      </c>
      <c r="X8" s="9" t="b">
        <v>0</v>
      </c>
      <c r="Y8" s="9" t="s">
        <v>30</v>
      </c>
      <c r="Z8" s="12">
        <v>755</v>
      </c>
      <c r="AA8" s="9" t="s">
        <v>65</v>
      </c>
      <c r="AB8" s="14" t="s">
        <v>32</v>
      </c>
      <c r="AC8" s="9" t="s">
        <v>33</v>
      </c>
    </row>
    <row r="9" spans="1:29" hidden="1" x14ac:dyDescent="0.3">
      <c r="A9" s="9">
        <v>5120</v>
      </c>
      <c r="B9" s="9" t="s">
        <v>66</v>
      </c>
      <c r="C9" s="9" t="str">
        <f t="shared" si="0"/>
        <v>May</v>
      </c>
      <c r="D9" s="9" t="str">
        <f t="shared" si="1"/>
        <v>Fri</v>
      </c>
      <c r="E9" s="9" t="str">
        <f>TEXT(Table1[[#This Row],[Join_Date]],"YYYY")</f>
        <v>2024</v>
      </c>
      <c r="F9" s="2">
        <v>45443</v>
      </c>
      <c r="G9" s="2" t="str">
        <f t="shared" si="2"/>
        <v>Dec</v>
      </c>
      <c r="H9" s="2" t="str">
        <f t="shared" si="3"/>
        <v>Sat</v>
      </c>
      <c r="I9" s="10">
        <v>45640</v>
      </c>
      <c r="J9" s="11">
        <v>15.99</v>
      </c>
      <c r="K9" s="11" t="str">
        <f>IF(Table1[[#This Row],[Monthly_Price]]=7.99,"Basic",IF(Table1[[#This Row],[Monthly_Price]]=11.99,"Super",IF(Table1[[#This Row],[Monthly_Price]]=15.99,"Premium")))</f>
        <v>Premium</v>
      </c>
      <c r="L9" s="12">
        <v>258</v>
      </c>
      <c r="M9" s="9" t="s">
        <v>26</v>
      </c>
      <c r="N9" s="12">
        <v>4</v>
      </c>
      <c r="O9" s="12">
        <v>1</v>
      </c>
      <c r="P9" s="9" t="b">
        <v>1</v>
      </c>
      <c r="Q9" s="12">
        <v>907</v>
      </c>
      <c r="R9" s="12">
        <v>47</v>
      </c>
      <c r="S9" s="9" t="s">
        <v>68</v>
      </c>
      <c r="T9" s="9" t="s">
        <v>44</v>
      </c>
      <c r="U9" s="9" t="s">
        <v>29</v>
      </c>
      <c r="V9" s="9">
        <v>32</v>
      </c>
      <c r="W9" s="13">
        <v>3.7</v>
      </c>
      <c r="X9" s="9" t="b">
        <v>1</v>
      </c>
      <c r="Y9" s="9" t="s">
        <v>30</v>
      </c>
      <c r="Z9" s="12">
        <v>2866</v>
      </c>
      <c r="AA9" s="9" t="s">
        <v>31</v>
      </c>
      <c r="AB9" s="14" t="s">
        <v>69</v>
      </c>
      <c r="AC9" s="9" t="s">
        <v>33</v>
      </c>
    </row>
    <row r="10" spans="1:29" hidden="1" x14ac:dyDescent="0.3">
      <c r="A10" s="9">
        <v>6063</v>
      </c>
      <c r="B10" s="9" t="s">
        <v>70</v>
      </c>
      <c r="C10" s="9" t="str">
        <f t="shared" si="0"/>
        <v>Jun</v>
      </c>
      <c r="D10" s="9" t="str">
        <f t="shared" si="1"/>
        <v>Sat</v>
      </c>
      <c r="E10" s="9" t="str">
        <f>TEXT(Table1[[#This Row],[Join_Date]],"YYYY")</f>
        <v>2023</v>
      </c>
      <c r="F10" s="2">
        <v>45094</v>
      </c>
      <c r="G10" s="2" t="str">
        <f t="shared" si="2"/>
        <v>Dec</v>
      </c>
      <c r="H10" s="2" t="str">
        <f t="shared" si="3"/>
        <v>Tue</v>
      </c>
      <c r="I10" s="10">
        <v>45643</v>
      </c>
      <c r="J10" s="11">
        <v>15.99</v>
      </c>
      <c r="K10" s="11" t="str">
        <f>IF(Table1[[#This Row],[Monthly_Price]]=7.99,"Basic",IF(Table1[[#This Row],[Monthly_Price]]=11.99,"Super",IF(Table1[[#This Row],[Monthly_Price]]=15.99,"Premium")))</f>
        <v>Premium</v>
      </c>
      <c r="L10" s="12">
        <v>183</v>
      </c>
      <c r="M10" s="9" t="s">
        <v>73</v>
      </c>
      <c r="N10" s="12">
        <v>5</v>
      </c>
      <c r="O10" s="12">
        <v>2</v>
      </c>
      <c r="P10" s="9" t="b">
        <v>1</v>
      </c>
      <c r="Q10" s="12">
        <v>676</v>
      </c>
      <c r="R10" s="12">
        <v>61</v>
      </c>
      <c r="S10" s="9" t="s">
        <v>74</v>
      </c>
      <c r="T10" s="9" t="s">
        <v>75</v>
      </c>
      <c r="U10" s="9" t="s">
        <v>45</v>
      </c>
      <c r="V10" s="9">
        <v>26</v>
      </c>
      <c r="W10" s="13">
        <v>3.3</v>
      </c>
      <c r="X10" s="9" t="b">
        <v>1</v>
      </c>
      <c r="Y10" s="9" t="s">
        <v>30</v>
      </c>
      <c r="Z10" s="12">
        <v>336</v>
      </c>
      <c r="AA10" s="9" t="s">
        <v>76</v>
      </c>
      <c r="AB10" s="14" t="s">
        <v>39</v>
      </c>
      <c r="AC10" s="9" t="s">
        <v>33</v>
      </c>
    </row>
    <row r="11" spans="1:29" hidden="1" x14ac:dyDescent="0.3">
      <c r="A11" s="9">
        <v>6896</v>
      </c>
      <c r="B11" s="9" t="s">
        <v>77</v>
      </c>
      <c r="C11" s="9" t="str">
        <f t="shared" si="0"/>
        <v>Dec</v>
      </c>
      <c r="D11" s="9" t="str">
        <f t="shared" si="1"/>
        <v>Sat</v>
      </c>
      <c r="E11" s="9" t="str">
        <f>TEXT(Table1[[#This Row],[Join_Date]],"YYYY")</f>
        <v>2023</v>
      </c>
      <c r="F11" s="2">
        <v>45262</v>
      </c>
      <c r="G11" s="2" t="str">
        <f t="shared" si="2"/>
        <v>Dec</v>
      </c>
      <c r="H11" s="2" t="str">
        <f t="shared" si="3"/>
        <v>Sat</v>
      </c>
      <c r="I11" s="10">
        <v>45640</v>
      </c>
      <c r="J11" s="11">
        <v>7.99</v>
      </c>
      <c r="K11" s="11" t="str">
        <f>IF(Table1[[#This Row],[Monthly_Price]]=7.99,"Basic",IF(Table1[[#This Row],[Monthly_Price]]=11.99,"Super",IF(Table1[[#This Row],[Monthly_Price]]=15.99,"Premium")))</f>
        <v>Basic</v>
      </c>
      <c r="L11" s="12">
        <v>164</v>
      </c>
      <c r="M11" s="9" t="s">
        <v>51</v>
      </c>
      <c r="N11" s="12">
        <v>5</v>
      </c>
      <c r="O11" s="12">
        <v>4</v>
      </c>
      <c r="P11" s="9" t="b">
        <v>1</v>
      </c>
      <c r="Q11" s="12">
        <v>406</v>
      </c>
      <c r="R11" s="12">
        <v>79</v>
      </c>
      <c r="S11" s="9" t="s">
        <v>27</v>
      </c>
      <c r="T11" s="9" t="s">
        <v>56</v>
      </c>
      <c r="U11" s="9" t="s">
        <v>78</v>
      </c>
      <c r="V11" s="9">
        <v>90</v>
      </c>
      <c r="W11" s="13">
        <v>3.2</v>
      </c>
      <c r="X11" s="9" t="b">
        <v>0</v>
      </c>
      <c r="Y11" s="9" t="s">
        <v>30</v>
      </c>
      <c r="Z11" s="12">
        <v>3898</v>
      </c>
      <c r="AA11" s="9" t="s">
        <v>65</v>
      </c>
      <c r="AB11" s="14" t="s">
        <v>79</v>
      </c>
      <c r="AC11" s="9" t="s">
        <v>33</v>
      </c>
    </row>
    <row r="12" spans="1:29" hidden="1" x14ac:dyDescent="0.3">
      <c r="A12" s="9">
        <v>8447</v>
      </c>
      <c r="B12" s="9" t="s">
        <v>80</v>
      </c>
      <c r="C12" s="9" t="str">
        <f t="shared" si="0"/>
        <v>Mar</v>
      </c>
      <c r="D12" s="9" t="str">
        <f t="shared" si="1"/>
        <v>Tue</v>
      </c>
      <c r="E12" s="9" t="str">
        <f>TEXT(Table1[[#This Row],[Join_Date]],"YYYY")</f>
        <v>2023</v>
      </c>
      <c r="F12" s="2">
        <v>45013</v>
      </c>
      <c r="G12" s="2" t="str">
        <f t="shared" si="2"/>
        <v>Nov</v>
      </c>
      <c r="H12" s="2" t="str">
        <f t="shared" si="3"/>
        <v>Fri</v>
      </c>
      <c r="I12" s="10">
        <v>45618</v>
      </c>
      <c r="J12" s="11">
        <v>11.99</v>
      </c>
      <c r="K12" s="11" t="str">
        <f>IF(Table1[[#This Row],[Monthly_Price]]=7.99,"Basic",IF(Table1[[#This Row],[Monthly_Price]]=11.99,"Super",IF(Table1[[#This Row],[Monthly_Price]]=15.99,"Premium")))</f>
        <v>Super</v>
      </c>
      <c r="L12" s="12">
        <v>411</v>
      </c>
      <c r="M12" s="9" t="s">
        <v>73</v>
      </c>
      <c r="N12" s="12">
        <v>5</v>
      </c>
      <c r="O12" s="12">
        <v>4</v>
      </c>
      <c r="P12" s="9" t="b">
        <v>1</v>
      </c>
      <c r="Q12" s="12">
        <v>352</v>
      </c>
      <c r="R12" s="12">
        <v>78</v>
      </c>
      <c r="S12" s="9" t="s">
        <v>49</v>
      </c>
      <c r="T12" s="9" t="s">
        <v>56</v>
      </c>
      <c r="U12" s="9" t="s">
        <v>64</v>
      </c>
      <c r="V12" s="9">
        <v>47</v>
      </c>
      <c r="W12" s="13">
        <v>3.7</v>
      </c>
      <c r="X12" s="9" t="b">
        <v>0</v>
      </c>
      <c r="Y12" s="9" t="s">
        <v>30</v>
      </c>
      <c r="Z12" s="12">
        <v>650</v>
      </c>
      <c r="AA12" s="9" t="s">
        <v>76</v>
      </c>
      <c r="AB12" s="14" t="s">
        <v>79</v>
      </c>
      <c r="AC12" s="9" t="s">
        <v>33</v>
      </c>
    </row>
    <row r="13" spans="1:29" hidden="1" x14ac:dyDescent="0.3">
      <c r="A13" s="9">
        <v>1433</v>
      </c>
      <c r="B13" s="9" t="s">
        <v>83</v>
      </c>
      <c r="C13" s="9" t="str">
        <f t="shared" si="0"/>
        <v>Mar</v>
      </c>
      <c r="D13" s="9" t="str">
        <f t="shared" si="1"/>
        <v>Sat</v>
      </c>
      <c r="E13" s="9" t="str">
        <f>TEXT(Table1[[#This Row],[Join_Date]],"YYYY")</f>
        <v>2024</v>
      </c>
      <c r="F13" s="2">
        <v>45353</v>
      </c>
      <c r="G13" s="2" t="str">
        <f t="shared" si="2"/>
        <v>Nov</v>
      </c>
      <c r="H13" s="2" t="str">
        <f t="shared" si="3"/>
        <v>Wed</v>
      </c>
      <c r="I13" s="10">
        <v>45616</v>
      </c>
      <c r="J13" s="11">
        <v>15.99</v>
      </c>
      <c r="K13" s="11" t="str">
        <f>IF(Table1[[#This Row],[Monthly_Price]]=7.99,"Basic",IF(Table1[[#This Row],[Monthly_Price]]=11.99,"Super",IF(Table1[[#This Row],[Monthly_Price]]=15.99,"Premium")))</f>
        <v>Premium</v>
      </c>
      <c r="L13" s="12">
        <v>160</v>
      </c>
      <c r="M13" s="9" t="s">
        <v>36</v>
      </c>
      <c r="N13" s="12">
        <v>5</v>
      </c>
      <c r="O13" s="12">
        <v>6</v>
      </c>
      <c r="P13" s="9" t="b">
        <v>1</v>
      </c>
      <c r="Q13" s="12">
        <v>391</v>
      </c>
      <c r="R13" s="12">
        <v>132</v>
      </c>
      <c r="S13" s="9" t="s">
        <v>43</v>
      </c>
      <c r="T13" s="9" t="s">
        <v>44</v>
      </c>
      <c r="U13" s="9" t="s">
        <v>37</v>
      </c>
      <c r="V13" s="9">
        <v>57</v>
      </c>
      <c r="W13" s="13">
        <v>3</v>
      </c>
      <c r="X13" s="9" t="b">
        <v>0</v>
      </c>
      <c r="Y13" s="9" t="s">
        <v>30</v>
      </c>
      <c r="Z13" s="12">
        <v>185</v>
      </c>
      <c r="AA13" s="9" t="s">
        <v>65</v>
      </c>
      <c r="AB13" s="14" t="s">
        <v>32</v>
      </c>
      <c r="AC13" s="9" t="s">
        <v>33</v>
      </c>
    </row>
    <row r="14" spans="1:29" hidden="1" x14ac:dyDescent="0.3">
      <c r="A14" s="9">
        <v>4511</v>
      </c>
      <c r="B14" s="9" t="s">
        <v>85</v>
      </c>
      <c r="C14" s="9" t="str">
        <f t="shared" si="0"/>
        <v>Mar</v>
      </c>
      <c r="D14" s="9" t="str">
        <f t="shared" si="1"/>
        <v>Mon</v>
      </c>
      <c r="E14" s="9" t="str">
        <f>TEXT(Table1[[#This Row],[Join_Date]],"YYYY")</f>
        <v>2023</v>
      </c>
      <c r="F14" s="2">
        <v>45012</v>
      </c>
      <c r="G14" s="2" t="str">
        <f t="shared" si="2"/>
        <v>Nov</v>
      </c>
      <c r="H14" s="2" t="str">
        <f t="shared" si="3"/>
        <v>Mon</v>
      </c>
      <c r="I14" s="10">
        <v>45621</v>
      </c>
      <c r="J14" s="11">
        <v>7.99</v>
      </c>
      <c r="K14" s="11" t="str">
        <f>IF(Table1[[#This Row],[Monthly_Price]]=7.99,"Basic",IF(Table1[[#This Row],[Monthly_Price]]=11.99,"Super",IF(Table1[[#This Row],[Monthly_Price]]=15.99,"Premium")))</f>
        <v>Basic</v>
      </c>
      <c r="L14" s="12">
        <v>348</v>
      </c>
      <c r="M14" s="9" t="s">
        <v>36</v>
      </c>
      <c r="N14" s="12">
        <v>2</v>
      </c>
      <c r="O14" s="12">
        <v>5</v>
      </c>
      <c r="P14" s="9" t="b">
        <v>0</v>
      </c>
      <c r="Q14" s="12">
        <v>501</v>
      </c>
      <c r="R14" s="12">
        <v>71</v>
      </c>
      <c r="S14" s="9" t="s">
        <v>74</v>
      </c>
      <c r="T14" s="9" t="s">
        <v>44</v>
      </c>
      <c r="U14" s="9" t="s">
        <v>78</v>
      </c>
      <c r="V14" s="9">
        <v>38</v>
      </c>
      <c r="W14" s="13">
        <v>4.3</v>
      </c>
      <c r="X14" s="9" t="b">
        <v>0</v>
      </c>
      <c r="Y14" s="9" t="s">
        <v>30</v>
      </c>
      <c r="Z14" s="12">
        <v>1547</v>
      </c>
      <c r="AA14" s="9" t="s">
        <v>31</v>
      </c>
      <c r="AB14" s="14" t="s">
        <v>69</v>
      </c>
      <c r="AC14" s="9" t="s">
        <v>33</v>
      </c>
    </row>
    <row r="15" spans="1:29" hidden="1" x14ac:dyDescent="0.3">
      <c r="A15" s="9">
        <v>9966</v>
      </c>
      <c r="B15" s="9" t="s">
        <v>88</v>
      </c>
      <c r="C15" s="9" t="str">
        <f t="shared" si="0"/>
        <v>Sep</v>
      </c>
      <c r="D15" s="9" t="str">
        <f t="shared" si="1"/>
        <v>Sun</v>
      </c>
      <c r="E15" s="9" t="str">
        <f>TEXT(Table1[[#This Row],[Join_Date]],"YYYY")</f>
        <v>2024</v>
      </c>
      <c r="F15" s="2">
        <v>45550</v>
      </c>
      <c r="G15" s="2" t="str">
        <f t="shared" si="2"/>
        <v>Nov</v>
      </c>
      <c r="H15" s="2" t="str">
        <f t="shared" si="3"/>
        <v>Sat</v>
      </c>
      <c r="I15" s="10">
        <v>45626</v>
      </c>
      <c r="J15" s="11">
        <v>7.99</v>
      </c>
      <c r="K15" s="11" t="str">
        <f>IF(Table1[[#This Row],[Monthly_Price]]=7.99,"Basic",IF(Table1[[#This Row],[Monthly_Price]]=11.99,"Super",IF(Table1[[#This Row],[Monthly_Price]]=15.99,"Premium")))</f>
        <v>Basic</v>
      </c>
      <c r="L15" s="12">
        <v>451</v>
      </c>
      <c r="M15" s="9" t="s">
        <v>51</v>
      </c>
      <c r="N15" s="12">
        <v>3</v>
      </c>
      <c r="O15" s="12">
        <v>1</v>
      </c>
      <c r="P15" s="9" t="b">
        <v>0</v>
      </c>
      <c r="Q15" s="12">
        <v>995</v>
      </c>
      <c r="R15" s="12">
        <v>164</v>
      </c>
      <c r="S15" s="9" t="s">
        <v>49</v>
      </c>
      <c r="T15" s="9" t="s">
        <v>75</v>
      </c>
      <c r="U15" s="9" t="s">
        <v>64</v>
      </c>
      <c r="V15" s="9">
        <v>62</v>
      </c>
      <c r="W15" s="13">
        <v>3</v>
      </c>
      <c r="X15" s="9" t="b">
        <v>1</v>
      </c>
      <c r="Y15" s="9" t="s">
        <v>30</v>
      </c>
      <c r="Z15" s="12">
        <v>3788</v>
      </c>
      <c r="AA15" s="9" t="s">
        <v>31</v>
      </c>
      <c r="AB15" s="14" t="s">
        <v>59</v>
      </c>
      <c r="AC15" s="9" t="s">
        <v>33</v>
      </c>
    </row>
    <row r="16" spans="1:29" hidden="1" x14ac:dyDescent="0.3">
      <c r="A16" s="9">
        <v>7093</v>
      </c>
      <c r="B16" s="9" t="s">
        <v>91</v>
      </c>
      <c r="C16" s="9" t="str">
        <f t="shared" si="0"/>
        <v>Jun</v>
      </c>
      <c r="D16" s="9" t="str">
        <f t="shared" si="1"/>
        <v>Wed</v>
      </c>
      <c r="E16" s="9" t="str">
        <f>TEXT(Table1[[#This Row],[Join_Date]],"YYYY")</f>
        <v>2023</v>
      </c>
      <c r="F16" s="2">
        <v>45084</v>
      </c>
      <c r="G16" s="2" t="str">
        <f t="shared" si="2"/>
        <v>Dec</v>
      </c>
      <c r="H16" s="2" t="str">
        <f t="shared" si="3"/>
        <v>Wed</v>
      </c>
      <c r="I16" s="10">
        <v>45637</v>
      </c>
      <c r="J16" s="11">
        <v>7.99</v>
      </c>
      <c r="K16" s="11" t="str">
        <f>IF(Table1[[#This Row],[Monthly_Price]]=7.99,"Basic",IF(Table1[[#This Row],[Monthly_Price]]=11.99,"Super",IF(Table1[[#This Row],[Monthly_Price]]=15.99,"Premium")))</f>
        <v>Basic</v>
      </c>
      <c r="L16" s="12">
        <v>69</v>
      </c>
      <c r="M16" s="9" t="s">
        <v>51</v>
      </c>
      <c r="N16" s="12">
        <v>2</v>
      </c>
      <c r="O16" s="12">
        <v>5</v>
      </c>
      <c r="P16" s="9" t="b">
        <v>0</v>
      </c>
      <c r="Q16" s="12">
        <v>222</v>
      </c>
      <c r="R16" s="12">
        <v>13</v>
      </c>
      <c r="S16" s="9" t="s">
        <v>92</v>
      </c>
      <c r="T16" s="9" t="s">
        <v>28</v>
      </c>
      <c r="U16" s="9" t="s">
        <v>37</v>
      </c>
      <c r="V16" s="9">
        <v>0</v>
      </c>
      <c r="W16" s="13">
        <v>4.7</v>
      </c>
      <c r="X16" s="9" t="b">
        <v>1</v>
      </c>
      <c r="Y16" s="9" t="s">
        <v>30</v>
      </c>
      <c r="Z16" s="12">
        <v>1051</v>
      </c>
      <c r="AA16" s="9" t="s">
        <v>38</v>
      </c>
      <c r="AB16" s="14" t="s">
        <v>59</v>
      </c>
      <c r="AC16" s="9" t="s">
        <v>93</v>
      </c>
    </row>
    <row r="17" spans="1:29" hidden="1" x14ac:dyDescent="0.3">
      <c r="A17" s="9">
        <v>4351</v>
      </c>
      <c r="B17" s="9" t="s">
        <v>94</v>
      </c>
      <c r="C17" s="9" t="str">
        <f t="shared" si="0"/>
        <v>May</v>
      </c>
      <c r="D17" s="9" t="str">
        <f t="shared" si="1"/>
        <v>Sat</v>
      </c>
      <c r="E17" s="9" t="str">
        <f>TEXT(Table1[[#This Row],[Join_Date]],"YYYY")</f>
        <v>2024</v>
      </c>
      <c r="F17" s="2">
        <v>45430</v>
      </c>
      <c r="G17" s="2" t="str">
        <f t="shared" si="2"/>
        <v>Nov</v>
      </c>
      <c r="H17" s="2" t="str">
        <f t="shared" si="3"/>
        <v>Sat</v>
      </c>
      <c r="I17" s="10">
        <v>45626</v>
      </c>
      <c r="J17" s="11">
        <v>11.99</v>
      </c>
      <c r="K17" s="11" t="str">
        <f>IF(Table1[[#This Row],[Monthly_Price]]=7.99,"Basic",IF(Table1[[#This Row],[Monthly_Price]]=11.99,"Super",IF(Table1[[#This Row],[Monthly_Price]]=15.99,"Premium")))</f>
        <v>Super</v>
      </c>
      <c r="L17" s="12">
        <v>166</v>
      </c>
      <c r="M17" s="9" t="s">
        <v>63</v>
      </c>
      <c r="N17" s="12">
        <v>1</v>
      </c>
      <c r="O17" s="12">
        <v>6</v>
      </c>
      <c r="P17" s="9" t="b">
        <v>1</v>
      </c>
      <c r="Q17" s="12">
        <v>788</v>
      </c>
      <c r="R17" s="12">
        <v>31</v>
      </c>
      <c r="S17" s="9" t="s">
        <v>27</v>
      </c>
      <c r="T17" s="9" t="s">
        <v>28</v>
      </c>
      <c r="U17" s="9" t="s">
        <v>37</v>
      </c>
      <c r="V17" s="9">
        <v>25</v>
      </c>
      <c r="W17" s="13">
        <v>4.3</v>
      </c>
      <c r="X17" s="9" t="b">
        <v>1</v>
      </c>
      <c r="Y17" s="9" t="s">
        <v>30</v>
      </c>
      <c r="Z17" s="12">
        <v>633</v>
      </c>
      <c r="AA17" s="9" t="s">
        <v>58</v>
      </c>
      <c r="AB17" s="14" t="s">
        <v>32</v>
      </c>
      <c r="AC17" s="9" t="s">
        <v>93</v>
      </c>
    </row>
    <row r="18" spans="1:29" hidden="1" x14ac:dyDescent="0.3">
      <c r="A18" s="9">
        <v>6007</v>
      </c>
      <c r="B18" s="9" t="s">
        <v>96</v>
      </c>
      <c r="C18" s="9" t="str">
        <f t="shared" si="0"/>
        <v>Feb</v>
      </c>
      <c r="D18" s="9" t="str">
        <f t="shared" si="1"/>
        <v>Tue</v>
      </c>
      <c r="E18" s="9" t="str">
        <f>TEXT(Table1[[#This Row],[Join_Date]],"YYYY")</f>
        <v>2023</v>
      </c>
      <c r="F18" s="2">
        <v>44971</v>
      </c>
      <c r="G18" s="2" t="str">
        <f t="shared" si="2"/>
        <v>Dec</v>
      </c>
      <c r="H18" s="2" t="str">
        <f t="shared" si="3"/>
        <v>Tue</v>
      </c>
      <c r="I18" s="10">
        <v>45643</v>
      </c>
      <c r="J18" s="11">
        <v>7.99</v>
      </c>
      <c r="K18" s="11" t="str">
        <f>IF(Table1[[#This Row],[Monthly_Price]]=7.99,"Basic",IF(Table1[[#This Row],[Monthly_Price]]=11.99,"Super",IF(Table1[[#This Row],[Monthly_Price]]=15.99,"Premium")))</f>
        <v>Basic</v>
      </c>
      <c r="L18" s="12">
        <v>449</v>
      </c>
      <c r="M18" s="9" t="s">
        <v>63</v>
      </c>
      <c r="N18" s="12">
        <v>2</v>
      </c>
      <c r="O18" s="12">
        <v>4</v>
      </c>
      <c r="P18" s="9" t="b">
        <v>1</v>
      </c>
      <c r="Q18" s="12">
        <v>369</v>
      </c>
      <c r="R18" s="12">
        <v>25</v>
      </c>
      <c r="S18" s="9" t="s">
        <v>74</v>
      </c>
      <c r="T18" s="9" t="s">
        <v>44</v>
      </c>
      <c r="U18" s="9" t="s">
        <v>57</v>
      </c>
      <c r="V18" s="9">
        <v>65</v>
      </c>
      <c r="W18" s="13">
        <v>4.5999999999999996</v>
      </c>
      <c r="X18" s="9" t="b">
        <v>0</v>
      </c>
      <c r="Y18" s="9" t="s">
        <v>30</v>
      </c>
      <c r="Z18" s="12">
        <v>4133</v>
      </c>
      <c r="AA18" s="9" t="s">
        <v>31</v>
      </c>
      <c r="AB18" s="14" t="s">
        <v>39</v>
      </c>
      <c r="AC18" s="9" t="s">
        <v>40</v>
      </c>
    </row>
    <row r="19" spans="1:29" hidden="1" x14ac:dyDescent="0.3">
      <c r="A19" s="9">
        <v>9710</v>
      </c>
      <c r="B19" s="9" t="s">
        <v>98</v>
      </c>
      <c r="C19" s="9" t="str">
        <f t="shared" si="0"/>
        <v>Jun</v>
      </c>
      <c r="D19" s="9" t="str">
        <f t="shared" si="1"/>
        <v>Fri</v>
      </c>
      <c r="E19" s="9" t="str">
        <f>TEXT(Table1[[#This Row],[Join_Date]],"YYYY")</f>
        <v>2023</v>
      </c>
      <c r="F19" s="2">
        <v>45079</v>
      </c>
      <c r="G19" s="2" t="str">
        <f t="shared" si="2"/>
        <v>Nov</v>
      </c>
      <c r="H19" s="2" t="str">
        <f t="shared" si="3"/>
        <v>Wed</v>
      </c>
      <c r="I19" s="10">
        <v>45623</v>
      </c>
      <c r="J19" s="11">
        <v>7.99</v>
      </c>
      <c r="K19" s="11" t="str">
        <f>IF(Table1[[#This Row],[Monthly_Price]]=7.99,"Basic",IF(Table1[[#This Row],[Monthly_Price]]=11.99,"Super",IF(Table1[[#This Row],[Monthly_Price]]=15.99,"Premium")))</f>
        <v>Basic</v>
      </c>
      <c r="L19" s="12">
        <v>441</v>
      </c>
      <c r="M19" s="9" t="s">
        <v>100</v>
      </c>
      <c r="N19" s="12">
        <v>1</v>
      </c>
      <c r="O19" s="12">
        <v>5</v>
      </c>
      <c r="P19" s="9" t="b">
        <v>0</v>
      </c>
      <c r="Q19" s="12">
        <v>228</v>
      </c>
      <c r="R19" s="12">
        <v>39</v>
      </c>
      <c r="S19" s="9" t="s">
        <v>74</v>
      </c>
      <c r="T19" s="9" t="s">
        <v>28</v>
      </c>
      <c r="U19" s="9" t="s">
        <v>45</v>
      </c>
      <c r="V19" s="9">
        <v>50</v>
      </c>
      <c r="W19" s="13">
        <v>3.1</v>
      </c>
      <c r="X19" s="9" t="b">
        <v>1</v>
      </c>
      <c r="Y19" s="9" t="s">
        <v>30</v>
      </c>
      <c r="Z19" s="12">
        <v>1159</v>
      </c>
      <c r="AA19" s="9" t="s">
        <v>38</v>
      </c>
      <c r="AB19" s="14" t="s">
        <v>32</v>
      </c>
      <c r="AC19" s="9" t="s">
        <v>60</v>
      </c>
    </row>
    <row r="20" spans="1:29" hidden="1" x14ac:dyDescent="0.3">
      <c r="A20" s="9">
        <v>9034</v>
      </c>
      <c r="B20" s="9" t="s">
        <v>101</v>
      </c>
      <c r="C20" s="9" t="str">
        <f t="shared" si="0"/>
        <v>Sep</v>
      </c>
      <c r="D20" s="9" t="str">
        <f t="shared" si="1"/>
        <v>Wed</v>
      </c>
      <c r="E20" s="9" t="str">
        <f>TEXT(Table1[[#This Row],[Join_Date]],"YYYY")</f>
        <v>2023</v>
      </c>
      <c r="F20" s="2">
        <v>45189</v>
      </c>
      <c r="G20" s="2" t="str">
        <f t="shared" si="2"/>
        <v>Dec</v>
      </c>
      <c r="H20" s="2" t="str">
        <f t="shared" si="3"/>
        <v>Wed</v>
      </c>
      <c r="I20" s="10">
        <v>45644</v>
      </c>
      <c r="J20" s="11">
        <v>15.99</v>
      </c>
      <c r="K20" s="11" t="str">
        <f>IF(Table1[[#This Row],[Monthly_Price]]=7.99,"Basic",IF(Table1[[#This Row],[Monthly_Price]]=11.99,"Super",IF(Table1[[#This Row],[Monthly_Price]]=15.99,"Premium")))</f>
        <v>Premium</v>
      </c>
      <c r="L20" s="12">
        <v>224</v>
      </c>
      <c r="M20" s="9" t="s">
        <v>73</v>
      </c>
      <c r="N20" s="12">
        <v>1</v>
      </c>
      <c r="O20" s="12">
        <v>5</v>
      </c>
      <c r="P20" s="9" t="b">
        <v>1</v>
      </c>
      <c r="Q20" s="12">
        <v>827</v>
      </c>
      <c r="R20" s="12">
        <v>138</v>
      </c>
      <c r="S20" s="9" t="s">
        <v>43</v>
      </c>
      <c r="T20" s="9" t="s">
        <v>44</v>
      </c>
      <c r="U20" s="9" t="s">
        <v>45</v>
      </c>
      <c r="V20" s="9">
        <v>11</v>
      </c>
      <c r="W20" s="13">
        <v>4.5</v>
      </c>
      <c r="X20" s="9" t="b">
        <v>1</v>
      </c>
      <c r="Y20" s="9" t="s">
        <v>30</v>
      </c>
      <c r="Z20" s="12">
        <v>4673</v>
      </c>
      <c r="AA20" s="9" t="s">
        <v>76</v>
      </c>
      <c r="AB20" s="14" t="s">
        <v>59</v>
      </c>
      <c r="AC20" s="9" t="s">
        <v>93</v>
      </c>
    </row>
    <row r="21" spans="1:29" hidden="1" x14ac:dyDescent="0.3">
      <c r="A21" s="9">
        <v>6197</v>
      </c>
      <c r="B21" s="9" t="s">
        <v>104</v>
      </c>
      <c r="C21" s="9" t="str">
        <f t="shared" si="0"/>
        <v>Jul</v>
      </c>
      <c r="D21" s="9" t="str">
        <f t="shared" si="1"/>
        <v>Mon</v>
      </c>
      <c r="E21" s="9" t="str">
        <f>TEXT(Table1[[#This Row],[Join_Date]],"YYYY")</f>
        <v>2023</v>
      </c>
      <c r="F21" s="2">
        <v>45110</v>
      </c>
      <c r="G21" s="2" t="str">
        <f t="shared" si="2"/>
        <v>Nov</v>
      </c>
      <c r="H21" s="2" t="str">
        <f t="shared" si="3"/>
        <v>Thu</v>
      </c>
      <c r="I21" s="10">
        <v>45624</v>
      </c>
      <c r="J21" s="11">
        <v>15.99</v>
      </c>
      <c r="K21" s="11" t="str">
        <f>IF(Table1[[#This Row],[Monthly_Price]]=7.99,"Basic",IF(Table1[[#This Row],[Monthly_Price]]=11.99,"Super",IF(Table1[[#This Row],[Monthly_Price]]=15.99,"Premium")))</f>
        <v>Premium</v>
      </c>
      <c r="L21" s="12">
        <v>44</v>
      </c>
      <c r="M21" s="9" t="s">
        <v>26</v>
      </c>
      <c r="N21" s="12">
        <v>2</v>
      </c>
      <c r="O21" s="12">
        <v>4</v>
      </c>
      <c r="P21" s="9" t="b">
        <v>0</v>
      </c>
      <c r="Q21" s="12">
        <v>983</v>
      </c>
      <c r="R21" s="12">
        <v>145</v>
      </c>
      <c r="S21" s="9" t="s">
        <v>55</v>
      </c>
      <c r="T21" s="9" t="s">
        <v>28</v>
      </c>
      <c r="U21" s="9" t="s">
        <v>78</v>
      </c>
      <c r="V21" s="9">
        <v>78</v>
      </c>
      <c r="W21" s="13">
        <v>3</v>
      </c>
      <c r="X21" s="9" t="b">
        <v>0</v>
      </c>
      <c r="Y21" s="9" t="s">
        <v>30</v>
      </c>
      <c r="Z21" s="12">
        <v>4200</v>
      </c>
      <c r="AA21" s="9" t="s">
        <v>65</v>
      </c>
      <c r="AB21" s="14" t="s">
        <v>69</v>
      </c>
      <c r="AC21" s="9" t="s">
        <v>40</v>
      </c>
    </row>
    <row r="22" spans="1:29" hidden="1" x14ac:dyDescent="0.3">
      <c r="A22" s="9">
        <v>2820</v>
      </c>
      <c r="B22" s="9" t="s">
        <v>106</v>
      </c>
      <c r="C22" s="9" t="str">
        <f t="shared" si="0"/>
        <v>Jul</v>
      </c>
      <c r="D22" s="9" t="str">
        <f t="shared" si="1"/>
        <v>Sat</v>
      </c>
      <c r="E22" s="9" t="str">
        <f>TEXT(Table1[[#This Row],[Join_Date]],"YYYY")</f>
        <v>2023</v>
      </c>
      <c r="F22" s="2">
        <v>45122</v>
      </c>
      <c r="G22" s="2" t="str">
        <f t="shared" si="2"/>
        <v>Dec</v>
      </c>
      <c r="H22" s="2" t="str">
        <f t="shared" si="3"/>
        <v>Sun</v>
      </c>
      <c r="I22" s="10">
        <v>45627</v>
      </c>
      <c r="J22" s="11">
        <v>7.99</v>
      </c>
      <c r="K22" s="11" t="str">
        <f>IF(Table1[[#This Row],[Monthly_Price]]=7.99,"Basic",IF(Table1[[#This Row],[Monthly_Price]]=11.99,"Super",IF(Table1[[#This Row],[Monthly_Price]]=15.99,"Premium")))</f>
        <v>Basic</v>
      </c>
      <c r="L22" s="12">
        <v>202</v>
      </c>
      <c r="M22" s="9" t="s">
        <v>36</v>
      </c>
      <c r="N22" s="12">
        <v>1</v>
      </c>
      <c r="O22" s="12">
        <v>5</v>
      </c>
      <c r="P22" s="9" t="b">
        <v>1</v>
      </c>
      <c r="Q22" s="12">
        <v>109</v>
      </c>
      <c r="R22" s="12">
        <v>41</v>
      </c>
      <c r="S22" s="9" t="s">
        <v>27</v>
      </c>
      <c r="T22" s="9" t="s">
        <v>75</v>
      </c>
      <c r="U22" s="9" t="s">
        <v>57</v>
      </c>
      <c r="V22" s="9">
        <v>42</v>
      </c>
      <c r="W22" s="13">
        <v>4.5999999999999996</v>
      </c>
      <c r="X22" s="9" t="b">
        <v>0</v>
      </c>
      <c r="Y22" s="9" t="s">
        <v>30</v>
      </c>
      <c r="Z22" s="12">
        <v>3607</v>
      </c>
      <c r="AA22" s="9" t="s">
        <v>38</v>
      </c>
      <c r="AB22" s="14" t="s">
        <v>32</v>
      </c>
      <c r="AC22" s="9" t="s">
        <v>33</v>
      </c>
    </row>
    <row r="23" spans="1:29" hidden="1" x14ac:dyDescent="0.3">
      <c r="A23" s="9">
        <v>1101</v>
      </c>
      <c r="B23" s="9" t="s">
        <v>52</v>
      </c>
      <c r="C23" s="9" t="str">
        <f t="shared" si="0"/>
        <v>Jun</v>
      </c>
      <c r="D23" s="9" t="str">
        <f t="shared" si="1"/>
        <v>Thu</v>
      </c>
      <c r="E23" s="9" t="str">
        <f>TEXT(Table1[[#This Row],[Join_Date]],"YYYY")</f>
        <v>2024</v>
      </c>
      <c r="F23" s="2">
        <v>45456</v>
      </c>
      <c r="G23" s="2" t="str">
        <f t="shared" si="2"/>
        <v>Nov</v>
      </c>
      <c r="H23" s="2" t="str">
        <f t="shared" si="3"/>
        <v>Sat</v>
      </c>
      <c r="I23" s="10">
        <v>45619</v>
      </c>
      <c r="J23" s="11">
        <v>15.99</v>
      </c>
      <c r="K23" s="11" t="str">
        <f>IF(Table1[[#This Row],[Monthly_Price]]=7.99,"Basic",IF(Table1[[#This Row],[Monthly_Price]]=11.99,"Super",IF(Table1[[#This Row],[Monthly_Price]]=15.99,"Premium")))</f>
        <v>Premium</v>
      </c>
      <c r="L23" s="12">
        <v>39</v>
      </c>
      <c r="M23" s="9" t="s">
        <v>63</v>
      </c>
      <c r="N23" s="12">
        <v>2</v>
      </c>
      <c r="O23" s="12">
        <v>3</v>
      </c>
      <c r="P23" s="9" t="b">
        <v>1</v>
      </c>
      <c r="Q23" s="12">
        <v>181</v>
      </c>
      <c r="R23" s="12">
        <v>128</v>
      </c>
      <c r="S23" s="9" t="s">
        <v>68</v>
      </c>
      <c r="T23" s="9" t="s">
        <v>28</v>
      </c>
      <c r="U23" s="9" t="s">
        <v>45</v>
      </c>
      <c r="V23" s="9">
        <v>3</v>
      </c>
      <c r="W23" s="13">
        <v>4.5</v>
      </c>
      <c r="X23" s="9" t="b">
        <v>1</v>
      </c>
      <c r="Y23" s="9" t="s">
        <v>30</v>
      </c>
      <c r="Z23" s="12">
        <v>4602</v>
      </c>
      <c r="AA23" s="9" t="s">
        <v>58</v>
      </c>
      <c r="AB23" s="14" t="s">
        <v>79</v>
      </c>
      <c r="AC23" s="9" t="s">
        <v>40</v>
      </c>
    </row>
    <row r="24" spans="1:29" hidden="1" x14ac:dyDescent="0.3">
      <c r="A24" s="9">
        <v>1650</v>
      </c>
      <c r="B24" s="9" t="s">
        <v>98</v>
      </c>
      <c r="C24" s="9" t="str">
        <f t="shared" si="0"/>
        <v>Aug</v>
      </c>
      <c r="D24" s="9" t="str">
        <f t="shared" si="1"/>
        <v>Sun</v>
      </c>
      <c r="E24" s="9" t="str">
        <f>TEXT(Table1[[#This Row],[Join_Date]],"YYYY")</f>
        <v>2024</v>
      </c>
      <c r="F24" s="2">
        <v>45529</v>
      </c>
      <c r="G24" s="2" t="str">
        <f t="shared" si="2"/>
        <v>Nov</v>
      </c>
      <c r="H24" s="2" t="str">
        <f t="shared" si="3"/>
        <v>Sat</v>
      </c>
      <c r="I24" s="10">
        <v>45619</v>
      </c>
      <c r="J24" s="11">
        <v>15.99</v>
      </c>
      <c r="K24" s="11" t="str">
        <f>IF(Table1[[#This Row],[Monthly_Price]]=7.99,"Basic",IF(Table1[[#This Row],[Monthly_Price]]=11.99,"Super",IF(Table1[[#This Row],[Monthly_Price]]=15.99,"Premium")))</f>
        <v>Premium</v>
      </c>
      <c r="L24" s="12">
        <v>319</v>
      </c>
      <c r="M24" s="9" t="s">
        <v>100</v>
      </c>
      <c r="N24" s="12">
        <v>2</v>
      </c>
      <c r="O24" s="12">
        <v>2</v>
      </c>
      <c r="P24" s="9" t="b">
        <v>0</v>
      </c>
      <c r="Q24" s="12">
        <v>842</v>
      </c>
      <c r="R24" s="12">
        <v>145</v>
      </c>
      <c r="S24" s="9" t="s">
        <v>92</v>
      </c>
      <c r="T24" s="9" t="s">
        <v>75</v>
      </c>
      <c r="U24" s="9" t="s">
        <v>45</v>
      </c>
      <c r="V24" s="9">
        <v>27</v>
      </c>
      <c r="W24" s="13">
        <v>3.6</v>
      </c>
      <c r="X24" s="9" t="b">
        <v>1</v>
      </c>
      <c r="Y24" s="9" t="s">
        <v>30</v>
      </c>
      <c r="Z24" s="12">
        <v>256</v>
      </c>
      <c r="AA24" s="9" t="s">
        <v>58</v>
      </c>
      <c r="AB24" s="14" t="s">
        <v>32</v>
      </c>
      <c r="AC24" s="9" t="s">
        <v>93</v>
      </c>
    </row>
    <row r="25" spans="1:29" hidden="1" x14ac:dyDescent="0.3">
      <c r="A25" s="9">
        <v>4884</v>
      </c>
      <c r="B25" s="9" t="s">
        <v>110</v>
      </c>
      <c r="C25" s="9" t="str">
        <f t="shared" si="0"/>
        <v>Nov</v>
      </c>
      <c r="D25" s="9" t="str">
        <f t="shared" si="1"/>
        <v>Sun</v>
      </c>
      <c r="E25" s="9" t="str">
        <f>TEXT(Table1[[#This Row],[Join_Date]],"YYYY")</f>
        <v>2023</v>
      </c>
      <c r="F25" s="2">
        <v>45249</v>
      </c>
      <c r="G25" s="2" t="str">
        <f t="shared" si="2"/>
        <v>Nov</v>
      </c>
      <c r="H25" s="2" t="str">
        <f t="shared" si="3"/>
        <v>Mon</v>
      </c>
      <c r="I25" s="10">
        <v>45621</v>
      </c>
      <c r="J25" s="11">
        <v>15.99</v>
      </c>
      <c r="K25" s="11" t="str">
        <f>IF(Table1[[#This Row],[Monthly_Price]]=7.99,"Basic",IF(Table1[[#This Row],[Monthly_Price]]=11.99,"Super",IF(Table1[[#This Row],[Monthly_Price]]=15.99,"Premium")))</f>
        <v>Premium</v>
      </c>
      <c r="L25" s="12">
        <v>150</v>
      </c>
      <c r="M25" s="9" t="s">
        <v>48</v>
      </c>
      <c r="N25" s="12">
        <v>3</v>
      </c>
      <c r="O25" s="12">
        <v>3</v>
      </c>
      <c r="P25" s="9" t="b">
        <v>1</v>
      </c>
      <c r="Q25" s="12">
        <v>40</v>
      </c>
      <c r="R25" s="12">
        <v>196</v>
      </c>
      <c r="S25" s="9" t="s">
        <v>43</v>
      </c>
      <c r="T25" s="9" t="s">
        <v>44</v>
      </c>
      <c r="U25" s="9" t="s">
        <v>37</v>
      </c>
      <c r="V25" s="9">
        <v>60</v>
      </c>
      <c r="W25" s="13">
        <v>3.7</v>
      </c>
      <c r="X25" s="9" t="b">
        <v>0</v>
      </c>
      <c r="Y25" s="9" t="s">
        <v>30</v>
      </c>
      <c r="Z25" s="12">
        <v>2406</v>
      </c>
      <c r="AA25" s="9" t="s">
        <v>65</v>
      </c>
      <c r="AB25" s="14" t="s">
        <v>79</v>
      </c>
      <c r="AC25" s="9" t="s">
        <v>40</v>
      </c>
    </row>
    <row r="26" spans="1:29" hidden="1" x14ac:dyDescent="0.3">
      <c r="A26" s="9">
        <v>8321</v>
      </c>
      <c r="B26" s="9" t="s">
        <v>112</v>
      </c>
      <c r="C26" s="9" t="str">
        <f t="shared" si="0"/>
        <v>Sep</v>
      </c>
      <c r="D26" s="9" t="str">
        <f t="shared" si="1"/>
        <v>Fri</v>
      </c>
      <c r="E26" s="9" t="str">
        <f>TEXT(Table1[[#This Row],[Join_Date]],"YYYY")</f>
        <v>2023</v>
      </c>
      <c r="F26" s="2">
        <v>45191</v>
      </c>
      <c r="G26" s="2" t="str">
        <f t="shared" si="2"/>
        <v>Nov</v>
      </c>
      <c r="H26" s="2" t="str">
        <f t="shared" si="3"/>
        <v>Sat</v>
      </c>
      <c r="I26" s="10">
        <v>45619</v>
      </c>
      <c r="J26" s="11">
        <v>11.99</v>
      </c>
      <c r="K26" s="11" t="str">
        <f>IF(Table1[[#This Row],[Monthly_Price]]=7.99,"Basic",IF(Table1[[#This Row],[Monthly_Price]]=11.99,"Super",IF(Table1[[#This Row],[Monthly_Price]]=15.99,"Premium")))</f>
        <v>Super</v>
      </c>
      <c r="L26" s="12">
        <v>496</v>
      </c>
      <c r="M26" s="9" t="s">
        <v>100</v>
      </c>
      <c r="N26" s="12">
        <v>3</v>
      </c>
      <c r="O26" s="12">
        <v>1</v>
      </c>
      <c r="P26" s="9" t="b">
        <v>1</v>
      </c>
      <c r="Q26" s="12">
        <v>431</v>
      </c>
      <c r="R26" s="12">
        <v>41</v>
      </c>
      <c r="S26" s="9" t="s">
        <v>55</v>
      </c>
      <c r="T26" s="9" t="s">
        <v>56</v>
      </c>
      <c r="U26" s="9" t="s">
        <v>64</v>
      </c>
      <c r="V26" s="9">
        <v>91</v>
      </c>
      <c r="W26" s="13">
        <v>4</v>
      </c>
      <c r="X26" s="9" t="b">
        <v>1</v>
      </c>
      <c r="Y26" s="9" t="s">
        <v>30</v>
      </c>
      <c r="Z26" s="12">
        <v>1394</v>
      </c>
      <c r="AA26" s="9" t="s">
        <v>58</v>
      </c>
      <c r="AB26" s="14" t="s">
        <v>79</v>
      </c>
      <c r="AC26" s="9" t="s">
        <v>93</v>
      </c>
    </row>
    <row r="27" spans="1:29" hidden="1" x14ac:dyDescent="0.3">
      <c r="A27" s="9">
        <v>2381</v>
      </c>
      <c r="B27" s="9" t="s">
        <v>114</v>
      </c>
      <c r="C27" s="9" t="str">
        <f t="shared" si="0"/>
        <v>May</v>
      </c>
      <c r="D27" s="9" t="str">
        <f t="shared" si="1"/>
        <v>Wed</v>
      </c>
      <c r="E27" s="9" t="str">
        <f>TEXT(Table1[[#This Row],[Join_Date]],"YYYY")</f>
        <v>2024</v>
      </c>
      <c r="F27" s="2">
        <v>45427</v>
      </c>
      <c r="G27" s="2" t="str">
        <f t="shared" si="2"/>
        <v>Dec</v>
      </c>
      <c r="H27" s="2" t="str">
        <f t="shared" si="3"/>
        <v>Sun</v>
      </c>
      <c r="I27" s="10">
        <v>45641</v>
      </c>
      <c r="J27" s="11">
        <v>7.99</v>
      </c>
      <c r="K27" s="11" t="str">
        <f>IF(Table1[[#This Row],[Monthly_Price]]=7.99,"Basic",IF(Table1[[#This Row],[Monthly_Price]]=11.99,"Super",IF(Table1[[#This Row],[Monthly_Price]]=15.99,"Premium")))</f>
        <v>Basic</v>
      </c>
      <c r="L27" s="12">
        <v>347</v>
      </c>
      <c r="M27" s="9" t="s">
        <v>63</v>
      </c>
      <c r="N27" s="12">
        <v>2</v>
      </c>
      <c r="O27" s="12">
        <v>5</v>
      </c>
      <c r="P27" s="9" t="b">
        <v>0</v>
      </c>
      <c r="Q27" s="12">
        <v>415</v>
      </c>
      <c r="R27" s="12">
        <v>194</v>
      </c>
      <c r="S27" s="9" t="s">
        <v>27</v>
      </c>
      <c r="T27" s="9" t="s">
        <v>56</v>
      </c>
      <c r="U27" s="9" t="s">
        <v>37</v>
      </c>
      <c r="V27" s="9">
        <v>76</v>
      </c>
      <c r="W27" s="13">
        <v>4.3</v>
      </c>
      <c r="X27" s="9" t="b">
        <v>1</v>
      </c>
      <c r="Y27" s="9" t="s">
        <v>30</v>
      </c>
      <c r="Z27" s="12">
        <v>1856</v>
      </c>
      <c r="AA27" s="9" t="s">
        <v>38</v>
      </c>
      <c r="AB27" s="14" t="s">
        <v>59</v>
      </c>
      <c r="AC27" s="9" t="s">
        <v>93</v>
      </c>
    </row>
    <row r="28" spans="1:29" hidden="1" x14ac:dyDescent="0.3">
      <c r="A28" s="9">
        <v>9507</v>
      </c>
      <c r="B28" s="9" t="s">
        <v>116</v>
      </c>
      <c r="C28" s="9" t="str">
        <f t="shared" si="0"/>
        <v>Jun</v>
      </c>
      <c r="D28" s="9" t="str">
        <f t="shared" si="1"/>
        <v>Mon</v>
      </c>
      <c r="E28" s="9" t="str">
        <f>TEXT(Table1[[#This Row],[Join_Date]],"YYYY")</f>
        <v>2023</v>
      </c>
      <c r="F28" s="2">
        <v>45096</v>
      </c>
      <c r="G28" s="2" t="str">
        <f t="shared" si="2"/>
        <v>Nov</v>
      </c>
      <c r="H28" s="2" t="str">
        <f t="shared" si="3"/>
        <v>Tue</v>
      </c>
      <c r="I28" s="10">
        <v>45615</v>
      </c>
      <c r="J28" s="11">
        <v>11.99</v>
      </c>
      <c r="K28" s="11" t="str">
        <f>IF(Table1[[#This Row],[Monthly_Price]]=7.99,"Basic",IF(Table1[[#This Row],[Monthly_Price]]=11.99,"Super",IF(Table1[[#This Row],[Monthly_Price]]=15.99,"Premium")))</f>
        <v>Super</v>
      </c>
      <c r="L28" s="12">
        <v>201</v>
      </c>
      <c r="M28" s="9" t="s">
        <v>26</v>
      </c>
      <c r="N28" s="12">
        <v>1</v>
      </c>
      <c r="O28" s="12">
        <v>6</v>
      </c>
      <c r="P28" s="9" t="b">
        <v>1</v>
      </c>
      <c r="Q28" s="12">
        <v>902</v>
      </c>
      <c r="R28" s="12">
        <v>86</v>
      </c>
      <c r="S28" s="9" t="s">
        <v>27</v>
      </c>
      <c r="T28" s="9" t="s">
        <v>75</v>
      </c>
      <c r="U28" s="9" t="s">
        <v>78</v>
      </c>
      <c r="V28" s="9">
        <v>69</v>
      </c>
      <c r="W28" s="13">
        <v>4.9000000000000004</v>
      </c>
      <c r="X28" s="9" t="b">
        <v>1</v>
      </c>
      <c r="Y28" s="9" t="s">
        <v>30</v>
      </c>
      <c r="Z28" s="12">
        <v>1665</v>
      </c>
      <c r="AA28" s="9" t="s">
        <v>58</v>
      </c>
      <c r="AB28" s="14" t="s">
        <v>59</v>
      </c>
      <c r="AC28" s="9" t="s">
        <v>93</v>
      </c>
    </row>
    <row r="29" spans="1:29" hidden="1" x14ac:dyDescent="0.3">
      <c r="A29" s="9">
        <v>2851</v>
      </c>
      <c r="B29" s="9" t="s">
        <v>118</v>
      </c>
      <c r="C29" s="9" t="str">
        <f t="shared" si="0"/>
        <v>May</v>
      </c>
      <c r="D29" s="9" t="str">
        <f t="shared" si="1"/>
        <v>Wed</v>
      </c>
      <c r="E29" s="9" t="str">
        <f>TEXT(Table1[[#This Row],[Join_Date]],"YYYY")</f>
        <v>2024</v>
      </c>
      <c r="F29" s="2">
        <v>45434</v>
      </c>
      <c r="G29" s="2" t="str">
        <f t="shared" si="2"/>
        <v>Nov</v>
      </c>
      <c r="H29" s="2" t="str">
        <f t="shared" si="3"/>
        <v>Sat</v>
      </c>
      <c r="I29" s="10">
        <v>45619</v>
      </c>
      <c r="J29" s="11">
        <v>15.99</v>
      </c>
      <c r="K29" s="11" t="str">
        <f>IF(Table1[[#This Row],[Monthly_Price]]=7.99,"Basic",IF(Table1[[#This Row],[Monthly_Price]]=11.99,"Super",IF(Table1[[#This Row],[Monthly_Price]]=15.99,"Premium")))</f>
        <v>Premium</v>
      </c>
      <c r="L29" s="12">
        <v>415</v>
      </c>
      <c r="M29" s="9" t="s">
        <v>100</v>
      </c>
      <c r="N29" s="12">
        <v>3</v>
      </c>
      <c r="O29" s="12">
        <v>5</v>
      </c>
      <c r="P29" s="9" t="b">
        <v>1</v>
      </c>
      <c r="Q29" s="12">
        <v>769</v>
      </c>
      <c r="R29" s="12">
        <v>144</v>
      </c>
      <c r="S29" s="9" t="s">
        <v>68</v>
      </c>
      <c r="T29" s="9" t="s">
        <v>75</v>
      </c>
      <c r="U29" s="9" t="s">
        <v>57</v>
      </c>
      <c r="V29" s="9">
        <v>98</v>
      </c>
      <c r="W29" s="13">
        <v>3.9</v>
      </c>
      <c r="X29" s="9" t="b">
        <v>0</v>
      </c>
      <c r="Y29" s="9" t="s">
        <v>30</v>
      </c>
      <c r="Z29" s="12">
        <v>2759</v>
      </c>
      <c r="AA29" s="9" t="s">
        <v>76</v>
      </c>
      <c r="AB29" s="14" t="s">
        <v>32</v>
      </c>
      <c r="AC29" s="9" t="s">
        <v>40</v>
      </c>
    </row>
    <row r="30" spans="1:29" hidden="1" x14ac:dyDescent="0.3">
      <c r="A30" s="9">
        <v>4083</v>
      </c>
      <c r="B30" s="9" t="s">
        <v>120</v>
      </c>
      <c r="C30" s="9" t="str">
        <f t="shared" si="0"/>
        <v>Jan</v>
      </c>
      <c r="D30" s="9" t="str">
        <f t="shared" si="1"/>
        <v>Tue</v>
      </c>
      <c r="E30" s="9" t="str">
        <f>TEXT(Table1[[#This Row],[Join_Date]],"YYYY")</f>
        <v>2024</v>
      </c>
      <c r="F30" s="2">
        <v>45321</v>
      </c>
      <c r="G30" s="2" t="str">
        <f t="shared" si="2"/>
        <v>Dec</v>
      </c>
      <c r="H30" s="2" t="str">
        <f t="shared" si="3"/>
        <v>Tue</v>
      </c>
      <c r="I30" s="10">
        <v>45636</v>
      </c>
      <c r="J30" s="11">
        <v>11.99</v>
      </c>
      <c r="K30" s="11" t="str">
        <f>IF(Table1[[#This Row],[Monthly_Price]]=7.99,"Basic",IF(Table1[[#This Row],[Monthly_Price]]=11.99,"Super",IF(Table1[[#This Row],[Monthly_Price]]=15.99,"Premium")))</f>
        <v>Super</v>
      </c>
      <c r="L30" s="12">
        <v>32</v>
      </c>
      <c r="M30" s="9" t="s">
        <v>63</v>
      </c>
      <c r="N30" s="12">
        <v>1</v>
      </c>
      <c r="O30" s="12">
        <v>4</v>
      </c>
      <c r="P30" s="9" t="b">
        <v>1</v>
      </c>
      <c r="Q30" s="12">
        <v>588</v>
      </c>
      <c r="R30" s="12">
        <v>137</v>
      </c>
      <c r="S30" s="9" t="s">
        <v>92</v>
      </c>
      <c r="T30" s="9" t="s">
        <v>56</v>
      </c>
      <c r="U30" s="9" t="s">
        <v>64</v>
      </c>
      <c r="V30" s="9">
        <v>85</v>
      </c>
      <c r="W30" s="13">
        <v>3.7</v>
      </c>
      <c r="X30" s="9" t="b">
        <v>1</v>
      </c>
      <c r="Y30" s="9" t="s">
        <v>30</v>
      </c>
      <c r="Z30" s="12">
        <v>3433</v>
      </c>
      <c r="AA30" s="9" t="s">
        <v>65</v>
      </c>
      <c r="AB30" s="14" t="s">
        <v>32</v>
      </c>
      <c r="AC30" s="9" t="s">
        <v>93</v>
      </c>
    </row>
    <row r="31" spans="1:29" hidden="1" x14ac:dyDescent="0.3">
      <c r="A31" s="9">
        <v>4608</v>
      </c>
      <c r="B31" s="9" t="s">
        <v>122</v>
      </c>
      <c r="C31" s="9" t="str">
        <f t="shared" si="0"/>
        <v>Mar</v>
      </c>
      <c r="D31" s="9" t="str">
        <f t="shared" si="1"/>
        <v>Thu</v>
      </c>
      <c r="E31" s="9" t="str">
        <f>TEXT(Table1[[#This Row],[Join_Date]],"YYYY")</f>
        <v>2024</v>
      </c>
      <c r="F31" s="2">
        <v>45379</v>
      </c>
      <c r="G31" s="2" t="str">
        <f t="shared" si="2"/>
        <v>Nov</v>
      </c>
      <c r="H31" s="2" t="str">
        <f t="shared" si="3"/>
        <v>Thu</v>
      </c>
      <c r="I31" s="10">
        <v>45624</v>
      </c>
      <c r="J31" s="11">
        <v>11.99</v>
      </c>
      <c r="K31" s="11" t="str">
        <f>IF(Table1[[#This Row],[Monthly_Price]]=7.99,"Basic",IF(Table1[[#This Row],[Monthly_Price]]=11.99,"Super",IF(Table1[[#This Row],[Monthly_Price]]=15.99,"Premium")))</f>
        <v>Super</v>
      </c>
      <c r="L31" s="12">
        <v>338</v>
      </c>
      <c r="M31" s="9" t="s">
        <v>73</v>
      </c>
      <c r="N31" s="12">
        <v>3</v>
      </c>
      <c r="O31" s="12">
        <v>2</v>
      </c>
      <c r="P31" s="9" t="b">
        <v>1</v>
      </c>
      <c r="Q31" s="12">
        <v>528</v>
      </c>
      <c r="R31" s="12">
        <v>184</v>
      </c>
      <c r="S31" s="9" t="s">
        <v>49</v>
      </c>
      <c r="T31" s="9" t="s">
        <v>75</v>
      </c>
      <c r="U31" s="9" t="s">
        <v>57</v>
      </c>
      <c r="V31" s="9">
        <v>58</v>
      </c>
      <c r="W31" s="13">
        <v>3.7</v>
      </c>
      <c r="X31" s="9" t="b">
        <v>1</v>
      </c>
      <c r="Y31" s="9" t="s">
        <v>30</v>
      </c>
      <c r="Z31" s="12">
        <v>3966</v>
      </c>
      <c r="AA31" s="9" t="s">
        <v>38</v>
      </c>
      <c r="AB31" s="14" t="s">
        <v>79</v>
      </c>
      <c r="AC31" s="9" t="s">
        <v>33</v>
      </c>
    </row>
    <row r="32" spans="1:29" hidden="1" x14ac:dyDescent="0.3">
      <c r="A32" s="9">
        <v>4815</v>
      </c>
      <c r="B32" s="9" t="s">
        <v>124</v>
      </c>
      <c r="C32" s="9" t="str">
        <f t="shared" si="0"/>
        <v>Jul</v>
      </c>
      <c r="D32" s="9" t="str">
        <f t="shared" si="1"/>
        <v>Tue</v>
      </c>
      <c r="E32" s="9" t="str">
        <f>TEXT(Table1[[#This Row],[Join_Date]],"YYYY")</f>
        <v>2024</v>
      </c>
      <c r="F32" s="2">
        <v>45475</v>
      </c>
      <c r="G32" s="2" t="str">
        <f t="shared" si="2"/>
        <v>Nov</v>
      </c>
      <c r="H32" s="2" t="str">
        <f t="shared" si="3"/>
        <v>Wed</v>
      </c>
      <c r="I32" s="10">
        <v>45616</v>
      </c>
      <c r="J32" s="11">
        <v>7.99</v>
      </c>
      <c r="K32" s="11" t="str">
        <f>IF(Table1[[#This Row],[Monthly_Price]]=7.99,"Basic",IF(Table1[[#This Row],[Monthly_Price]]=11.99,"Super",IF(Table1[[#This Row],[Monthly_Price]]=15.99,"Premium")))</f>
        <v>Basic</v>
      </c>
      <c r="L32" s="12">
        <v>52</v>
      </c>
      <c r="M32" s="9" t="s">
        <v>51</v>
      </c>
      <c r="N32" s="12">
        <v>5</v>
      </c>
      <c r="O32" s="12">
        <v>5</v>
      </c>
      <c r="P32" s="9" t="b">
        <v>0</v>
      </c>
      <c r="Q32" s="12">
        <v>467</v>
      </c>
      <c r="R32" s="12">
        <v>23</v>
      </c>
      <c r="S32" s="9" t="s">
        <v>27</v>
      </c>
      <c r="T32" s="9" t="s">
        <v>28</v>
      </c>
      <c r="U32" s="9" t="s">
        <v>57</v>
      </c>
      <c r="V32" s="9">
        <v>97</v>
      </c>
      <c r="W32" s="13">
        <v>3.3</v>
      </c>
      <c r="X32" s="9" t="b">
        <v>1</v>
      </c>
      <c r="Y32" s="9" t="s">
        <v>30</v>
      </c>
      <c r="Z32" s="12">
        <v>4185</v>
      </c>
      <c r="AA32" s="9" t="s">
        <v>38</v>
      </c>
      <c r="AB32" s="14" t="s">
        <v>79</v>
      </c>
      <c r="AC32" s="9" t="s">
        <v>40</v>
      </c>
    </row>
    <row r="33" spans="1:29" hidden="1" x14ac:dyDescent="0.3">
      <c r="A33" s="9">
        <v>9597</v>
      </c>
      <c r="B33" s="9" t="s">
        <v>125</v>
      </c>
      <c r="C33" s="9" t="str">
        <f t="shared" si="0"/>
        <v>Dec</v>
      </c>
      <c r="D33" s="9" t="str">
        <f t="shared" si="1"/>
        <v>Fri</v>
      </c>
      <c r="E33" s="9" t="str">
        <f>TEXT(Table1[[#This Row],[Join_Date]],"YYYY")</f>
        <v>2024</v>
      </c>
      <c r="F33" s="2">
        <v>45632</v>
      </c>
      <c r="G33" s="2" t="str">
        <f t="shared" si="2"/>
        <v>Dec</v>
      </c>
      <c r="H33" s="2" t="str">
        <f t="shared" si="3"/>
        <v>Mon</v>
      </c>
      <c r="I33" s="10">
        <v>45628</v>
      </c>
      <c r="J33" s="11">
        <v>11.99</v>
      </c>
      <c r="K33" s="11" t="str">
        <f>IF(Table1[[#This Row],[Monthly_Price]]=7.99,"Basic",IF(Table1[[#This Row],[Monthly_Price]]=11.99,"Super",IF(Table1[[#This Row],[Monthly_Price]]=15.99,"Premium")))</f>
        <v>Super</v>
      </c>
      <c r="L33" s="12">
        <v>447</v>
      </c>
      <c r="M33" s="9" t="s">
        <v>100</v>
      </c>
      <c r="N33" s="12">
        <v>5</v>
      </c>
      <c r="O33" s="12">
        <v>5</v>
      </c>
      <c r="P33" s="9" t="b">
        <v>0</v>
      </c>
      <c r="Q33" s="12">
        <v>73</v>
      </c>
      <c r="R33" s="12">
        <v>138</v>
      </c>
      <c r="S33" s="9" t="s">
        <v>74</v>
      </c>
      <c r="T33" s="9" t="s">
        <v>44</v>
      </c>
      <c r="U33" s="9" t="s">
        <v>29</v>
      </c>
      <c r="V33" s="9">
        <v>84</v>
      </c>
      <c r="W33" s="13">
        <v>4.0999999999999996</v>
      </c>
      <c r="X33" s="9" t="b">
        <v>0</v>
      </c>
      <c r="Y33" s="9" t="s">
        <v>30</v>
      </c>
      <c r="Z33" s="12">
        <v>784</v>
      </c>
      <c r="AA33" s="9" t="s">
        <v>31</v>
      </c>
      <c r="AB33" s="14" t="s">
        <v>39</v>
      </c>
      <c r="AC33" s="9" t="s">
        <v>93</v>
      </c>
    </row>
    <row r="34" spans="1:29" hidden="1" x14ac:dyDescent="0.3">
      <c r="A34" s="9">
        <v>6566</v>
      </c>
      <c r="B34" s="9" t="s">
        <v>126</v>
      </c>
      <c r="C34" s="9" t="str">
        <f t="shared" si="0"/>
        <v>Jun</v>
      </c>
      <c r="D34" s="9" t="str">
        <f t="shared" si="1"/>
        <v>Thu</v>
      </c>
      <c r="E34" s="9" t="str">
        <f>TEXT(Table1[[#This Row],[Join_Date]],"YYYY")</f>
        <v>2023</v>
      </c>
      <c r="F34" s="2">
        <v>45099</v>
      </c>
      <c r="G34" s="2" t="str">
        <f t="shared" si="2"/>
        <v>Dec</v>
      </c>
      <c r="H34" s="2" t="str">
        <f t="shared" si="3"/>
        <v>Tue</v>
      </c>
      <c r="I34" s="10">
        <v>45643</v>
      </c>
      <c r="J34" s="11">
        <v>11.99</v>
      </c>
      <c r="K34" s="11" t="str">
        <f>IF(Table1[[#This Row],[Monthly_Price]]=7.99,"Basic",IF(Table1[[#This Row],[Monthly_Price]]=11.99,"Super",IF(Table1[[#This Row],[Monthly_Price]]=15.99,"Premium")))</f>
        <v>Super</v>
      </c>
      <c r="L34" s="12">
        <v>312</v>
      </c>
      <c r="M34" s="9" t="s">
        <v>63</v>
      </c>
      <c r="N34" s="12">
        <v>5</v>
      </c>
      <c r="O34" s="12">
        <v>1</v>
      </c>
      <c r="P34" s="9" t="b">
        <v>1</v>
      </c>
      <c r="Q34" s="12">
        <v>895</v>
      </c>
      <c r="R34" s="12">
        <v>154</v>
      </c>
      <c r="S34" s="9" t="s">
        <v>74</v>
      </c>
      <c r="T34" s="9" t="s">
        <v>44</v>
      </c>
      <c r="U34" s="9" t="s">
        <v>57</v>
      </c>
      <c r="V34" s="9">
        <v>85</v>
      </c>
      <c r="W34" s="13">
        <v>4.7</v>
      </c>
      <c r="X34" s="9" t="b">
        <v>1</v>
      </c>
      <c r="Y34" s="9" t="s">
        <v>30</v>
      </c>
      <c r="Z34" s="12">
        <v>3428</v>
      </c>
      <c r="AA34" s="9" t="s">
        <v>65</v>
      </c>
      <c r="AB34" s="14" t="s">
        <v>39</v>
      </c>
      <c r="AC34" s="9" t="s">
        <v>40</v>
      </c>
    </row>
    <row r="35" spans="1:29" hidden="1" x14ac:dyDescent="0.3">
      <c r="A35" s="9">
        <v>1419</v>
      </c>
      <c r="B35" s="9" t="s">
        <v>128</v>
      </c>
      <c r="C35" s="9" t="str">
        <f t="shared" si="0"/>
        <v>Jul</v>
      </c>
      <c r="D35" s="9" t="str">
        <f t="shared" si="1"/>
        <v>Mon</v>
      </c>
      <c r="E35" s="9" t="str">
        <f>TEXT(Table1[[#This Row],[Join_Date]],"YYYY")</f>
        <v>2023</v>
      </c>
      <c r="F35" s="2">
        <v>45110</v>
      </c>
      <c r="G35" s="2" t="str">
        <f t="shared" si="2"/>
        <v>Dec</v>
      </c>
      <c r="H35" s="2" t="str">
        <f t="shared" si="3"/>
        <v>Mon</v>
      </c>
      <c r="I35" s="10">
        <v>45642</v>
      </c>
      <c r="J35" s="11">
        <v>11.99</v>
      </c>
      <c r="K35" s="11" t="str">
        <f>IF(Table1[[#This Row],[Monthly_Price]]=7.99,"Basic",IF(Table1[[#This Row],[Monthly_Price]]=11.99,"Super",IF(Table1[[#This Row],[Monthly_Price]]=15.99,"Premium")))</f>
        <v>Super</v>
      </c>
      <c r="L35" s="12">
        <v>406</v>
      </c>
      <c r="M35" s="9" t="s">
        <v>48</v>
      </c>
      <c r="N35" s="12">
        <v>2</v>
      </c>
      <c r="O35" s="12">
        <v>6</v>
      </c>
      <c r="P35" s="9" t="b">
        <v>0</v>
      </c>
      <c r="Q35" s="12">
        <v>983</v>
      </c>
      <c r="R35" s="12">
        <v>113</v>
      </c>
      <c r="S35" s="9" t="s">
        <v>55</v>
      </c>
      <c r="T35" s="9" t="s">
        <v>75</v>
      </c>
      <c r="U35" s="9" t="s">
        <v>37</v>
      </c>
      <c r="V35" s="9">
        <v>78</v>
      </c>
      <c r="W35" s="13">
        <v>3.1</v>
      </c>
      <c r="X35" s="9" t="b">
        <v>0</v>
      </c>
      <c r="Y35" s="9" t="s">
        <v>30</v>
      </c>
      <c r="Z35" s="12">
        <v>4245</v>
      </c>
      <c r="AA35" s="9" t="s">
        <v>31</v>
      </c>
      <c r="AB35" s="14" t="s">
        <v>39</v>
      </c>
      <c r="AC35" s="9" t="s">
        <v>40</v>
      </c>
    </row>
    <row r="36" spans="1:29" hidden="1" x14ac:dyDescent="0.3">
      <c r="A36" s="9">
        <v>9470</v>
      </c>
      <c r="B36" s="9" t="s">
        <v>130</v>
      </c>
      <c r="C36" s="9" t="str">
        <f t="shared" si="0"/>
        <v>Nov</v>
      </c>
      <c r="D36" s="9" t="str">
        <f t="shared" si="1"/>
        <v>Tue</v>
      </c>
      <c r="E36" s="9" t="str">
        <f>TEXT(Table1[[#This Row],[Join_Date]],"YYYY")</f>
        <v>2023</v>
      </c>
      <c r="F36" s="2">
        <v>45258</v>
      </c>
      <c r="G36" s="2" t="str">
        <f t="shared" si="2"/>
        <v>Dec</v>
      </c>
      <c r="H36" s="2" t="str">
        <f t="shared" si="3"/>
        <v>Sun</v>
      </c>
      <c r="I36" s="10">
        <v>45641</v>
      </c>
      <c r="J36" s="11">
        <v>7.99</v>
      </c>
      <c r="K36" s="11" t="str">
        <f>IF(Table1[[#This Row],[Monthly_Price]]=7.99,"Basic",IF(Table1[[#This Row],[Monthly_Price]]=11.99,"Super",IF(Table1[[#This Row],[Monthly_Price]]=15.99,"Premium")))</f>
        <v>Basic</v>
      </c>
      <c r="L36" s="12">
        <v>350</v>
      </c>
      <c r="M36" s="9" t="s">
        <v>63</v>
      </c>
      <c r="N36" s="12">
        <v>3</v>
      </c>
      <c r="O36" s="12">
        <v>6</v>
      </c>
      <c r="P36" s="9" t="b">
        <v>1</v>
      </c>
      <c r="Q36" s="12">
        <v>801</v>
      </c>
      <c r="R36" s="12">
        <v>156</v>
      </c>
      <c r="S36" s="9" t="s">
        <v>92</v>
      </c>
      <c r="T36" s="9" t="s">
        <v>56</v>
      </c>
      <c r="U36" s="9" t="s">
        <v>45</v>
      </c>
      <c r="V36" s="9">
        <v>66</v>
      </c>
      <c r="W36" s="13">
        <v>4.5999999999999996</v>
      </c>
      <c r="X36" s="9" t="b">
        <v>1</v>
      </c>
      <c r="Y36" s="9" t="s">
        <v>30</v>
      </c>
      <c r="Z36" s="12">
        <v>2580</v>
      </c>
      <c r="AA36" s="9" t="s">
        <v>58</v>
      </c>
      <c r="AB36" s="14" t="s">
        <v>59</v>
      </c>
      <c r="AC36" s="9" t="s">
        <v>33</v>
      </c>
    </row>
    <row r="37" spans="1:29" hidden="1" x14ac:dyDescent="0.3">
      <c r="A37" s="9">
        <v>4989</v>
      </c>
      <c r="B37" s="9" t="s">
        <v>132</v>
      </c>
      <c r="C37" s="9" t="str">
        <f t="shared" si="0"/>
        <v>Jan</v>
      </c>
      <c r="D37" s="9" t="str">
        <f t="shared" si="1"/>
        <v>Wed</v>
      </c>
      <c r="E37" s="9" t="str">
        <f>TEXT(Table1[[#This Row],[Join_Date]],"YYYY")</f>
        <v>2024</v>
      </c>
      <c r="F37" s="2">
        <v>45301</v>
      </c>
      <c r="G37" s="2" t="str">
        <f t="shared" si="2"/>
        <v>Dec</v>
      </c>
      <c r="H37" s="2" t="str">
        <f t="shared" si="3"/>
        <v>Tue</v>
      </c>
      <c r="I37" s="10">
        <v>45636</v>
      </c>
      <c r="J37" s="11">
        <v>7.99</v>
      </c>
      <c r="K37" s="11" t="str">
        <f>IF(Table1[[#This Row],[Monthly_Price]]=7.99,"Basic",IF(Table1[[#This Row],[Monthly_Price]]=11.99,"Super",IF(Table1[[#This Row],[Monthly_Price]]=15.99,"Premium")))</f>
        <v>Basic</v>
      </c>
      <c r="L37" s="12">
        <v>99</v>
      </c>
      <c r="M37" s="9" t="s">
        <v>73</v>
      </c>
      <c r="N37" s="12">
        <v>2</v>
      </c>
      <c r="O37" s="12">
        <v>5</v>
      </c>
      <c r="P37" s="9" t="b">
        <v>1</v>
      </c>
      <c r="Q37" s="12">
        <v>96</v>
      </c>
      <c r="R37" s="12">
        <v>114</v>
      </c>
      <c r="S37" s="9" t="s">
        <v>27</v>
      </c>
      <c r="T37" s="9" t="s">
        <v>28</v>
      </c>
      <c r="U37" s="9" t="s">
        <v>29</v>
      </c>
      <c r="V37" s="9">
        <v>45</v>
      </c>
      <c r="W37" s="13">
        <v>4.3</v>
      </c>
      <c r="X37" s="9" t="b">
        <v>0</v>
      </c>
      <c r="Y37" s="9" t="s">
        <v>30</v>
      </c>
      <c r="Z37" s="12">
        <v>2779</v>
      </c>
      <c r="AA37" s="9" t="s">
        <v>58</v>
      </c>
      <c r="AB37" s="14" t="s">
        <v>79</v>
      </c>
      <c r="AC37" s="9" t="s">
        <v>60</v>
      </c>
    </row>
    <row r="38" spans="1:29" hidden="1" x14ac:dyDescent="0.3">
      <c r="A38" s="9">
        <v>9389</v>
      </c>
      <c r="B38" s="9" t="s">
        <v>133</v>
      </c>
      <c r="C38" s="9" t="str">
        <f t="shared" si="0"/>
        <v>Oct</v>
      </c>
      <c r="D38" s="9" t="str">
        <f t="shared" si="1"/>
        <v>Thu</v>
      </c>
      <c r="E38" s="9" t="str">
        <f>TEXT(Table1[[#This Row],[Join_Date]],"YYYY")</f>
        <v>2024</v>
      </c>
      <c r="F38" s="2">
        <v>45568</v>
      </c>
      <c r="G38" s="2" t="str">
        <f t="shared" si="2"/>
        <v>Nov</v>
      </c>
      <c r="H38" s="2" t="str">
        <f t="shared" si="3"/>
        <v>Thu</v>
      </c>
      <c r="I38" s="10">
        <v>45617</v>
      </c>
      <c r="J38" s="11">
        <v>15.99</v>
      </c>
      <c r="K38" s="11" t="str">
        <f>IF(Table1[[#This Row],[Monthly_Price]]=7.99,"Basic",IF(Table1[[#This Row],[Monthly_Price]]=11.99,"Super",IF(Table1[[#This Row],[Monthly_Price]]=15.99,"Premium")))</f>
        <v>Premium</v>
      </c>
      <c r="L38" s="12">
        <v>53</v>
      </c>
      <c r="M38" s="9" t="s">
        <v>48</v>
      </c>
      <c r="N38" s="12">
        <v>1</v>
      </c>
      <c r="O38" s="12">
        <v>2</v>
      </c>
      <c r="P38" s="9" t="b">
        <v>0</v>
      </c>
      <c r="Q38" s="12">
        <v>849</v>
      </c>
      <c r="R38" s="12">
        <v>98</v>
      </c>
      <c r="S38" s="9" t="s">
        <v>55</v>
      </c>
      <c r="T38" s="9" t="s">
        <v>56</v>
      </c>
      <c r="U38" s="9" t="s">
        <v>45</v>
      </c>
      <c r="V38" s="9">
        <v>14</v>
      </c>
      <c r="W38" s="13">
        <v>3.1</v>
      </c>
      <c r="X38" s="9" t="b">
        <v>0</v>
      </c>
      <c r="Y38" s="9" t="s">
        <v>30</v>
      </c>
      <c r="Z38" s="12">
        <v>2318</v>
      </c>
      <c r="AA38" s="9" t="s">
        <v>31</v>
      </c>
      <c r="AB38" s="14" t="s">
        <v>32</v>
      </c>
      <c r="AC38" s="9" t="s">
        <v>40</v>
      </c>
    </row>
    <row r="39" spans="1:29" hidden="1" x14ac:dyDescent="0.3">
      <c r="A39" s="9">
        <v>7728</v>
      </c>
      <c r="B39" s="9" t="s">
        <v>135</v>
      </c>
      <c r="C39" s="9" t="str">
        <f t="shared" si="0"/>
        <v>Sep</v>
      </c>
      <c r="D39" s="9" t="str">
        <f t="shared" si="1"/>
        <v>Fri</v>
      </c>
      <c r="E39" s="9" t="str">
        <f>TEXT(Table1[[#This Row],[Join_Date]],"YYYY")</f>
        <v>2023</v>
      </c>
      <c r="F39" s="2">
        <v>45184</v>
      </c>
      <c r="G39" s="2" t="str">
        <f t="shared" si="2"/>
        <v>Dec</v>
      </c>
      <c r="H39" s="2" t="str">
        <f t="shared" si="3"/>
        <v>Fri</v>
      </c>
      <c r="I39" s="10">
        <v>45639</v>
      </c>
      <c r="J39" s="11">
        <v>11.99</v>
      </c>
      <c r="K39" s="11" t="str">
        <f>IF(Table1[[#This Row],[Monthly_Price]]=7.99,"Basic",IF(Table1[[#This Row],[Monthly_Price]]=11.99,"Super",IF(Table1[[#This Row],[Monthly_Price]]=15.99,"Premium")))</f>
        <v>Super</v>
      </c>
      <c r="L39" s="12">
        <v>484</v>
      </c>
      <c r="M39" s="9" t="s">
        <v>100</v>
      </c>
      <c r="N39" s="12">
        <v>3</v>
      </c>
      <c r="O39" s="12">
        <v>6</v>
      </c>
      <c r="P39" s="9" t="b">
        <v>0</v>
      </c>
      <c r="Q39" s="12">
        <v>515</v>
      </c>
      <c r="R39" s="12">
        <v>174</v>
      </c>
      <c r="S39" s="9" t="s">
        <v>49</v>
      </c>
      <c r="T39" s="9" t="s">
        <v>28</v>
      </c>
      <c r="U39" s="9" t="s">
        <v>37</v>
      </c>
      <c r="V39" s="9">
        <v>12</v>
      </c>
      <c r="W39" s="13">
        <v>4</v>
      </c>
      <c r="X39" s="9" t="b">
        <v>1</v>
      </c>
      <c r="Y39" s="9" t="s">
        <v>30</v>
      </c>
      <c r="Z39" s="12">
        <v>827</v>
      </c>
      <c r="AA39" s="9" t="s">
        <v>31</v>
      </c>
      <c r="AB39" s="14" t="s">
        <v>39</v>
      </c>
      <c r="AC39" s="9" t="s">
        <v>60</v>
      </c>
    </row>
    <row r="40" spans="1:29" hidden="1" x14ac:dyDescent="0.3">
      <c r="A40" s="9">
        <v>7943</v>
      </c>
      <c r="B40" s="9" t="s">
        <v>137</v>
      </c>
      <c r="C40" s="9" t="str">
        <f t="shared" si="0"/>
        <v>Oct</v>
      </c>
      <c r="D40" s="9" t="str">
        <f t="shared" si="1"/>
        <v>Tue</v>
      </c>
      <c r="E40" s="9" t="str">
        <f>TEXT(Table1[[#This Row],[Join_Date]],"YYYY")</f>
        <v>2024</v>
      </c>
      <c r="F40" s="2">
        <v>45566</v>
      </c>
      <c r="G40" s="2" t="str">
        <f t="shared" si="2"/>
        <v>Dec</v>
      </c>
      <c r="H40" s="2" t="str">
        <f t="shared" si="3"/>
        <v>Sun</v>
      </c>
      <c r="I40" s="10">
        <v>45627</v>
      </c>
      <c r="J40" s="11">
        <v>15.99</v>
      </c>
      <c r="K40" s="11" t="str">
        <f>IF(Table1[[#This Row],[Monthly_Price]]=7.99,"Basic",IF(Table1[[#This Row],[Monthly_Price]]=11.99,"Super",IF(Table1[[#This Row],[Monthly_Price]]=15.99,"Premium")))</f>
        <v>Premium</v>
      </c>
      <c r="L40" s="12">
        <v>211</v>
      </c>
      <c r="M40" s="9" t="s">
        <v>51</v>
      </c>
      <c r="N40" s="12">
        <v>2</v>
      </c>
      <c r="O40" s="12">
        <v>6</v>
      </c>
      <c r="P40" s="9" t="b">
        <v>1</v>
      </c>
      <c r="Q40" s="12">
        <v>657</v>
      </c>
      <c r="R40" s="12">
        <v>137</v>
      </c>
      <c r="S40" s="9" t="s">
        <v>68</v>
      </c>
      <c r="T40" s="9" t="s">
        <v>56</v>
      </c>
      <c r="U40" s="9" t="s">
        <v>29</v>
      </c>
      <c r="V40" s="9">
        <v>26</v>
      </c>
      <c r="W40" s="13">
        <v>4</v>
      </c>
      <c r="X40" s="9" t="b">
        <v>1</v>
      </c>
      <c r="Y40" s="9" t="s">
        <v>30</v>
      </c>
      <c r="Z40" s="12">
        <v>2670</v>
      </c>
      <c r="AA40" s="9" t="s">
        <v>38</v>
      </c>
      <c r="AB40" s="14" t="s">
        <v>59</v>
      </c>
      <c r="AC40" s="9" t="s">
        <v>33</v>
      </c>
    </row>
    <row r="41" spans="1:29" hidden="1" x14ac:dyDescent="0.3">
      <c r="A41" s="9">
        <v>2490</v>
      </c>
      <c r="B41" s="9" t="s">
        <v>138</v>
      </c>
      <c r="C41" s="9" t="str">
        <f t="shared" si="0"/>
        <v>Aug</v>
      </c>
      <c r="D41" s="9" t="str">
        <f t="shared" si="1"/>
        <v>Fri</v>
      </c>
      <c r="E41" s="9" t="str">
        <f>TEXT(Table1[[#This Row],[Join_Date]],"YYYY")</f>
        <v>2023</v>
      </c>
      <c r="F41" s="2">
        <v>45156</v>
      </c>
      <c r="G41" s="2" t="str">
        <f t="shared" si="2"/>
        <v>Nov</v>
      </c>
      <c r="H41" s="2" t="str">
        <f t="shared" si="3"/>
        <v>Tue</v>
      </c>
      <c r="I41" s="10">
        <v>45615</v>
      </c>
      <c r="J41" s="11">
        <v>11.99</v>
      </c>
      <c r="K41" s="11" t="str">
        <f>IF(Table1[[#This Row],[Monthly_Price]]=7.99,"Basic",IF(Table1[[#This Row],[Monthly_Price]]=11.99,"Super",IF(Table1[[#This Row],[Monthly_Price]]=15.99,"Premium")))</f>
        <v>Super</v>
      </c>
      <c r="L41" s="12">
        <v>248</v>
      </c>
      <c r="M41" s="9" t="s">
        <v>48</v>
      </c>
      <c r="N41" s="12">
        <v>4</v>
      </c>
      <c r="O41" s="12">
        <v>1</v>
      </c>
      <c r="P41" s="9" t="b">
        <v>1</v>
      </c>
      <c r="Q41" s="12">
        <v>426</v>
      </c>
      <c r="R41" s="12">
        <v>21</v>
      </c>
      <c r="S41" s="9" t="s">
        <v>55</v>
      </c>
      <c r="T41" s="9" t="s">
        <v>44</v>
      </c>
      <c r="U41" s="9" t="s">
        <v>57</v>
      </c>
      <c r="V41" s="9">
        <v>99</v>
      </c>
      <c r="W41" s="13">
        <v>4.8</v>
      </c>
      <c r="X41" s="9" t="b">
        <v>0</v>
      </c>
      <c r="Y41" s="9" t="s">
        <v>30</v>
      </c>
      <c r="Z41" s="12">
        <v>2409</v>
      </c>
      <c r="AA41" s="9" t="s">
        <v>31</v>
      </c>
      <c r="AB41" s="14" t="s">
        <v>32</v>
      </c>
      <c r="AC41" s="9" t="s">
        <v>33</v>
      </c>
    </row>
    <row r="42" spans="1:29" hidden="1" x14ac:dyDescent="0.3">
      <c r="A42" s="9">
        <v>5042</v>
      </c>
      <c r="B42" s="9" t="s">
        <v>140</v>
      </c>
      <c r="C42" s="9" t="str">
        <f t="shared" si="0"/>
        <v>Feb</v>
      </c>
      <c r="D42" s="9" t="str">
        <f t="shared" si="1"/>
        <v>Fri</v>
      </c>
      <c r="E42" s="9" t="str">
        <f>TEXT(Table1[[#This Row],[Join_Date]],"YYYY")</f>
        <v>2024</v>
      </c>
      <c r="F42" s="2">
        <v>45338</v>
      </c>
      <c r="G42" s="2" t="str">
        <f t="shared" si="2"/>
        <v>Nov</v>
      </c>
      <c r="H42" s="2" t="str">
        <f t="shared" si="3"/>
        <v>Sat</v>
      </c>
      <c r="I42" s="10">
        <v>45619</v>
      </c>
      <c r="J42" s="11">
        <v>15.99</v>
      </c>
      <c r="K42" s="11" t="str">
        <f>IF(Table1[[#This Row],[Monthly_Price]]=7.99,"Basic",IF(Table1[[#This Row],[Monthly_Price]]=11.99,"Super",IF(Table1[[#This Row],[Monthly_Price]]=15.99,"Premium")))</f>
        <v>Premium</v>
      </c>
      <c r="L42" s="12">
        <v>197</v>
      </c>
      <c r="M42" s="9" t="s">
        <v>100</v>
      </c>
      <c r="N42" s="12">
        <v>4</v>
      </c>
      <c r="O42" s="12">
        <v>2</v>
      </c>
      <c r="P42" s="9" t="b">
        <v>0</v>
      </c>
      <c r="Q42" s="12">
        <v>309</v>
      </c>
      <c r="R42" s="12">
        <v>178</v>
      </c>
      <c r="S42" s="9" t="s">
        <v>68</v>
      </c>
      <c r="T42" s="9" t="s">
        <v>75</v>
      </c>
      <c r="U42" s="9" t="s">
        <v>45</v>
      </c>
      <c r="V42" s="9">
        <v>7</v>
      </c>
      <c r="W42" s="13">
        <v>4.3</v>
      </c>
      <c r="X42" s="9" t="b">
        <v>0</v>
      </c>
      <c r="Y42" s="9" t="s">
        <v>30</v>
      </c>
      <c r="Z42" s="12">
        <v>1577</v>
      </c>
      <c r="AA42" s="9" t="s">
        <v>58</v>
      </c>
      <c r="AB42" s="14" t="s">
        <v>32</v>
      </c>
      <c r="AC42" s="9" t="s">
        <v>40</v>
      </c>
    </row>
    <row r="43" spans="1:29" hidden="1" x14ac:dyDescent="0.3">
      <c r="A43" s="9">
        <v>3620</v>
      </c>
      <c r="B43" s="9" t="s">
        <v>142</v>
      </c>
      <c r="C43" s="9" t="str">
        <f t="shared" si="0"/>
        <v>Aug</v>
      </c>
      <c r="D43" s="9" t="str">
        <f t="shared" si="1"/>
        <v>Wed</v>
      </c>
      <c r="E43" s="9" t="str">
        <f>TEXT(Table1[[#This Row],[Join_Date]],"YYYY")</f>
        <v>2024</v>
      </c>
      <c r="F43" s="2">
        <v>45511</v>
      </c>
      <c r="G43" s="2" t="str">
        <f t="shared" si="2"/>
        <v>Dec</v>
      </c>
      <c r="H43" s="2" t="str">
        <f t="shared" si="3"/>
        <v>Sat</v>
      </c>
      <c r="I43" s="10">
        <v>45633</v>
      </c>
      <c r="J43" s="11">
        <v>15.99</v>
      </c>
      <c r="K43" s="11" t="str">
        <f>IF(Table1[[#This Row],[Monthly_Price]]=7.99,"Basic",IF(Table1[[#This Row],[Monthly_Price]]=11.99,"Super",IF(Table1[[#This Row],[Monthly_Price]]=15.99,"Premium")))</f>
        <v>Premium</v>
      </c>
      <c r="L43" s="12">
        <v>253</v>
      </c>
      <c r="M43" s="9" t="s">
        <v>73</v>
      </c>
      <c r="N43" s="12">
        <v>5</v>
      </c>
      <c r="O43" s="12">
        <v>5</v>
      </c>
      <c r="P43" s="9" t="b">
        <v>1</v>
      </c>
      <c r="Q43" s="12">
        <v>141</v>
      </c>
      <c r="R43" s="12">
        <v>199</v>
      </c>
      <c r="S43" s="9" t="s">
        <v>27</v>
      </c>
      <c r="T43" s="9" t="s">
        <v>44</v>
      </c>
      <c r="U43" s="9" t="s">
        <v>78</v>
      </c>
      <c r="V43" s="9">
        <v>72</v>
      </c>
      <c r="W43" s="13">
        <v>3.1</v>
      </c>
      <c r="X43" s="9" t="b">
        <v>0</v>
      </c>
      <c r="Y43" s="9" t="s">
        <v>30</v>
      </c>
      <c r="Z43" s="12">
        <v>4072</v>
      </c>
      <c r="AA43" s="9" t="s">
        <v>65</v>
      </c>
      <c r="AB43" s="14" t="s">
        <v>69</v>
      </c>
      <c r="AC43" s="9" t="s">
        <v>93</v>
      </c>
    </row>
    <row r="44" spans="1:29" hidden="1" x14ac:dyDescent="0.3">
      <c r="A44" s="9">
        <v>8976</v>
      </c>
      <c r="B44" s="9" t="s">
        <v>143</v>
      </c>
      <c r="C44" s="9" t="str">
        <f t="shared" si="0"/>
        <v>Sep</v>
      </c>
      <c r="D44" s="9" t="str">
        <f t="shared" si="1"/>
        <v>Tue</v>
      </c>
      <c r="E44" s="9" t="str">
        <f>TEXT(Table1[[#This Row],[Join_Date]],"YYYY")</f>
        <v>2024</v>
      </c>
      <c r="F44" s="2">
        <v>45552</v>
      </c>
      <c r="G44" s="2" t="str">
        <f t="shared" si="2"/>
        <v>Dec</v>
      </c>
      <c r="H44" s="2" t="str">
        <f t="shared" si="3"/>
        <v>Thu</v>
      </c>
      <c r="I44" s="10">
        <v>45638</v>
      </c>
      <c r="J44" s="11">
        <v>7.99</v>
      </c>
      <c r="K44" s="11" t="str">
        <f>IF(Table1[[#This Row],[Monthly_Price]]=7.99,"Basic",IF(Table1[[#This Row],[Monthly_Price]]=11.99,"Super",IF(Table1[[#This Row],[Monthly_Price]]=15.99,"Premium")))</f>
        <v>Basic</v>
      </c>
      <c r="L44" s="12">
        <v>352</v>
      </c>
      <c r="M44" s="9" t="s">
        <v>100</v>
      </c>
      <c r="N44" s="12">
        <v>4</v>
      </c>
      <c r="O44" s="12">
        <v>3</v>
      </c>
      <c r="P44" s="9" t="b">
        <v>1</v>
      </c>
      <c r="Q44" s="12">
        <v>112</v>
      </c>
      <c r="R44" s="12">
        <v>106</v>
      </c>
      <c r="S44" s="9" t="s">
        <v>92</v>
      </c>
      <c r="T44" s="9" t="s">
        <v>56</v>
      </c>
      <c r="U44" s="9" t="s">
        <v>78</v>
      </c>
      <c r="V44" s="9">
        <v>33</v>
      </c>
      <c r="W44" s="13">
        <v>4.5999999999999996</v>
      </c>
      <c r="X44" s="9" t="b">
        <v>1</v>
      </c>
      <c r="Y44" s="9" t="s">
        <v>30</v>
      </c>
      <c r="Z44" s="12">
        <v>3432</v>
      </c>
      <c r="AA44" s="9" t="s">
        <v>76</v>
      </c>
      <c r="AB44" s="14" t="s">
        <v>69</v>
      </c>
      <c r="AC44" s="9" t="s">
        <v>93</v>
      </c>
    </row>
    <row r="45" spans="1:29" hidden="1" x14ac:dyDescent="0.3">
      <c r="A45" s="9">
        <v>1570</v>
      </c>
      <c r="B45" s="9" t="s">
        <v>138</v>
      </c>
      <c r="C45" s="9" t="str">
        <f t="shared" si="0"/>
        <v>Jul</v>
      </c>
      <c r="D45" s="9" t="str">
        <f t="shared" si="1"/>
        <v>Tue</v>
      </c>
      <c r="E45" s="9" t="str">
        <f>TEXT(Table1[[#This Row],[Join_Date]],"YYYY")</f>
        <v>2023</v>
      </c>
      <c r="F45" s="2">
        <v>45125</v>
      </c>
      <c r="G45" s="2" t="str">
        <f t="shared" si="2"/>
        <v>Nov</v>
      </c>
      <c r="H45" s="2" t="str">
        <f t="shared" si="3"/>
        <v>Fri</v>
      </c>
      <c r="I45" s="10">
        <v>45618</v>
      </c>
      <c r="J45" s="11">
        <v>11.99</v>
      </c>
      <c r="K45" s="11" t="str">
        <f>IF(Table1[[#This Row],[Monthly_Price]]=7.99,"Basic",IF(Table1[[#This Row],[Monthly_Price]]=11.99,"Super",IF(Table1[[#This Row],[Monthly_Price]]=15.99,"Premium")))</f>
        <v>Super</v>
      </c>
      <c r="L45" s="12">
        <v>97</v>
      </c>
      <c r="M45" s="9" t="s">
        <v>100</v>
      </c>
      <c r="N45" s="12">
        <v>1</v>
      </c>
      <c r="O45" s="12">
        <v>2</v>
      </c>
      <c r="P45" s="9" t="b">
        <v>0</v>
      </c>
      <c r="Q45" s="12">
        <v>836</v>
      </c>
      <c r="R45" s="12">
        <v>122</v>
      </c>
      <c r="S45" s="9" t="s">
        <v>49</v>
      </c>
      <c r="T45" s="9" t="s">
        <v>44</v>
      </c>
      <c r="U45" s="9" t="s">
        <v>57</v>
      </c>
      <c r="V45" s="9">
        <v>65</v>
      </c>
      <c r="W45" s="13">
        <v>4.3</v>
      </c>
      <c r="X45" s="9" t="b">
        <v>1</v>
      </c>
      <c r="Y45" s="9" t="s">
        <v>30</v>
      </c>
      <c r="Z45" s="12">
        <v>4511</v>
      </c>
      <c r="AA45" s="9" t="s">
        <v>31</v>
      </c>
      <c r="AB45" s="14" t="s">
        <v>59</v>
      </c>
      <c r="AC45" s="9" t="s">
        <v>60</v>
      </c>
    </row>
    <row r="46" spans="1:29" hidden="1" x14ac:dyDescent="0.3">
      <c r="A46" s="9">
        <v>7709</v>
      </c>
      <c r="B46" s="9" t="s">
        <v>146</v>
      </c>
      <c r="C46" s="9" t="str">
        <f t="shared" si="0"/>
        <v>Apr</v>
      </c>
      <c r="D46" s="9" t="str">
        <f t="shared" si="1"/>
        <v>Tue</v>
      </c>
      <c r="E46" s="9" t="str">
        <f>TEXT(Table1[[#This Row],[Join_Date]],"YYYY")</f>
        <v>2023</v>
      </c>
      <c r="F46" s="2">
        <v>45020</v>
      </c>
      <c r="G46" s="2" t="str">
        <f t="shared" si="2"/>
        <v>Dec</v>
      </c>
      <c r="H46" s="2" t="str">
        <f t="shared" si="3"/>
        <v>Sun</v>
      </c>
      <c r="I46" s="10">
        <v>45627</v>
      </c>
      <c r="J46" s="11">
        <v>11.99</v>
      </c>
      <c r="K46" s="11" t="str">
        <f>IF(Table1[[#This Row],[Monthly_Price]]=7.99,"Basic",IF(Table1[[#This Row],[Monthly_Price]]=11.99,"Super",IF(Table1[[#This Row],[Monthly_Price]]=15.99,"Premium")))</f>
        <v>Super</v>
      </c>
      <c r="L46" s="12">
        <v>283</v>
      </c>
      <c r="M46" s="9" t="s">
        <v>48</v>
      </c>
      <c r="N46" s="12">
        <v>5</v>
      </c>
      <c r="O46" s="12">
        <v>2</v>
      </c>
      <c r="P46" s="9" t="b">
        <v>0</v>
      </c>
      <c r="Q46" s="12">
        <v>785</v>
      </c>
      <c r="R46" s="12">
        <v>1</v>
      </c>
      <c r="S46" s="9" t="s">
        <v>68</v>
      </c>
      <c r="T46" s="9" t="s">
        <v>44</v>
      </c>
      <c r="U46" s="9" t="s">
        <v>37</v>
      </c>
      <c r="V46" s="9">
        <v>79</v>
      </c>
      <c r="W46" s="13">
        <v>3.4</v>
      </c>
      <c r="X46" s="9" t="b">
        <v>1</v>
      </c>
      <c r="Y46" s="9" t="s">
        <v>30</v>
      </c>
      <c r="Z46" s="12">
        <v>583</v>
      </c>
      <c r="AA46" s="9" t="s">
        <v>76</v>
      </c>
      <c r="AB46" s="14" t="s">
        <v>39</v>
      </c>
      <c r="AC46" s="9" t="s">
        <v>40</v>
      </c>
    </row>
    <row r="47" spans="1:29" hidden="1" x14ac:dyDescent="0.3">
      <c r="A47" s="9">
        <v>9503</v>
      </c>
      <c r="B47" s="9" t="s">
        <v>147</v>
      </c>
      <c r="C47" s="9" t="str">
        <f t="shared" si="0"/>
        <v>Apr</v>
      </c>
      <c r="D47" s="9" t="str">
        <f t="shared" si="1"/>
        <v>Thu</v>
      </c>
      <c r="E47" s="9" t="str">
        <f>TEXT(Table1[[#This Row],[Join_Date]],"YYYY")</f>
        <v>2024</v>
      </c>
      <c r="F47" s="2">
        <v>45393</v>
      </c>
      <c r="G47" s="2" t="str">
        <f t="shared" si="2"/>
        <v>Dec</v>
      </c>
      <c r="H47" s="2" t="str">
        <f t="shared" si="3"/>
        <v>Thu</v>
      </c>
      <c r="I47" s="10">
        <v>45631</v>
      </c>
      <c r="J47" s="11">
        <v>11.99</v>
      </c>
      <c r="K47" s="11" t="str">
        <f>IF(Table1[[#This Row],[Monthly_Price]]=7.99,"Basic",IF(Table1[[#This Row],[Monthly_Price]]=11.99,"Super",IF(Table1[[#This Row],[Monthly_Price]]=15.99,"Premium")))</f>
        <v>Super</v>
      </c>
      <c r="L47" s="12">
        <v>307</v>
      </c>
      <c r="M47" s="9" t="s">
        <v>51</v>
      </c>
      <c r="N47" s="12">
        <v>5</v>
      </c>
      <c r="O47" s="12">
        <v>6</v>
      </c>
      <c r="P47" s="9" t="b">
        <v>0</v>
      </c>
      <c r="Q47" s="12">
        <v>857</v>
      </c>
      <c r="R47" s="12">
        <v>9</v>
      </c>
      <c r="S47" s="9" t="s">
        <v>92</v>
      </c>
      <c r="T47" s="9" t="s">
        <v>75</v>
      </c>
      <c r="U47" s="9" t="s">
        <v>29</v>
      </c>
      <c r="V47" s="9">
        <v>55</v>
      </c>
      <c r="W47" s="13">
        <v>3.2</v>
      </c>
      <c r="X47" s="9" t="b">
        <v>1</v>
      </c>
      <c r="Y47" s="9" t="s">
        <v>30</v>
      </c>
      <c r="Z47" s="12">
        <v>3626</v>
      </c>
      <c r="AA47" s="9" t="s">
        <v>65</v>
      </c>
      <c r="AB47" s="14" t="s">
        <v>32</v>
      </c>
      <c r="AC47" s="9" t="s">
        <v>33</v>
      </c>
    </row>
    <row r="48" spans="1:29" hidden="1" x14ac:dyDescent="0.3">
      <c r="A48" s="9">
        <v>9564</v>
      </c>
      <c r="B48" s="9" t="s">
        <v>148</v>
      </c>
      <c r="C48" s="9" t="str">
        <f t="shared" si="0"/>
        <v>Apr</v>
      </c>
      <c r="D48" s="9" t="str">
        <f t="shared" si="1"/>
        <v>Wed</v>
      </c>
      <c r="E48" s="9" t="str">
        <f>TEXT(Table1[[#This Row],[Join_Date]],"YYYY")</f>
        <v>2023</v>
      </c>
      <c r="F48" s="2">
        <v>45042</v>
      </c>
      <c r="G48" s="2" t="str">
        <f t="shared" si="2"/>
        <v>Dec</v>
      </c>
      <c r="H48" s="2" t="str">
        <f t="shared" si="3"/>
        <v>Wed</v>
      </c>
      <c r="I48" s="10">
        <v>45630</v>
      </c>
      <c r="J48" s="11">
        <v>15.99</v>
      </c>
      <c r="K48" s="11" t="str">
        <f>IF(Table1[[#This Row],[Monthly_Price]]=7.99,"Basic",IF(Table1[[#This Row],[Monthly_Price]]=11.99,"Super",IF(Table1[[#This Row],[Monthly_Price]]=15.99,"Premium")))</f>
        <v>Premium</v>
      </c>
      <c r="L48" s="12">
        <v>203</v>
      </c>
      <c r="M48" s="9" t="s">
        <v>73</v>
      </c>
      <c r="N48" s="12">
        <v>5</v>
      </c>
      <c r="O48" s="12">
        <v>1</v>
      </c>
      <c r="P48" s="9" t="b">
        <v>0</v>
      </c>
      <c r="Q48" s="12">
        <v>347</v>
      </c>
      <c r="R48" s="12">
        <v>18</v>
      </c>
      <c r="S48" s="9" t="s">
        <v>68</v>
      </c>
      <c r="T48" s="9" t="s">
        <v>75</v>
      </c>
      <c r="U48" s="9" t="s">
        <v>57</v>
      </c>
      <c r="V48" s="9">
        <v>8</v>
      </c>
      <c r="W48" s="13">
        <v>4.4000000000000004</v>
      </c>
      <c r="X48" s="9" t="b">
        <v>1</v>
      </c>
      <c r="Y48" s="9" t="s">
        <v>30</v>
      </c>
      <c r="Z48" s="12">
        <v>476</v>
      </c>
      <c r="AA48" s="9" t="s">
        <v>65</v>
      </c>
      <c r="AB48" s="14" t="s">
        <v>69</v>
      </c>
      <c r="AC48" s="9" t="s">
        <v>93</v>
      </c>
    </row>
    <row r="49" spans="1:29" hidden="1" x14ac:dyDescent="0.3">
      <c r="A49" s="9">
        <v>8934</v>
      </c>
      <c r="B49" s="9" t="s">
        <v>150</v>
      </c>
      <c r="C49" s="9" t="str">
        <f t="shared" si="0"/>
        <v>Mar</v>
      </c>
      <c r="D49" s="9" t="str">
        <f t="shared" si="1"/>
        <v>Sat</v>
      </c>
      <c r="E49" s="9" t="str">
        <f>TEXT(Table1[[#This Row],[Join_Date]],"YYYY")</f>
        <v>2023</v>
      </c>
      <c r="F49" s="2">
        <v>45010</v>
      </c>
      <c r="G49" s="2" t="str">
        <f t="shared" si="2"/>
        <v>Dec</v>
      </c>
      <c r="H49" s="2" t="str">
        <f t="shared" si="3"/>
        <v>Thu</v>
      </c>
      <c r="I49" s="10">
        <v>45631</v>
      </c>
      <c r="J49" s="11">
        <v>7.99</v>
      </c>
      <c r="K49" s="11" t="str">
        <f>IF(Table1[[#This Row],[Monthly_Price]]=7.99,"Basic",IF(Table1[[#This Row],[Monthly_Price]]=11.99,"Super",IF(Table1[[#This Row],[Monthly_Price]]=15.99,"Premium")))</f>
        <v>Basic</v>
      </c>
      <c r="L49" s="12">
        <v>22</v>
      </c>
      <c r="M49" s="9" t="s">
        <v>36</v>
      </c>
      <c r="N49" s="12">
        <v>4</v>
      </c>
      <c r="O49" s="12">
        <v>3</v>
      </c>
      <c r="P49" s="9" t="b">
        <v>0</v>
      </c>
      <c r="Q49" s="12">
        <v>707</v>
      </c>
      <c r="R49" s="12">
        <v>156</v>
      </c>
      <c r="S49" s="9" t="s">
        <v>43</v>
      </c>
      <c r="T49" s="9" t="s">
        <v>75</v>
      </c>
      <c r="U49" s="9" t="s">
        <v>57</v>
      </c>
      <c r="V49" s="9">
        <v>99</v>
      </c>
      <c r="W49" s="13">
        <v>3.3</v>
      </c>
      <c r="X49" s="9" t="b">
        <v>0</v>
      </c>
      <c r="Y49" s="9" t="s">
        <v>30</v>
      </c>
      <c r="Z49" s="12">
        <v>4114</v>
      </c>
      <c r="AA49" s="9" t="s">
        <v>38</v>
      </c>
      <c r="AB49" s="14" t="s">
        <v>59</v>
      </c>
      <c r="AC49" s="9" t="s">
        <v>40</v>
      </c>
    </row>
    <row r="50" spans="1:29" hidden="1" x14ac:dyDescent="0.3">
      <c r="A50" s="9">
        <v>1222</v>
      </c>
      <c r="B50" s="9" t="s">
        <v>152</v>
      </c>
      <c r="C50" s="9" t="str">
        <f t="shared" si="0"/>
        <v>Sep</v>
      </c>
      <c r="D50" s="9" t="str">
        <f t="shared" si="1"/>
        <v>Fri</v>
      </c>
      <c r="E50" s="9" t="str">
        <f>TEXT(Table1[[#This Row],[Join_Date]],"YYYY")</f>
        <v>2023</v>
      </c>
      <c r="F50" s="2">
        <v>45170</v>
      </c>
      <c r="G50" s="2" t="str">
        <f t="shared" si="2"/>
        <v>Dec</v>
      </c>
      <c r="H50" s="2" t="str">
        <f t="shared" si="3"/>
        <v>Sun</v>
      </c>
      <c r="I50" s="10">
        <v>45634</v>
      </c>
      <c r="J50" s="11">
        <v>15.99</v>
      </c>
      <c r="K50" s="11" t="str">
        <f>IF(Table1[[#This Row],[Monthly_Price]]=7.99,"Basic",IF(Table1[[#This Row],[Monthly_Price]]=11.99,"Super",IF(Table1[[#This Row],[Monthly_Price]]=15.99,"Premium")))</f>
        <v>Premium</v>
      </c>
      <c r="L50" s="12">
        <v>382</v>
      </c>
      <c r="M50" s="9" t="s">
        <v>100</v>
      </c>
      <c r="N50" s="12">
        <v>2</v>
      </c>
      <c r="O50" s="12">
        <v>2</v>
      </c>
      <c r="P50" s="9" t="b">
        <v>0</v>
      </c>
      <c r="Q50" s="12">
        <v>49</v>
      </c>
      <c r="R50" s="12">
        <v>45</v>
      </c>
      <c r="S50" s="9" t="s">
        <v>43</v>
      </c>
      <c r="T50" s="9" t="s">
        <v>28</v>
      </c>
      <c r="U50" s="9" t="s">
        <v>29</v>
      </c>
      <c r="V50" s="9">
        <v>63</v>
      </c>
      <c r="W50" s="13">
        <v>4</v>
      </c>
      <c r="X50" s="9" t="b">
        <v>1</v>
      </c>
      <c r="Y50" s="9" t="s">
        <v>30</v>
      </c>
      <c r="Z50" s="12">
        <v>1581</v>
      </c>
      <c r="AA50" s="9" t="s">
        <v>58</v>
      </c>
      <c r="AB50" s="14" t="s">
        <v>32</v>
      </c>
      <c r="AC50" s="9" t="s">
        <v>60</v>
      </c>
    </row>
    <row r="51" spans="1:29" hidden="1" x14ac:dyDescent="0.3">
      <c r="A51" s="9">
        <v>5762</v>
      </c>
      <c r="B51" s="9" t="s">
        <v>153</v>
      </c>
      <c r="C51" s="9" t="str">
        <f t="shared" si="0"/>
        <v>Mar</v>
      </c>
      <c r="D51" s="9" t="str">
        <f t="shared" si="1"/>
        <v>Thu</v>
      </c>
      <c r="E51" s="9" t="str">
        <f>TEXT(Table1[[#This Row],[Join_Date]],"YYYY")</f>
        <v>2024</v>
      </c>
      <c r="F51" s="2">
        <v>45379</v>
      </c>
      <c r="G51" s="2" t="str">
        <f t="shared" si="2"/>
        <v>Dec</v>
      </c>
      <c r="H51" s="2" t="str">
        <f t="shared" si="3"/>
        <v>Mon</v>
      </c>
      <c r="I51" s="10">
        <v>45628</v>
      </c>
      <c r="J51" s="11">
        <v>11.99</v>
      </c>
      <c r="K51" s="11" t="str">
        <f>IF(Table1[[#This Row],[Monthly_Price]]=7.99,"Basic",IF(Table1[[#This Row],[Monthly_Price]]=11.99,"Super",IF(Table1[[#This Row],[Monthly_Price]]=15.99,"Premium")))</f>
        <v>Super</v>
      </c>
      <c r="L51" s="12">
        <v>302</v>
      </c>
      <c r="M51" s="9" t="s">
        <v>73</v>
      </c>
      <c r="N51" s="12">
        <v>5</v>
      </c>
      <c r="O51" s="12">
        <v>4</v>
      </c>
      <c r="P51" s="9" t="b">
        <v>0</v>
      </c>
      <c r="Q51" s="12">
        <v>801</v>
      </c>
      <c r="R51" s="12">
        <v>141</v>
      </c>
      <c r="S51" s="9" t="s">
        <v>92</v>
      </c>
      <c r="T51" s="9" t="s">
        <v>44</v>
      </c>
      <c r="U51" s="9" t="s">
        <v>45</v>
      </c>
      <c r="V51" s="9">
        <v>62</v>
      </c>
      <c r="W51" s="13">
        <v>3.5</v>
      </c>
      <c r="X51" s="9" t="b">
        <v>1</v>
      </c>
      <c r="Y51" s="9" t="s">
        <v>30</v>
      </c>
      <c r="Z51" s="12">
        <v>1293</v>
      </c>
      <c r="AA51" s="9" t="s">
        <v>65</v>
      </c>
      <c r="AB51" s="14" t="s">
        <v>69</v>
      </c>
      <c r="AC51" s="9" t="s">
        <v>60</v>
      </c>
    </row>
    <row r="52" spans="1:29" hidden="1" x14ac:dyDescent="0.3">
      <c r="A52" s="9">
        <v>4066</v>
      </c>
      <c r="B52" s="9" t="s">
        <v>143</v>
      </c>
      <c r="C52" s="9" t="str">
        <f t="shared" si="0"/>
        <v>Mar</v>
      </c>
      <c r="D52" s="9" t="str">
        <f t="shared" si="1"/>
        <v>Sun</v>
      </c>
      <c r="E52" s="9" t="str">
        <f>TEXT(Table1[[#This Row],[Join_Date]],"YYYY")</f>
        <v>2023</v>
      </c>
      <c r="F52" s="2">
        <v>45011</v>
      </c>
      <c r="G52" s="2" t="str">
        <f t="shared" si="2"/>
        <v>Dec</v>
      </c>
      <c r="H52" s="2" t="str">
        <f t="shared" si="3"/>
        <v>Thu</v>
      </c>
      <c r="I52" s="10">
        <v>45638</v>
      </c>
      <c r="J52" s="11">
        <v>11.99</v>
      </c>
      <c r="K52" s="11" t="str">
        <f>IF(Table1[[#This Row],[Monthly_Price]]=7.99,"Basic",IF(Table1[[#This Row],[Monthly_Price]]=11.99,"Super",IF(Table1[[#This Row],[Monthly_Price]]=15.99,"Premium")))</f>
        <v>Super</v>
      </c>
      <c r="L52" s="12">
        <v>76</v>
      </c>
      <c r="M52" s="9" t="s">
        <v>48</v>
      </c>
      <c r="N52" s="12">
        <v>2</v>
      </c>
      <c r="O52" s="12">
        <v>3</v>
      </c>
      <c r="P52" s="9" t="b">
        <v>0</v>
      </c>
      <c r="Q52" s="12">
        <v>788</v>
      </c>
      <c r="R52" s="12">
        <v>55</v>
      </c>
      <c r="S52" s="9" t="s">
        <v>49</v>
      </c>
      <c r="T52" s="9" t="s">
        <v>56</v>
      </c>
      <c r="U52" s="9" t="s">
        <v>37</v>
      </c>
      <c r="V52" s="9">
        <v>50</v>
      </c>
      <c r="W52" s="13">
        <v>4.8</v>
      </c>
      <c r="X52" s="9" t="b">
        <v>1</v>
      </c>
      <c r="Y52" s="9" t="s">
        <v>30</v>
      </c>
      <c r="Z52" s="12">
        <v>1744</v>
      </c>
      <c r="AA52" s="9" t="s">
        <v>65</v>
      </c>
      <c r="AB52" s="14" t="s">
        <v>59</v>
      </c>
      <c r="AC52" s="9" t="s">
        <v>60</v>
      </c>
    </row>
    <row r="53" spans="1:29" hidden="1" x14ac:dyDescent="0.3">
      <c r="A53" s="9">
        <v>6469</v>
      </c>
      <c r="B53" s="9" t="s">
        <v>98</v>
      </c>
      <c r="C53" s="9" t="str">
        <f t="shared" si="0"/>
        <v>Jun</v>
      </c>
      <c r="D53" s="9" t="str">
        <f t="shared" si="1"/>
        <v>Tue</v>
      </c>
      <c r="E53" s="9" t="str">
        <f>TEXT(Table1[[#This Row],[Join_Date]],"YYYY")</f>
        <v>2024</v>
      </c>
      <c r="F53" s="2">
        <v>45461</v>
      </c>
      <c r="G53" s="2" t="str">
        <f t="shared" si="2"/>
        <v>Nov</v>
      </c>
      <c r="H53" s="2" t="str">
        <f t="shared" si="3"/>
        <v>Sun</v>
      </c>
      <c r="I53" s="10">
        <v>45620</v>
      </c>
      <c r="J53" s="11">
        <v>11.99</v>
      </c>
      <c r="K53" s="11" t="str">
        <f>IF(Table1[[#This Row],[Monthly_Price]]=7.99,"Basic",IF(Table1[[#This Row],[Monthly_Price]]=11.99,"Super",IF(Table1[[#This Row],[Monthly_Price]]=15.99,"Premium")))</f>
        <v>Super</v>
      </c>
      <c r="L53" s="12">
        <v>125</v>
      </c>
      <c r="M53" s="9" t="s">
        <v>51</v>
      </c>
      <c r="N53" s="12">
        <v>3</v>
      </c>
      <c r="O53" s="12">
        <v>6</v>
      </c>
      <c r="P53" s="9" t="b">
        <v>1</v>
      </c>
      <c r="Q53" s="12">
        <v>853</v>
      </c>
      <c r="R53" s="12">
        <v>16</v>
      </c>
      <c r="S53" s="9" t="s">
        <v>68</v>
      </c>
      <c r="T53" s="9" t="s">
        <v>28</v>
      </c>
      <c r="U53" s="9" t="s">
        <v>37</v>
      </c>
      <c r="V53" s="9">
        <v>65</v>
      </c>
      <c r="W53" s="13">
        <v>4.8</v>
      </c>
      <c r="X53" s="9" t="b">
        <v>1</v>
      </c>
      <c r="Y53" s="9" t="s">
        <v>30</v>
      </c>
      <c r="Z53" s="12">
        <v>448</v>
      </c>
      <c r="AA53" s="9" t="s">
        <v>65</v>
      </c>
      <c r="AB53" s="14" t="s">
        <v>59</v>
      </c>
      <c r="AC53" s="9" t="s">
        <v>33</v>
      </c>
    </row>
    <row r="54" spans="1:29" hidden="1" x14ac:dyDescent="0.3">
      <c r="A54" s="9">
        <v>1364</v>
      </c>
      <c r="B54" s="9" t="s">
        <v>157</v>
      </c>
      <c r="C54" s="9" t="str">
        <f t="shared" si="0"/>
        <v>Jul</v>
      </c>
      <c r="D54" s="9" t="str">
        <f t="shared" si="1"/>
        <v>Thu</v>
      </c>
      <c r="E54" s="9" t="str">
        <f>TEXT(Table1[[#This Row],[Join_Date]],"YYYY")</f>
        <v>2023</v>
      </c>
      <c r="F54" s="2">
        <v>45134</v>
      </c>
      <c r="G54" s="2" t="str">
        <f t="shared" si="2"/>
        <v>Dec</v>
      </c>
      <c r="H54" s="2" t="str">
        <f t="shared" si="3"/>
        <v>Mon</v>
      </c>
      <c r="I54" s="10">
        <v>45628</v>
      </c>
      <c r="J54" s="11">
        <v>11.99</v>
      </c>
      <c r="K54" s="11" t="str">
        <f>IF(Table1[[#This Row],[Monthly_Price]]=7.99,"Basic",IF(Table1[[#This Row],[Monthly_Price]]=11.99,"Super",IF(Table1[[#This Row],[Monthly_Price]]=15.99,"Premium")))</f>
        <v>Super</v>
      </c>
      <c r="L54" s="12">
        <v>113</v>
      </c>
      <c r="M54" s="9" t="s">
        <v>63</v>
      </c>
      <c r="N54" s="12">
        <v>1</v>
      </c>
      <c r="O54" s="12">
        <v>1</v>
      </c>
      <c r="P54" s="9" t="b">
        <v>0</v>
      </c>
      <c r="Q54" s="12">
        <v>970</v>
      </c>
      <c r="R54" s="12">
        <v>159</v>
      </c>
      <c r="S54" s="9" t="s">
        <v>49</v>
      </c>
      <c r="T54" s="9" t="s">
        <v>56</v>
      </c>
      <c r="U54" s="9" t="s">
        <v>37</v>
      </c>
      <c r="V54" s="9">
        <v>96</v>
      </c>
      <c r="W54" s="13">
        <v>4.9000000000000004</v>
      </c>
      <c r="X54" s="9" t="b">
        <v>1</v>
      </c>
      <c r="Y54" s="9" t="s">
        <v>30</v>
      </c>
      <c r="Z54" s="12">
        <v>3398</v>
      </c>
      <c r="AA54" s="9" t="s">
        <v>65</v>
      </c>
      <c r="AB54" s="14" t="s">
        <v>32</v>
      </c>
      <c r="AC54" s="9" t="s">
        <v>33</v>
      </c>
    </row>
    <row r="55" spans="1:29" hidden="1" x14ac:dyDescent="0.3">
      <c r="A55" s="9">
        <v>4197</v>
      </c>
      <c r="B55" s="9" t="s">
        <v>143</v>
      </c>
      <c r="C55" s="9" t="str">
        <f t="shared" si="0"/>
        <v>Oct</v>
      </c>
      <c r="D55" s="9" t="str">
        <f t="shared" si="1"/>
        <v>Thu</v>
      </c>
      <c r="E55" s="9" t="str">
        <f>TEXT(Table1[[#This Row],[Join_Date]],"YYYY")</f>
        <v>2024</v>
      </c>
      <c r="F55" s="2">
        <v>45596</v>
      </c>
      <c r="G55" s="2" t="str">
        <f t="shared" si="2"/>
        <v>Dec</v>
      </c>
      <c r="H55" s="2" t="str">
        <f t="shared" si="3"/>
        <v>Fri</v>
      </c>
      <c r="I55" s="10">
        <v>45639</v>
      </c>
      <c r="J55" s="11">
        <v>15.99</v>
      </c>
      <c r="K55" s="11" t="str">
        <f>IF(Table1[[#This Row],[Monthly_Price]]=7.99,"Basic",IF(Table1[[#This Row],[Monthly_Price]]=11.99,"Super",IF(Table1[[#This Row],[Monthly_Price]]=15.99,"Premium")))</f>
        <v>Premium</v>
      </c>
      <c r="L55" s="12">
        <v>183</v>
      </c>
      <c r="M55" s="9" t="s">
        <v>100</v>
      </c>
      <c r="N55" s="12">
        <v>3</v>
      </c>
      <c r="O55" s="12">
        <v>5</v>
      </c>
      <c r="P55" s="9" t="b">
        <v>0</v>
      </c>
      <c r="Q55" s="12">
        <v>490</v>
      </c>
      <c r="R55" s="12">
        <v>127</v>
      </c>
      <c r="S55" s="9" t="s">
        <v>43</v>
      </c>
      <c r="T55" s="9" t="s">
        <v>44</v>
      </c>
      <c r="U55" s="9" t="s">
        <v>29</v>
      </c>
      <c r="V55" s="9">
        <v>40</v>
      </c>
      <c r="W55" s="13">
        <v>4.5999999999999996</v>
      </c>
      <c r="X55" s="9" t="b">
        <v>1</v>
      </c>
      <c r="Y55" s="9" t="s">
        <v>30</v>
      </c>
      <c r="Z55" s="12">
        <v>4691</v>
      </c>
      <c r="AA55" s="9" t="s">
        <v>38</v>
      </c>
      <c r="AB55" s="14" t="s">
        <v>69</v>
      </c>
      <c r="AC55" s="9" t="s">
        <v>60</v>
      </c>
    </row>
    <row r="56" spans="1:29" hidden="1" x14ac:dyDescent="0.3">
      <c r="A56" s="9">
        <v>9700</v>
      </c>
      <c r="B56" s="9" t="s">
        <v>160</v>
      </c>
      <c r="C56" s="9" t="str">
        <f t="shared" si="0"/>
        <v>Dec</v>
      </c>
      <c r="D56" s="9" t="str">
        <f t="shared" si="1"/>
        <v>Mon</v>
      </c>
      <c r="E56" s="9" t="str">
        <f>TEXT(Table1[[#This Row],[Join_Date]],"YYYY")</f>
        <v>2022</v>
      </c>
      <c r="F56" s="2">
        <v>44921</v>
      </c>
      <c r="G56" s="2" t="str">
        <f t="shared" si="2"/>
        <v>Nov</v>
      </c>
      <c r="H56" s="2" t="str">
        <f t="shared" si="3"/>
        <v>Sat</v>
      </c>
      <c r="I56" s="10">
        <v>45626</v>
      </c>
      <c r="J56" s="11">
        <v>15.99</v>
      </c>
      <c r="K56" s="11" t="str">
        <f>IF(Table1[[#This Row],[Monthly_Price]]=7.99,"Basic",IF(Table1[[#This Row],[Monthly_Price]]=11.99,"Super",IF(Table1[[#This Row],[Monthly_Price]]=15.99,"Premium")))</f>
        <v>Premium</v>
      </c>
      <c r="L56" s="12">
        <v>272</v>
      </c>
      <c r="M56" s="9" t="s">
        <v>51</v>
      </c>
      <c r="N56" s="12">
        <v>5</v>
      </c>
      <c r="O56" s="12">
        <v>1</v>
      </c>
      <c r="P56" s="9" t="b">
        <v>0</v>
      </c>
      <c r="Q56" s="12">
        <v>201</v>
      </c>
      <c r="R56" s="12">
        <v>122</v>
      </c>
      <c r="S56" s="9" t="s">
        <v>55</v>
      </c>
      <c r="T56" s="9" t="s">
        <v>75</v>
      </c>
      <c r="U56" s="9" t="s">
        <v>64</v>
      </c>
      <c r="V56" s="9">
        <v>94</v>
      </c>
      <c r="W56" s="13">
        <v>4.5999999999999996</v>
      </c>
      <c r="X56" s="9" t="b">
        <v>1</v>
      </c>
      <c r="Y56" s="9" t="s">
        <v>30</v>
      </c>
      <c r="Z56" s="12">
        <v>4674</v>
      </c>
      <c r="AA56" s="9" t="s">
        <v>65</v>
      </c>
      <c r="AB56" s="14" t="s">
        <v>69</v>
      </c>
      <c r="AC56" s="9" t="s">
        <v>93</v>
      </c>
    </row>
    <row r="57" spans="1:29" hidden="1" x14ac:dyDescent="0.3">
      <c r="A57" s="9">
        <v>5644</v>
      </c>
      <c r="B57" s="9" t="s">
        <v>126</v>
      </c>
      <c r="C57" s="9" t="str">
        <f t="shared" si="0"/>
        <v>Apr</v>
      </c>
      <c r="D57" s="9" t="str">
        <f t="shared" si="1"/>
        <v>Sat</v>
      </c>
      <c r="E57" s="9" t="str">
        <f>TEXT(Table1[[#This Row],[Join_Date]],"YYYY")</f>
        <v>2024</v>
      </c>
      <c r="F57" s="2">
        <v>45388</v>
      </c>
      <c r="G57" s="2" t="str">
        <f t="shared" si="2"/>
        <v>Dec</v>
      </c>
      <c r="H57" s="2" t="str">
        <f t="shared" si="3"/>
        <v>Tue</v>
      </c>
      <c r="I57" s="10">
        <v>45629</v>
      </c>
      <c r="J57" s="11">
        <v>11.99</v>
      </c>
      <c r="K57" s="11" t="str">
        <f>IF(Table1[[#This Row],[Monthly_Price]]=7.99,"Basic",IF(Table1[[#This Row],[Monthly_Price]]=11.99,"Super",IF(Table1[[#This Row],[Monthly_Price]]=15.99,"Premium")))</f>
        <v>Super</v>
      </c>
      <c r="L57" s="12">
        <v>19</v>
      </c>
      <c r="M57" s="9" t="s">
        <v>73</v>
      </c>
      <c r="N57" s="12">
        <v>4</v>
      </c>
      <c r="O57" s="12">
        <v>2</v>
      </c>
      <c r="P57" s="9" t="b">
        <v>1</v>
      </c>
      <c r="Q57" s="12">
        <v>741</v>
      </c>
      <c r="R57" s="12">
        <v>36</v>
      </c>
      <c r="S57" s="9" t="s">
        <v>92</v>
      </c>
      <c r="T57" s="9" t="s">
        <v>28</v>
      </c>
      <c r="U57" s="9" t="s">
        <v>64</v>
      </c>
      <c r="V57" s="9">
        <v>13</v>
      </c>
      <c r="W57" s="13">
        <v>4.4000000000000004</v>
      </c>
      <c r="X57" s="9" t="b">
        <v>0</v>
      </c>
      <c r="Y57" s="9" t="s">
        <v>30</v>
      </c>
      <c r="Z57" s="12">
        <v>3641</v>
      </c>
      <c r="AA57" s="9" t="s">
        <v>76</v>
      </c>
      <c r="AB57" s="14" t="s">
        <v>59</v>
      </c>
      <c r="AC57" s="9" t="s">
        <v>93</v>
      </c>
    </row>
    <row r="58" spans="1:29" hidden="1" x14ac:dyDescent="0.3">
      <c r="A58" s="9">
        <v>5420</v>
      </c>
      <c r="B58" s="9" t="s">
        <v>162</v>
      </c>
      <c r="C58" s="9" t="str">
        <f t="shared" si="0"/>
        <v>Dec</v>
      </c>
      <c r="D58" s="9" t="str">
        <f t="shared" si="1"/>
        <v>Sat</v>
      </c>
      <c r="E58" s="9" t="str">
        <f>TEXT(Table1[[#This Row],[Join_Date]],"YYYY")</f>
        <v>2022</v>
      </c>
      <c r="F58" s="2">
        <v>44926</v>
      </c>
      <c r="G58" s="2" t="str">
        <f t="shared" si="2"/>
        <v>Dec</v>
      </c>
      <c r="H58" s="2" t="str">
        <f t="shared" si="3"/>
        <v>Sun</v>
      </c>
      <c r="I58" s="10">
        <v>45627</v>
      </c>
      <c r="J58" s="11">
        <v>11.99</v>
      </c>
      <c r="K58" s="11" t="str">
        <f>IF(Table1[[#This Row],[Monthly_Price]]=7.99,"Basic",IF(Table1[[#This Row],[Monthly_Price]]=11.99,"Super",IF(Table1[[#This Row],[Monthly_Price]]=15.99,"Premium")))</f>
        <v>Super</v>
      </c>
      <c r="L58" s="12">
        <v>204</v>
      </c>
      <c r="M58" s="9" t="s">
        <v>36</v>
      </c>
      <c r="N58" s="12">
        <v>4</v>
      </c>
      <c r="O58" s="12">
        <v>6</v>
      </c>
      <c r="P58" s="9" t="b">
        <v>0</v>
      </c>
      <c r="Q58" s="12">
        <v>928</v>
      </c>
      <c r="R58" s="12">
        <v>30</v>
      </c>
      <c r="S58" s="9" t="s">
        <v>55</v>
      </c>
      <c r="T58" s="9" t="s">
        <v>56</v>
      </c>
      <c r="U58" s="9" t="s">
        <v>45</v>
      </c>
      <c r="V58" s="9">
        <v>58</v>
      </c>
      <c r="W58" s="13">
        <v>4.4000000000000004</v>
      </c>
      <c r="X58" s="9" t="b">
        <v>0</v>
      </c>
      <c r="Y58" s="9" t="s">
        <v>30</v>
      </c>
      <c r="Z58" s="12">
        <v>1765</v>
      </c>
      <c r="AA58" s="9" t="s">
        <v>31</v>
      </c>
      <c r="AB58" s="14" t="s">
        <v>69</v>
      </c>
      <c r="AC58" s="9" t="s">
        <v>33</v>
      </c>
    </row>
    <row r="59" spans="1:29" hidden="1" x14ac:dyDescent="0.3">
      <c r="A59" s="9">
        <v>7560</v>
      </c>
      <c r="B59" s="9" t="s">
        <v>164</v>
      </c>
      <c r="C59" s="9" t="str">
        <f t="shared" si="0"/>
        <v>Dec</v>
      </c>
      <c r="D59" s="9" t="str">
        <f t="shared" si="1"/>
        <v>Sat</v>
      </c>
      <c r="E59" s="9" t="str">
        <f>TEXT(Table1[[#This Row],[Join_Date]],"YYYY")</f>
        <v>2022</v>
      </c>
      <c r="F59" s="2">
        <v>44919</v>
      </c>
      <c r="G59" s="2" t="str">
        <f t="shared" si="2"/>
        <v>Dec</v>
      </c>
      <c r="H59" s="2" t="str">
        <f t="shared" si="3"/>
        <v>Tue</v>
      </c>
      <c r="I59" s="10">
        <v>45629</v>
      </c>
      <c r="J59" s="11">
        <v>7.99</v>
      </c>
      <c r="K59" s="11" t="str">
        <f>IF(Table1[[#This Row],[Monthly_Price]]=7.99,"Basic",IF(Table1[[#This Row],[Monthly_Price]]=11.99,"Super",IF(Table1[[#This Row],[Monthly_Price]]=15.99,"Premium")))</f>
        <v>Basic</v>
      </c>
      <c r="L59" s="12">
        <v>345</v>
      </c>
      <c r="M59" s="9" t="s">
        <v>63</v>
      </c>
      <c r="N59" s="12">
        <v>3</v>
      </c>
      <c r="O59" s="12">
        <v>3</v>
      </c>
      <c r="P59" s="9" t="b">
        <v>0</v>
      </c>
      <c r="Q59" s="12">
        <v>80</v>
      </c>
      <c r="R59" s="12">
        <v>100</v>
      </c>
      <c r="S59" s="9" t="s">
        <v>27</v>
      </c>
      <c r="T59" s="9" t="s">
        <v>56</v>
      </c>
      <c r="U59" s="9" t="s">
        <v>29</v>
      </c>
      <c r="V59" s="9">
        <v>40</v>
      </c>
      <c r="W59" s="13">
        <v>4.9000000000000004</v>
      </c>
      <c r="X59" s="9" t="b">
        <v>1</v>
      </c>
      <c r="Y59" s="9" t="s">
        <v>30</v>
      </c>
      <c r="Z59" s="12">
        <v>3462</v>
      </c>
      <c r="AA59" s="9" t="s">
        <v>31</v>
      </c>
      <c r="AB59" s="14" t="s">
        <v>79</v>
      </c>
      <c r="AC59" s="9" t="s">
        <v>60</v>
      </c>
    </row>
    <row r="60" spans="1:29" hidden="1" x14ac:dyDescent="0.3">
      <c r="A60" s="9">
        <v>9644</v>
      </c>
      <c r="B60" s="9" t="s">
        <v>106</v>
      </c>
      <c r="C60" s="9" t="str">
        <f t="shared" si="0"/>
        <v>Sep</v>
      </c>
      <c r="D60" s="9" t="str">
        <f t="shared" si="1"/>
        <v>Sun</v>
      </c>
      <c r="E60" s="9" t="str">
        <f>TEXT(Table1[[#This Row],[Join_Date]],"YYYY")</f>
        <v>2024</v>
      </c>
      <c r="F60" s="2">
        <v>45543</v>
      </c>
      <c r="G60" s="2" t="str">
        <f t="shared" si="2"/>
        <v>Nov</v>
      </c>
      <c r="H60" s="2" t="str">
        <f t="shared" si="3"/>
        <v>Mon</v>
      </c>
      <c r="I60" s="10">
        <v>45621</v>
      </c>
      <c r="J60" s="11">
        <v>7.99</v>
      </c>
      <c r="K60" s="11" t="str">
        <f>IF(Table1[[#This Row],[Monthly_Price]]=7.99,"Basic",IF(Table1[[#This Row],[Monthly_Price]]=11.99,"Super",IF(Table1[[#This Row],[Monthly_Price]]=15.99,"Premium")))</f>
        <v>Basic</v>
      </c>
      <c r="L60" s="12">
        <v>294</v>
      </c>
      <c r="M60" s="9" t="s">
        <v>73</v>
      </c>
      <c r="N60" s="12">
        <v>4</v>
      </c>
      <c r="O60" s="12">
        <v>1</v>
      </c>
      <c r="P60" s="9" t="b">
        <v>1</v>
      </c>
      <c r="Q60" s="12">
        <v>453</v>
      </c>
      <c r="R60" s="12">
        <v>149</v>
      </c>
      <c r="S60" s="9" t="s">
        <v>92</v>
      </c>
      <c r="T60" s="9" t="s">
        <v>28</v>
      </c>
      <c r="U60" s="9" t="s">
        <v>29</v>
      </c>
      <c r="V60" s="9">
        <v>82</v>
      </c>
      <c r="W60" s="13">
        <v>3.9</v>
      </c>
      <c r="X60" s="9" t="b">
        <v>1</v>
      </c>
      <c r="Y60" s="9" t="s">
        <v>30</v>
      </c>
      <c r="Z60" s="12">
        <v>790</v>
      </c>
      <c r="AA60" s="9" t="s">
        <v>38</v>
      </c>
      <c r="AB60" s="14" t="s">
        <v>59</v>
      </c>
      <c r="AC60" s="9" t="s">
        <v>60</v>
      </c>
    </row>
    <row r="61" spans="1:29" hidden="1" x14ac:dyDescent="0.3">
      <c r="A61" s="9">
        <v>7239</v>
      </c>
      <c r="B61" s="9" t="s">
        <v>166</v>
      </c>
      <c r="C61" s="9" t="str">
        <f t="shared" si="0"/>
        <v>Dec</v>
      </c>
      <c r="D61" s="9" t="str">
        <f t="shared" si="1"/>
        <v>Tue</v>
      </c>
      <c r="E61" s="9" t="str">
        <f>TEXT(Table1[[#This Row],[Join_Date]],"YYYY")</f>
        <v>2023</v>
      </c>
      <c r="F61" s="2">
        <v>45279</v>
      </c>
      <c r="G61" s="2" t="str">
        <f t="shared" si="2"/>
        <v>Nov</v>
      </c>
      <c r="H61" s="2" t="str">
        <f t="shared" si="3"/>
        <v>Fri</v>
      </c>
      <c r="I61" s="10">
        <v>45625</v>
      </c>
      <c r="J61" s="11">
        <v>15.99</v>
      </c>
      <c r="K61" s="11" t="str">
        <f>IF(Table1[[#This Row],[Monthly_Price]]=7.99,"Basic",IF(Table1[[#This Row],[Monthly_Price]]=11.99,"Super",IF(Table1[[#This Row],[Monthly_Price]]=15.99,"Premium")))</f>
        <v>Premium</v>
      </c>
      <c r="L61" s="12">
        <v>318</v>
      </c>
      <c r="M61" s="9" t="s">
        <v>26</v>
      </c>
      <c r="N61" s="12">
        <v>3</v>
      </c>
      <c r="O61" s="12">
        <v>2</v>
      </c>
      <c r="P61" s="9" t="b">
        <v>1</v>
      </c>
      <c r="Q61" s="12">
        <v>943</v>
      </c>
      <c r="R61" s="12">
        <v>116</v>
      </c>
      <c r="S61" s="9" t="s">
        <v>43</v>
      </c>
      <c r="T61" s="9" t="s">
        <v>28</v>
      </c>
      <c r="U61" s="9" t="s">
        <v>29</v>
      </c>
      <c r="V61" s="9">
        <v>22</v>
      </c>
      <c r="W61" s="13">
        <v>4.0999999999999996</v>
      </c>
      <c r="X61" s="9" t="b">
        <v>0</v>
      </c>
      <c r="Y61" s="9" t="s">
        <v>30</v>
      </c>
      <c r="Z61" s="12">
        <v>4732</v>
      </c>
      <c r="AA61" s="9" t="s">
        <v>65</v>
      </c>
      <c r="AB61" s="14" t="s">
        <v>39</v>
      </c>
      <c r="AC61" s="9" t="s">
        <v>93</v>
      </c>
    </row>
    <row r="62" spans="1:29" hidden="1" x14ac:dyDescent="0.3">
      <c r="A62" s="9">
        <v>6415</v>
      </c>
      <c r="B62" s="9" t="s">
        <v>169</v>
      </c>
      <c r="C62" s="9" t="str">
        <f t="shared" si="0"/>
        <v>Oct</v>
      </c>
      <c r="D62" s="9" t="str">
        <f t="shared" si="1"/>
        <v>Thu</v>
      </c>
      <c r="E62" s="9" t="str">
        <f>TEXT(Table1[[#This Row],[Join_Date]],"YYYY")</f>
        <v>2023</v>
      </c>
      <c r="F62" s="2">
        <v>45211</v>
      </c>
      <c r="G62" s="2" t="str">
        <f t="shared" si="2"/>
        <v>Nov</v>
      </c>
      <c r="H62" s="2" t="str">
        <f t="shared" si="3"/>
        <v>Tue</v>
      </c>
      <c r="I62" s="10">
        <v>45615</v>
      </c>
      <c r="J62" s="11">
        <v>11.99</v>
      </c>
      <c r="K62" s="11" t="str">
        <f>IF(Table1[[#This Row],[Monthly_Price]]=7.99,"Basic",IF(Table1[[#This Row],[Monthly_Price]]=11.99,"Super",IF(Table1[[#This Row],[Monthly_Price]]=15.99,"Premium")))</f>
        <v>Super</v>
      </c>
      <c r="L62" s="12">
        <v>396</v>
      </c>
      <c r="M62" s="9" t="s">
        <v>26</v>
      </c>
      <c r="N62" s="12">
        <v>1</v>
      </c>
      <c r="O62" s="12">
        <v>2</v>
      </c>
      <c r="P62" s="9" t="b">
        <v>0</v>
      </c>
      <c r="Q62" s="12">
        <v>348</v>
      </c>
      <c r="R62" s="12">
        <v>172</v>
      </c>
      <c r="S62" s="9" t="s">
        <v>49</v>
      </c>
      <c r="T62" s="9" t="s">
        <v>75</v>
      </c>
      <c r="U62" s="9" t="s">
        <v>29</v>
      </c>
      <c r="V62" s="9">
        <v>61</v>
      </c>
      <c r="W62" s="13">
        <v>3.9</v>
      </c>
      <c r="X62" s="9" t="b">
        <v>0</v>
      </c>
      <c r="Y62" s="9" t="s">
        <v>30</v>
      </c>
      <c r="Z62" s="12">
        <v>4599</v>
      </c>
      <c r="AA62" s="9" t="s">
        <v>31</v>
      </c>
      <c r="AB62" s="14" t="s">
        <v>32</v>
      </c>
      <c r="AC62" s="9" t="s">
        <v>93</v>
      </c>
    </row>
    <row r="63" spans="1:29" hidden="1" x14ac:dyDescent="0.3">
      <c r="A63" s="9">
        <v>9020</v>
      </c>
      <c r="B63" s="9" t="s">
        <v>170</v>
      </c>
      <c r="C63" s="9" t="str">
        <f t="shared" si="0"/>
        <v>Feb</v>
      </c>
      <c r="D63" s="9" t="str">
        <f t="shared" si="1"/>
        <v>Fri</v>
      </c>
      <c r="E63" s="9" t="str">
        <f>TEXT(Table1[[#This Row],[Join_Date]],"YYYY")</f>
        <v>2023</v>
      </c>
      <c r="F63" s="2">
        <v>44960</v>
      </c>
      <c r="G63" s="2" t="str">
        <f t="shared" si="2"/>
        <v>Dec</v>
      </c>
      <c r="H63" s="2" t="str">
        <f t="shared" si="3"/>
        <v>Tue</v>
      </c>
      <c r="I63" s="10">
        <v>45629</v>
      </c>
      <c r="J63" s="11">
        <v>11.99</v>
      </c>
      <c r="K63" s="11" t="str">
        <f>IF(Table1[[#This Row],[Monthly_Price]]=7.99,"Basic",IF(Table1[[#This Row],[Monthly_Price]]=11.99,"Super",IF(Table1[[#This Row],[Monthly_Price]]=15.99,"Premium")))</f>
        <v>Super</v>
      </c>
      <c r="L63" s="12">
        <v>455</v>
      </c>
      <c r="M63" s="9" t="s">
        <v>63</v>
      </c>
      <c r="N63" s="12">
        <v>5</v>
      </c>
      <c r="O63" s="12">
        <v>3</v>
      </c>
      <c r="P63" s="9" t="b">
        <v>1</v>
      </c>
      <c r="Q63" s="12">
        <v>112</v>
      </c>
      <c r="R63" s="12">
        <v>158</v>
      </c>
      <c r="S63" s="9" t="s">
        <v>55</v>
      </c>
      <c r="T63" s="9" t="s">
        <v>56</v>
      </c>
      <c r="U63" s="9" t="s">
        <v>37</v>
      </c>
      <c r="V63" s="9">
        <v>15</v>
      </c>
      <c r="W63" s="13">
        <v>3.9</v>
      </c>
      <c r="X63" s="9" t="b">
        <v>1</v>
      </c>
      <c r="Y63" s="9" t="s">
        <v>30</v>
      </c>
      <c r="Z63" s="12">
        <v>965</v>
      </c>
      <c r="AA63" s="9" t="s">
        <v>58</v>
      </c>
      <c r="AB63" s="14" t="s">
        <v>39</v>
      </c>
      <c r="AC63" s="9" t="s">
        <v>60</v>
      </c>
    </row>
    <row r="64" spans="1:29" hidden="1" x14ac:dyDescent="0.3">
      <c r="A64" s="9">
        <v>2324</v>
      </c>
      <c r="B64" s="9" t="s">
        <v>171</v>
      </c>
      <c r="C64" s="9" t="str">
        <f t="shared" si="0"/>
        <v>Nov</v>
      </c>
      <c r="D64" s="9" t="str">
        <f t="shared" si="1"/>
        <v>Sun</v>
      </c>
      <c r="E64" s="9" t="str">
        <f>TEXT(Table1[[#This Row],[Join_Date]],"YYYY")</f>
        <v>2024</v>
      </c>
      <c r="F64" s="2">
        <v>45620</v>
      </c>
      <c r="G64" s="2" t="str">
        <f t="shared" si="2"/>
        <v>Dec</v>
      </c>
      <c r="H64" s="2" t="str">
        <f t="shared" si="3"/>
        <v>Wed</v>
      </c>
      <c r="I64" s="10">
        <v>45637</v>
      </c>
      <c r="J64" s="11">
        <v>7.99</v>
      </c>
      <c r="K64" s="11" t="str">
        <f>IF(Table1[[#This Row],[Monthly_Price]]=7.99,"Basic",IF(Table1[[#This Row],[Monthly_Price]]=11.99,"Super",IF(Table1[[#This Row],[Monthly_Price]]=15.99,"Premium")))</f>
        <v>Basic</v>
      </c>
      <c r="L64" s="12">
        <v>175</v>
      </c>
      <c r="M64" s="9" t="s">
        <v>73</v>
      </c>
      <c r="N64" s="12">
        <v>5</v>
      </c>
      <c r="O64" s="12">
        <v>6</v>
      </c>
      <c r="P64" s="9" t="b">
        <v>1</v>
      </c>
      <c r="Q64" s="12">
        <v>606</v>
      </c>
      <c r="R64" s="12">
        <v>195</v>
      </c>
      <c r="S64" s="9" t="s">
        <v>27</v>
      </c>
      <c r="T64" s="9" t="s">
        <v>56</v>
      </c>
      <c r="U64" s="9" t="s">
        <v>64</v>
      </c>
      <c r="V64" s="9">
        <v>95</v>
      </c>
      <c r="W64" s="13">
        <v>4</v>
      </c>
      <c r="X64" s="9" t="b">
        <v>0</v>
      </c>
      <c r="Y64" s="9" t="s">
        <v>30</v>
      </c>
      <c r="Z64" s="12">
        <v>1155</v>
      </c>
      <c r="AA64" s="9" t="s">
        <v>76</v>
      </c>
      <c r="AB64" s="14" t="s">
        <v>32</v>
      </c>
      <c r="AC64" s="9" t="s">
        <v>33</v>
      </c>
    </row>
    <row r="65" spans="1:29" hidden="1" x14ac:dyDescent="0.3">
      <c r="A65" s="9">
        <v>1354</v>
      </c>
      <c r="B65" s="9" t="s">
        <v>172</v>
      </c>
      <c r="C65" s="9" t="str">
        <f t="shared" si="0"/>
        <v>Jun</v>
      </c>
      <c r="D65" s="9" t="str">
        <f t="shared" si="1"/>
        <v>Sat</v>
      </c>
      <c r="E65" s="9" t="str">
        <f>TEXT(Table1[[#This Row],[Join_Date]],"YYYY")</f>
        <v>2023</v>
      </c>
      <c r="F65" s="2">
        <v>45101</v>
      </c>
      <c r="G65" s="2" t="str">
        <f t="shared" si="2"/>
        <v>Dec</v>
      </c>
      <c r="H65" s="2" t="str">
        <f t="shared" si="3"/>
        <v>Sat</v>
      </c>
      <c r="I65" s="10">
        <v>45633</v>
      </c>
      <c r="J65" s="11">
        <v>7.99</v>
      </c>
      <c r="K65" s="11" t="str">
        <f>IF(Table1[[#This Row],[Monthly_Price]]=7.99,"Basic",IF(Table1[[#This Row],[Monthly_Price]]=11.99,"Super",IF(Table1[[#This Row],[Monthly_Price]]=15.99,"Premium")))</f>
        <v>Basic</v>
      </c>
      <c r="L65" s="12">
        <v>36</v>
      </c>
      <c r="M65" s="9" t="s">
        <v>48</v>
      </c>
      <c r="N65" s="12">
        <v>1</v>
      </c>
      <c r="O65" s="12">
        <v>6</v>
      </c>
      <c r="P65" s="9" t="b">
        <v>0</v>
      </c>
      <c r="Q65" s="12">
        <v>214</v>
      </c>
      <c r="R65" s="12">
        <v>114</v>
      </c>
      <c r="S65" s="9" t="s">
        <v>55</v>
      </c>
      <c r="T65" s="9" t="s">
        <v>28</v>
      </c>
      <c r="U65" s="9" t="s">
        <v>57</v>
      </c>
      <c r="V65" s="9">
        <v>39</v>
      </c>
      <c r="W65" s="13">
        <v>4.9000000000000004</v>
      </c>
      <c r="X65" s="9" t="b">
        <v>0</v>
      </c>
      <c r="Y65" s="9" t="s">
        <v>30</v>
      </c>
      <c r="Z65" s="12">
        <v>1110</v>
      </c>
      <c r="AA65" s="9" t="s">
        <v>76</v>
      </c>
      <c r="AB65" s="14" t="s">
        <v>59</v>
      </c>
      <c r="AC65" s="9" t="s">
        <v>93</v>
      </c>
    </row>
    <row r="66" spans="1:29" hidden="1" x14ac:dyDescent="0.3">
      <c r="A66" s="9">
        <v>4019</v>
      </c>
      <c r="B66" s="9" t="s">
        <v>174</v>
      </c>
      <c r="C66" s="9" t="str">
        <f t="shared" si="0"/>
        <v>Dec</v>
      </c>
      <c r="D66" s="9" t="str">
        <f t="shared" si="1"/>
        <v>Fri</v>
      </c>
      <c r="E66" s="9" t="str">
        <f>TEXT(Table1[[#This Row],[Join_Date]],"YYYY")</f>
        <v>2023</v>
      </c>
      <c r="F66" s="2">
        <v>45289</v>
      </c>
      <c r="G66" s="2" t="str">
        <f t="shared" si="2"/>
        <v>Dec</v>
      </c>
      <c r="H66" s="2" t="str">
        <f t="shared" si="3"/>
        <v>Fri</v>
      </c>
      <c r="I66" s="10">
        <v>45632</v>
      </c>
      <c r="J66" s="11">
        <v>15.99</v>
      </c>
      <c r="K66" s="11" t="str">
        <f>IF(Table1[[#This Row],[Monthly_Price]]=7.99,"Basic",IF(Table1[[#This Row],[Monthly_Price]]=11.99,"Super",IF(Table1[[#This Row],[Monthly_Price]]=15.99,"Premium")))</f>
        <v>Premium</v>
      </c>
      <c r="L66" s="12">
        <v>349</v>
      </c>
      <c r="M66" s="9" t="s">
        <v>51</v>
      </c>
      <c r="N66" s="12">
        <v>1</v>
      </c>
      <c r="O66" s="12">
        <v>6</v>
      </c>
      <c r="P66" s="9" t="b">
        <v>1</v>
      </c>
      <c r="Q66" s="12">
        <v>334</v>
      </c>
      <c r="R66" s="12">
        <v>76</v>
      </c>
      <c r="S66" s="9" t="s">
        <v>43</v>
      </c>
      <c r="T66" s="9" t="s">
        <v>56</v>
      </c>
      <c r="U66" s="9" t="s">
        <v>45</v>
      </c>
      <c r="V66" s="9">
        <v>32</v>
      </c>
      <c r="W66" s="13">
        <v>3.3</v>
      </c>
      <c r="X66" s="9" t="b">
        <v>0</v>
      </c>
      <c r="Y66" s="9" t="s">
        <v>30</v>
      </c>
      <c r="Z66" s="12">
        <v>1911</v>
      </c>
      <c r="AA66" s="9" t="s">
        <v>58</v>
      </c>
      <c r="AB66" s="14" t="s">
        <v>79</v>
      </c>
      <c r="AC66" s="9" t="s">
        <v>93</v>
      </c>
    </row>
    <row r="67" spans="1:29" hidden="1" x14ac:dyDescent="0.3">
      <c r="A67" s="9">
        <v>6178</v>
      </c>
      <c r="B67" s="9" t="s">
        <v>176</v>
      </c>
      <c r="C67" s="9" t="str">
        <f t="shared" ref="C67:C130" si="4">TEXT(F67,"mmm")</f>
        <v>Mar</v>
      </c>
      <c r="D67" s="9" t="str">
        <f t="shared" ref="D67:D130" si="5">TEXT(F67,"ddd")</f>
        <v>Wed</v>
      </c>
      <c r="E67" s="9" t="str">
        <f>TEXT(Table1[[#This Row],[Join_Date]],"YYYY")</f>
        <v>2023</v>
      </c>
      <c r="F67" s="2">
        <v>44986</v>
      </c>
      <c r="G67" s="2" t="str">
        <f t="shared" ref="G67:G130" si="6">TEXT(I67,"mmm")</f>
        <v>Dec</v>
      </c>
      <c r="H67" s="2" t="str">
        <f t="shared" ref="H67:H130" si="7">TEXT(I67,"ddd")</f>
        <v>Mon</v>
      </c>
      <c r="I67" s="10">
        <v>45635</v>
      </c>
      <c r="J67" s="11">
        <v>11.99</v>
      </c>
      <c r="K67" s="11" t="str">
        <f>IF(Table1[[#This Row],[Monthly_Price]]=7.99,"Basic",IF(Table1[[#This Row],[Monthly_Price]]=11.99,"Super",IF(Table1[[#This Row],[Monthly_Price]]=15.99,"Premium")))</f>
        <v>Super</v>
      </c>
      <c r="L67" s="12">
        <v>262</v>
      </c>
      <c r="M67" s="9" t="s">
        <v>51</v>
      </c>
      <c r="N67" s="12">
        <v>5</v>
      </c>
      <c r="O67" s="12">
        <v>5</v>
      </c>
      <c r="P67" s="9" t="b">
        <v>1</v>
      </c>
      <c r="Q67" s="12">
        <v>849</v>
      </c>
      <c r="R67" s="12">
        <v>68</v>
      </c>
      <c r="S67" s="9" t="s">
        <v>55</v>
      </c>
      <c r="T67" s="9" t="s">
        <v>56</v>
      </c>
      <c r="U67" s="9" t="s">
        <v>78</v>
      </c>
      <c r="V67" s="9">
        <v>24</v>
      </c>
      <c r="W67" s="13">
        <v>3</v>
      </c>
      <c r="X67" s="9" t="b">
        <v>0</v>
      </c>
      <c r="Y67" s="9" t="s">
        <v>30</v>
      </c>
      <c r="Z67" s="12">
        <v>1721</v>
      </c>
      <c r="AA67" s="9" t="s">
        <v>31</v>
      </c>
      <c r="AB67" s="14" t="s">
        <v>59</v>
      </c>
      <c r="AC67" s="9" t="s">
        <v>60</v>
      </c>
    </row>
    <row r="68" spans="1:29" hidden="1" x14ac:dyDescent="0.3">
      <c r="A68" s="9">
        <v>8673</v>
      </c>
      <c r="B68" s="9" t="s">
        <v>135</v>
      </c>
      <c r="C68" s="9" t="str">
        <f t="shared" si="4"/>
        <v>Dec</v>
      </c>
      <c r="D68" s="9" t="str">
        <f t="shared" si="5"/>
        <v>Fri</v>
      </c>
      <c r="E68" s="9" t="str">
        <f>TEXT(Table1[[#This Row],[Join_Date]],"YYYY")</f>
        <v>2023</v>
      </c>
      <c r="F68" s="2">
        <v>45289</v>
      </c>
      <c r="G68" s="2" t="str">
        <f t="shared" si="6"/>
        <v>Dec</v>
      </c>
      <c r="H68" s="2" t="str">
        <f t="shared" si="7"/>
        <v>Wed</v>
      </c>
      <c r="I68" s="10">
        <v>45637</v>
      </c>
      <c r="J68" s="11">
        <v>7.99</v>
      </c>
      <c r="K68" s="11" t="str">
        <f>IF(Table1[[#This Row],[Monthly_Price]]=7.99,"Basic",IF(Table1[[#This Row],[Monthly_Price]]=11.99,"Super",IF(Table1[[#This Row],[Monthly_Price]]=15.99,"Premium")))</f>
        <v>Basic</v>
      </c>
      <c r="L68" s="12">
        <v>378</v>
      </c>
      <c r="M68" s="9" t="s">
        <v>26</v>
      </c>
      <c r="N68" s="12">
        <v>2</v>
      </c>
      <c r="O68" s="12">
        <v>3</v>
      </c>
      <c r="P68" s="9" t="b">
        <v>0</v>
      </c>
      <c r="Q68" s="12">
        <v>155</v>
      </c>
      <c r="R68" s="12">
        <v>69</v>
      </c>
      <c r="S68" s="9" t="s">
        <v>49</v>
      </c>
      <c r="T68" s="9" t="s">
        <v>44</v>
      </c>
      <c r="U68" s="9" t="s">
        <v>57</v>
      </c>
      <c r="V68" s="9">
        <v>11</v>
      </c>
      <c r="W68" s="13">
        <v>3.3</v>
      </c>
      <c r="X68" s="9" t="b">
        <v>0</v>
      </c>
      <c r="Y68" s="9" t="s">
        <v>30</v>
      </c>
      <c r="Z68" s="12">
        <v>353</v>
      </c>
      <c r="AA68" s="9" t="s">
        <v>58</v>
      </c>
      <c r="AB68" s="14" t="s">
        <v>79</v>
      </c>
      <c r="AC68" s="9" t="s">
        <v>60</v>
      </c>
    </row>
    <row r="69" spans="1:29" hidden="1" x14ac:dyDescent="0.3">
      <c r="A69" s="9">
        <v>8250</v>
      </c>
      <c r="B69" s="9" t="s">
        <v>177</v>
      </c>
      <c r="C69" s="9" t="str">
        <f t="shared" si="4"/>
        <v>Mar</v>
      </c>
      <c r="D69" s="9" t="str">
        <f t="shared" si="5"/>
        <v>Fri</v>
      </c>
      <c r="E69" s="9" t="str">
        <f>TEXT(Table1[[#This Row],[Join_Date]],"YYYY")</f>
        <v>2024</v>
      </c>
      <c r="F69" s="2">
        <v>45366</v>
      </c>
      <c r="G69" s="2" t="str">
        <f t="shared" si="6"/>
        <v>Nov</v>
      </c>
      <c r="H69" s="2" t="str">
        <f t="shared" si="7"/>
        <v>Fri</v>
      </c>
      <c r="I69" s="10">
        <v>45625</v>
      </c>
      <c r="J69" s="11">
        <v>15.99</v>
      </c>
      <c r="K69" s="11" t="str">
        <f>IF(Table1[[#This Row],[Monthly_Price]]=7.99,"Basic",IF(Table1[[#This Row],[Monthly_Price]]=11.99,"Super",IF(Table1[[#This Row],[Monthly_Price]]=15.99,"Premium")))</f>
        <v>Premium</v>
      </c>
      <c r="L69" s="12">
        <v>469</v>
      </c>
      <c r="M69" s="9" t="s">
        <v>51</v>
      </c>
      <c r="N69" s="12">
        <v>3</v>
      </c>
      <c r="O69" s="12">
        <v>5</v>
      </c>
      <c r="P69" s="9" t="b">
        <v>1</v>
      </c>
      <c r="Q69" s="12">
        <v>406</v>
      </c>
      <c r="R69" s="12">
        <v>71</v>
      </c>
      <c r="S69" s="9" t="s">
        <v>68</v>
      </c>
      <c r="T69" s="9" t="s">
        <v>75</v>
      </c>
      <c r="U69" s="9" t="s">
        <v>78</v>
      </c>
      <c r="V69" s="9">
        <v>88</v>
      </c>
      <c r="W69" s="13">
        <v>4.8</v>
      </c>
      <c r="X69" s="9" t="b">
        <v>1</v>
      </c>
      <c r="Y69" s="9" t="s">
        <v>30</v>
      </c>
      <c r="Z69" s="12">
        <v>423</v>
      </c>
      <c r="AA69" s="9" t="s">
        <v>76</v>
      </c>
      <c r="AB69" s="14" t="s">
        <v>32</v>
      </c>
      <c r="AC69" s="9" t="s">
        <v>93</v>
      </c>
    </row>
    <row r="70" spans="1:29" hidden="1" x14ac:dyDescent="0.3">
      <c r="A70" s="9">
        <v>1609</v>
      </c>
      <c r="B70" s="9" t="s">
        <v>179</v>
      </c>
      <c r="C70" s="9" t="str">
        <f t="shared" si="4"/>
        <v>Apr</v>
      </c>
      <c r="D70" s="9" t="str">
        <f t="shared" si="5"/>
        <v>Thu</v>
      </c>
      <c r="E70" s="9" t="str">
        <f>TEXT(Table1[[#This Row],[Join_Date]],"YYYY")</f>
        <v>2023</v>
      </c>
      <c r="F70" s="2">
        <v>45029</v>
      </c>
      <c r="G70" s="2" t="str">
        <f t="shared" si="6"/>
        <v>Dec</v>
      </c>
      <c r="H70" s="2" t="str">
        <f t="shared" si="7"/>
        <v>Tue</v>
      </c>
      <c r="I70" s="10">
        <v>45643</v>
      </c>
      <c r="J70" s="11">
        <v>7.99</v>
      </c>
      <c r="K70" s="11" t="str">
        <f>IF(Table1[[#This Row],[Monthly_Price]]=7.99,"Basic",IF(Table1[[#This Row],[Monthly_Price]]=11.99,"Super",IF(Table1[[#This Row],[Monthly_Price]]=15.99,"Premium")))</f>
        <v>Basic</v>
      </c>
      <c r="L70" s="12">
        <v>87</v>
      </c>
      <c r="M70" s="9" t="s">
        <v>63</v>
      </c>
      <c r="N70" s="12">
        <v>4</v>
      </c>
      <c r="O70" s="12">
        <v>4</v>
      </c>
      <c r="P70" s="9" t="b">
        <v>0</v>
      </c>
      <c r="Q70" s="12">
        <v>571</v>
      </c>
      <c r="R70" s="12">
        <v>54</v>
      </c>
      <c r="S70" s="9" t="s">
        <v>43</v>
      </c>
      <c r="T70" s="9" t="s">
        <v>56</v>
      </c>
      <c r="U70" s="9" t="s">
        <v>37</v>
      </c>
      <c r="V70" s="9">
        <v>57</v>
      </c>
      <c r="W70" s="13">
        <v>4.2</v>
      </c>
      <c r="X70" s="9" t="b">
        <v>0</v>
      </c>
      <c r="Y70" s="9" t="s">
        <v>30</v>
      </c>
      <c r="Z70" s="12">
        <v>344</v>
      </c>
      <c r="AA70" s="9" t="s">
        <v>58</v>
      </c>
      <c r="AB70" s="14" t="s">
        <v>79</v>
      </c>
      <c r="AC70" s="9" t="s">
        <v>60</v>
      </c>
    </row>
    <row r="71" spans="1:29" hidden="1" x14ac:dyDescent="0.3">
      <c r="A71" s="9">
        <v>3806</v>
      </c>
      <c r="B71" s="9" t="s">
        <v>181</v>
      </c>
      <c r="C71" s="9" t="str">
        <f t="shared" si="4"/>
        <v>Feb</v>
      </c>
      <c r="D71" s="9" t="str">
        <f t="shared" si="5"/>
        <v>Sun</v>
      </c>
      <c r="E71" s="9" t="str">
        <f>TEXT(Table1[[#This Row],[Join_Date]],"YYYY")</f>
        <v>2023</v>
      </c>
      <c r="F71" s="2">
        <v>44976</v>
      </c>
      <c r="G71" s="2" t="str">
        <f t="shared" si="6"/>
        <v>Dec</v>
      </c>
      <c r="H71" s="2" t="str">
        <f t="shared" si="7"/>
        <v>Thu</v>
      </c>
      <c r="I71" s="10">
        <v>45638</v>
      </c>
      <c r="J71" s="11">
        <v>15.99</v>
      </c>
      <c r="K71" s="11" t="str">
        <f>IF(Table1[[#This Row],[Monthly_Price]]=7.99,"Basic",IF(Table1[[#This Row],[Monthly_Price]]=11.99,"Super",IF(Table1[[#This Row],[Monthly_Price]]=15.99,"Premium")))</f>
        <v>Premium</v>
      </c>
      <c r="L71" s="12">
        <v>471</v>
      </c>
      <c r="M71" s="9" t="s">
        <v>51</v>
      </c>
      <c r="N71" s="12">
        <v>3</v>
      </c>
      <c r="O71" s="12">
        <v>6</v>
      </c>
      <c r="P71" s="9" t="b">
        <v>1</v>
      </c>
      <c r="Q71" s="12">
        <v>56</v>
      </c>
      <c r="R71" s="12">
        <v>69</v>
      </c>
      <c r="S71" s="9" t="s">
        <v>43</v>
      </c>
      <c r="T71" s="9" t="s">
        <v>28</v>
      </c>
      <c r="U71" s="9" t="s">
        <v>45</v>
      </c>
      <c r="V71" s="9">
        <v>44</v>
      </c>
      <c r="W71" s="13">
        <v>3.6</v>
      </c>
      <c r="X71" s="9" t="b">
        <v>1</v>
      </c>
      <c r="Y71" s="9" t="s">
        <v>30</v>
      </c>
      <c r="Z71" s="12">
        <v>4117</v>
      </c>
      <c r="AA71" s="9" t="s">
        <v>76</v>
      </c>
      <c r="AB71" s="14" t="s">
        <v>79</v>
      </c>
      <c r="AC71" s="9" t="s">
        <v>60</v>
      </c>
    </row>
    <row r="72" spans="1:29" hidden="1" x14ac:dyDescent="0.3">
      <c r="A72" s="9">
        <v>7973</v>
      </c>
      <c r="B72" s="9" t="s">
        <v>183</v>
      </c>
      <c r="C72" s="9" t="str">
        <f t="shared" si="4"/>
        <v>Oct</v>
      </c>
      <c r="D72" s="9" t="str">
        <f t="shared" si="5"/>
        <v>Tue</v>
      </c>
      <c r="E72" s="9" t="str">
        <f>TEXT(Table1[[#This Row],[Join_Date]],"YYYY")</f>
        <v>2024</v>
      </c>
      <c r="F72" s="2">
        <v>45566</v>
      </c>
      <c r="G72" s="2" t="str">
        <f t="shared" si="6"/>
        <v>Dec</v>
      </c>
      <c r="H72" s="2" t="str">
        <f t="shared" si="7"/>
        <v>Tue</v>
      </c>
      <c r="I72" s="10">
        <v>45629</v>
      </c>
      <c r="J72" s="11">
        <v>7.99</v>
      </c>
      <c r="K72" s="11" t="str">
        <f>IF(Table1[[#This Row],[Monthly_Price]]=7.99,"Basic",IF(Table1[[#This Row],[Monthly_Price]]=11.99,"Super",IF(Table1[[#This Row],[Monthly_Price]]=15.99,"Premium")))</f>
        <v>Basic</v>
      </c>
      <c r="L72" s="12">
        <v>469</v>
      </c>
      <c r="M72" s="9" t="s">
        <v>100</v>
      </c>
      <c r="N72" s="12">
        <v>5</v>
      </c>
      <c r="O72" s="12">
        <v>2</v>
      </c>
      <c r="P72" s="9" t="b">
        <v>1</v>
      </c>
      <c r="Q72" s="12">
        <v>748</v>
      </c>
      <c r="R72" s="12">
        <v>147</v>
      </c>
      <c r="S72" s="9" t="s">
        <v>92</v>
      </c>
      <c r="T72" s="9" t="s">
        <v>75</v>
      </c>
      <c r="U72" s="9" t="s">
        <v>29</v>
      </c>
      <c r="V72" s="9">
        <v>33</v>
      </c>
      <c r="W72" s="13">
        <v>4.5999999999999996</v>
      </c>
      <c r="X72" s="9" t="b">
        <v>1</v>
      </c>
      <c r="Y72" s="9" t="s">
        <v>30</v>
      </c>
      <c r="Z72" s="12">
        <v>3983</v>
      </c>
      <c r="AA72" s="9" t="s">
        <v>58</v>
      </c>
      <c r="AB72" s="14" t="s">
        <v>79</v>
      </c>
      <c r="AC72" s="9" t="s">
        <v>40</v>
      </c>
    </row>
    <row r="73" spans="1:29" hidden="1" x14ac:dyDescent="0.3">
      <c r="A73" s="9">
        <v>7948</v>
      </c>
      <c r="B73" s="9" t="s">
        <v>184</v>
      </c>
      <c r="C73" s="9" t="str">
        <f t="shared" si="4"/>
        <v>Nov</v>
      </c>
      <c r="D73" s="9" t="str">
        <f t="shared" si="5"/>
        <v>Sun</v>
      </c>
      <c r="E73" s="9" t="str">
        <f>TEXT(Table1[[#This Row],[Join_Date]],"YYYY")</f>
        <v>2023</v>
      </c>
      <c r="F73" s="2">
        <v>45256</v>
      </c>
      <c r="G73" s="2" t="str">
        <f t="shared" si="6"/>
        <v>Nov</v>
      </c>
      <c r="H73" s="2" t="str">
        <f t="shared" si="7"/>
        <v>Sat</v>
      </c>
      <c r="I73" s="10">
        <v>45619</v>
      </c>
      <c r="J73" s="11">
        <v>15.99</v>
      </c>
      <c r="K73" s="11" t="str">
        <f>IF(Table1[[#This Row],[Monthly_Price]]=7.99,"Basic",IF(Table1[[#This Row],[Monthly_Price]]=11.99,"Super",IF(Table1[[#This Row],[Monthly_Price]]=15.99,"Premium")))</f>
        <v>Premium</v>
      </c>
      <c r="L73" s="12">
        <v>298</v>
      </c>
      <c r="M73" s="9" t="s">
        <v>48</v>
      </c>
      <c r="N73" s="12">
        <v>4</v>
      </c>
      <c r="O73" s="12">
        <v>1</v>
      </c>
      <c r="P73" s="9" t="b">
        <v>0</v>
      </c>
      <c r="Q73" s="12">
        <v>603</v>
      </c>
      <c r="R73" s="12">
        <v>161</v>
      </c>
      <c r="S73" s="9" t="s">
        <v>74</v>
      </c>
      <c r="T73" s="9" t="s">
        <v>28</v>
      </c>
      <c r="U73" s="9" t="s">
        <v>57</v>
      </c>
      <c r="V73" s="9">
        <v>68</v>
      </c>
      <c r="W73" s="13">
        <v>4.4000000000000004</v>
      </c>
      <c r="X73" s="9" t="b">
        <v>0</v>
      </c>
      <c r="Y73" s="9" t="s">
        <v>30</v>
      </c>
      <c r="Z73" s="12">
        <v>3941</v>
      </c>
      <c r="AA73" s="9" t="s">
        <v>65</v>
      </c>
      <c r="AB73" s="14" t="s">
        <v>32</v>
      </c>
      <c r="AC73" s="9" t="s">
        <v>93</v>
      </c>
    </row>
    <row r="74" spans="1:29" hidden="1" x14ac:dyDescent="0.3">
      <c r="A74" s="9">
        <v>3195</v>
      </c>
      <c r="B74" s="9" t="s">
        <v>186</v>
      </c>
      <c r="C74" s="9" t="str">
        <f t="shared" si="4"/>
        <v>Oct</v>
      </c>
      <c r="D74" s="9" t="str">
        <f t="shared" si="5"/>
        <v>Fri</v>
      </c>
      <c r="E74" s="9" t="str">
        <f>TEXT(Table1[[#This Row],[Join_Date]],"YYYY")</f>
        <v>2023</v>
      </c>
      <c r="F74" s="2">
        <v>45212</v>
      </c>
      <c r="G74" s="2" t="str">
        <f t="shared" si="6"/>
        <v>Dec</v>
      </c>
      <c r="H74" s="2" t="str">
        <f t="shared" si="7"/>
        <v>Tue</v>
      </c>
      <c r="I74" s="10">
        <v>45643</v>
      </c>
      <c r="J74" s="11">
        <v>11.99</v>
      </c>
      <c r="K74" s="11" t="str">
        <f>IF(Table1[[#This Row],[Monthly_Price]]=7.99,"Basic",IF(Table1[[#This Row],[Monthly_Price]]=11.99,"Super",IF(Table1[[#This Row],[Monthly_Price]]=15.99,"Premium")))</f>
        <v>Super</v>
      </c>
      <c r="L74" s="12">
        <v>331</v>
      </c>
      <c r="M74" s="9" t="s">
        <v>26</v>
      </c>
      <c r="N74" s="12">
        <v>5</v>
      </c>
      <c r="O74" s="12">
        <v>5</v>
      </c>
      <c r="P74" s="9" t="b">
        <v>0</v>
      </c>
      <c r="Q74" s="12">
        <v>990</v>
      </c>
      <c r="R74" s="12">
        <v>72</v>
      </c>
      <c r="S74" s="9" t="s">
        <v>74</v>
      </c>
      <c r="T74" s="9" t="s">
        <v>44</v>
      </c>
      <c r="U74" s="9" t="s">
        <v>57</v>
      </c>
      <c r="V74" s="9">
        <v>80</v>
      </c>
      <c r="W74" s="13">
        <v>3.7</v>
      </c>
      <c r="X74" s="9" t="b">
        <v>0</v>
      </c>
      <c r="Y74" s="9" t="s">
        <v>30</v>
      </c>
      <c r="Z74" s="12">
        <v>3085</v>
      </c>
      <c r="AA74" s="9" t="s">
        <v>31</v>
      </c>
      <c r="AB74" s="14" t="s">
        <v>32</v>
      </c>
      <c r="AC74" s="9" t="s">
        <v>60</v>
      </c>
    </row>
    <row r="75" spans="1:29" hidden="1" x14ac:dyDescent="0.3">
      <c r="A75" s="9">
        <v>6285</v>
      </c>
      <c r="B75" s="9" t="s">
        <v>188</v>
      </c>
      <c r="C75" s="9" t="str">
        <f t="shared" si="4"/>
        <v>Jul</v>
      </c>
      <c r="D75" s="9" t="str">
        <f t="shared" si="5"/>
        <v>Mon</v>
      </c>
      <c r="E75" s="9" t="str">
        <f>TEXT(Table1[[#This Row],[Join_Date]],"YYYY")</f>
        <v>2023</v>
      </c>
      <c r="F75" s="2">
        <v>45138</v>
      </c>
      <c r="G75" s="2" t="str">
        <f t="shared" si="6"/>
        <v>Nov</v>
      </c>
      <c r="H75" s="2" t="str">
        <f t="shared" si="7"/>
        <v>Sat</v>
      </c>
      <c r="I75" s="10">
        <v>45626</v>
      </c>
      <c r="J75" s="11">
        <v>11.99</v>
      </c>
      <c r="K75" s="11" t="str">
        <f>IF(Table1[[#This Row],[Monthly_Price]]=7.99,"Basic",IF(Table1[[#This Row],[Monthly_Price]]=11.99,"Super",IF(Table1[[#This Row],[Monthly_Price]]=15.99,"Premium")))</f>
        <v>Super</v>
      </c>
      <c r="L75" s="12">
        <v>238</v>
      </c>
      <c r="M75" s="9" t="s">
        <v>51</v>
      </c>
      <c r="N75" s="12">
        <v>3</v>
      </c>
      <c r="O75" s="12">
        <v>6</v>
      </c>
      <c r="P75" s="9" t="b">
        <v>1</v>
      </c>
      <c r="Q75" s="12">
        <v>831</v>
      </c>
      <c r="R75" s="12">
        <v>101</v>
      </c>
      <c r="S75" s="9" t="s">
        <v>27</v>
      </c>
      <c r="T75" s="9" t="s">
        <v>28</v>
      </c>
      <c r="U75" s="9" t="s">
        <v>37</v>
      </c>
      <c r="V75" s="9">
        <v>94</v>
      </c>
      <c r="W75" s="13">
        <v>4.4000000000000004</v>
      </c>
      <c r="X75" s="9" t="b">
        <v>1</v>
      </c>
      <c r="Y75" s="9" t="s">
        <v>30</v>
      </c>
      <c r="Z75" s="12">
        <v>48</v>
      </c>
      <c r="AA75" s="9" t="s">
        <v>58</v>
      </c>
      <c r="AB75" s="14" t="s">
        <v>32</v>
      </c>
      <c r="AC75" s="9" t="s">
        <v>40</v>
      </c>
    </row>
    <row r="76" spans="1:29" hidden="1" x14ac:dyDescent="0.3">
      <c r="A76" s="9">
        <v>4303</v>
      </c>
      <c r="B76" s="9" t="s">
        <v>179</v>
      </c>
      <c r="C76" s="9" t="str">
        <f t="shared" si="4"/>
        <v>Sep</v>
      </c>
      <c r="D76" s="9" t="str">
        <f t="shared" si="5"/>
        <v>Wed</v>
      </c>
      <c r="E76" s="9" t="str">
        <f>TEXT(Table1[[#This Row],[Join_Date]],"YYYY")</f>
        <v>2023</v>
      </c>
      <c r="F76" s="2">
        <v>45175</v>
      </c>
      <c r="G76" s="2" t="str">
        <f t="shared" si="6"/>
        <v>Dec</v>
      </c>
      <c r="H76" s="2" t="str">
        <f t="shared" si="7"/>
        <v>Tue</v>
      </c>
      <c r="I76" s="10">
        <v>45643</v>
      </c>
      <c r="J76" s="11">
        <v>7.99</v>
      </c>
      <c r="K76" s="11" t="str">
        <f>IF(Table1[[#This Row],[Monthly_Price]]=7.99,"Basic",IF(Table1[[#This Row],[Monthly_Price]]=11.99,"Super",IF(Table1[[#This Row],[Monthly_Price]]=15.99,"Premium")))</f>
        <v>Basic</v>
      </c>
      <c r="L76" s="12">
        <v>231</v>
      </c>
      <c r="M76" s="9" t="s">
        <v>73</v>
      </c>
      <c r="N76" s="12">
        <v>1</v>
      </c>
      <c r="O76" s="12">
        <v>4</v>
      </c>
      <c r="P76" s="9" t="b">
        <v>0</v>
      </c>
      <c r="Q76" s="12">
        <v>420</v>
      </c>
      <c r="R76" s="12">
        <v>85</v>
      </c>
      <c r="S76" s="9" t="s">
        <v>74</v>
      </c>
      <c r="T76" s="9" t="s">
        <v>75</v>
      </c>
      <c r="U76" s="9" t="s">
        <v>45</v>
      </c>
      <c r="V76" s="9">
        <v>30</v>
      </c>
      <c r="W76" s="13">
        <v>3.5</v>
      </c>
      <c r="X76" s="9" t="b">
        <v>0</v>
      </c>
      <c r="Y76" s="9" t="s">
        <v>30</v>
      </c>
      <c r="Z76" s="12">
        <v>1520</v>
      </c>
      <c r="AA76" s="9" t="s">
        <v>58</v>
      </c>
      <c r="AB76" s="14" t="s">
        <v>79</v>
      </c>
      <c r="AC76" s="9" t="s">
        <v>40</v>
      </c>
    </row>
    <row r="77" spans="1:29" hidden="1" x14ac:dyDescent="0.3">
      <c r="A77" s="9">
        <v>7751</v>
      </c>
      <c r="B77" s="9" t="s">
        <v>190</v>
      </c>
      <c r="C77" s="9" t="str">
        <f t="shared" si="4"/>
        <v>Jul</v>
      </c>
      <c r="D77" s="9" t="str">
        <f t="shared" si="5"/>
        <v>Mon</v>
      </c>
      <c r="E77" s="9" t="str">
        <f>TEXT(Table1[[#This Row],[Join_Date]],"YYYY")</f>
        <v>2024</v>
      </c>
      <c r="F77" s="2">
        <v>45481</v>
      </c>
      <c r="G77" s="2" t="str">
        <f t="shared" si="6"/>
        <v>Nov</v>
      </c>
      <c r="H77" s="2" t="str">
        <f t="shared" si="7"/>
        <v>Sat</v>
      </c>
      <c r="I77" s="10">
        <v>45619</v>
      </c>
      <c r="J77" s="11">
        <v>11.99</v>
      </c>
      <c r="K77" s="11" t="str">
        <f>IF(Table1[[#This Row],[Monthly_Price]]=7.99,"Basic",IF(Table1[[#This Row],[Monthly_Price]]=11.99,"Super",IF(Table1[[#This Row],[Monthly_Price]]=15.99,"Premium")))</f>
        <v>Super</v>
      </c>
      <c r="L77" s="12">
        <v>457</v>
      </c>
      <c r="M77" s="9" t="s">
        <v>48</v>
      </c>
      <c r="N77" s="12">
        <v>2</v>
      </c>
      <c r="O77" s="12">
        <v>5</v>
      </c>
      <c r="P77" s="9" t="b">
        <v>1</v>
      </c>
      <c r="Q77" s="12">
        <v>754</v>
      </c>
      <c r="R77" s="12">
        <v>98</v>
      </c>
      <c r="S77" s="9" t="s">
        <v>43</v>
      </c>
      <c r="T77" s="9" t="s">
        <v>28</v>
      </c>
      <c r="U77" s="9" t="s">
        <v>45</v>
      </c>
      <c r="V77" s="9">
        <v>53</v>
      </c>
      <c r="W77" s="13">
        <v>3.6</v>
      </c>
      <c r="X77" s="9" t="b">
        <v>1</v>
      </c>
      <c r="Y77" s="9" t="s">
        <v>30</v>
      </c>
      <c r="Z77" s="12">
        <v>935</v>
      </c>
      <c r="AA77" s="9" t="s">
        <v>31</v>
      </c>
      <c r="AB77" s="14" t="s">
        <v>79</v>
      </c>
      <c r="AC77" s="9" t="s">
        <v>40</v>
      </c>
    </row>
    <row r="78" spans="1:29" hidden="1" x14ac:dyDescent="0.3">
      <c r="A78" s="9">
        <v>7813</v>
      </c>
      <c r="B78" s="9" t="s">
        <v>191</v>
      </c>
      <c r="C78" s="9" t="str">
        <f t="shared" si="4"/>
        <v>Jul</v>
      </c>
      <c r="D78" s="9" t="str">
        <f t="shared" si="5"/>
        <v>Sat</v>
      </c>
      <c r="E78" s="9" t="str">
        <f>TEXT(Table1[[#This Row],[Join_Date]],"YYYY")</f>
        <v>2024</v>
      </c>
      <c r="F78" s="2">
        <v>45493</v>
      </c>
      <c r="G78" s="2" t="str">
        <f t="shared" si="6"/>
        <v>Nov</v>
      </c>
      <c r="H78" s="2" t="str">
        <f t="shared" si="7"/>
        <v>Thu</v>
      </c>
      <c r="I78" s="10">
        <v>45617</v>
      </c>
      <c r="J78" s="11">
        <v>15.99</v>
      </c>
      <c r="K78" s="11" t="str">
        <f>IF(Table1[[#This Row],[Monthly_Price]]=7.99,"Basic",IF(Table1[[#This Row],[Monthly_Price]]=11.99,"Super",IF(Table1[[#This Row],[Monthly_Price]]=15.99,"Premium")))</f>
        <v>Premium</v>
      </c>
      <c r="L78" s="12">
        <v>373</v>
      </c>
      <c r="M78" s="9" t="s">
        <v>36</v>
      </c>
      <c r="N78" s="12">
        <v>4</v>
      </c>
      <c r="O78" s="12">
        <v>4</v>
      </c>
      <c r="P78" s="9" t="b">
        <v>1</v>
      </c>
      <c r="Q78" s="12">
        <v>782</v>
      </c>
      <c r="R78" s="12">
        <v>7</v>
      </c>
      <c r="S78" s="9" t="s">
        <v>55</v>
      </c>
      <c r="T78" s="9" t="s">
        <v>75</v>
      </c>
      <c r="U78" s="9" t="s">
        <v>57</v>
      </c>
      <c r="V78" s="9">
        <v>18</v>
      </c>
      <c r="W78" s="13">
        <v>3.2</v>
      </c>
      <c r="X78" s="9" t="b">
        <v>1</v>
      </c>
      <c r="Y78" s="9" t="s">
        <v>30</v>
      </c>
      <c r="Z78" s="12">
        <v>4641</v>
      </c>
      <c r="AA78" s="9" t="s">
        <v>58</v>
      </c>
      <c r="AB78" s="14" t="s">
        <v>79</v>
      </c>
      <c r="AC78" s="9" t="s">
        <v>40</v>
      </c>
    </row>
    <row r="79" spans="1:29" hidden="1" x14ac:dyDescent="0.3">
      <c r="A79" s="9">
        <v>9028</v>
      </c>
      <c r="B79" s="9" t="s">
        <v>193</v>
      </c>
      <c r="C79" s="9" t="str">
        <f t="shared" si="4"/>
        <v>Dec</v>
      </c>
      <c r="D79" s="9" t="str">
        <f t="shared" si="5"/>
        <v>Wed</v>
      </c>
      <c r="E79" s="9" t="str">
        <f>TEXT(Table1[[#This Row],[Join_Date]],"YYYY")</f>
        <v>2023</v>
      </c>
      <c r="F79" s="2">
        <v>45266</v>
      </c>
      <c r="G79" s="2" t="str">
        <f t="shared" si="6"/>
        <v>Nov</v>
      </c>
      <c r="H79" s="2" t="str">
        <f t="shared" si="7"/>
        <v>Thu</v>
      </c>
      <c r="I79" s="10">
        <v>45624</v>
      </c>
      <c r="J79" s="11">
        <v>15.99</v>
      </c>
      <c r="K79" s="11" t="str">
        <f>IF(Table1[[#This Row],[Monthly_Price]]=7.99,"Basic",IF(Table1[[#This Row],[Monthly_Price]]=11.99,"Super",IF(Table1[[#This Row],[Monthly_Price]]=15.99,"Premium")))</f>
        <v>Premium</v>
      </c>
      <c r="L79" s="12">
        <v>11</v>
      </c>
      <c r="M79" s="9" t="s">
        <v>26</v>
      </c>
      <c r="N79" s="12">
        <v>1</v>
      </c>
      <c r="O79" s="12">
        <v>4</v>
      </c>
      <c r="P79" s="9" t="b">
        <v>0</v>
      </c>
      <c r="Q79" s="12">
        <v>557</v>
      </c>
      <c r="R79" s="12">
        <v>165</v>
      </c>
      <c r="S79" s="9" t="s">
        <v>27</v>
      </c>
      <c r="T79" s="9" t="s">
        <v>28</v>
      </c>
      <c r="U79" s="9" t="s">
        <v>78</v>
      </c>
      <c r="V79" s="9">
        <v>11</v>
      </c>
      <c r="W79" s="13">
        <v>4</v>
      </c>
      <c r="X79" s="9" t="b">
        <v>1</v>
      </c>
      <c r="Y79" s="9" t="s">
        <v>30</v>
      </c>
      <c r="Z79" s="12">
        <v>2941</v>
      </c>
      <c r="AA79" s="9" t="s">
        <v>31</v>
      </c>
      <c r="AB79" s="14" t="s">
        <v>39</v>
      </c>
      <c r="AC79" s="9" t="s">
        <v>33</v>
      </c>
    </row>
    <row r="80" spans="1:29" hidden="1" x14ac:dyDescent="0.3">
      <c r="A80" s="9">
        <v>6109</v>
      </c>
      <c r="B80" s="9" t="s">
        <v>194</v>
      </c>
      <c r="C80" s="9" t="str">
        <f t="shared" si="4"/>
        <v>Oct</v>
      </c>
      <c r="D80" s="9" t="str">
        <f t="shared" si="5"/>
        <v>Wed</v>
      </c>
      <c r="E80" s="9" t="str">
        <f>TEXT(Table1[[#This Row],[Join_Date]],"YYYY")</f>
        <v>2023</v>
      </c>
      <c r="F80" s="2">
        <v>45224</v>
      </c>
      <c r="G80" s="2" t="str">
        <f t="shared" si="6"/>
        <v>Dec</v>
      </c>
      <c r="H80" s="2" t="str">
        <f t="shared" si="7"/>
        <v>Fri</v>
      </c>
      <c r="I80" s="10">
        <v>45632</v>
      </c>
      <c r="J80" s="11">
        <v>15.99</v>
      </c>
      <c r="K80" s="11" t="str">
        <f>IF(Table1[[#This Row],[Monthly_Price]]=7.99,"Basic",IF(Table1[[#This Row],[Monthly_Price]]=11.99,"Super",IF(Table1[[#This Row],[Monthly_Price]]=15.99,"Premium")))</f>
        <v>Premium</v>
      </c>
      <c r="L80" s="12">
        <v>425</v>
      </c>
      <c r="M80" s="9" t="s">
        <v>100</v>
      </c>
      <c r="N80" s="12">
        <v>2</v>
      </c>
      <c r="O80" s="12">
        <v>2</v>
      </c>
      <c r="P80" s="9" t="b">
        <v>1</v>
      </c>
      <c r="Q80" s="12">
        <v>552</v>
      </c>
      <c r="R80" s="12">
        <v>27</v>
      </c>
      <c r="S80" s="9" t="s">
        <v>74</v>
      </c>
      <c r="T80" s="9" t="s">
        <v>75</v>
      </c>
      <c r="U80" s="9" t="s">
        <v>64</v>
      </c>
      <c r="V80" s="9">
        <v>36</v>
      </c>
      <c r="W80" s="13">
        <v>4</v>
      </c>
      <c r="X80" s="9" t="b">
        <v>1</v>
      </c>
      <c r="Y80" s="9" t="s">
        <v>30</v>
      </c>
      <c r="Z80" s="12">
        <v>1325</v>
      </c>
      <c r="AA80" s="9" t="s">
        <v>76</v>
      </c>
      <c r="AB80" s="14" t="s">
        <v>59</v>
      </c>
      <c r="AC80" s="9" t="s">
        <v>33</v>
      </c>
    </row>
    <row r="81" spans="1:29" hidden="1" x14ac:dyDescent="0.3">
      <c r="A81" s="9">
        <v>2565</v>
      </c>
      <c r="B81" s="9" t="s">
        <v>196</v>
      </c>
      <c r="C81" s="9" t="str">
        <f t="shared" si="4"/>
        <v>Sep</v>
      </c>
      <c r="D81" s="9" t="str">
        <f t="shared" si="5"/>
        <v>Sun</v>
      </c>
      <c r="E81" s="9" t="str">
        <f>TEXT(Table1[[#This Row],[Join_Date]],"YYYY")</f>
        <v>2024</v>
      </c>
      <c r="F81" s="2">
        <v>45550</v>
      </c>
      <c r="G81" s="2" t="str">
        <f t="shared" si="6"/>
        <v>Dec</v>
      </c>
      <c r="H81" s="2" t="str">
        <f t="shared" si="7"/>
        <v>Wed</v>
      </c>
      <c r="I81" s="10">
        <v>45644</v>
      </c>
      <c r="J81" s="11">
        <v>7.99</v>
      </c>
      <c r="K81" s="11" t="str">
        <f>IF(Table1[[#This Row],[Monthly_Price]]=7.99,"Basic",IF(Table1[[#This Row],[Monthly_Price]]=11.99,"Super",IF(Table1[[#This Row],[Monthly_Price]]=15.99,"Premium")))</f>
        <v>Basic</v>
      </c>
      <c r="L81" s="12">
        <v>231</v>
      </c>
      <c r="M81" s="9" t="s">
        <v>73</v>
      </c>
      <c r="N81" s="12">
        <v>5</v>
      </c>
      <c r="O81" s="12">
        <v>4</v>
      </c>
      <c r="P81" s="9" t="b">
        <v>1</v>
      </c>
      <c r="Q81" s="12">
        <v>356</v>
      </c>
      <c r="R81" s="12">
        <v>81</v>
      </c>
      <c r="S81" s="9" t="s">
        <v>68</v>
      </c>
      <c r="T81" s="9" t="s">
        <v>56</v>
      </c>
      <c r="U81" s="9" t="s">
        <v>78</v>
      </c>
      <c r="V81" s="9">
        <v>73</v>
      </c>
      <c r="W81" s="13">
        <v>3.4</v>
      </c>
      <c r="X81" s="9" t="b">
        <v>0</v>
      </c>
      <c r="Y81" s="9" t="s">
        <v>30</v>
      </c>
      <c r="Z81" s="12">
        <v>4465</v>
      </c>
      <c r="AA81" s="9" t="s">
        <v>76</v>
      </c>
      <c r="AB81" s="14" t="s">
        <v>79</v>
      </c>
      <c r="AC81" s="9" t="s">
        <v>33</v>
      </c>
    </row>
    <row r="82" spans="1:29" hidden="1" x14ac:dyDescent="0.3">
      <c r="A82" s="9">
        <v>7551</v>
      </c>
      <c r="B82" s="9" t="s">
        <v>197</v>
      </c>
      <c r="C82" s="9" t="str">
        <f t="shared" si="4"/>
        <v>Dec</v>
      </c>
      <c r="D82" s="9" t="str">
        <f t="shared" si="5"/>
        <v>Sun</v>
      </c>
      <c r="E82" s="9" t="str">
        <f>TEXT(Table1[[#This Row],[Join_Date]],"YYYY")</f>
        <v>2023</v>
      </c>
      <c r="F82" s="2">
        <v>45291</v>
      </c>
      <c r="G82" s="2" t="str">
        <f t="shared" si="6"/>
        <v>Dec</v>
      </c>
      <c r="H82" s="2" t="str">
        <f t="shared" si="7"/>
        <v>Mon</v>
      </c>
      <c r="I82" s="10">
        <v>45628</v>
      </c>
      <c r="J82" s="11">
        <v>15.99</v>
      </c>
      <c r="K82" s="11" t="str">
        <f>IF(Table1[[#This Row],[Monthly_Price]]=7.99,"Basic",IF(Table1[[#This Row],[Monthly_Price]]=11.99,"Super",IF(Table1[[#This Row],[Monthly_Price]]=15.99,"Premium")))</f>
        <v>Premium</v>
      </c>
      <c r="L82" s="12">
        <v>483</v>
      </c>
      <c r="M82" s="9" t="s">
        <v>36</v>
      </c>
      <c r="N82" s="12">
        <v>2</v>
      </c>
      <c r="O82" s="12">
        <v>4</v>
      </c>
      <c r="P82" s="9" t="b">
        <v>0</v>
      </c>
      <c r="Q82" s="12">
        <v>161</v>
      </c>
      <c r="R82" s="12">
        <v>110</v>
      </c>
      <c r="S82" s="9" t="s">
        <v>27</v>
      </c>
      <c r="T82" s="9" t="s">
        <v>75</v>
      </c>
      <c r="U82" s="9" t="s">
        <v>78</v>
      </c>
      <c r="V82" s="9">
        <v>71</v>
      </c>
      <c r="W82" s="13">
        <v>4.4000000000000004</v>
      </c>
      <c r="X82" s="9" t="b">
        <v>1</v>
      </c>
      <c r="Y82" s="9" t="s">
        <v>30</v>
      </c>
      <c r="Z82" s="12">
        <v>3517</v>
      </c>
      <c r="AA82" s="9" t="s">
        <v>31</v>
      </c>
      <c r="AB82" s="14" t="s">
        <v>39</v>
      </c>
      <c r="AC82" s="9" t="s">
        <v>40</v>
      </c>
    </row>
    <row r="83" spans="1:29" hidden="1" x14ac:dyDescent="0.3">
      <c r="A83" s="9">
        <v>6398</v>
      </c>
      <c r="B83" s="9" t="s">
        <v>199</v>
      </c>
      <c r="C83" s="9" t="str">
        <f t="shared" si="4"/>
        <v>Aug</v>
      </c>
      <c r="D83" s="9" t="str">
        <f t="shared" si="5"/>
        <v>Sun</v>
      </c>
      <c r="E83" s="9" t="str">
        <f>TEXT(Table1[[#This Row],[Join_Date]],"YYYY")</f>
        <v>2023</v>
      </c>
      <c r="F83" s="2">
        <v>45158</v>
      </c>
      <c r="G83" s="2" t="str">
        <f t="shared" si="6"/>
        <v>Dec</v>
      </c>
      <c r="H83" s="2" t="str">
        <f t="shared" si="7"/>
        <v>Sat</v>
      </c>
      <c r="I83" s="10">
        <v>45633</v>
      </c>
      <c r="J83" s="11">
        <v>7.99</v>
      </c>
      <c r="K83" s="11" t="str">
        <f>IF(Table1[[#This Row],[Monthly_Price]]=7.99,"Basic",IF(Table1[[#This Row],[Monthly_Price]]=11.99,"Super",IF(Table1[[#This Row],[Monthly_Price]]=15.99,"Premium")))</f>
        <v>Basic</v>
      </c>
      <c r="L83" s="12">
        <v>55</v>
      </c>
      <c r="M83" s="9" t="s">
        <v>100</v>
      </c>
      <c r="N83" s="12">
        <v>3</v>
      </c>
      <c r="O83" s="12">
        <v>2</v>
      </c>
      <c r="P83" s="9" t="b">
        <v>1</v>
      </c>
      <c r="Q83" s="12">
        <v>17</v>
      </c>
      <c r="R83" s="12">
        <v>40</v>
      </c>
      <c r="S83" s="9" t="s">
        <v>49</v>
      </c>
      <c r="T83" s="9" t="s">
        <v>28</v>
      </c>
      <c r="U83" s="9" t="s">
        <v>45</v>
      </c>
      <c r="V83" s="9">
        <v>48</v>
      </c>
      <c r="W83" s="13">
        <v>3.7</v>
      </c>
      <c r="X83" s="9" t="b">
        <v>0</v>
      </c>
      <c r="Y83" s="9" t="s">
        <v>30</v>
      </c>
      <c r="Z83" s="12">
        <v>1672</v>
      </c>
      <c r="AA83" s="9" t="s">
        <v>58</v>
      </c>
      <c r="AB83" s="14" t="s">
        <v>69</v>
      </c>
      <c r="AC83" s="9" t="s">
        <v>33</v>
      </c>
    </row>
    <row r="84" spans="1:29" hidden="1" x14ac:dyDescent="0.3">
      <c r="A84" s="9">
        <v>4982</v>
      </c>
      <c r="B84" s="9" t="s">
        <v>201</v>
      </c>
      <c r="C84" s="9" t="str">
        <f t="shared" si="4"/>
        <v>Nov</v>
      </c>
      <c r="D84" s="9" t="str">
        <f t="shared" si="5"/>
        <v>Sun</v>
      </c>
      <c r="E84" s="9" t="str">
        <f>TEXT(Table1[[#This Row],[Join_Date]],"YYYY")</f>
        <v>2023</v>
      </c>
      <c r="F84" s="2">
        <v>45249</v>
      </c>
      <c r="G84" s="2" t="str">
        <f t="shared" si="6"/>
        <v>Dec</v>
      </c>
      <c r="H84" s="2" t="str">
        <f t="shared" si="7"/>
        <v>Thu</v>
      </c>
      <c r="I84" s="10">
        <v>45638</v>
      </c>
      <c r="J84" s="11">
        <v>11.99</v>
      </c>
      <c r="K84" s="11" t="str">
        <f>IF(Table1[[#This Row],[Monthly_Price]]=7.99,"Basic",IF(Table1[[#This Row],[Monthly_Price]]=11.99,"Super",IF(Table1[[#This Row],[Monthly_Price]]=15.99,"Premium")))</f>
        <v>Super</v>
      </c>
      <c r="L84" s="12">
        <v>375</v>
      </c>
      <c r="M84" s="9" t="s">
        <v>36</v>
      </c>
      <c r="N84" s="12">
        <v>4</v>
      </c>
      <c r="O84" s="12">
        <v>3</v>
      </c>
      <c r="P84" s="9" t="b">
        <v>0</v>
      </c>
      <c r="Q84" s="12">
        <v>366</v>
      </c>
      <c r="R84" s="12">
        <v>13</v>
      </c>
      <c r="S84" s="9" t="s">
        <v>43</v>
      </c>
      <c r="T84" s="9" t="s">
        <v>28</v>
      </c>
      <c r="U84" s="9" t="s">
        <v>29</v>
      </c>
      <c r="V84" s="9">
        <v>73</v>
      </c>
      <c r="W84" s="13">
        <v>4.8</v>
      </c>
      <c r="X84" s="9" t="b">
        <v>1</v>
      </c>
      <c r="Y84" s="9" t="s">
        <v>30</v>
      </c>
      <c r="Z84" s="12">
        <v>2164</v>
      </c>
      <c r="AA84" s="9" t="s">
        <v>76</v>
      </c>
      <c r="AB84" s="14" t="s">
        <v>39</v>
      </c>
      <c r="AC84" s="9" t="s">
        <v>93</v>
      </c>
    </row>
    <row r="85" spans="1:29" hidden="1" x14ac:dyDescent="0.3">
      <c r="A85" s="9">
        <v>8108</v>
      </c>
      <c r="B85" s="9" t="s">
        <v>202</v>
      </c>
      <c r="C85" s="9" t="str">
        <f t="shared" si="4"/>
        <v>Oct</v>
      </c>
      <c r="D85" s="9" t="str">
        <f t="shared" si="5"/>
        <v>Sun</v>
      </c>
      <c r="E85" s="9" t="str">
        <f>TEXT(Table1[[#This Row],[Join_Date]],"YYYY")</f>
        <v>2024</v>
      </c>
      <c r="F85" s="2">
        <v>45585</v>
      </c>
      <c r="G85" s="2" t="str">
        <f t="shared" si="6"/>
        <v>Nov</v>
      </c>
      <c r="H85" s="2" t="str">
        <f t="shared" si="7"/>
        <v>Sat</v>
      </c>
      <c r="I85" s="10">
        <v>45626</v>
      </c>
      <c r="J85" s="11">
        <v>11.99</v>
      </c>
      <c r="K85" s="11" t="str">
        <f>IF(Table1[[#This Row],[Monthly_Price]]=7.99,"Basic",IF(Table1[[#This Row],[Monthly_Price]]=11.99,"Super",IF(Table1[[#This Row],[Monthly_Price]]=15.99,"Premium")))</f>
        <v>Super</v>
      </c>
      <c r="L85" s="12">
        <v>336</v>
      </c>
      <c r="M85" s="9" t="s">
        <v>73</v>
      </c>
      <c r="N85" s="12">
        <v>1</v>
      </c>
      <c r="O85" s="12">
        <v>2</v>
      </c>
      <c r="P85" s="9" t="b">
        <v>0</v>
      </c>
      <c r="Q85" s="12">
        <v>758</v>
      </c>
      <c r="R85" s="12">
        <v>32</v>
      </c>
      <c r="S85" s="9" t="s">
        <v>43</v>
      </c>
      <c r="T85" s="9" t="s">
        <v>75</v>
      </c>
      <c r="U85" s="9" t="s">
        <v>37</v>
      </c>
      <c r="V85" s="9">
        <v>64</v>
      </c>
      <c r="W85" s="13">
        <v>5</v>
      </c>
      <c r="X85" s="9" t="b">
        <v>0</v>
      </c>
      <c r="Y85" s="9" t="s">
        <v>30</v>
      </c>
      <c r="Z85" s="12">
        <v>3663</v>
      </c>
      <c r="AA85" s="9" t="s">
        <v>31</v>
      </c>
      <c r="AB85" s="14" t="s">
        <v>59</v>
      </c>
      <c r="AC85" s="9" t="s">
        <v>40</v>
      </c>
    </row>
    <row r="86" spans="1:29" hidden="1" x14ac:dyDescent="0.3">
      <c r="A86" s="9">
        <v>6779</v>
      </c>
      <c r="B86" s="9" t="s">
        <v>204</v>
      </c>
      <c r="C86" s="9" t="str">
        <f t="shared" si="4"/>
        <v>Jul</v>
      </c>
      <c r="D86" s="9" t="str">
        <f t="shared" si="5"/>
        <v>Mon</v>
      </c>
      <c r="E86" s="9" t="str">
        <f>TEXT(Table1[[#This Row],[Join_Date]],"YYYY")</f>
        <v>2024</v>
      </c>
      <c r="F86" s="2">
        <v>45495</v>
      </c>
      <c r="G86" s="2" t="str">
        <f t="shared" si="6"/>
        <v>Dec</v>
      </c>
      <c r="H86" s="2" t="str">
        <f t="shared" si="7"/>
        <v>Tue</v>
      </c>
      <c r="I86" s="10">
        <v>45629</v>
      </c>
      <c r="J86" s="11">
        <v>7.99</v>
      </c>
      <c r="K86" s="11" t="str">
        <f>IF(Table1[[#This Row],[Monthly_Price]]=7.99,"Basic",IF(Table1[[#This Row],[Monthly_Price]]=11.99,"Super",IF(Table1[[#This Row],[Monthly_Price]]=15.99,"Premium")))</f>
        <v>Basic</v>
      </c>
      <c r="L86" s="12">
        <v>196</v>
      </c>
      <c r="M86" s="9" t="s">
        <v>100</v>
      </c>
      <c r="N86" s="12">
        <v>1</v>
      </c>
      <c r="O86" s="12">
        <v>6</v>
      </c>
      <c r="P86" s="9" t="b">
        <v>1</v>
      </c>
      <c r="Q86" s="12">
        <v>936</v>
      </c>
      <c r="R86" s="12">
        <v>152</v>
      </c>
      <c r="S86" s="9" t="s">
        <v>68</v>
      </c>
      <c r="T86" s="9" t="s">
        <v>28</v>
      </c>
      <c r="U86" s="9" t="s">
        <v>45</v>
      </c>
      <c r="V86" s="9">
        <v>3</v>
      </c>
      <c r="W86" s="13">
        <v>3.1</v>
      </c>
      <c r="X86" s="9" t="b">
        <v>1</v>
      </c>
      <c r="Y86" s="9" t="s">
        <v>30</v>
      </c>
      <c r="Z86" s="12">
        <v>2845</v>
      </c>
      <c r="AA86" s="9" t="s">
        <v>31</v>
      </c>
      <c r="AB86" s="14" t="s">
        <v>69</v>
      </c>
      <c r="AC86" s="9" t="s">
        <v>93</v>
      </c>
    </row>
    <row r="87" spans="1:29" hidden="1" x14ac:dyDescent="0.3">
      <c r="A87" s="9">
        <v>1169</v>
      </c>
      <c r="B87" s="9" t="s">
        <v>157</v>
      </c>
      <c r="C87" s="9" t="str">
        <f t="shared" si="4"/>
        <v>Aug</v>
      </c>
      <c r="D87" s="9" t="str">
        <f t="shared" si="5"/>
        <v>Wed</v>
      </c>
      <c r="E87" s="9" t="str">
        <f>TEXT(Table1[[#This Row],[Join_Date]],"YYYY")</f>
        <v>2024</v>
      </c>
      <c r="F87" s="2">
        <v>45525</v>
      </c>
      <c r="G87" s="2" t="str">
        <f t="shared" si="6"/>
        <v>Dec</v>
      </c>
      <c r="H87" s="2" t="str">
        <f t="shared" si="7"/>
        <v>Tue</v>
      </c>
      <c r="I87" s="10">
        <v>45629</v>
      </c>
      <c r="J87" s="11">
        <v>11.99</v>
      </c>
      <c r="K87" s="11" t="str">
        <f>IF(Table1[[#This Row],[Monthly_Price]]=7.99,"Basic",IF(Table1[[#This Row],[Monthly_Price]]=11.99,"Super",IF(Table1[[#This Row],[Monthly_Price]]=15.99,"Premium")))</f>
        <v>Super</v>
      </c>
      <c r="L87" s="12">
        <v>285</v>
      </c>
      <c r="M87" s="9" t="s">
        <v>36</v>
      </c>
      <c r="N87" s="12">
        <v>3</v>
      </c>
      <c r="O87" s="12">
        <v>1</v>
      </c>
      <c r="P87" s="9" t="b">
        <v>0</v>
      </c>
      <c r="Q87" s="12">
        <v>13</v>
      </c>
      <c r="R87" s="12">
        <v>103</v>
      </c>
      <c r="S87" s="9" t="s">
        <v>68</v>
      </c>
      <c r="T87" s="9" t="s">
        <v>56</v>
      </c>
      <c r="U87" s="9" t="s">
        <v>57</v>
      </c>
      <c r="V87" s="9">
        <v>11</v>
      </c>
      <c r="W87" s="13">
        <v>3.7</v>
      </c>
      <c r="X87" s="9" t="b">
        <v>0</v>
      </c>
      <c r="Y87" s="9" t="s">
        <v>30</v>
      </c>
      <c r="Z87" s="12">
        <v>2390</v>
      </c>
      <c r="AA87" s="9" t="s">
        <v>65</v>
      </c>
      <c r="AB87" s="14" t="s">
        <v>59</v>
      </c>
      <c r="AC87" s="9" t="s">
        <v>60</v>
      </c>
    </row>
    <row r="88" spans="1:29" hidden="1" x14ac:dyDescent="0.3">
      <c r="A88" s="9">
        <v>5067</v>
      </c>
      <c r="B88" s="9" t="s">
        <v>207</v>
      </c>
      <c r="C88" s="9" t="str">
        <f t="shared" si="4"/>
        <v>Aug</v>
      </c>
      <c r="D88" s="9" t="str">
        <f t="shared" si="5"/>
        <v>Sat</v>
      </c>
      <c r="E88" s="9" t="str">
        <f>TEXT(Table1[[#This Row],[Join_Date]],"YYYY")</f>
        <v>2024</v>
      </c>
      <c r="F88" s="2">
        <v>45535</v>
      </c>
      <c r="G88" s="2" t="str">
        <f t="shared" si="6"/>
        <v>Nov</v>
      </c>
      <c r="H88" s="2" t="str">
        <f t="shared" si="7"/>
        <v>Wed</v>
      </c>
      <c r="I88" s="10">
        <v>45623</v>
      </c>
      <c r="J88" s="11">
        <v>7.99</v>
      </c>
      <c r="K88" s="11" t="str">
        <f>IF(Table1[[#This Row],[Monthly_Price]]=7.99,"Basic",IF(Table1[[#This Row],[Monthly_Price]]=11.99,"Super",IF(Table1[[#This Row],[Monthly_Price]]=15.99,"Premium")))</f>
        <v>Basic</v>
      </c>
      <c r="L88" s="12">
        <v>155</v>
      </c>
      <c r="M88" s="9" t="s">
        <v>51</v>
      </c>
      <c r="N88" s="12">
        <v>5</v>
      </c>
      <c r="O88" s="12">
        <v>1</v>
      </c>
      <c r="P88" s="9" t="b">
        <v>1</v>
      </c>
      <c r="Q88" s="12">
        <v>305</v>
      </c>
      <c r="R88" s="12">
        <v>77</v>
      </c>
      <c r="S88" s="9" t="s">
        <v>27</v>
      </c>
      <c r="T88" s="9" t="s">
        <v>75</v>
      </c>
      <c r="U88" s="9" t="s">
        <v>78</v>
      </c>
      <c r="V88" s="9">
        <v>66</v>
      </c>
      <c r="W88" s="13">
        <v>3.4</v>
      </c>
      <c r="X88" s="9" t="b">
        <v>0</v>
      </c>
      <c r="Y88" s="9" t="s">
        <v>30</v>
      </c>
      <c r="Z88" s="12">
        <v>234</v>
      </c>
      <c r="AA88" s="9" t="s">
        <v>31</v>
      </c>
      <c r="AB88" s="14" t="s">
        <v>79</v>
      </c>
      <c r="AC88" s="9" t="s">
        <v>93</v>
      </c>
    </row>
    <row r="89" spans="1:29" hidden="1" x14ac:dyDescent="0.3">
      <c r="A89" s="9">
        <v>5299</v>
      </c>
      <c r="B89" s="9" t="s">
        <v>209</v>
      </c>
      <c r="C89" s="9" t="str">
        <f t="shared" si="4"/>
        <v>Apr</v>
      </c>
      <c r="D89" s="9" t="str">
        <f t="shared" si="5"/>
        <v>Sun</v>
      </c>
      <c r="E89" s="9" t="str">
        <f>TEXT(Table1[[#This Row],[Join_Date]],"YYYY")</f>
        <v>2023</v>
      </c>
      <c r="F89" s="2">
        <v>45046</v>
      </c>
      <c r="G89" s="2" t="str">
        <f t="shared" si="6"/>
        <v>Dec</v>
      </c>
      <c r="H89" s="2" t="str">
        <f t="shared" si="7"/>
        <v>Mon</v>
      </c>
      <c r="I89" s="10">
        <v>45628</v>
      </c>
      <c r="J89" s="11">
        <v>7.99</v>
      </c>
      <c r="K89" s="11" t="str">
        <f>IF(Table1[[#This Row],[Monthly_Price]]=7.99,"Basic",IF(Table1[[#This Row],[Monthly_Price]]=11.99,"Super",IF(Table1[[#This Row],[Monthly_Price]]=15.99,"Premium")))</f>
        <v>Basic</v>
      </c>
      <c r="L89" s="12">
        <v>275</v>
      </c>
      <c r="M89" s="9" t="s">
        <v>73</v>
      </c>
      <c r="N89" s="12">
        <v>2</v>
      </c>
      <c r="O89" s="12">
        <v>2</v>
      </c>
      <c r="P89" s="9" t="b">
        <v>1</v>
      </c>
      <c r="Q89" s="12">
        <v>755</v>
      </c>
      <c r="R89" s="12">
        <v>166</v>
      </c>
      <c r="S89" s="9" t="s">
        <v>74</v>
      </c>
      <c r="T89" s="9" t="s">
        <v>44</v>
      </c>
      <c r="U89" s="9" t="s">
        <v>45</v>
      </c>
      <c r="V89" s="9">
        <v>45</v>
      </c>
      <c r="W89" s="13">
        <v>3.9</v>
      </c>
      <c r="X89" s="9" t="b">
        <v>0</v>
      </c>
      <c r="Y89" s="9" t="s">
        <v>30</v>
      </c>
      <c r="Z89" s="12">
        <v>3975</v>
      </c>
      <c r="AA89" s="9" t="s">
        <v>76</v>
      </c>
      <c r="AB89" s="14" t="s">
        <v>32</v>
      </c>
      <c r="AC89" s="9" t="s">
        <v>60</v>
      </c>
    </row>
    <row r="90" spans="1:29" hidden="1" x14ac:dyDescent="0.3">
      <c r="A90" s="9">
        <v>3978</v>
      </c>
      <c r="B90" s="9" t="s">
        <v>143</v>
      </c>
      <c r="C90" s="9" t="str">
        <f t="shared" si="4"/>
        <v>May</v>
      </c>
      <c r="D90" s="9" t="str">
        <f t="shared" si="5"/>
        <v>Wed</v>
      </c>
      <c r="E90" s="9" t="str">
        <f>TEXT(Table1[[#This Row],[Join_Date]],"YYYY")</f>
        <v>2024</v>
      </c>
      <c r="F90" s="2">
        <v>45427</v>
      </c>
      <c r="G90" s="2" t="str">
        <f t="shared" si="6"/>
        <v>Nov</v>
      </c>
      <c r="H90" s="2" t="str">
        <f t="shared" si="7"/>
        <v>Thu</v>
      </c>
      <c r="I90" s="10">
        <v>45624</v>
      </c>
      <c r="J90" s="11">
        <v>7.99</v>
      </c>
      <c r="K90" s="11" t="str">
        <f>IF(Table1[[#This Row],[Monthly_Price]]=7.99,"Basic",IF(Table1[[#This Row],[Monthly_Price]]=11.99,"Super",IF(Table1[[#This Row],[Monthly_Price]]=15.99,"Premium")))</f>
        <v>Basic</v>
      </c>
      <c r="L90" s="12">
        <v>341</v>
      </c>
      <c r="M90" s="9" t="s">
        <v>36</v>
      </c>
      <c r="N90" s="12">
        <v>3</v>
      </c>
      <c r="O90" s="12">
        <v>4</v>
      </c>
      <c r="P90" s="9" t="b">
        <v>0</v>
      </c>
      <c r="Q90" s="12">
        <v>27</v>
      </c>
      <c r="R90" s="12">
        <v>82</v>
      </c>
      <c r="S90" s="9" t="s">
        <v>27</v>
      </c>
      <c r="T90" s="9" t="s">
        <v>44</v>
      </c>
      <c r="U90" s="9" t="s">
        <v>37</v>
      </c>
      <c r="V90" s="9">
        <v>98</v>
      </c>
      <c r="W90" s="13">
        <v>3.7</v>
      </c>
      <c r="X90" s="9" t="b">
        <v>1</v>
      </c>
      <c r="Y90" s="9" t="s">
        <v>30</v>
      </c>
      <c r="Z90" s="12">
        <v>561</v>
      </c>
      <c r="AA90" s="9" t="s">
        <v>76</v>
      </c>
      <c r="AB90" s="14" t="s">
        <v>69</v>
      </c>
      <c r="AC90" s="9" t="s">
        <v>93</v>
      </c>
    </row>
    <row r="91" spans="1:29" hidden="1" x14ac:dyDescent="0.3">
      <c r="A91" s="9">
        <v>8634</v>
      </c>
      <c r="B91" s="9" t="s">
        <v>211</v>
      </c>
      <c r="C91" s="9" t="str">
        <f t="shared" si="4"/>
        <v>Aug</v>
      </c>
      <c r="D91" s="9" t="str">
        <f t="shared" si="5"/>
        <v>Wed</v>
      </c>
      <c r="E91" s="9" t="str">
        <f>TEXT(Table1[[#This Row],[Join_Date]],"YYYY")</f>
        <v>2023</v>
      </c>
      <c r="F91" s="2">
        <v>45140</v>
      </c>
      <c r="G91" s="2" t="str">
        <f t="shared" si="6"/>
        <v>Dec</v>
      </c>
      <c r="H91" s="2" t="str">
        <f t="shared" si="7"/>
        <v>Fri</v>
      </c>
      <c r="I91" s="10">
        <v>45639</v>
      </c>
      <c r="J91" s="11">
        <v>15.99</v>
      </c>
      <c r="K91" s="11" t="str">
        <f>IF(Table1[[#This Row],[Monthly_Price]]=7.99,"Basic",IF(Table1[[#This Row],[Monthly_Price]]=11.99,"Super",IF(Table1[[#This Row],[Monthly_Price]]=15.99,"Premium")))</f>
        <v>Premium</v>
      </c>
      <c r="L91" s="12">
        <v>321</v>
      </c>
      <c r="M91" s="9" t="s">
        <v>36</v>
      </c>
      <c r="N91" s="12">
        <v>2</v>
      </c>
      <c r="O91" s="12">
        <v>2</v>
      </c>
      <c r="P91" s="9" t="b">
        <v>0</v>
      </c>
      <c r="Q91" s="12">
        <v>676</v>
      </c>
      <c r="R91" s="12">
        <v>81</v>
      </c>
      <c r="S91" s="9" t="s">
        <v>27</v>
      </c>
      <c r="T91" s="9" t="s">
        <v>75</v>
      </c>
      <c r="U91" s="9" t="s">
        <v>64</v>
      </c>
      <c r="V91" s="9">
        <v>65</v>
      </c>
      <c r="W91" s="13">
        <v>4.5999999999999996</v>
      </c>
      <c r="X91" s="9" t="b">
        <v>0</v>
      </c>
      <c r="Y91" s="9" t="s">
        <v>30</v>
      </c>
      <c r="Z91" s="12">
        <v>4647</v>
      </c>
      <c r="AA91" s="9" t="s">
        <v>76</v>
      </c>
      <c r="AB91" s="14" t="s">
        <v>79</v>
      </c>
      <c r="AC91" s="9" t="s">
        <v>33</v>
      </c>
    </row>
    <row r="92" spans="1:29" hidden="1" x14ac:dyDescent="0.3">
      <c r="A92" s="9">
        <v>9635</v>
      </c>
      <c r="B92" s="9" t="s">
        <v>212</v>
      </c>
      <c r="C92" s="9" t="str">
        <f t="shared" si="4"/>
        <v>Dec</v>
      </c>
      <c r="D92" s="9" t="str">
        <f t="shared" si="5"/>
        <v>Mon</v>
      </c>
      <c r="E92" s="9" t="str">
        <f>TEXT(Table1[[#This Row],[Join_Date]],"YYYY")</f>
        <v>2023</v>
      </c>
      <c r="F92" s="2">
        <v>45278</v>
      </c>
      <c r="G92" s="2" t="str">
        <f t="shared" si="6"/>
        <v>Nov</v>
      </c>
      <c r="H92" s="2" t="str">
        <f t="shared" si="7"/>
        <v>Tue</v>
      </c>
      <c r="I92" s="10">
        <v>45622</v>
      </c>
      <c r="J92" s="11">
        <v>11.99</v>
      </c>
      <c r="K92" s="11" t="str">
        <f>IF(Table1[[#This Row],[Monthly_Price]]=7.99,"Basic",IF(Table1[[#This Row],[Monthly_Price]]=11.99,"Super",IF(Table1[[#This Row],[Monthly_Price]]=15.99,"Premium")))</f>
        <v>Super</v>
      </c>
      <c r="L92" s="12">
        <v>456</v>
      </c>
      <c r="M92" s="9" t="s">
        <v>73</v>
      </c>
      <c r="N92" s="12">
        <v>2</v>
      </c>
      <c r="O92" s="12">
        <v>5</v>
      </c>
      <c r="P92" s="9" t="b">
        <v>0</v>
      </c>
      <c r="Q92" s="12">
        <v>734</v>
      </c>
      <c r="R92" s="12">
        <v>83</v>
      </c>
      <c r="S92" s="9" t="s">
        <v>55</v>
      </c>
      <c r="T92" s="9" t="s">
        <v>44</v>
      </c>
      <c r="U92" s="9" t="s">
        <v>78</v>
      </c>
      <c r="V92" s="9">
        <v>87</v>
      </c>
      <c r="W92" s="13">
        <v>3.8</v>
      </c>
      <c r="X92" s="9" t="b">
        <v>1</v>
      </c>
      <c r="Y92" s="9" t="s">
        <v>30</v>
      </c>
      <c r="Z92" s="12">
        <v>581</v>
      </c>
      <c r="AA92" s="9" t="s">
        <v>76</v>
      </c>
      <c r="AB92" s="14" t="s">
        <v>32</v>
      </c>
      <c r="AC92" s="9" t="s">
        <v>40</v>
      </c>
    </row>
    <row r="93" spans="1:29" hidden="1" x14ac:dyDescent="0.3">
      <c r="A93" s="9">
        <v>1776</v>
      </c>
      <c r="B93" s="9" t="s">
        <v>215</v>
      </c>
      <c r="C93" s="9" t="str">
        <f t="shared" si="4"/>
        <v>Oct</v>
      </c>
      <c r="D93" s="9" t="str">
        <f t="shared" si="5"/>
        <v>Sun</v>
      </c>
      <c r="E93" s="9" t="str">
        <f>TEXT(Table1[[#This Row],[Join_Date]],"YYYY")</f>
        <v>2023</v>
      </c>
      <c r="F93" s="2">
        <v>45221</v>
      </c>
      <c r="G93" s="2" t="str">
        <f t="shared" si="6"/>
        <v>Nov</v>
      </c>
      <c r="H93" s="2" t="str">
        <f t="shared" si="7"/>
        <v>Wed</v>
      </c>
      <c r="I93" s="10">
        <v>45616</v>
      </c>
      <c r="J93" s="11">
        <v>15.99</v>
      </c>
      <c r="K93" s="11" t="str">
        <f>IF(Table1[[#This Row],[Monthly_Price]]=7.99,"Basic",IF(Table1[[#This Row],[Monthly_Price]]=11.99,"Super",IF(Table1[[#This Row],[Monthly_Price]]=15.99,"Premium")))</f>
        <v>Premium</v>
      </c>
      <c r="L93" s="12">
        <v>15</v>
      </c>
      <c r="M93" s="9" t="s">
        <v>73</v>
      </c>
      <c r="N93" s="12">
        <v>1</v>
      </c>
      <c r="O93" s="12">
        <v>4</v>
      </c>
      <c r="P93" s="9" t="b">
        <v>0</v>
      </c>
      <c r="Q93" s="12">
        <v>687</v>
      </c>
      <c r="R93" s="12">
        <v>183</v>
      </c>
      <c r="S93" s="9" t="s">
        <v>92</v>
      </c>
      <c r="T93" s="9" t="s">
        <v>75</v>
      </c>
      <c r="U93" s="9" t="s">
        <v>29</v>
      </c>
      <c r="V93" s="9">
        <v>46</v>
      </c>
      <c r="W93" s="13">
        <v>4.2</v>
      </c>
      <c r="X93" s="9" t="b">
        <v>1</v>
      </c>
      <c r="Y93" s="9" t="s">
        <v>30</v>
      </c>
      <c r="Z93" s="12">
        <v>1250</v>
      </c>
      <c r="AA93" s="9" t="s">
        <v>38</v>
      </c>
      <c r="AB93" s="14" t="s">
        <v>79</v>
      </c>
      <c r="AC93" s="9" t="s">
        <v>33</v>
      </c>
    </row>
    <row r="94" spans="1:29" hidden="1" x14ac:dyDescent="0.3">
      <c r="A94" s="9">
        <v>9703</v>
      </c>
      <c r="B94" s="9" t="s">
        <v>106</v>
      </c>
      <c r="C94" s="9" t="str">
        <f t="shared" si="4"/>
        <v>Feb</v>
      </c>
      <c r="D94" s="9" t="str">
        <f t="shared" si="5"/>
        <v>Thu</v>
      </c>
      <c r="E94" s="9" t="str">
        <f>TEXT(Table1[[#This Row],[Join_Date]],"YYYY")</f>
        <v>2024</v>
      </c>
      <c r="F94" s="2">
        <v>45351</v>
      </c>
      <c r="G94" s="2" t="str">
        <f t="shared" si="6"/>
        <v>Dec</v>
      </c>
      <c r="H94" s="2" t="str">
        <f t="shared" si="7"/>
        <v>Thu</v>
      </c>
      <c r="I94" s="10">
        <v>45638</v>
      </c>
      <c r="J94" s="11">
        <v>11.99</v>
      </c>
      <c r="K94" s="11" t="str">
        <f>IF(Table1[[#This Row],[Monthly_Price]]=7.99,"Basic",IF(Table1[[#This Row],[Monthly_Price]]=11.99,"Super",IF(Table1[[#This Row],[Monthly_Price]]=15.99,"Premium")))</f>
        <v>Super</v>
      </c>
      <c r="L94" s="12">
        <v>410</v>
      </c>
      <c r="M94" s="9" t="s">
        <v>48</v>
      </c>
      <c r="N94" s="12">
        <v>3</v>
      </c>
      <c r="O94" s="12">
        <v>5</v>
      </c>
      <c r="P94" s="9" t="b">
        <v>0</v>
      </c>
      <c r="Q94" s="12">
        <v>826</v>
      </c>
      <c r="R94" s="12">
        <v>182</v>
      </c>
      <c r="S94" s="9" t="s">
        <v>49</v>
      </c>
      <c r="T94" s="9" t="s">
        <v>75</v>
      </c>
      <c r="U94" s="9" t="s">
        <v>64</v>
      </c>
      <c r="V94" s="9">
        <v>69</v>
      </c>
      <c r="W94" s="13">
        <v>4.2</v>
      </c>
      <c r="X94" s="9" t="b">
        <v>0</v>
      </c>
      <c r="Y94" s="9" t="s">
        <v>30</v>
      </c>
      <c r="Z94" s="12">
        <v>3441</v>
      </c>
      <c r="AA94" s="9" t="s">
        <v>31</v>
      </c>
      <c r="AB94" s="14" t="s">
        <v>32</v>
      </c>
      <c r="AC94" s="9" t="s">
        <v>40</v>
      </c>
    </row>
    <row r="95" spans="1:29" hidden="1" x14ac:dyDescent="0.3">
      <c r="A95" s="9">
        <v>3498</v>
      </c>
      <c r="B95" s="9" t="s">
        <v>218</v>
      </c>
      <c r="C95" s="9" t="str">
        <f t="shared" si="4"/>
        <v>Sep</v>
      </c>
      <c r="D95" s="9" t="str">
        <f t="shared" si="5"/>
        <v>Mon</v>
      </c>
      <c r="E95" s="9" t="str">
        <f>TEXT(Table1[[#This Row],[Join_Date]],"YYYY")</f>
        <v>2023</v>
      </c>
      <c r="F95" s="2">
        <v>45180</v>
      </c>
      <c r="G95" s="2" t="str">
        <f t="shared" si="6"/>
        <v>Dec</v>
      </c>
      <c r="H95" s="2" t="str">
        <f t="shared" si="7"/>
        <v>Sun</v>
      </c>
      <c r="I95" s="10">
        <v>45627</v>
      </c>
      <c r="J95" s="11">
        <v>15.99</v>
      </c>
      <c r="K95" s="11" t="str">
        <f>IF(Table1[[#This Row],[Monthly_Price]]=7.99,"Basic",IF(Table1[[#This Row],[Monthly_Price]]=11.99,"Super",IF(Table1[[#This Row],[Monthly_Price]]=15.99,"Premium")))</f>
        <v>Premium</v>
      </c>
      <c r="L95" s="12">
        <v>29</v>
      </c>
      <c r="M95" s="9" t="s">
        <v>36</v>
      </c>
      <c r="N95" s="12">
        <v>2</v>
      </c>
      <c r="O95" s="12">
        <v>4</v>
      </c>
      <c r="P95" s="9" t="b">
        <v>1</v>
      </c>
      <c r="Q95" s="12">
        <v>450</v>
      </c>
      <c r="R95" s="12">
        <v>67</v>
      </c>
      <c r="S95" s="9" t="s">
        <v>55</v>
      </c>
      <c r="T95" s="9" t="s">
        <v>56</v>
      </c>
      <c r="U95" s="9" t="s">
        <v>37</v>
      </c>
      <c r="V95" s="9">
        <v>52</v>
      </c>
      <c r="W95" s="13">
        <v>3.3</v>
      </c>
      <c r="X95" s="9" t="b">
        <v>0</v>
      </c>
      <c r="Y95" s="9" t="s">
        <v>30</v>
      </c>
      <c r="Z95" s="12">
        <v>3211</v>
      </c>
      <c r="AA95" s="9" t="s">
        <v>31</v>
      </c>
      <c r="AB95" s="14" t="s">
        <v>79</v>
      </c>
      <c r="AC95" s="9" t="s">
        <v>60</v>
      </c>
    </row>
    <row r="96" spans="1:29" hidden="1" x14ac:dyDescent="0.3">
      <c r="A96" s="9">
        <v>4260</v>
      </c>
      <c r="B96" s="9" t="s">
        <v>219</v>
      </c>
      <c r="C96" s="9" t="str">
        <f t="shared" si="4"/>
        <v>Jun</v>
      </c>
      <c r="D96" s="9" t="str">
        <f t="shared" si="5"/>
        <v>Mon</v>
      </c>
      <c r="E96" s="9" t="str">
        <f>TEXT(Table1[[#This Row],[Join_Date]],"YYYY")</f>
        <v>2024</v>
      </c>
      <c r="F96" s="2">
        <v>45467</v>
      </c>
      <c r="G96" s="2" t="str">
        <f t="shared" si="6"/>
        <v>Dec</v>
      </c>
      <c r="H96" s="2" t="str">
        <f t="shared" si="7"/>
        <v>Mon</v>
      </c>
      <c r="I96" s="10">
        <v>45642</v>
      </c>
      <c r="J96" s="11">
        <v>7.99</v>
      </c>
      <c r="K96" s="11" t="str">
        <f>IF(Table1[[#This Row],[Monthly_Price]]=7.99,"Basic",IF(Table1[[#This Row],[Monthly_Price]]=11.99,"Super",IF(Table1[[#This Row],[Monthly_Price]]=15.99,"Premium")))</f>
        <v>Basic</v>
      </c>
      <c r="L96" s="12">
        <v>427</v>
      </c>
      <c r="M96" s="9" t="s">
        <v>63</v>
      </c>
      <c r="N96" s="12">
        <v>1</v>
      </c>
      <c r="O96" s="12">
        <v>1</v>
      </c>
      <c r="P96" s="9" t="b">
        <v>0</v>
      </c>
      <c r="Q96" s="12">
        <v>159</v>
      </c>
      <c r="R96" s="12">
        <v>98</v>
      </c>
      <c r="S96" s="9" t="s">
        <v>74</v>
      </c>
      <c r="T96" s="9" t="s">
        <v>56</v>
      </c>
      <c r="U96" s="9" t="s">
        <v>57</v>
      </c>
      <c r="V96" s="9">
        <v>66</v>
      </c>
      <c r="W96" s="13">
        <v>3.3</v>
      </c>
      <c r="X96" s="9" t="b">
        <v>0</v>
      </c>
      <c r="Y96" s="9" t="s">
        <v>30</v>
      </c>
      <c r="Z96" s="12">
        <v>647</v>
      </c>
      <c r="AA96" s="9" t="s">
        <v>31</v>
      </c>
      <c r="AB96" s="14" t="s">
        <v>79</v>
      </c>
      <c r="AC96" s="9" t="s">
        <v>33</v>
      </c>
    </row>
    <row r="97" spans="1:29" hidden="1" x14ac:dyDescent="0.3">
      <c r="A97" s="9">
        <v>7152</v>
      </c>
      <c r="B97" s="9" t="s">
        <v>153</v>
      </c>
      <c r="C97" s="9" t="str">
        <f t="shared" si="4"/>
        <v>Feb</v>
      </c>
      <c r="D97" s="9" t="str">
        <f t="shared" si="5"/>
        <v>Sun</v>
      </c>
      <c r="E97" s="9" t="str">
        <f>TEXT(Table1[[#This Row],[Join_Date]],"YYYY")</f>
        <v>2023</v>
      </c>
      <c r="F97" s="2">
        <v>44962</v>
      </c>
      <c r="G97" s="2" t="str">
        <f t="shared" si="6"/>
        <v>Dec</v>
      </c>
      <c r="H97" s="2" t="str">
        <f t="shared" si="7"/>
        <v>Wed</v>
      </c>
      <c r="I97" s="10">
        <v>45630</v>
      </c>
      <c r="J97" s="11">
        <v>11.99</v>
      </c>
      <c r="K97" s="11" t="str">
        <f>IF(Table1[[#This Row],[Monthly_Price]]=7.99,"Basic",IF(Table1[[#This Row],[Monthly_Price]]=11.99,"Super",IF(Table1[[#This Row],[Monthly_Price]]=15.99,"Premium")))</f>
        <v>Super</v>
      </c>
      <c r="L97" s="12">
        <v>166</v>
      </c>
      <c r="M97" s="9" t="s">
        <v>26</v>
      </c>
      <c r="N97" s="12">
        <v>5</v>
      </c>
      <c r="O97" s="12">
        <v>3</v>
      </c>
      <c r="P97" s="9" t="b">
        <v>0</v>
      </c>
      <c r="Q97" s="12">
        <v>367</v>
      </c>
      <c r="R97" s="12">
        <v>198</v>
      </c>
      <c r="S97" s="9" t="s">
        <v>55</v>
      </c>
      <c r="T97" s="9" t="s">
        <v>44</v>
      </c>
      <c r="U97" s="9" t="s">
        <v>29</v>
      </c>
      <c r="V97" s="9">
        <v>11</v>
      </c>
      <c r="W97" s="13">
        <v>4.5999999999999996</v>
      </c>
      <c r="X97" s="9" t="b">
        <v>1</v>
      </c>
      <c r="Y97" s="9" t="s">
        <v>30</v>
      </c>
      <c r="Z97" s="12">
        <v>3751</v>
      </c>
      <c r="AA97" s="9" t="s">
        <v>65</v>
      </c>
      <c r="AB97" s="14" t="s">
        <v>32</v>
      </c>
      <c r="AC97" s="9" t="s">
        <v>93</v>
      </c>
    </row>
    <row r="98" spans="1:29" hidden="1" x14ac:dyDescent="0.3">
      <c r="A98" s="9">
        <v>2457</v>
      </c>
      <c r="B98" s="9" t="s">
        <v>179</v>
      </c>
      <c r="C98" s="9" t="str">
        <f t="shared" si="4"/>
        <v>Oct</v>
      </c>
      <c r="D98" s="9" t="str">
        <f t="shared" si="5"/>
        <v>Sat</v>
      </c>
      <c r="E98" s="9" t="str">
        <f>TEXT(Table1[[#This Row],[Join_Date]],"YYYY")</f>
        <v>2023</v>
      </c>
      <c r="F98" s="2">
        <v>45220</v>
      </c>
      <c r="G98" s="2" t="str">
        <f t="shared" si="6"/>
        <v>Nov</v>
      </c>
      <c r="H98" s="2" t="str">
        <f t="shared" si="7"/>
        <v>Tue</v>
      </c>
      <c r="I98" s="10">
        <v>45622</v>
      </c>
      <c r="J98" s="11">
        <v>7.99</v>
      </c>
      <c r="K98" s="11" t="str">
        <f>IF(Table1[[#This Row],[Monthly_Price]]=7.99,"Basic",IF(Table1[[#This Row],[Monthly_Price]]=11.99,"Super",IF(Table1[[#This Row],[Monthly_Price]]=15.99,"Premium")))</f>
        <v>Basic</v>
      </c>
      <c r="L98" s="12">
        <v>192</v>
      </c>
      <c r="M98" s="9" t="s">
        <v>73</v>
      </c>
      <c r="N98" s="12">
        <v>1</v>
      </c>
      <c r="O98" s="12">
        <v>1</v>
      </c>
      <c r="P98" s="9" t="b">
        <v>0</v>
      </c>
      <c r="Q98" s="12">
        <v>786</v>
      </c>
      <c r="R98" s="12">
        <v>140</v>
      </c>
      <c r="S98" s="9" t="s">
        <v>43</v>
      </c>
      <c r="T98" s="9" t="s">
        <v>44</v>
      </c>
      <c r="U98" s="9" t="s">
        <v>78</v>
      </c>
      <c r="V98" s="9">
        <v>95</v>
      </c>
      <c r="W98" s="13">
        <v>3.4</v>
      </c>
      <c r="X98" s="9" t="b">
        <v>0</v>
      </c>
      <c r="Y98" s="9" t="s">
        <v>30</v>
      </c>
      <c r="Z98" s="12">
        <v>2925</v>
      </c>
      <c r="AA98" s="9" t="s">
        <v>76</v>
      </c>
      <c r="AB98" s="14" t="s">
        <v>39</v>
      </c>
      <c r="AC98" s="9" t="s">
        <v>33</v>
      </c>
    </row>
    <row r="99" spans="1:29" hidden="1" x14ac:dyDescent="0.3">
      <c r="A99" s="9">
        <v>8530</v>
      </c>
      <c r="B99" s="9" t="s">
        <v>222</v>
      </c>
      <c r="C99" s="9" t="str">
        <f t="shared" si="4"/>
        <v>Mar</v>
      </c>
      <c r="D99" s="9" t="str">
        <f t="shared" si="5"/>
        <v>Sat</v>
      </c>
      <c r="E99" s="9" t="str">
        <f>TEXT(Table1[[#This Row],[Join_Date]],"YYYY")</f>
        <v>2023</v>
      </c>
      <c r="F99" s="2">
        <v>45010</v>
      </c>
      <c r="G99" s="2" t="str">
        <f t="shared" si="6"/>
        <v>Dec</v>
      </c>
      <c r="H99" s="2" t="str">
        <f t="shared" si="7"/>
        <v>Wed</v>
      </c>
      <c r="I99" s="10">
        <v>45630</v>
      </c>
      <c r="J99" s="11">
        <v>11.99</v>
      </c>
      <c r="K99" s="11" t="str">
        <f>IF(Table1[[#This Row],[Monthly_Price]]=7.99,"Basic",IF(Table1[[#This Row],[Monthly_Price]]=11.99,"Super",IF(Table1[[#This Row],[Monthly_Price]]=15.99,"Premium")))</f>
        <v>Super</v>
      </c>
      <c r="L99" s="12">
        <v>88</v>
      </c>
      <c r="M99" s="9" t="s">
        <v>51</v>
      </c>
      <c r="N99" s="12">
        <v>1</v>
      </c>
      <c r="O99" s="12">
        <v>6</v>
      </c>
      <c r="P99" s="9" t="b">
        <v>1</v>
      </c>
      <c r="Q99" s="12">
        <v>962</v>
      </c>
      <c r="R99" s="12">
        <v>183</v>
      </c>
      <c r="S99" s="9" t="s">
        <v>68</v>
      </c>
      <c r="T99" s="9" t="s">
        <v>44</v>
      </c>
      <c r="U99" s="9" t="s">
        <v>64</v>
      </c>
      <c r="V99" s="9">
        <v>90</v>
      </c>
      <c r="W99" s="13">
        <v>5</v>
      </c>
      <c r="X99" s="9" t="b">
        <v>0</v>
      </c>
      <c r="Y99" s="9" t="s">
        <v>30</v>
      </c>
      <c r="Z99" s="12">
        <v>4646</v>
      </c>
      <c r="AA99" s="9" t="s">
        <v>58</v>
      </c>
      <c r="AB99" s="14" t="s">
        <v>79</v>
      </c>
      <c r="AC99" s="9" t="s">
        <v>33</v>
      </c>
    </row>
    <row r="100" spans="1:29" hidden="1" x14ac:dyDescent="0.3">
      <c r="A100" s="9">
        <v>9131</v>
      </c>
      <c r="B100" s="9" t="s">
        <v>223</v>
      </c>
      <c r="C100" s="9" t="str">
        <f t="shared" si="4"/>
        <v>Aug</v>
      </c>
      <c r="D100" s="9" t="str">
        <f t="shared" si="5"/>
        <v>Thu</v>
      </c>
      <c r="E100" s="9" t="str">
        <f>TEXT(Table1[[#This Row],[Join_Date]],"YYYY")</f>
        <v>2023</v>
      </c>
      <c r="F100" s="2">
        <v>45141</v>
      </c>
      <c r="G100" s="2" t="str">
        <f t="shared" si="6"/>
        <v>Nov</v>
      </c>
      <c r="H100" s="2" t="str">
        <f t="shared" si="7"/>
        <v>Wed</v>
      </c>
      <c r="I100" s="10">
        <v>45623</v>
      </c>
      <c r="J100" s="11">
        <v>7.99</v>
      </c>
      <c r="K100" s="11" t="str">
        <f>IF(Table1[[#This Row],[Monthly_Price]]=7.99,"Basic",IF(Table1[[#This Row],[Monthly_Price]]=11.99,"Super",IF(Table1[[#This Row],[Monthly_Price]]=15.99,"Premium")))</f>
        <v>Basic</v>
      </c>
      <c r="L100" s="12">
        <v>127</v>
      </c>
      <c r="M100" s="9" t="s">
        <v>48</v>
      </c>
      <c r="N100" s="12">
        <v>2</v>
      </c>
      <c r="O100" s="12">
        <v>5</v>
      </c>
      <c r="P100" s="9" t="b">
        <v>0</v>
      </c>
      <c r="Q100" s="12">
        <v>482</v>
      </c>
      <c r="R100" s="12">
        <v>5</v>
      </c>
      <c r="S100" s="9" t="s">
        <v>55</v>
      </c>
      <c r="T100" s="9" t="s">
        <v>75</v>
      </c>
      <c r="U100" s="9" t="s">
        <v>64</v>
      </c>
      <c r="V100" s="9">
        <v>99</v>
      </c>
      <c r="W100" s="13">
        <v>3.6</v>
      </c>
      <c r="X100" s="9" t="b">
        <v>0</v>
      </c>
      <c r="Y100" s="9" t="s">
        <v>30</v>
      </c>
      <c r="Z100" s="12">
        <v>2867</v>
      </c>
      <c r="AA100" s="9" t="s">
        <v>38</v>
      </c>
      <c r="AB100" s="14" t="s">
        <v>39</v>
      </c>
      <c r="AC100" s="9" t="s">
        <v>93</v>
      </c>
    </row>
    <row r="101" spans="1:29" hidden="1" x14ac:dyDescent="0.3">
      <c r="A101" s="9">
        <v>9770</v>
      </c>
      <c r="B101" s="9" t="s">
        <v>224</v>
      </c>
      <c r="C101" s="9" t="str">
        <f t="shared" si="4"/>
        <v>Oct</v>
      </c>
      <c r="D101" s="9" t="str">
        <f t="shared" si="5"/>
        <v>Sat</v>
      </c>
      <c r="E101" s="9" t="str">
        <f>TEXT(Table1[[#This Row],[Join_Date]],"YYYY")</f>
        <v>2023</v>
      </c>
      <c r="F101" s="2">
        <v>45227</v>
      </c>
      <c r="G101" s="2" t="str">
        <f t="shared" si="6"/>
        <v>Nov</v>
      </c>
      <c r="H101" s="2" t="str">
        <f t="shared" si="7"/>
        <v>Sun</v>
      </c>
      <c r="I101" s="10">
        <v>45620</v>
      </c>
      <c r="J101" s="11">
        <v>7.99</v>
      </c>
      <c r="K101" s="11" t="str">
        <f>IF(Table1[[#This Row],[Monthly_Price]]=7.99,"Basic",IF(Table1[[#This Row],[Monthly_Price]]=11.99,"Super",IF(Table1[[#This Row],[Monthly_Price]]=15.99,"Premium")))</f>
        <v>Basic</v>
      </c>
      <c r="L101" s="12">
        <v>327</v>
      </c>
      <c r="M101" s="9" t="s">
        <v>100</v>
      </c>
      <c r="N101" s="12">
        <v>4</v>
      </c>
      <c r="O101" s="12">
        <v>3</v>
      </c>
      <c r="P101" s="9" t="b">
        <v>0</v>
      </c>
      <c r="Q101" s="12">
        <v>451</v>
      </c>
      <c r="R101" s="12">
        <v>108</v>
      </c>
      <c r="S101" s="9" t="s">
        <v>49</v>
      </c>
      <c r="T101" s="9" t="s">
        <v>28</v>
      </c>
      <c r="U101" s="9" t="s">
        <v>57</v>
      </c>
      <c r="V101" s="9">
        <v>91</v>
      </c>
      <c r="W101" s="13">
        <v>3.2</v>
      </c>
      <c r="X101" s="9" t="b">
        <v>1</v>
      </c>
      <c r="Y101" s="9" t="s">
        <v>30</v>
      </c>
      <c r="Z101" s="12">
        <v>4131</v>
      </c>
      <c r="AA101" s="9" t="s">
        <v>58</v>
      </c>
      <c r="AB101" s="14" t="s">
        <v>39</v>
      </c>
      <c r="AC101" s="9" t="s">
        <v>40</v>
      </c>
    </row>
    <row r="102" spans="1:29" hidden="1" x14ac:dyDescent="0.3">
      <c r="A102" s="9">
        <v>8095</v>
      </c>
      <c r="B102" s="9" t="s">
        <v>226</v>
      </c>
      <c r="C102" s="9" t="str">
        <f t="shared" si="4"/>
        <v>Apr</v>
      </c>
      <c r="D102" s="9" t="str">
        <f t="shared" si="5"/>
        <v>Sat</v>
      </c>
      <c r="E102" s="9" t="str">
        <f>TEXT(Table1[[#This Row],[Join_Date]],"YYYY")</f>
        <v>2023</v>
      </c>
      <c r="F102" s="2">
        <v>45031</v>
      </c>
      <c r="G102" s="2" t="str">
        <f t="shared" si="6"/>
        <v>Dec</v>
      </c>
      <c r="H102" s="2" t="str">
        <f t="shared" si="7"/>
        <v>Wed</v>
      </c>
      <c r="I102" s="10">
        <v>45637</v>
      </c>
      <c r="J102" s="11">
        <v>7.99</v>
      </c>
      <c r="K102" s="11" t="str">
        <f>IF(Table1[[#This Row],[Monthly_Price]]=7.99,"Basic",IF(Table1[[#This Row],[Monthly_Price]]=11.99,"Super",IF(Table1[[#This Row],[Monthly_Price]]=15.99,"Premium")))</f>
        <v>Basic</v>
      </c>
      <c r="L102" s="12">
        <v>10</v>
      </c>
      <c r="M102" s="9" t="s">
        <v>26</v>
      </c>
      <c r="N102" s="12">
        <v>2</v>
      </c>
      <c r="O102" s="12">
        <v>5</v>
      </c>
      <c r="P102" s="9" t="b">
        <v>1</v>
      </c>
      <c r="Q102" s="12">
        <v>22</v>
      </c>
      <c r="R102" s="12">
        <v>14</v>
      </c>
      <c r="S102" s="9" t="s">
        <v>68</v>
      </c>
      <c r="T102" s="9" t="s">
        <v>44</v>
      </c>
      <c r="U102" s="9" t="s">
        <v>64</v>
      </c>
      <c r="V102" s="9">
        <v>25</v>
      </c>
      <c r="W102" s="13">
        <v>4.0999999999999996</v>
      </c>
      <c r="X102" s="9" t="b">
        <v>1</v>
      </c>
      <c r="Y102" s="9" t="s">
        <v>30</v>
      </c>
      <c r="Z102" s="12">
        <v>2927</v>
      </c>
      <c r="AA102" s="9" t="s">
        <v>58</v>
      </c>
      <c r="AB102" s="14" t="s">
        <v>32</v>
      </c>
      <c r="AC102" s="9" t="s">
        <v>40</v>
      </c>
    </row>
    <row r="103" spans="1:29" hidden="1" x14ac:dyDescent="0.3">
      <c r="A103" s="9">
        <v>3763</v>
      </c>
      <c r="B103" s="9" t="s">
        <v>228</v>
      </c>
      <c r="C103" s="9" t="str">
        <f t="shared" si="4"/>
        <v>Dec</v>
      </c>
      <c r="D103" s="9" t="str">
        <f t="shared" si="5"/>
        <v>Mon</v>
      </c>
      <c r="E103" s="9" t="str">
        <f>TEXT(Table1[[#This Row],[Join_Date]],"YYYY")</f>
        <v>2022</v>
      </c>
      <c r="F103" s="2">
        <v>44914</v>
      </c>
      <c r="G103" s="2" t="str">
        <f t="shared" si="6"/>
        <v>Dec</v>
      </c>
      <c r="H103" s="2" t="str">
        <f t="shared" si="7"/>
        <v>Fri</v>
      </c>
      <c r="I103" s="10">
        <v>45632</v>
      </c>
      <c r="J103" s="11">
        <v>11.99</v>
      </c>
      <c r="K103" s="11" t="str">
        <f>IF(Table1[[#This Row],[Monthly_Price]]=7.99,"Basic",IF(Table1[[#This Row],[Monthly_Price]]=11.99,"Super",IF(Table1[[#This Row],[Monthly_Price]]=15.99,"Premium")))</f>
        <v>Super</v>
      </c>
      <c r="L103" s="12">
        <v>181</v>
      </c>
      <c r="M103" s="9" t="s">
        <v>63</v>
      </c>
      <c r="N103" s="12">
        <v>4</v>
      </c>
      <c r="O103" s="12">
        <v>2</v>
      </c>
      <c r="P103" s="9" t="b">
        <v>0</v>
      </c>
      <c r="Q103" s="12">
        <v>848</v>
      </c>
      <c r="R103" s="12">
        <v>172</v>
      </c>
      <c r="S103" s="9" t="s">
        <v>55</v>
      </c>
      <c r="T103" s="9" t="s">
        <v>75</v>
      </c>
      <c r="U103" s="9" t="s">
        <v>45</v>
      </c>
      <c r="V103" s="9">
        <v>6</v>
      </c>
      <c r="W103" s="13">
        <v>3.4</v>
      </c>
      <c r="X103" s="9" t="b">
        <v>0</v>
      </c>
      <c r="Y103" s="9" t="s">
        <v>30</v>
      </c>
      <c r="Z103" s="12">
        <v>3314</v>
      </c>
      <c r="AA103" s="9" t="s">
        <v>31</v>
      </c>
      <c r="AB103" s="14" t="s">
        <v>79</v>
      </c>
      <c r="AC103" s="9" t="s">
        <v>60</v>
      </c>
    </row>
    <row r="104" spans="1:29" hidden="1" x14ac:dyDescent="0.3">
      <c r="A104" s="9">
        <v>4346</v>
      </c>
      <c r="B104" s="9" t="s">
        <v>230</v>
      </c>
      <c r="C104" s="9" t="str">
        <f t="shared" si="4"/>
        <v>Feb</v>
      </c>
      <c r="D104" s="9" t="str">
        <f t="shared" si="5"/>
        <v>Wed</v>
      </c>
      <c r="E104" s="9" t="str">
        <f>TEXT(Table1[[#This Row],[Join_Date]],"YYYY")</f>
        <v>2024</v>
      </c>
      <c r="F104" s="2">
        <v>45336</v>
      </c>
      <c r="G104" s="2" t="str">
        <f t="shared" si="6"/>
        <v>Dec</v>
      </c>
      <c r="H104" s="2" t="str">
        <f t="shared" si="7"/>
        <v>Thu</v>
      </c>
      <c r="I104" s="10">
        <v>45638</v>
      </c>
      <c r="J104" s="11">
        <v>15.99</v>
      </c>
      <c r="K104" s="11" t="str">
        <f>IF(Table1[[#This Row],[Monthly_Price]]=7.99,"Basic",IF(Table1[[#This Row],[Monthly_Price]]=11.99,"Super",IF(Table1[[#This Row],[Monthly_Price]]=15.99,"Premium")))</f>
        <v>Premium</v>
      </c>
      <c r="L104" s="12">
        <v>238</v>
      </c>
      <c r="M104" s="9" t="s">
        <v>26</v>
      </c>
      <c r="N104" s="12">
        <v>4</v>
      </c>
      <c r="O104" s="12">
        <v>2</v>
      </c>
      <c r="P104" s="9" t="b">
        <v>0</v>
      </c>
      <c r="Q104" s="12">
        <v>524</v>
      </c>
      <c r="R104" s="12">
        <v>162</v>
      </c>
      <c r="S104" s="9" t="s">
        <v>27</v>
      </c>
      <c r="T104" s="9" t="s">
        <v>75</v>
      </c>
      <c r="U104" s="9" t="s">
        <v>37</v>
      </c>
      <c r="V104" s="9">
        <v>20</v>
      </c>
      <c r="W104" s="13">
        <v>3</v>
      </c>
      <c r="X104" s="9" t="b">
        <v>1</v>
      </c>
      <c r="Y104" s="9" t="s">
        <v>30</v>
      </c>
      <c r="Z104" s="12">
        <v>1782</v>
      </c>
      <c r="AA104" s="9" t="s">
        <v>31</v>
      </c>
      <c r="AB104" s="14" t="s">
        <v>69</v>
      </c>
      <c r="AC104" s="9" t="s">
        <v>60</v>
      </c>
    </row>
    <row r="105" spans="1:29" hidden="1" x14ac:dyDescent="0.3">
      <c r="A105" s="9">
        <v>5866</v>
      </c>
      <c r="B105" s="9" t="s">
        <v>191</v>
      </c>
      <c r="C105" s="9" t="str">
        <f t="shared" si="4"/>
        <v>Jun</v>
      </c>
      <c r="D105" s="9" t="str">
        <f t="shared" si="5"/>
        <v>Sat</v>
      </c>
      <c r="E105" s="9" t="str">
        <f>TEXT(Table1[[#This Row],[Join_Date]],"YYYY")</f>
        <v>2024</v>
      </c>
      <c r="F105" s="2">
        <v>45444</v>
      </c>
      <c r="G105" s="2" t="str">
        <f t="shared" si="6"/>
        <v>Nov</v>
      </c>
      <c r="H105" s="2" t="str">
        <f t="shared" si="7"/>
        <v>Tue</v>
      </c>
      <c r="I105" s="10">
        <v>45622</v>
      </c>
      <c r="J105" s="11">
        <v>7.99</v>
      </c>
      <c r="K105" s="11" t="str">
        <f>IF(Table1[[#This Row],[Monthly_Price]]=7.99,"Basic",IF(Table1[[#This Row],[Monthly_Price]]=11.99,"Super",IF(Table1[[#This Row],[Monthly_Price]]=15.99,"Premium")))</f>
        <v>Basic</v>
      </c>
      <c r="L105" s="12">
        <v>380</v>
      </c>
      <c r="M105" s="9" t="s">
        <v>51</v>
      </c>
      <c r="N105" s="12">
        <v>2</v>
      </c>
      <c r="O105" s="12">
        <v>3</v>
      </c>
      <c r="P105" s="9" t="b">
        <v>0</v>
      </c>
      <c r="Q105" s="12">
        <v>76</v>
      </c>
      <c r="R105" s="12">
        <v>25</v>
      </c>
      <c r="S105" s="9" t="s">
        <v>74</v>
      </c>
      <c r="T105" s="9" t="s">
        <v>28</v>
      </c>
      <c r="U105" s="9" t="s">
        <v>29</v>
      </c>
      <c r="V105" s="9">
        <v>95</v>
      </c>
      <c r="W105" s="13">
        <v>4.2</v>
      </c>
      <c r="X105" s="9" t="b">
        <v>1</v>
      </c>
      <c r="Y105" s="9" t="s">
        <v>30</v>
      </c>
      <c r="Z105" s="12">
        <v>1938</v>
      </c>
      <c r="AA105" s="9" t="s">
        <v>65</v>
      </c>
      <c r="AB105" s="14" t="s">
        <v>79</v>
      </c>
      <c r="AC105" s="9" t="s">
        <v>93</v>
      </c>
    </row>
    <row r="106" spans="1:29" hidden="1" x14ac:dyDescent="0.3">
      <c r="A106" s="9">
        <v>5865</v>
      </c>
      <c r="B106" s="9" t="s">
        <v>232</v>
      </c>
      <c r="C106" s="9" t="str">
        <f t="shared" si="4"/>
        <v>Jul</v>
      </c>
      <c r="D106" s="9" t="str">
        <f t="shared" si="5"/>
        <v>Sun</v>
      </c>
      <c r="E106" s="9" t="str">
        <f>TEXT(Table1[[#This Row],[Join_Date]],"YYYY")</f>
        <v>2023</v>
      </c>
      <c r="F106" s="2">
        <v>45130</v>
      </c>
      <c r="G106" s="2" t="str">
        <f t="shared" si="6"/>
        <v>Nov</v>
      </c>
      <c r="H106" s="2" t="str">
        <f t="shared" si="7"/>
        <v>Sun</v>
      </c>
      <c r="I106" s="10">
        <v>45620</v>
      </c>
      <c r="J106" s="11">
        <v>11.99</v>
      </c>
      <c r="K106" s="11" t="str">
        <f>IF(Table1[[#This Row],[Monthly_Price]]=7.99,"Basic",IF(Table1[[#This Row],[Monthly_Price]]=11.99,"Super",IF(Table1[[#This Row],[Monthly_Price]]=15.99,"Premium")))</f>
        <v>Super</v>
      </c>
      <c r="L106" s="12">
        <v>444</v>
      </c>
      <c r="M106" s="9" t="s">
        <v>48</v>
      </c>
      <c r="N106" s="12">
        <v>2</v>
      </c>
      <c r="O106" s="12">
        <v>3</v>
      </c>
      <c r="P106" s="9" t="b">
        <v>0</v>
      </c>
      <c r="Q106" s="12">
        <v>959</v>
      </c>
      <c r="R106" s="12">
        <v>183</v>
      </c>
      <c r="S106" s="9" t="s">
        <v>74</v>
      </c>
      <c r="T106" s="9" t="s">
        <v>28</v>
      </c>
      <c r="U106" s="9" t="s">
        <v>29</v>
      </c>
      <c r="V106" s="9">
        <v>93</v>
      </c>
      <c r="W106" s="13">
        <v>3.8</v>
      </c>
      <c r="X106" s="9" t="b">
        <v>0</v>
      </c>
      <c r="Y106" s="9" t="s">
        <v>30</v>
      </c>
      <c r="Z106" s="12">
        <v>3935</v>
      </c>
      <c r="AA106" s="9" t="s">
        <v>58</v>
      </c>
      <c r="AB106" s="14" t="s">
        <v>59</v>
      </c>
      <c r="AC106" s="9" t="s">
        <v>93</v>
      </c>
    </row>
    <row r="107" spans="1:29" hidden="1" x14ac:dyDescent="0.3">
      <c r="A107" s="9">
        <v>9398</v>
      </c>
      <c r="B107" s="9" t="s">
        <v>234</v>
      </c>
      <c r="C107" s="9" t="str">
        <f t="shared" si="4"/>
        <v>Oct</v>
      </c>
      <c r="D107" s="9" t="str">
        <f t="shared" si="5"/>
        <v>Wed</v>
      </c>
      <c r="E107" s="9" t="str">
        <f>TEXT(Table1[[#This Row],[Join_Date]],"YYYY")</f>
        <v>2024</v>
      </c>
      <c r="F107" s="2">
        <v>45595</v>
      </c>
      <c r="G107" s="2" t="str">
        <f t="shared" si="6"/>
        <v>Dec</v>
      </c>
      <c r="H107" s="2" t="str">
        <f t="shared" si="7"/>
        <v>Wed</v>
      </c>
      <c r="I107" s="10">
        <v>45637</v>
      </c>
      <c r="J107" s="11">
        <v>7.99</v>
      </c>
      <c r="K107" s="11" t="str">
        <f>IF(Table1[[#This Row],[Monthly_Price]]=7.99,"Basic",IF(Table1[[#This Row],[Monthly_Price]]=11.99,"Super",IF(Table1[[#This Row],[Monthly_Price]]=15.99,"Premium")))</f>
        <v>Basic</v>
      </c>
      <c r="L107" s="12">
        <v>83</v>
      </c>
      <c r="M107" s="9" t="s">
        <v>73</v>
      </c>
      <c r="N107" s="12">
        <v>3</v>
      </c>
      <c r="O107" s="12">
        <v>5</v>
      </c>
      <c r="P107" s="9" t="b">
        <v>1</v>
      </c>
      <c r="Q107" s="12">
        <v>148</v>
      </c>
      <c r="R107" s="12">
        <v>154</v>
      </c>
      <c r="S107" s="9" t="s">
        <v>49</v>
      </c>
      <c r="T107" s="9" t="s">
        <v>56</v>
      </c>
      <c r="U107" s="9" t="s">
        <v>29</v>
      </c>
      <c r="V107" s="9">
        <v>21</v>
      </c>
      <c r="W107" s="13">
        <v>3.1</v>
      </c>
      <c r="X107" s="9" t="b">
        <v>0</v>
      </c>
      <c r="Y107" s="9" t="s">
        <v>30</v>
      </c>
      <c r="Z107" s="12">
        <v>3206</v>
      </c>
      <c r="AA107" s="9" t="s">
        <v>58</v>
      </c>
      <c r="AB107" s="14" t="s">
        <v>69</v>
      </c>
      <c r="AC107" s="9" t="s">
        <v>33</v>
      </c>
    </row>
    <row r="108" spans="1:29" hidden="1" x14ac:dyDescent="0.3">
      <c r="A108" s="9">
        <v>9695</v>
      </c>
      <c r="B108" s="9" t="s">
        <v>236</v>
      </c>
      <c r="C108" s="9" t="str">
        <f t="shared" si="4"/>
        <v>Dec</v>
      </c>
      <c r="D108" s="9" t="str">
        <f t="shared" si="5"/>
        <v>Fri</v>
      </c>
      <c r="E108" s="9" t="str">
        <f>TEXT(Table1[[#This Row],[Join_Date]],"YYYY")</f>
        <v>2023</v>
      </c>
      <c r="F108" s="2">
        <v>45268</v>
      </c>
      <c r="G108" s="2" t="str">
        <f t="shared" si="6"/>
        <v>Dec</v>
      </c>
      <c r="H108" s="2" t="str">
        <f t="shared" si="7"/>
        <v>Wed</v>
      </c>
      <c r="I108" s="10">
        <v>45644</v>
      </c>
      <c r="J108" s="11">
        <v>7.99</v>
      </c>
      <c r="K108" s="11" t="str">
        <f>IF(Table1[[#This Row],[Monthly_Price]]=7.99,"Basic",IF(Table1[[#This Row],[Monthly_Price]]=11.99,"Super",IF(Table1[[#This Row],[Monthly_Price]]=15.99,"Premium")))</f>
        <v>Basic</v>
      </c>
      <c r="L108" s="12">
        <v>452</v>
      </c>
      <c r="M108" s="9" t="s">
        <v>51</v>
      </c>
      <c r="N108" s="12">
        <v>4</v>
      </c>
      <c r="O108" s="12">
        <v>4</v>
      </c>
      <c r="P108" s="9" t="b">
        <v>0</v>
      </c>
      <c r="Q108" s="12">
        <v>338</v>
      </c>
      <c r="R108" s="12">
        <v>132</v>
      </c>
      <c r="S108" s="9" t="s">
        <v>68</v>
      </c>
      <c r="T108" s="9" t="s">
        <v>28</v>
      </c>
      <c r="U108" s="9" t="s">
        <v>57</v>
      </c>
      <c r="V108" s="9">
        <v>63</v>
      </c>
      <c r="W108" s="13">
        <v>3.3</v>
      </c>
      <c r="X108" s="9" t="b">
        <v>0</v>
      </c>
      <c r="Y108" s="9" t="s">
        <v>30</v>
      </c>
      <c r="Z108" s="12">
        <v>2523</v>
      </c>
      <c r="AA108" s="9" t="s">
        <v>31</v>
      </c>
      <c r="AB108" s="14" t="s">
        <v>59</v>
      </c>
      <c r="AC108" s="9" t="s">
        <v>33</v>
      </c>
    </row>
    <row r="109" spans="1:29" hidden="1" x14ac:dyDescent="0.3">
      <c r="A109" s="9">
        <v>8805</v>
      </c>
      <c r="B109" s="9" t="s">
        <v>85</v>
      </c>
      <c r="C109" s="9" t="str">
        <f t="shared" si="4"/>
        <v>Jul</v>
      </c>
      <c r="D109" s="9" t="str">
        <f t="shared" si="5"/>
        <v>Sat</v>
      </c>
      <c r="E109" s="9" t="str">
        <f>TEXT(Table1[[#This Row],[Join_Date]],"YYYY")</f>
        <v>2024</v>
      </c>
      <c r="F109" s="2">
        <v>45479</v>
      </c>
      <c r="G109" s="2" t="str">
        <f t="shared" si="6"/>
        <v>Dec</v>
      </c>
      <c r="H109" s="2" t="str">
        <f t="shared" si="7"/>
        <v>Fri</v>
      </c>
      <c r="I109" s="10">
        <v>45632</v>
      </c>
      <c r="J109" s="11">
        <v>15.99</v>
      </c>
      <c r="K109" s="11" t="str">
        <f>IF(Table1[[#This Row],[Monthly_Price]]=7.99,"Basic",IF(Table1[[#This Row],[Monthly_Price]]=11.99,"Super",IF(Table1[[#This Row],[Monthly_Price]]=15.99,"Premium")))</f>
        <v>Premium</v>
      </c>
      <c r="L109" s="12">
        <v>53</v>
      </c>
      <c r="M109" s="9" t="s">
        <v>100</v>
      </c>
      <c r="N109" s="12">
        <v>4</v>
      </c>
      <c r="O109" s="12">
        <v>2</v>
      </c>
      <c r="P109" s="9" t="b">
        <v>1</v>
      </c>
      <c r="Q109" s="12">
        <v>720</v>
      </c>
      <c r="R109" s="12">
        <v>37</v>
      </c>
      <c r="S109" s="9" t="s">
        <v>68</v>
      </c>
      <c r="T109" s="9" t="s">
        <v>28</v>
      </c>
      <c r="U109" s="9" t="s">
        <v>57</v>
      </c>
      <c r="V109" s="9">
        <v>8</v>
      </c>
      <c r="W109" s="13">
        <v>4</v>
      </c>
      <c r="X109" s="9" t="b">
        <v>1</v>
      </c>
      <c r="Y109" s="9" t="s">
        <v>30</v>
      </c>
      <c r="Z109" s="12">
        <v>2727</v>
      </c>
      <c r="AA109" s="9" t="s">
        <v>65</v>
      </c>
      <c r="AB109" s="14" t="s">
        <v>79</v>
      </c>
      <c r="AC109" s="9" t="s">
        <v>40</v>
      </c>
    </row>
    <row r="110" spans="1:29" hidden="1" x14ac:dyDescent="0.3">
      <c r="A110" s="9">
        <v>8353</v>
      </c>
      <c r="B110" s="9" t="s">
        <v>148</v>
      </c>
      <c r="C110" s="9" t="str">
        <f t="shared" si="4"/>
        <v>Jun</v>
      </c>
      <c r="D110" s="9" t="str">
        <f t="shared" si="5"/>
        <v>Tue</v>
      </c>
      <c r="E110" s="9" t="str">
        <f>TEXT(Table1[[#This Row],[Join_Date]],"YYYY")</f>
        <v>2023</v>
      </c>
      <c r="F110" s="2">
        <v>45097</v>
      </c>
      <c r="G110" s="2" t="str">
        <f t="shared" si="6"/>
        <v>Nov</v>
      </c>
      <c r="H110" s="2" t="str">
        <f t="shared" si="7"/>
        <v>Tue</v>
      </c>
      <c r="I110" s="10">
        <v>45615</v>
      </c>
      <c r="J110" s="11">
        <v>15.99</v>
      </c>
      <c r="K110" s="11" t="str">
        <f>IF(Table1[[#This Row],[Monthly_Price]]=7.99,"Basic",IF(Table1[[#This Row],[Monthly_Price]]=11.99,"Super",IF(Table1[[#This Row],[Monthly_Price]]=15.99,"Premium")))</f>
        <v>Premium</v>
      </c>
      <c r="L110" s="12">
        <v>89</v>
      </c>
      <c r="M110" s="9" t="s">
        <v>100</v>
      </c>
      <c r="N110" s="12">
        <v>5</v>
      </c>
      <c r="O110" s="12">
        <v>3</v>
      </c>
      <c r="P110" s="9" t="b">
        <v>0</v>
      </c>
      <c r="Q110" s="12">
        <v>387</v>
      </c>
      <c r="R110" s="12">
        <v>81</v>
      </c>
      <c r="S110" s="9" t="s">
        <v>68</v>
      </c>
      <c r="T110" s="9" t="s">
        <v>28</v>
      </c>
      <c r="U110" s="9" t="s">
        <v>64</v>
      </c>
      <c r="V110" s="9">
        <v>87</v>
      </c>
      <c r="W110" s="13">
        <v>3.8</v>
      </c>
      <c r="X110" s="9" t="b">
        <v>1</v>
      </c>
      <c r="Y110" s="9" t="s">
        <v>30</v>
      </c>
      <c r="Z110" s="12">
        <v>2864</v>
      </c>
      <c r="AA110" s="9" t="s">
        <v>76</v>
      </c>
      <c r="AB110" s="14" t="s">
        <v>69</v>
      </c>
      <c r="AC110" s="9" t="s">
        <v>33</v>
      </c>
    </row>
    <row r="111" spans="1:29" hidden="1" x14ac:dyDescent="0.3">
      <c r="A111" s="9">
        <v>3178</v>
      </c>
      <c r="B111" s="9" t="s">
        <v>238</v>
      </c>
      <c r="C111" s="9" t="str">
        <f t="shared" si="4"/>
        <v>Mar</v>
      </c>
      <c r="D111" s="9" t="str">
        <f t="shared" si="5"/>
        <v>Tue</v>
      </c>
      <c r="E111" s="9" t="str">
        <f>TEXT(Table1[[#This Row],[Join_Date]],"YYYY")</f>
        <v>2024</v>
      </c>
      <c r="F111" s="2">
        <v>45370</v>
      </c>
      <c r="G111" s="2" t="str">
        <f t="shared" si="6"/>
        <v>Dec</v>
      </c>
      <c r="H111" s="2" t="str">
        <f t="shared" si="7"/>
        <v>Wed</v>
      </c>
      <c r="I111" s="10">
        <v>45637</v>
      </c>
      <c r="J111" s="11">
        <v>7.99</v>
      </c>
      <c r="K111" s="11" t="str">
        <f>IF(Table1[[#This Row],[Monthly_Price]]=7.99,"Basic",IF(Table1[[#This Row],[Monthly_Price]]=11.99,"Super",IF(Table1[[#This Row],[Monthly_Price]]=15.99,"Premium")))</f>
        <v>Basic</v>
      </c>
      <c r="L111" s="12">
        <v>359</v>
      </c>
      <c r="M111" s="9" t="s">
        <v>63</v>
      </c>
      <c r="N111" s="12">
        <v>5</v>
      </c>
      <c r="O111" s="12">
        <v>4</v>
      </c>
      <c r="P111" s="9" t="b">
        <v>0</v>
      </c>
      <c r="Q111" s="12">
        <v>624</v>
      </c>
      <c r="R111" s="12">
        <v>107</v>
      </c>
      <c r="S111" s="9" t="s">
        <v>55</v>
      </c>
      <c r="T111" s="9" t="s">
        <v>44</v>
      </c>
      <c r="U111" s="9" t="s">
        <v>57</v>
      </c>
      <c r="V111" s="9">
        <v>4</v>
      </c>
      <c r="W111" s="13">
        <v>3.1</v>
      </c>
      <c r="X111" s="9" t="b">
        <v>1</v>
      </c>
      <c r="Y111" s="9" t="s">
        <v>30</v>
      </c>
      <c r="Z111" s="12">
        <v>3698</v>
      </c>
      <c r="AA111" s="9" t="s">
        <v>76</v>
      </c>
      <c r="AB111" s="14" t="s">
        <v>69</v>
      </c>
      <c r="AC111" s="9" t="s">
        <v>93</v>
      </c>
    </row>
    <row r="112" spans="1:29" hidden="1" x14ac:dyDescent="0.3">
      <c r="A112" s="9">
        <v>4917</v>
      </c>
      <c r="B112" s="9" t="s">
        <v>240</v>
      </c>
      <c r="C112" s="9" t="str">
        <f t="shared" si="4"/>
        <v>Feb</v>
      </c>
      <c r="D112" s="9" t="str">
        <f t="shared" si="5"/>
        <v>Sun</v>
      </c>
      <c r="E112" s="9" t="str">
        <f>TEXT(Table1[[#This Row],[Join_Date]],"YYYY")</f>
        <v>2023</v>
      </c>
      <c r="F112" s="2">
        <v>44976</v>
      </c>
      <c r="G112" s="2" t="str">
        <f t="shared" si="6"/>
        <v>Nov</v>
      </c>
      <c r="H112" s="2" t="str">
        <f t="shared" si="7"/>
        <v>Wed</v>
      </c>
      <c r="I112" s="10">
        <v>45616</v>
      </c>
      <c r="J112" s="11">
        <v>11.99</v>
      </c>
      <c r="K112" s="11" t="str">
        <f>IF(Table1[[#This Row],[Monthly_Price]]=7.99,"Basic",IF(Table1[[#This Row],[Monthly_Price]]=11.99,"Super",IF(Table1[[#This Row],[Monthly_Price]]=15.99,"Premium")))</f>
        <v>Super</v>
      </c>
      <c r="L112" s="12">
        <v>487</v>
      </c>
      <c r="M112" s="9" t="s">
        <v>63</v>
      </c>
      <c r="N112" s="12">
        <v>1</v>
      </c>
      <c r="O112" s="12">
        <v>4</v>
      </c>
      <c r="P112" s="9" t="b">
        <v>0</v>
      </c>
      <c r="Q112" s="12">
        <v>636</v>
      </c>
      <c r="R112" s="12">
        <v>66</v>
      </c>
      <c r="S112" s="9" t="s">
        <v>68</v>
      </c>
      <c r="T112" s="9" t="s">
        <v>28</v>
      </c>
      <c r="U112" s="9" t="s">
        <v>78</v>
      </c>
      <c r="V112" s="9">
        <v>78</v>
      </c>
      <c r="W112" s="13">
        <v>3.5</v>
      </c>
      <c r="X112" s="9" t="b">
        <v>0</v>
      </c>
      <c r="Y112" s="9" t="s">
        <v>30</v>
      </c>
      <c r="Z112" s="12">
        <v>1531</v>
      </c>
      <c r="AA112" s="9" t="s">
        <v>31</v>
      </c>
      <c r="AB112" s="14" t="s">
        <v>69</v>
      </c>
      <c r="AC112" s="9" t="s">
        <v>60</v>
      </c>
    </row>
    <row r="113" spans="1:29" hidden="1" x14ac:dyDescent="0.3">
      <c r="A113" s="9">
        <v>8878</v>
      </c>
      <c r="B113" s="9" t="s">
        <v>241</v>
      </c>
      <c r="C113" s="9" t="str">
        <f t="shared" si="4"/>
        <v>Feb</v>
      </c>
      <c r="D113" s="9" t="str">
        <f t="shared" si="5"/>
        <v>Thu</v>
      </c>
      <c r="E113" s="9" t="str">
        <f>TEXT(Table1[[#This Row],[Join_Date]],"YYYY")</f>
        <v>2024</v>
      </c>
      <c r="F113" s="2">
        <v>45351</v>
      </c>
      <c r="G113" s="2" t="str">
        <f t="shared" si="6"/>
        <v>Nov</v>
      </c>
      <c r="H113" s="2" t="str">
        <f t="shared" si="7"/>
        <v>Thu</v>
      </c>
      <c r="I113" s="10">
        <v>45617</v>
      </c>
      <c r="J113" s="11">
        <v>7.99</v>
      </c>
      <c r="K113" s="11" t="str">
        <f>IF(Table1[[#This Row],[Monthly_Price]]=7.99,"Basic",IF(Table1[[#This Row],[Monthly_Price]]=11.99,"Super",IF(Table1[[#This Row],[Monthly_Price]]=15.99,"Premium")))</f>
        <v>Basic</v>
      </c>
      <c r="L113" s="12">
        <v>337</v>
      </c>
      <c r="M113" s="9" t="s">
        <v>73</v>
      </c>
      <c r="N113" s="12">
        <v>5</v>
      </c>
      <c r="O113" s="12">
        <v>1</v>
      </c>
      <c r="P113" s="9" t="b">
        <v>1</v>
      </c>
      <c r="Q113" s="12">
        <v>429</v>
      </c>
      <c r="R113" s="12">
        <v>190</v>
      </c>
      <c r="S113" s="9" t="s">
        <v>43</v>
      </c>
      <c r="T113" s="9" t="s">
        <v>56</v>
      </c>
      <c r="U113" s="9" t="s">
        <v>45</v>
      </c>
      <c r="V113" s="9">
        <v>88</v>
      </c>
      <c r="W113" s="13">
        <v>4.8</v>
      </c>
      <c r="X113" s="9" t="b">
        <v>0</v>
      </c>
      <c r="Y113" s="9" t="s">
        <v>30</v>
      </c>
      <c r="Z113" s="12">
        <v>4884</v>
      </c>
      <c r="AA113" s="9" t="s">
        <v>31</v>
      </c>
      <c r="AB113" s="14" t="s">
        <v>32</v>
      </c>
      <c r="AC113" s="9" t="s">
        <v>93</v>
      </c>
    </row>
    <row r="114" spans="1:29" hidden="1" x14ac:dyDescent="0.3">
      <c r="A114" s="9">
        <v>3810</v>
      </c>
      <c r="B114" s="9" t="s">
        <v>242</v>
      </c>
      <c r="C114" s="9" t="str">
        <f t="shared" si="4"/>
        <v>Feb</v>
      </c>
      <c r="D114" s="9" t="str">
        <f t="shared" si="5"/>
        <v>Fri</v>
      </c>
      <c r="E114" s="9" t="str">
        <f>TEXT(Table1[[#This Row],[Join_Date]],"YYYY")</f>
        <v>2023</v>
      </c>
      <c r="F114" s="2">
        <v>44974</v>
      </c>
      <c r="G114" s="2" t="str">
        <f t="shared" si="6"/>
        <v>Dec</v>
      </c>
      <c r="H114" s="2" t="str">
        <f t="shared" si="7"/>
        <v>Wed</v>
      </c>
      <c r="I114" s="10">
        <v>45630</v>
      </c>
      <c r="J114" s="11">
        <v>15.99</v>
      </c>
      <c r="K114" s="11" t="str">
        <f>IF(Table1[[#This Row],[Monthly_Price]]=7.99,"Basic",IF(Table1[[#This Row],[Monthly_Price]]=11.99,"Super",IF(Table1[[#This Row],[Monthly_Price]]=15.99,"Premium")))</f>
        <v>Premium</v>
      </c>
      <c r="L114" s="12">
        <v>427</v>
      </c>
      <c r="M114" s="9" t="s">
        <v>63</v>
      </c>
      <c r="N114" s="12">
        <v>5</v>
      </c>
      <c r="O114" s="12">
        <v>3</v>
      </c>
      <c r="P114" s="9" t="b">
        <v>0</v>
      </c>
      <c r="Q114" s="12">
        <v>832</v>
      </c>
      <c r="R114" s="12">
        <v>103</v>
      </c>
      <c r="S114" s="9" t="s">
        <v>68</v>
      </c>
      <c r="T114" s="9" t="s">
        <v>75</v>
      </c>
      <c r="U114" s="9" t="s">
        <v>45</v>
      </c>
      <c r="V114" s="9">
        <v>79</v>
      </c>
      <c r="W114" s="13">
        <v>3.3</v>
      </c>
      <c r="X114" s="9" t="b">
        <v>0</v>
      </c>
      <c r="Y114" s="9" t="s">
        <v>30</v>
      </c>
      <c r="Z114" s="12">
        <v>3633</v>
      </c>
      <c r="AA114" s="9" t="s">
        <v>31</v>
      </c>
      <c r="AB114" s="14" t="s">
        <v>39</v>
      </c>
      <c r="AC114" s="9" t="s">
        <v>40</v>
      </c>
    </row>
    <row r="115" spans="1:29" hidden="1" x14ac:dyDescent="0.3">
      <c r="A115" s="9">
        <v>9353</v>
      </c>
      <c r="B115" s="9" t="s">
        <v>244</v>
      </c>
      <c r="C115" s="9" t="str">
        <f t="shared" si="4"/>
        <v>Aug</v>
      </c>
      <c r="D115" s="9" t="str">
        <f t="shared" si="5"/>
        <v>Sun</v>
      </c>
      <c r="E115" s="9" t="str">
        <f>TEXT(Table1[[#This Row],[Join_Date]],"YYYY")</f>
        <v>2023</v>
      </c>
      <c r="F115" s="2">
        <v>45144</v>
      </c>
      <c r="G115" s="2" t="str">
        <f t="shared" si="6"/>
        <v>Nov</v>
      </c>
      <c r="H115" s="2" t="str">
        <f t="shared" si="7"/>
        <v>Tue</v>
      </c>
      <c r="I115" s="10">
        <v>45622</v>
      </c>
      <c r="J115" s="11">
        <v>7.99</v>
      </c>
      <c r="K115" s="11" t="str">
        <f>IF(Table1[[#This Row],[Monthly_Price]]=7.99,"Basic",IF(Table1[[#This Row],[Monthly_Price]]=11.99,"Super",IF(Table1[[#This Row],[Monthly_Price]]=15.99,"Premium")))</f>
        <v>Basic</v>
      </c>
      <c r="L115" s="12">
        <v>397</v>
      </c>
      <c r="M115" s="9" t="s">
        <v>51</v>
      </c>
      <c r="N115" s="12">
        <v>4</v>
      </c>
      <c r="O115" s="12">
        <v>4</v>
      </c>
      <c r="P115" s="9" t="b">
        <v>1</v>
      </c>
      <c r="Q115" s="12">
        <v>63</v>
      </c>
      <c r="R115" s="12">
        <v>126</v>
      </c>
      <c r="S115" s="9" t="s">
        <v>74</v>
      </c>
      <c r="T115" s="9" t="s">
        <v>44</v>
      </c>
      <c r="U115" s="9" t="s">
        <v>45</v>
      </c>
      <c r="V115" s="9">
        <v>77</v>
      </c>
      <c r="W115" s="13">
        <v>3.9</v>
      </c>
      <c r="X115" s="9" t="b">
        <v>1</v>
      </c>
      <c r="Y115" s="9" t="s">
        <v>30</v>
      </c>
      <c r="Z115" s="12">
        <v>4719</v>
      </c>
      <c r="AA115" s="9" t="s">
        <v>31</v>
      </c>
      <c r="AB115" s="14" t="s">
        <v>39</v>
      </c>
      <c r="AC115" s="9" t="s">
        <v>93</v>
      </c>
    </row>
    <row r="116" spans="1:29" hidden="1" x14ac:dyDescent="0.3">
      <c r="A116" s="9">
        <v>1672</v>
      </c>
      <c r="B116" s="9" t="s">
        <v>245</v>
      </c>
      <c r="C116" s="9" t="str">
        <f t="shared" si="4"/>
        <v>Dec</v>
      </c>
      <c r="D116" s="9" t="str">
        <f t="shared" si="5"/>
        <v>Wed</v>
      </c>
      <c r="E116" s="9" t="str">
        <f>TEXT(Table1[[#This Row],[Join_Date]],"YYYY")</f>
        <v>2022</v>
      </c>
      <c r="F116" s="2">
        <v>44916</v>
      </c>
      <c r="G116" s="2" t="str">
        <f t="shared" si="6"/>
        <v>Nov</v>
      </c>
      <c r="H116" s="2" t="str">
        <f t="shared" si="7"/>
        <v>Thu</v>
      </c>
      <c r="I116" s="10">
        <v>45624</v>
      </c>
      <c r="J116" s="11">
        <v>15.99</v>
      </c>
      <c r="K116" s="11" t="str">
        <f>IF(Table1[[#This Row],[Monthly_Price]]=7.99,"Basic",IF(Table1[[#This Row],[Monthly_Price]]=11.99,"Super",IF(Table1[[#This Row],[Monthly_Price]]=15.99,"Premium")))</f>
        <v>Premium</v>
      </c>
      <c r="L116" s="12">
        <v>200</v>
      </c>
      <c r="M116" s="9" t="s">
        <v>63</v>
      </c>
      <c r="N116" s="12">
        <v>4</v>
      </c>
      <c r="O116" s="12">
        <v>1</v>
      </c>
      <c r="P116" s="9" t="b">
        <v>0</v>
      </c>
      <c r="Q116" s="12">
        <v>52</v>
      </c>
      <c r="R116" s="12">
        <v>8</v>
      </c>
      <c r="S116" s="9" t="s">
        <v>92</v>
      </c>
      <c r="T116" s="9" t="s">
        <v>56</v>
      </c>
      <c r="U116" s="9" t="s">
        <v>78</v>
      </c>
      <c r="V116" s="9">
        <v>17</v>
      </c>
      <c r="W116" s="13">
        <v>3.2</v>
      </c>
      <c r="X116" s="9" t="b">
        <v>1</v>
      </c>
      <c r="Y116" s="9" t="s">
        <v>30</v>
      </c>
      <c r="Z116" s="12">
        <v>3161</v>
      </c>
      <c r="AA116" s="9" t="s">
        <v>58</v>
      </c>
      <c r="AB116" s="14" t="s">
        <v>69</v>
      </c>
      <c r="AC116" s="9" t="s">
        <v>60</v>
      </c>
    </row>
    <row r="117" spans="1:29" hidden="1" x14ac:dyDescent="0.3">
      <c r="A117" s="9">
        <v>6650</v>
      </c>
      <c r="B117" s="9" t="s">
        <v>247</v>
      </c>
      <c r="C117" s="9" t="str">
        <f t="shared" si="4"/>
        <v>Mar</v>
      </c>
      <c r="D117" s="9" t="str">
        <f t="shared" si="5"/>
        <v>Sun</v>
      </c>
      <c r="E117" s="9" t="str">
        <f>TEXT(Table1[[#This Row],[Join_Date]],"YYYY")</f>
        <v>2024</v>
      </c>
      <c r="F117" s="2">
        <v>45354</v>
      </c>
      <c r="G117" s="2" t="str">
        <f t="shared" si="6"/>
        <v>Nov</v>
      </c>
      <c r="H117" s="2" t="str">
        <f t="shared" si="7"/>
        <v>Tue</v>
      </c>
      <c r="I117" s="10">
        <v>45622</v>
      </c>
      <c r="J117" s="11">
        <v>11.99</v>
      </c>
      <c r="K117" s="11" t="str">
        <f>IF(Table1[[#This Row],[Monthly_Price]]=7.99,"Basic",IF(Table1[[#This Row],[Monthly_Price]]=11.99,"Super",IF(Table1[[#This Row],[Monthly_Price]]=15.99,"Premium")))</f>
        <v>Super</v>
      </c>
      <c r="L117" s="12">
        <v>464</v>
      </c>
      <c r="M117" s="9" t="s">
        <v>36</v>
      </c>
      <c r="N117" s="12">
        <v>2</v>
      </c>
      <c r="O117" s="12">
        <v>3</v>
      </c>
      <c r="P117" s="9" t="b">
        <v>1</v>
      </c>
      <c r="Q117" s="12">
        <v>909</v>
      </c>
      <c r="R117" s="12">
        <v>165</v>
      </c>
      <c r="S117" s="9" t="s">
        <v>74</v>
      </c>
      <c r="T117" s="9" t="s">
        <v>75</v>
      </c>
      <c r="U117" s="9" t="s">
        <v>57</v>
      </c>
      <c r="V117" s="9">
        <v>28</v>
      </c>
      <c r="W117" s="13">
        <v>3.6</v>
      </c>
      <c r="X117" s="9" t="b">
        <v>1</v>
      </c>
      <c r="Y117" s="9" t="s">
        <v>30</v>
      </c>
      <c r="Z117" s="12">
        <v>3607</v>
      </c>
      <c r="AA117" s="9" t="s">
        <v>38</v>
      </c>
      <c r="AB117" s="14" t="s">
        <v>59</v>
      </c>
      <c r="AC117" s="9" t="s">
        <v>40</v>
      </c>
    </row>
    <row r="118" spans="1:29" hidden="1" x14ac:dyDescent="0.3">
      <c r="A118" s="9">
        <v>2581</v>
      </c>
      <c r="B118" s="9" t="s">
        <v>248</v>
      </c>
      <c r="C118" s="9" t="str">
        <f t="shared" si="4"/>
        <v>Apr</v>
      </c>
      <c r="D118" s="9" t="str">
        <f t="shared" si="5"/>
        <v>Thu</v>
      </c>
      <c r="E118" s="9" t="str">
        <f>TEXT(Table1[[#This Row],[Join_Date]],"YYYY")</f>
        <v>2023</v>
      </c>
      <c r="F118" s="2">
        <v>45029</v>
      </c>
      <c r="G118" s="2" t="str">
        <f t="shared" si="6"/>
        <v>Dec</v>
      </c>
      <c r="H118" s="2" t="str">
        <f t="shared" si="7"/>
        <v>Mon</v>
      </c>
      <c r="I118" s="10">
        <v>45628</v>
      </c>
      <c r="J118" s="11">
        <v>15.99</v>
      </c>
      <c r="K118" s="11" t="str">
        <f>IF(Table1[[#This Row],[Monthly_Price]]=7.99,"Basic",IF(Table1[[#This Row],[Monthly_Price]]=11.99,"Super",IF(Table1[[#This Row],[Monthly_Price]]=15.99,"Premium")))</f>
        <v>Premium</v>
      </c>
      <c r="L118" s="12">
        <v>495</v>
      </c>
      <c r="M118" s="9" t="s">
        <v>51</v>
      </c>
      <c r="N118" s="12">
        <v>1</v>
      </c>
      <c r="O118" s="12">
        <v>3</v>
      </c>
      <c r="P118" s="9" t="b">
        <v>0</v>
      </c>
      <c r="Q118" s="12">
        <v>704</v>
      </c>
      <c r="R118" s="12">
        <v>53</v>
      </c>
      <c r="S118" s="9" t="s">
        <v>49</v>
      </c>
      <c r="T118" s="9" t="s">
        <v>56</v>
      </c>
      <c r="U118" s="9" t="s">
        <v>64</v>
      </c>
      <c r="V118" s="9">
        <v>94</v>
      </c>
      <c r="W118" s="13">
        <v>3.4</v>
      </c>
      <c r="X118" s="9" t="b">
        <v>0</v>
      </c>
      <c r="Y118" s="9" t="s">
        <v>30</v>
      </c>
      <c r="Z118" s="12">
        <v>944</v>
      </c>
      <c r="AA118" s="9" t="s">
        <v>76</v>
      </c>
      <c r="AB118" s="14" t="s">
        <v>79</v>
      </c>
      <c r="AC118" s="9" t="s">
        <v>40</v>
      </c>
    </row>
    <row r="119" spans="1:29" hidden="1" x14ac:dyDescent="0.3">
      <c r="A119" s="9">
        <v>6860</v>
      </c>
      <c r="B119" s="9" t="s">
        <v>249</v>
      </c>
      <c r="C119" s="9" t="str">
        <f t="shared" si="4"/>
        <v>Feb</v>
      </c>
      <c r="D119" s="9" t="str">
        <f t="shared" si="5"/>
        <v>Sun</v>
      </c>
      <c r="E119" s="9" t="str">
        <f>TEXT(Table1[[#This Row],[Join_Date]],"YYYY")</f>
        <v>2024</v>
      </c>
      <c r="F119" s="2">
        <v>45333</v>
      </c>
      <c r="G119" s="2" t="str">
        <f t="shared" si="6"/>
        <v>Dec</v>
      </c>
      <c r="H119" s="2" t="str">
        <f t="shared" si="7"/>
        <v>Mon</v>
      </c>
      <c r="I119" s="10">
        <v>45642</v>
      </c>
      <c r="J119" s="11">
        <v>7.99</v>
      </c>
      <c r="K119" s="11" t="str">
        <f>IF(Table1[[#This Row],[Monthly_Price]]=7.99,"Basic",IF(Table1[[#This Row],[Monthly_Price]]=11.99,"Super",IF(Table1[[#This Row],[Monthly_Price]]=15.99,"Premium")))</f>
        <v>Basic</v>
      </c>
      <c r="L119" s="12">
        <v>286</v>
      </c>
      <c r="M119" s="9" t="s">
        <v>36</v>
      </c>
      <c r="N119" s="12">
        <v>5</v>
      </c>
      <c r="O119" s="12">
        <v>4</v>
      </c>
      <c r="P119" s="9" t="b">
        <v>0</v>
      </c>
      <c r="Q119" s="12">
        <v>751</v>
      </c>
      <c r="R119" s="12">
        <v>103</v>
      </c>
      <c r="S119" s="9" t="s">
        <v>49</v>
      </c>
      <c r="T119" s="9" t="s">
        <v>75</v>
      </c>
      <c r="U119" s="9" t="s">
        <v>78</v>
      </c>
      <c r="V119" s="9">
        <v>33</v>
      </c>
      <c r="W119" s="13">
        <v>3.6</v>
      </c>
      <c r="X119" s="9" t="b">
        <v>0</v>
      </c>
      <c r="Y119" s="9" t="s">
        <v>30</v>
      </c>
      <c r="Z119" s="12">
        <v>2757</v>
      </c>
      <c r="AA119" s="9" t="s">
        <v>58</v>
      </c>
      <c r="AB119" s="14" t="s">
        <v>79</v>
      </c>
      <c r="AC119" s="9" t="s">
        <v>33</v>
      </c>
    </row>
    <row r="120" spans="1:29" hidden="1" x14ac:dyDescent="0.3">
      <c r="A120" s="9">
        <v>4584</v>
      </c>
      <c r="B120" s="9" t="s">
        <v>138</v>
      </c>
      <c r="C120" s="9" t="str">
        <f t="shared" si="4"/>
        <v>Sep</v>
      </c>
      <c r="D120" s="9" t="str">
        <f t="shared" si="5"/>
        <v>Thu</v>
      </c>
      <c r="E120" s="9" t="str">
        <f>TEXT(Table1[[#This Row],[Join_Date]],"YYYY")</f>
        <v>2024</v>
      </c>
      <c r="F120" s="2">
        <v>45561</v>
      </c>
      <c r="G120" s="2" t="str">
        <f t="shared" si="6"/>
        <v>Dec</v>
      </c>
      <c r="H120" s="2" t="str">
        <f t="shared" si="7"/>
        <v>Sat</v>
      </c>
      <c r="I120" s="10">
        <v>45640</v>
      </c>
      <c r="J120" s="11">
        <v>7.99</v>
      </c>
      <c r="K120" s="11" t="str">
        <f>IF(Table1[[#This Row],[Monthly_Price]]=7.99,"Basic",IF(Table1[[#This Row],[Monthly_Price]]=11.99,"Super",IF(Table1[[#This Row],[Monthly_Price]]=15.99,"Premium")))</f>
        <v>Basic</v>
      </c>
      <c r="L120" s="12">
        <v>446</v>
      </c>
      <c r="M120" s="9" t="s">
        <v>36</v>
      </c>
      <c r="N120" s="12">
        <v>3</v>
      </c>
      <c r="O120" s="12">
        <v>6</v>
      </c>
      <c r="P120" s="9" t="b">
        <v>0</v>
      </c>
      <c r="Q120" s="12">
        <v>185</v>
      </c>
      <c r="R120" s="12">
        <v>134</v>
      </c>
      <c r="S120" s="9" t="s">
        <v>27</v>
      </c>
      <c r="T120" s="9" t="s">
        <v>56</v>
      </c>
      <c r="U120" s="9" t="s">
        <v>57</v>
      </c>
      <c r="V120" s="9">
        <v>18</v>
      </c>
      <c r="W120" s="13">
        <v>3.3</v>
      </c>
      <c r="X120" s="9" t="b">
        <v>0</v>
      </c>
      <c r="Y120" s="9" t="s">
        <v>30</v>
      </c>
      <c r="Z120" s="12">
        <v>727</v>
      </c>
      <c r="AA120" s="9" t="s">
        <v>31</v>
      </c>
      <c r="AB120" s="14" t="s">
        <v>69</v>
      </c>
      <c r="AC120" s="9" t="s">
        <v>60</v>
      </c>
    </row>
    <row r="121" spans="1:29" hidden="1" x14ac:dyDescent="0.3">
      <c r="A121" s="9">
        <v>3354</v>
      </c>
      <c r="B121" s="9" t="s">
        <v>148</v>
      </c>
      <c r="C121" s="9" t="str">
        <f t="shared" si="4"/>
        <v>Oct</v>
      </c>
      <c r="D121" s="9" t="str">
        <f t="shared" si="5"/>
        <v>Sun</v>
      </c>
      <c r="E121" s="9" t="str">
        <f>TEXT(Table1[[#This Row],[Join_Date]],"YYYY")</f>
        <v>2023</v>
      </c>
      <c r="F121" s="2">
        <v>45200</v>
      </c>
      <c r="G121" s="2" t="str">
        <f t="shared" si="6"/>
        <v>Nov</v>
      </c>
      <c r="H121" s="2" t="str">
        <f t="shared" si="7"/>
        <v>Fri</v>
      </c>
      <c r="I121" s="10">
        <v>45618</v>
      </c>
      <c r="J121" s="11">
        <v>11.99</v>
      </c>
      <c r="K121" s="11" t="str">
        <f>IF(Table1[[#This Row],[Monthly_Price]]=7.99,"Basic",IF(Table1[[#This Row],[Monthly_Price]]=11.99,"Super",IF(Table1[[#This Row],[Monthly_Price]]=15.99,"Premium")))</f>
        <v>Super</v>
      </c>
      <c r="L121" s="12">
        <v>342</v>
      </c>
      <c r="M121" s="9" t="s">
        <v>73</v>
      </c>
      <c r="N121" s="12">
        <v>2</v>
      </c>
      <c r="O121" s="12">
        <v>2</v>
      </c>
      <c r="P121" s="9" t="b">
        <v>0</v>
      </c>
      <c r="Q121" s="12">
        <v>503</v>
      </c>
      <c r="R121" s="12">
        <v>6</v>
      </c>
      <c r="S121" s="9" t="s">
        <v>92</v>
      </c>
      <c r="T121" s="9" t="s">
        <v>28</v>
      </c>
      <c r="U121" s="9" t="s">
        <v>78</v>
      </c>
      <c r="V121" s="9">
        <v>23</v>
      </c>
      <c r="W121" s="13">
        <v>3.2</v>
      </c>
      <c r="X121" s="9" t="b">
        <v>1</v>
      </c>
      <c r="Y121" s="9" t="s">
        <v>30</v>
      </c>
      <c r="Z121" s="12">
        <v>3496</v>
      </c>
      <c r="AA121" s="9" t="s">
        <v>65</v>
      </c>
      <c r="AB121" s="14" t="s">
        <v>69</v>
      </c>
      <c r="AC121" s="9" t="s">
        <v>93</v>
      </c>
    </row>
    <row r="122" spans="1:29" hidden="1" x14ac:dyDescent="0.3">
      <c r="A122" s="9">
        <v>4668</v>
      </c>
      <c r="B122" s="9" t="s">
        <v>251</v>
      </c>
      <c r="C122" s="9" t="str">
        <f t="shared" si="4"/>
        <v>Dec</v>
      </c>
      <c r="D122" s="9" t="str">
        <f t="shared" si="5"/>
        <v>Tue</v>
      </c>
      <c r="E122" s="9" t="str">
        <f>TEXT(Table1[[#This Row],[Join_Date]],"YYYY")</f>
        <v>2024</v>
      </c>
      <c r="F122" s="2">
        <v>45643</v>
      </c>
      <c r="G122" s="2" t="str">
        <f t="shared" si="6"/>
        <v>Dec</v>
      </c>
      <c r="H122" s="2" t="str">
        <f t="shared" si="7"/>
        <v>Mon</v>
      </c>
      <c r="I122" s="10">
        <v>45635</v>
      </c>
      <c r="J122" s="11">
        <v>11.99</v>
      </c>
      <c r="K122" s="11" t="str">
        <f>IF(Table1[[#This Row],[Monthly_Price]]=7.99,"Basic",IF(Table1[[#This Row],[Monthly_Price]]=11.99,"Super",IF(Table1[[#This Row],[Monthly_Price]]=15.99,"Premium")))</f>
        <v>Super</v>
      </c>
      <c r="L122" s="12">
        <v>396</v>
      </c>
      <c r="M122" s="9" t="s">
        <v>48</v>
      </c>
      <c r="N122" s="12">
        <v>5</v>
      </c>
      <c r="O122" s="12">
        <v>5</v>
      </c>
      <c r="P122" s="9" t="b">
        <v>1</v>
      </c>
      <c r="Q122" s="12">
        <v>549</v>
      </c>
      <c r="R122" s="12">
        <v>35</v>
      </c>
      <c r="S122" s="9" t="s">
        <v>43</v>
      </c>
      <c r="T122" s="9" t="s">
        <v>28</v>
      </c>
      <c r="U122" s="9" t="s">
        <v>37</v>
      </c>
      <c r="V122" s="9">
        <v>66</v>
      </c>
      <c r="W122" s="13">
        <v>3.6</v>
      </c>
      <c r="X122" s="9" t="b">
        <v>1</v>
      </c>
      <c r="Y122" s="9" t="s">
        <v>30</v>
      </c>
      <c r="Z122" s="12">
        <v>4293</v>
      </c>
      <c r="AA122" s="9" t="s">
        <v>65</v>
      </c>
      <c r="AB122" s="14" t="s">
        <v>79</v>
      </c>
      <c r="AC122" s="9" t="s">
        <v>60</v>
      </c>
    </row>
    <row r="123" spans="1:29" hidden="1" x14ac:dyDescent="0.3">
      <c r="A123" s="9">
        <v>6684</v>
      </c>
      <c r="B123" s="9" t="s">
        <v>252</v>
      </c>
      <c r="C123" s="9" t="str">
        <f t="shared" si="4"/>
        <v>Sep</v>
      </c>
      <c r="D123" s="9" t="str">
        <f t="shared" si="5"/>
        <v>Tue</v>
      </c>
      <c r="E123" s="9" t="str">
        <f>TEXT(Table1[[#This Row],[Join_Date]],"YYYY")</f>
        <v>2024</v>
      </c>
      <c r="F123" s="2">
        <v>45552</v>
      </c>
      <c r="G123" s="2" t="str">
        <f t="shared" si="6"/>
        <v>Dec</v>
      </c>
      <c r="H123" s="2" t="str">
        <f t="shared" si="7"/>
        <v>Wed</v>
      </c>
      <c r="I123" s="10">
        <v>45637</v>
      </c>
      <c r="J123" s="11">
        <v>11.99</v>
      </c>
      <c r="K123" s="11" t="str">
        <f>IF(Table1[[#This Row],[Monthly_Price]]=7.99,"Basic",IF(Table1[[#This Row],[Monthly_Price]]=11.99,"Super",IF(Table1[[#This Row],[Monthly_Price]]=15.99,"Premium")))</f>
        <v>Super</v>
      </c>
      <c r="L123" s="12">
        <v>491</v>
      </c>
      <c r="M123" s="9" t="s">
        <v>100</v>
      </c>
      <c r="N123" s="12">
        <v>1</v>
      </c>
      <c r="O123" s="12">
        <v>6</v>
      </c>
      <c r="P123" s="9" t="b">
        <v>1</v>
      </c>
      <c r="Q123" s="12">
        <v>434</v>
      </c>
      <c r="R123" s="12">
        <v>182</v>
      </c>
      <c r="S123" s="9" t="s">
        <v>74</v>
      </c>
      <c r="T123" s="9" t="s">
        <v>75</v>
      </c>
      <c r="U123" s="9" t="s">
        <v>57</v>
      </c>
      <c r="V123" s="9">
        <v>24</v>
      </c>
      <c r="W123" s="13">
        <v>4.0999999999999996</v>
      </c>
      <c r="X123" s="9" t="b">
        <v>0</v>
      </c>
      <c r="Y123" s="9" t="s">
        <v>30</v>
      </c>
      <c r="Z123" s="12">
        <v>1357</v>
      </c>
      <c r="AA123" s="9" t="s">
        <v>76</v>
      </c>
      <c r="AB123" s="14" t="s">
        <v>69</v>
      </c>
      <c r="AC123" s="9" t="s">
        <v>33</v>
      </c>
    </row>
    <row r="124" spans="1:29" hidden="1" x14ac:dyDescent="0.3">
      <c r="A124" s="9">
        <v>8058</v>
      </c>
      <c r="B124" s="9" t="s">
        <v>253</v>
      </c>
      <c r="C124" s="9" t="str">
        <f t="shared" si="4"/>
        <v>Apr</v>
      </c>
      <c r="D124" s="9" t="str">
        <f t="shared" si="5"/>
        <v>Sun</v>
      </c>
      <c r="E124" s="9" t="str">
        <f>TEXT(Table1[[#This Row],[Join_Date]],"YYYY")</f>
        <v>2023</v>
      </c>
      <c r="F124" s="2">
        <v>45018</v>
      </c>
      <c r="G124" s="2" t="str">
        <f t="shared" si="6"/>
        <v>Dec</v>
      </c>
      <c r="H124" s="2" t="str">
        <f t="shared" si="7"/>
        <v>Sat</v>
      </c>
      <c r="I124" s="10">
        <v>45640</v>
      </c>
      <c r="J124" s="11">
        <v>15.99</v>
      </c>
      <c r="K124" s="11" t="str">
        <f>IF(Table1[[#This Row],[Monthly_Price]]=7.99,"Basic",IF(Table1[[#This Row],[Monthly_Price]]=11.99,"Super",IF(Table1[[#This Row],[Monthly_Price]]=15.99,"Premium")))</f>
        <v>Premium</v>
      </c>
      <c r="L124" s="12">
        <v>239</v>
      </c>
      <c r="M124" s="9" t="s">
        <v>48</v>
      </c>
      <c r="N124" s="12">
        <v>4</v>
      </c>
      <c r="O124" s="12">
        <v>6</v>
      </c>
      <c r="P124" s="9" t="b">
        <v>0</v>
      </c>
      <c r="Q124" s="12">
        <v>832</v>
      </c>
      <c r="R124" s="12">
        <v>134</v>
      </c>
      <c r="S124" s="9" t="s">
        <v>68</v>
      </c>
      <c r="T124" s="9" t="s">
        <v>75</v>
      </c>
      <c r="U124" s="9" t="s">
        <v>57</v>
      </c>
      <c r="V124" s="9">
        <v>99</v>
      </c>
      <c r="W124" s="13">
        <v>4.5999999999999996</v>
      </c>
      <c r="X124" s="9" t="b">
        <v>1</v>
      </c>
      <c r="Y124" s="9" t="s">
        <v>30</v>
      </c>
      <c r="Z124" s="12">
        <v>3596</v>
      </c>
      <c r="AA124" s="9" t="s">
        <v>38</v>
      </c>
      <c r="AB124" s="14" t="s">
        <v>59</v>
      </c>
      <c r="AC124" s="9" t="s">
        <v>60</v>
      </c>
    </row>
    <row r="125" spans="1:29" hidden="1" x14ac:dyDescent="0.3">
      <c r="A125" s="9">
        <v>3035</v>
      </c>
      <c r="B125" s="9" t="s">
        <v>157</v>
      </c>
      <c r="C125" s="9" t="str">
        <f t="shared" si="4"/>
        <v>Apr</v>
      </c>
      <c r="D125" s="9" t="str">
        <f t="shared" si="5"/>
        <v>Wed</v>
      </c>
      <c r="E125" s="9" t="str">
        <f>TEXT(Table1[[#This Row],[Join_Date]],"YYYY")</f>
        <v>2023</v>
      </c>
      <c r="F125" s="2">
        <v>45042</v>
      </c>
      <c r="G125" s="2" t="str">
        <f t="shared" si="6"/>
        <v>Nov</v>
      </c>
      <c r="H125" s="2" t="str">
        <f t="shared" si="7"/>
        <v>Sun</v>
      </c>
      <c r="I125" s="10">
        <v>45620</v>
      </c>
      <c r="J125" s="11">
        <v>15.99</v>
      </c>
      <c r="K125" s="11" t="str">
        <f>IF(Table1[[#This Row],[Monthly_Price]]=7.99,"Basic",IF(Table1[[#This Row],[Monthly_Price]]=11.99,"Super",IF(Table1[[#This Row],[Monthly_Price]]=15.99,"Premium")))</f>
        <v>Premium</v>
      </c>
      <c r="L125" s="12">
        <v>106</v>
      </c>
      <c r="M125" s="9" t="s">
        <v>100</v>
      </c>
      <c r="N125" s="12">
        <v>3</v>
      </c>
      <c r="O125" s="12">
        <v>3</v>
      </c>
      <c r="P125" s="9" t="b">
        <v>1</v>
      </c>
      <c r="Q125" s="12">
        <v>377</v>
      </c>
      <c r="R125" s="12">
        <v>31</v>
      </c>
      <c r="S125" s="9" t="s">
        <v>74</v>
      </c>
      <c r="T125" s="9" t="s">
        <v>56</v>
      </c>
      <c r="U125" s="9" t="s">
        <v>64</v>
      </c>
      <c r="V125" s="9">
        <v>85</v>
      </c>
      <c r="W125" s="13">
        <v>3.5</v>
      </c>
      <c r="X125" s="9" t="b">
        <v>1</v>
      </c>
      <c r="Y125" s="9" t="s">
        <v>30</v>
      </c>
      <c r="Z125" s="12">
        <v>613</v>
      </c>
      <c r="AA125" s="9" t="s">
        <v>38</v>
      </c>
      <c r="AB125" s="14" t="s">
        <v>79</v>
      </c>
      <c r="AC125" s="9" t="s">
        <v>33</v>
      </c>
    </row>
    <row r="126" spans="1:29" hidden="1" x14ac:dyDescent="0.3">
      <c r="A126" s="9">
        <v>2146</v>
      </c>
      <c r="B126" s="9" t="s">
        <v>254</v>
      </c>
      <c r="C126" s="9" t="str">
        <f t="shared" si="4"/>
        <v>Jul</v>
      </c>
      <c r="D126" s="9" t="str">
        <f t="shared" si="5"/>
        <v>Thu</v>
      </c>
      <c r="E126" s="9" t="str">
        <f>TEXT(Table1[[#This Row],[Join_Date]],"YYYY")</f>
        <v>2024</v>
      </c>
      <c r="F126" s="2">
        <v>45484</v>
      </c>
      <c r="G126" s="2" t="str">
        <f t="shared" si="6"/>
        <v>Nov</v>
      </c>
      <c r="H126" s="2" t="str">
        <f t="shared" si="7"/>
        <v>Fri</v>
      </c>
      <c r="I126" s="10">
        <v>45618</v>
      </c>
      <c r="J126" s="11">
        <v>11.99</v>
      </c>
      <c r="K126" s="11" t="str">
        <f>IF(Table1[[#This Row],[Monthly_Price]]=7.99,"Basic",IF(Table1[[#This Row],[Monthly_Price]]=11.99,"Super",IF(Table1[[#This Row],[Monthly_Price]]=15.99,"Premium")))</f>
        <v>Super</v>
      </c>
      <c r="L126" s="12">
        <v>388</v>
      </c>
      <c r="M126" s="9" t="s">
        <v>63</v>
      </c>
      <c r="N126" s="12">
        <v>5</v>
      </c>
      <c r="O126" s="12">
        <v>4</v>
      </c>
      <c r="P126" s="9" t="b">
        <v>1</v>
      </c>
      <c r="Q126" s="12">
        <v>380</v>
      </c>
      <c r="R126" s="12">
        <v>125</v>
      </c>
      <c r="S126" s="9" t="s">
        <v>68</v>
      </c>
      <c r="T126" s="9" t="s">
        <v>28</v>
      </c>
      <c r="U126" s="9" t="s">
        <v>37</v>
      </c>
      <c r="V126" s="9">
        <v>14</v>
      </c>
      <c r="W126" s="13">
        <v>3.2</v>
      </c>
      <c r="X126" s="9" t="b">
        <v>0</v>
      </c>
      <c r="Y126" s="9" t="s">
        <v>30</v>
      </c>
      <c r="Z126" s="12">
        <v>2381</v>
      </c>
      <c r="AA126" s="9" t="s">
        <v>76</v>
      </c>
      <c r="AB126" s="14" t="s">
        <v>39</v>
      </c>
      <c r="AC126" s="9" t="s">
        <v>93</v>
      </c>
    </row>
    <row r="127" spans="1:29" hidden="1" x14ac:dyDescent="0.3">
      <c r="A127" s="9">
        <v>5761</v>
      </c>
      <c r="B127" s="9" t="s">
        <v>255</v>
      </c>
      <c r="C127" s="9" t="str">
        <f t="shared" si="4"/>
        <v>Jan</v>
      </c>
      <c r="D127" s="9" t="str">
        <f t="shared" si="5"/>
        <v>Sat</v>
      </c>
      <c r="E127" s="9" t="str">
        <f>TEXT(Table1[[#This Row],[Join_Date]],"YYYY")</f>
        <v>2024</v>
      </c>
      <c r="F127" s="2">
        <v>45311</v>
      </c>
      <c r="G127" s="2" t="str">
        <f t="shared" si="6"/>
        <v>Dec</v>
      </c>
      <c r="H127" s="2" t="str">
        <f t="shared" si="7"/>
        <v>Sun</v>
      </c>
      <c r="I127" s="10">
        <v>45634</v>
      </c>
      <c r="J127" s="11">
        <v>15.99</v>
      </c>
      <c r="K127" s="11" t="str">
        <f>IF(Table1[[#This Row],[Monthly_Price]]=7.99,"Basic",IF(Table1[[#This Row],[Monthly_Price]]=11.99,"Super",IF(Table1[[#This Row],[Monthly_Price]]=15.99,"Premium")))</f>
        <v>Premium</v>
      </c>
      <c r="L127" s="12">
        <v>452</v>
      </c>
      <c r="M127" s="9" t="s">
        <v>36</v>
      </c>
      <c r="N127" s="12">
        <v>2</v>
      </c>
      <c r="O127" s="12">
        <v>5</v>
      </c>
      <c r="P127" s="9" t="b">
        <v>0</v>
      </c>
      <c r="Q127" s="12">
        <v>315</v>
      </c>
      <c r="R127" s="12">
        <v>118</v>
      </c>
      <c r="S127" s="9" t="s">
        <v>55</v>
      </c>
      <c r="T127" s="9" t="s">
        <v>75</v>
      </c>
      <c r="U127" s="9" t="s">
        <v>57</v>
      </c>
      <c r="V127" s="9">
        <v>28</v>
      </c>
      <c r="W127" s="13">
        <v>3</v>
      </c>
      <c r="X127" s="9" t="b">
        <v>1</v>
      </c>
      <c r="Y127" s="9" t="s">
        <v>30</v>
      </c>
      <c r="Z127" s="12">
        <v>2159</v>
      </c>
      <c r="AA127" s="9" t="s">
        <v>38</v>
      </c>
      <c r="AB127" s="14" t="s">
        <v>69</v>
      </c>
      <c r="AC127" s="9" t="s">
        <v>60</v>
      </c>
    </row>
    <row r="128" spans="1:29" hidden="1" x14ac:dyDescent="0.3">
      <c r="A128" s="9">
        <v>5256</v>
      </c>
      <c r="B128" s="9" t="s">
        <v>257</v>
      </c>
      <c r="C128" s="9" t="str">
        <f t="shared" si="4"/>
        <v>Nov</v>
      </c>
      <c r="D128" s="9" t="str">
        <f t="shared" si="5"/>
        <v>Mon</v>
      </c>
      <c r="E128" s="9" t="str">
        <f>TEXT(Table1[[#This Row],[Join_Date]],"YYYY")</f>
        <v>2024</v>
      </c>
      <c r="F128" s="2">
        <v>45614</v>
      </c>
      <c r="G128" s="2" t="str">
        <f t="shared" si="6"/>
        <v>Dec</v>
      </c>
      <c r="H128" s="2" t="str">
        <f t="shared" si="7"/>
        <v>Mon</v>
      </c>
      <c r="I128" s="10">
        <v>45628</v>
      </c>
      <c r="J128" s="11">
        <v>15.99</v>
      </c>
      <c r="K128" s="11" t="str">
        <f>IF(Table1[[#This Row],[Monthly_Price]]=7.99,"Basic",IF(Table1[[#This Row],[Monthly_Price]]=11.99,"Super",IF(Table1[[#This Row],[Monthly_Price]]=15.99,"Premium")))</f>
        <v>Premium</v>
      </c>
      <c r="L128" s="12">
        <v>368</v>
      </c>
      <c r="M128" s="9" t="s">
        <v>48</v>
      </c>
      <c r="N128" s="12">
        <v>4</v>
      </c>
      <c r="O128" s="12">
        <v>4</v>
      </c>
      <c r="P128" s="9" t="b">
        <v>1</v>
      </c>
      <c r="Q128" s="12">
        <v>968</v>
      </c>
      <c r="R128" s="12">
        <v>24</v>
      </c>
      <c r="S128" s="9" t="s">
        <v>68</v>
      </c>
      <c r="T128" s="9" t="s">
        <v>44</v>
      </c>
      <c r="U128" s="9" t="s">
        <v>45</v>
      </c>
      <c r="V128" s="9">
        <v>30</v>
      </c>
      <c r="W128" s="13">
        <v>3</v>
      </c>
      <c r="X128" s="9" t="b">
        <v>1</v>
      </c>
      <c r="Y128" s="9" t="s">
        <v>30</v>
      </c>
      <c r="Z128" s="12">
        <v>119</v>
      </c>
      <c r="AA128" s="9" t="s">
        <v>76</v>
      </c>
      <c r="AB128" s="14" t="s">
        <v>79</v>
      </c>
      <c r="AC128" s="9" t="s">
        <v>33</v>
      </c>
    </row>
    <row r="129" spans="1:29" hidden="1" x14ac:dyDescent="0.3">
      <c r="A129" s="9">
        <v>5995</v>
      </c>
      <c r="B129" s="9" t="s">
        <v>238</v>
      </c>
      <c r="C129" s="9" t="str">
        <f t="shared" si="4"/>
        <v>Jun</v>
      </c>
      <c r="D129" s="9" t="str">
        <f t="shared" si="5"/>
        <v>Sat</v>
      </c>
      <c r="E129" s="9" t="str">
        <f>TEXT(Table1[[#This Row],[Join_Date]],"YYYY")</f>
        <v>2023</v>
      </c>
      <c r="F129" s="2">
        <v>45094</v>
      </c>
      <c r="G129" s="2" t="str">
        <f t="shared" si="6"/>
        <v>Nov</v>
      </c>
      <c r="H129" s="2" t="str">
        <f t="shared" si="7"/>
        <v>Wed</v>
      </c>
      <c r="I129" s="10">
        <v>45623</v>
      </c>
      <c r="J129" s="11">
        <v>15.99</v>
      </c>
      <c r="K129" s="11" t="str">
        <f>IF(Table1[[#This Row],[Monthly_Price]]=7.99,"Basic",IF(Table1[[#This Row],[Monthly_Price]]=11.99,"Super",IF(Table1[[#This Row],[Monthly_Price]]=15.99,"Premium")))</f>
        <v>Premium</v>
      </c>
      <c r="L129" s="12">
        <v>325</v>
      </c>
      <c r="M129" s="9" t="s">
        <v>26</v>
      </c>
      <c r="N129" s="12">
        <v>2</v>
      </c>
      <c r="O129" s="12">
        <v>5</v>
      </c>
      <c r="P129" s="9" t="b">
        <v>1</v>
      </c>
      <c r="Q129" s="12">
        <v>757</v>
      </c>
      <c r="R129" s="12">
        <v>35</v>
      </c>
      <c r="S129" s="9" t="s">
        <v>49</v>
      </c>
      <c r="T129" s="9" t="s">
        <v>56</v>
      </c>
      <c r="U129" s="9" t="s">
        <v>45</v>
      </c>
      <c r="V129" s="9">
        <v>81</v>
      </c>
      <c r="W129" s="13">
        <v>4.5999999999999996</v>
      </c>
      <c r="X129" s="9" t="b">
        <v>0</v>
      </c>
      <c r="Y129" s="9" t="s">
        <v>30</v>
      </c>
      <c r="Z129" s="12">
        <v>2798</v>
      </c>
      <c r="AA129" s="9" t="s">
        <v>31</v>
      </c>
      <c r="AB129" s="14" t="s">
        <v>39</v>
      </c>
      <c r="AC129" s="9" t="s">
        <v>33</v>
      </c>
    </row>
    <row r="130" spans="1:29" hidden="1" x14ac:dyDescent="0.3">
      <c r="A130" s="9">
        <v>4155</v>
      </c>
      <c r="B130" s="9" t="s">
        <v>259</v>
      </c>
      <c r="C130" s="9" t="str">
        <f t="shared" si="4"/>
        <v>Mar</v>
      </c>
      <c r="D130" s="9" t="str">
        <f t="shared" si="5"/>
        <v>Tue</v>
      </c>
      <c r="E130" s="9" t="str">
        <f>TEXT(Table1[[#This Row],[Join_Date]],"YYYY")</f>
        <v>2023</v>
      </c>
      <c r="F130" s="2">
        <v>44992</v>
      </c>
      <c r="G130" s="2" t="str">
        <f t="shared" si="6"/>
        <v>Dec</v>
      </c>
      <c r="H130" s="2" t="str">
        <f t="shared" si="7"/>
        <v>Fri</v>
      </c>
      <c r="I130" s="10">
        <v>45632</v>
      </c>
      <c r="J130" s="11">
        <v>11.99</v>
      </c>
      <c r="K130" s="11" t="str">
        <f>IF(Table1[[#This Row],[Monthly_Price]]=7.99,"Basic",IF(Table1[[#This Row],[Monthly_Price]]=11.99,"Super",IF(Table1[[#This Row],[Monthly_Price]]=15.99,"Premium")))</f>
        <v>Super</v>
      </c>
      <c r="L130" s="12">
        <v>42</v>
      </c>
      <c r="M130" s="9" t="s">
        <v>48</v>
      </c>
      <c r="N130" s="12">
        <v>4</v>
      </c>
      <c r="O130" s="12">
        <v>2</v>
      </c>
      <c r="P130" s="9" t="b">
        <v>0</v>
      </c>
      <c r="Q130" s="12">
        <v>560</v>
      </c>
      <c r="R130" s="12">
        <v>98</v>
      </c>
      <c r="S130" s="9" t="s">
        <v>92</v>
      </c>
      <c r="T130" s="9" t="s">
        <v>44</v>
      </c>
      <c r="U130" s="9" t="s">
        <v>45</v>
      </c>
      <c r="V130" s="9">
        <v>90</v>
      </c>
      <c r="W130" s="13">
        <v>3.8</v>
      </c>
      <c r="X130" s="9" t="b">
        <v>0</v>
      </c>
      <c r="Y130" s="9" t="s">
        <v>30</v>
      </c>
      <c r="Z130" s="12">
        <v>496</v>
      </c>
      <c r="AA130" s="9" t="s">
        <v>65</v>
      </c>
      <c r="AB130" s="14" t="s">
        <v>59</v>
      </c>
      <c r="AC130" s="9" t="s">
        <v>93</v>
      </c>
    </row>
    <row r="131" spans="1:29" hidden="1" x14ac:dyDescent="0.3">
      <c r="A131" s="9">
        <v>1851</v>
      </c>
      <c r="B131" s="9" t="s">
        <v>88</v>
      </c>
      <c r="C131" s="9" t="str">
        <f t="shared" ref="C131:C194" si="8">TEXT(F131,"mmm")</f>
        <v>Oct</v>
      </c>
      <c r="D131" s="9" t="str">
        <f t="shared" ref="D131:D194" si="9">TEXT(F131,"ddd")</f>
        <v>Tue</v>
      </c>
      <c r="E131" s="9" t="str">
        <f>TEXT(Table1[[#This Row],[Join_Date]],"YYYY")</f>
        <v>2023</v>
      </c>
      <c r="F131" s="2">
        <v>45202</v>
      </c>
      <c r="G131" s="2" t="str">
        <f t="shared" ref="G131:G194" si="10">TEXT(I131,"mmm")</f>
        <v>Dec</v>
      </c>
      <c r="H131" s="2" t="str">
        <f t="shared" ref="H131:H194" si="11">TEXT(I131,"ddd")</f>
        <v>Wed</v>
      </c>
      <c r="I131" s="10">
        <v>45637</v>
      </c>
      <c r="J131" s="11">
        <v>11.99</v>
      </c>
      <c r="K131" s="11" t="str">
        <f>IF(Table1[[#This Row],[Monthly_Price]]=7.99,"Basic",IF(Table1[[#This Row],[Monthly_Price]]=11.99,"Super",IF(Table1[[#This Row],[Monthly_Price]]=15.99,"Premium")))</f>
        <v>Super</v>
      </c>
      <c r="L131" s="12">
        <v>344</v>
      </c>
      <c r="M131" s="9" t="s">
        <v>63</v>
      </c>
      <c r="N131" s="12">
        <v>3</v>
      </c>
      <c r="O131" s="12">
        <v>1</v>
      </c>
      <c r="P131" s="9" t="b">
        <v>0</v>
      </c>
      <c r="Q131" s="12">
        <v>456</v>
      </c>
      <c r="R131" s="12">
        <v>196</v>
      </c>
      <c r="S131" s="9" t="s">
        <v>92</v>
      </c>
      <c r="T131" s="9" t="s">
        <v>56</v>
      </c>
      <c r="U131" s="9" t="s">
        <v>45</v>
      </c>
      <c r="V131" s="9">
        <v>83</v>
      </c>
      <c r="W131" s="13">
        <v>5</v>
      </c>
      <c r="X131" s="9" t="b">
        <v>0</v>
      </c>
      <c r="Y131" s="9" t="s">
        <v>30</v>
      </c>
      <c r="Z131" s="12">
        <v>3599</v>
      </c>
      <c r="AA131" s="9" t="s">
        <v>38</v>
      </c>
      <c r="AB131" s="14" t="s">
        <v>69</v>
      </c>
      <c r="AC131" s="9" t="s">
        <v>40</v>
      </c>
    </row>
    <row r="132" spans="1:29" hidden="1" x14ac:dyDescent="0.3">
      <c r="A132" s="9">
        <v>8068</v>
      </c>
      <c r="B132" s="9" t="s">
        <v>260</v>
      </c>
      <c r="C132" s="9" t="str">
        <f t="shared" si="8"/>
        <v>Dec</v>
      </c>
      <c r="D132" s="9" t="str">
        <f t="shared" si="9"/>
        <v>Sat</v>
      </c>
      <c r="E132" s="9" t="str">
        <f>TEXT(Table1[[#This Row],[Join_Date]],"YYYY")</f>
        <v>2024</v>
      </c>
      <c r="F132" s="2">
        <v>45640</v>
      </c>
      <c r="G132" s="2" t="str">
        <f t="shared" si="10"/>
        <v>Nov</v>
      </c>
      <c r="H132" s="2" t="str">
        <f t="shared" si="11"/>
        <v>Sat</v>
      </c>
      <c r="I132" s="10">
        <v>45619</v>
      </c>
      <c r="J132" s="11">
        <v>15.99</v>
      </c>
      <c r="K132" s="11" t="str">
        <f>IF(Table1[[#This Row],[Monthly_Price]]=7.99,"Basic",IF(Table1[[#This Row],[Monthly_Price]]=11.99,"Super",IF(Table1[[#This Row],[Monthly_Price]]=15.99,"Premium")))</f>
        <v>Premium</v>
      </c>
      <c r="L132" s="12">
        <v>77</v>
      </c>
      <c r="M132" s="9" t="s">
        <v>36</v>
      </c>
      <c r="N132" s="12">
        <v>5</v>
      </c>
      <c r="O132" s="12">
        <v>3</v>
      </c>
      <c r="P132" s="9" t="b">
        <v>0</v>
      </c>
      <c r="Q132" s="12">
        <v>780</v>
      </c>
      <c r="R132" s="12">
        <v>138</v>
      </c>
      <c r="S132" s="9" t="s">
        <v>55</v>
      </c>
      <c r="T132" s="9" t="s">
        <v>75</v>
      </c>
      <c r="U132" s="9" t="s">
        <v>78</v>
      </c>
      <c r="V132" s="9">
        <v>66</v>
      </c>
      <c r="W132" s="13">
        <v>3.4</v>
      </c>
      <c r="X132" s="9" t="b">
        <v>0</v>
      </c>
      <c r="Y132" s="9" t="s">
        <v>30</v>
      </c>
      <c r="Z132" s="12">
        <v>1752</v>
      </c>
      <c r="AA132" s="9" t="s">
        <v>76</v>
      </c>
      <c r="AB132" s="14" t="s">
        <v>59</v>
      </c>
      <c r="AC132" s="9" t="s">
        <v>93</v>
      </c>
    </row>
    <row r="133" spans="1:29" hidden="1" x14ac:dyDescent="0.3">
      <c r="A133" s="9">
        <v>8425</v>
      </c>
      <c r="B133" s="9" t="s">
        <v>34</v>
      </c>
      <c r="C133" s="9" t="str">
        <f t="shared" si="8"/>
        <v>Nov</v>
      </c>
      <c r="D133" s="9" t="str">
        <f t="shared" si="9"/>
        <v>Thu</v>
      </c>
      <c r="E133" s="9" t="str">
        <f>TEXT(Table1[[#This Row],[Join_Date]],"YYYY")</f>
        <v>2024</v>
      </c>
      <c r="F133" s="2">
        <v>45610</v>
      </c>
      <c r="G133" s="2" t="str">
        <f t="shared" si="10"/>
        <v>Nov</v>
      </c>
      <c r="H133" s="2" t="str">
        <f t="shared" si="11"/>
        <v>Thu</v>
      </c>
      <c r="I133" s="10">
        <v>45624</v>
      </c>
      <c r="J133" s="11">
        <v>7.99</v>
      </c>
      <c r="K133" s="11" t="str">
        <f>IF(Table1[[#This Row],[Monthly_Price]]=7.99,"Basic",IF(Table1[[#This Row],[Monthly_Price]]=11.99,"Super",IF(Table1[[#This Row],[Monthly_Price]]=15.99,"Premium")))</f>
        <v>Basic</v>
      </c>
      <c r="L133" s="12">
        <v>237</v>
      </c>
      <c r="M133" s="9" t="s">
        <v>73</v>
      </c>
      <c r="N133" s="12">
        <v>5</v>
      </c>
      <c r="O133" s="12">
        <v>3</v>
      </c>
      <c r="P133" s="9" t="b">
        <v>1</v>
      </c>
      <c r="Q133" s="12">
        <v>168</v>
      </c>
      <c r="R133" s="12">
        <v>18</v>
      </c>
      <c r="S133" s="9" t="s">
        <v>68</v>
      </c>
      <c r="T133" s="9" t="s">
        <v>75</v>
      </c>
      <c r="U133" s="9" t="s">
        <v>45</v>
      </c>
      <c r="V133" s="9">
        <v>32</v>
      </c>
      <c r="W133" s="13">
        <v>3.5</v>
      </c>
      <c r="X133" s="9" t="b">
        <v>1</v>
      </c>
      <c r="Y133" s="9" t="s">
        <v>30</v>
      </c>
      <c r="Z133" s="12">
        <v>3633</v>
      </c>
      <c r="AA133" s="9" t="s">
        <v>65</v>
      </c>
      <c r="AB133" s="14" t="s">
        <v>39</v>
      </c>
      <c r="AC133" s="9" t="s">
        <v>40</v>
      </c>
    </row>
    <row r="134" spans="1:29" hidden="1" x14ac:dyDescent="0.3">
      <c r="A134" s="9">
        <v>4706</v>
      </c>
      <c r="B134" s="9" t="s">
        <v>170</v>
      </c>
      <c r="C134" s="9" t="str">
        <f t="shared" si="8"/>
        <v>Feb</v>
      </c>
      <c r="D134" s="9" t="str">
        <f t="shared" si="9"/>
        <v>Wed</v>
      </c>
      <c r="E134" s="9" t="str">
        <f>TEXT(Table1[[#This Row],[Join_Date]],"YYYY")</f>
        <v>2023</v>
      </c>
      <c r="F134" s="2">
        <v>44965</v>
      </c>
      <c r="G134" s="2" t="str">
        <f t="shared" si="10"/>
        <v>Dec</v>
      </c>
      <c r="H134" s="2" t="str">
        <f t="shared" si="11"/>
        <v>Fri</v>
      </c>
      <c r="I134" s="10">
        <v>45632</v>
      </c>
      <c r="J134" s="11">
        <v>11.99</v>
      </c>
      <c r="K134" s="11" t="str">
        <f>IF(Table1[[#This Row],[Monthly_Price]]=7.99,"Basic",IF(Table1[[#This Row],[Monthly_Price]]=11.99,"Super",IF(Table1[[#This Row],[Monthly_Price]]=15.99,"Premium")))</f>
        <v>Super</v>
      </c>
      <c r="L134" s="12">
        <v>480</v>
      </c>
      <c r="M134" s="9" t="s">
        <v>48</v>
      </c>
      <c r="N134" s="12">
        <v>1</v>
      </c>
      <c r="O134" s="12">
        <v>2</v>
      </c>
      <c r="P134" s="9" t="b">
        <v>1</v>
      </c>
      <c r="Q134" s="12">
        <v>350</v>
      </c>
      <c r="R134" s="12">
        <v>122</v>
      </c>
      <c r="S134" s="9" t="s">
        <v>92</v>
      </c>
      <c r="T134" s="9" t="s">
        <v>28</v>
      </c>
      <c r="U134" s="9" t="s">
        <v>57</v>
      </c>
      <c r="V134" s="9">
        <v>59</v>
      </c>
      <c r="W134" s="13">
        <v>4.5999999999999996</v>
      </c>
      <c r="X134" s="9" t="b">
        <v>0</v>
      </c>
      <c r="Y134" s="9" t="s">
        <v>30</v>
      </c>
      <c r="Z134" s="12">
        <v>3568</v>
      </c>
      <c r="AA134" s="9" t="s">
        <v>38</v>
      </c>
      <c r="AB134" s="14" t="s">
        <v>32</v>
      </c>
      <c r="AC134" s="9" t="s">
        <v>33</v>
      </c>
    </row>
    <row r="135" spans="1:29" hidden="1" x14ac:dyDescent="0.3">
      <c r="A135" s="9">
        <v>7544</v>
      </c>
      <c r="B135" s="9" t="s">
        <v>262</v>
      </c>
      <c r="C135" s="9" t="str">
        <f t="shared" si="8"/>
        <v>Sep</v>
      </c>
      <c r="D135" s="9" t="str">
        <f t="shared" si="9"/>
        <v>Fri</v>
      </c>
      <c r="E135" s="9" t="str">
        <f>TEXT(Table1[[#This Row],[Join_Date]],"YYYY")</f>
        <v>2023</v>
      </c>
      <c r="F135" s="2">
        <v>45170</v>
      </c>
      <c r="G135" s="2" t="str">
        <f t="shared" si="10"/>
        <v>Nov</v>
      </c>
      <c r="H135" s="2" t="str">
        <f t="shared" si="11"/>
        <v>Mon</v>
      </c>
      <c r="I135" s="10">
        <v>45621</v>
      </c>
      <c r="J135" s="11">
        <v>15.99</v>
      </c>
      <c r="K135" s="11" t="str">
        <f>IF(Table1[[#This Row],[Monthly_Price]]=7.99,"Basic",IF(Table1[[#This Row],[Monthly_Price]]=11.99,"Super",IF(Table1[[#This Row],[Monthly_Price]]=15.99,"Premium")))</f>
        <v>Premium</v>
      </c>
      <c r="L135" s="12">
        <v>152</v>
      </c>
      <c r="M135" s="9" t="s">
        <v>63</v>
      </c>
      <c r="N135" s="12">
        <v>1</v>
      </c>
      <c r="O135" s="12">
        <v>3</v>
      </c>
      <c r="P135" s="9" t="b">
        <v>0</v>
      </c>
      <c r="Q135" s="12">
        <v>341</v>
      </c>
      <c r="R135" s="12">
        <v>193</v>
      </c>
      <c r="S135" s="9" t="s">
        <v>49</v>
      </c>
      <c r="T135" s="9" t="s">
        <v>56</v>
      </c>
      <c r="U135" s="9" t="s">
        <v>45</v>
      </c>
      <c r="V135" s="9">
        <v>95</v>
      </c>
      <c r="W135" s="13">
        <v>3.7</v>
      </c>
      <c r="X135" s="9" t="b">
        <v>0</v>
      </c>
      <c r="Y135" s="9" t="s">
        <v>30</v>
      </c>
      <c r="Z135" s="12">
        <v>4361</v>
      </c>
      <c r="AA135" s="9" t="s">
        <v>31</v>
      </c>
      <c r="AB135" s="14" t="s">
        <v>69</v>
      </c>
      <c r="AC135" s="9" t="s">
        <v>93</v>
      </c>
    </row>
    <row r="136" spans="1:29" hidden="1" x14ac:dyDescent="0.3">
      <c r="A136" s="9">
        <v>4029</v>
      </c>
      <c r="B136" s="9" t="s">
        <v>263</v>
      </c>
      <c r="C136" s="9" t="str">
        <f t="shared" si="8"/>
        <v>Oct</v>
      </c>
      <c r="D136" s="9" t="str">
        <f t="shared" si="9"/>
        <v>Tue</v>
      </c>
      <c r="E136" s="9" t="str">
        <f>TEXT(Table1[[#This Row],[Join_Date]],"YYYY")</f>
        <v>2024</v>
      </c>
      <c r="F136" s="2">
        <v>45580</v>
      </c>
      <c r="G136" s="2" t="str">
        <f t="shared" si="10"/>
        <v>Nov</v>
      </c>
      <c r="H136" s="2" t="str">
        <f t="shared" si="11"/>
        <v>Sun</v>
      </c>
      <c r="I136" s="10">
        <v>45620</v>
      </c>
      <c r="J136" s="11">
        <v>11.99</v>
      </c>
      <c r="K136" s="11" t="str">
        <f>IF(Table1[[#This Row],[Monthly_Price]]=7.99,"Basic",IF(Table1[[#This Row],[Monthly_Price]]=11.99,"Super",IF(Table1[[#This Row],[Monthly_Price]]=15.99,"Premium")))</f>
        <v>Super</v>
      </c>
      <c r="L136" s="12">
        <v>308</v>
      </c>
      <c r="M136" s="9" t="s">
        <v>36</v>
      </c>
      <c r="N136" s="12">
        <v>2</v>
      </c>
      <c r="O136" s="12">
        <v>3</v>
      </c>
      <c r="P136" s="9" t="b">
        <v>0</v>
      </c>
      <c r="Q136" s="12">
        <v>392</v>
      </c>
      <c r="R136" s="12">
        <v>151</v>
      </c>
      <c r="S136" s="9" t="s">
        <v>43</v>
      </c>
      <c r="T136" s="9" t="s">
        <v>44</v>
      </c>
      <c r="U136" s="9" t="s">
        <v>37</v>
      </c>
      <c r="V136" s="9">
        <v>27</v>
      </c>
      <c r="W136" s="13">
        <v>4.2</v>
      </c>
      <c r="X136" s="9" t="b">
        <v>1</v>
      </c>
      <c r="Y136" s="9" t="s">
        <v>30</v>
      </c>
      <c r="Z136" s="12">
        <v>1176</v>
      </c>
      <c r="AA136" s="9" t="s">
        <v>31</v>
      </c>
      <c r="AB136" s="14" t="s">
        <v>59</v>
      </c>
      <c r="AC136" s="9" t="s">
        <v>40</v>
      </c>
    </row>
    <row r="137" spans="1:29" hidden="1" x14ac:dyDescent="0.3">
      <c r="A137" s="9">
        <v>6117</v>
      </c>
      <c r="B137" s="9" t="s">
        <v>147</v>
      </c>
      <c r="C137" s="9" t="str">
        <f t="shared" si="8"/>
        <v>May</v>
      </c>
      <c r="D137" s="9" t="str">
        <f t="shared" si="9"/>
        <v>Thu</v>
      </c>
      <c r="E137" s="9" t="str">
        <f>TEXT(Table1[[#This Row],[Join_Date]],"YYYY")</f>
        <v>2024</v>
      </c>
      <c r="F137" s="2">
        <v>45442</v>
      </c>
      <c r="G137" s="2" t="str">
        <f t="shared" si="10"/>
        <v>Nov</v>
      </c>
      <c r="H137" s="2" t="str">
        <f t="shared" si="11"/>
        <v>Wed</v>
      </c>
      <c r="I137" s="10">
        <v>45623</v>
      </c>
      <c r="J137" s="11">
        <v>7.99</v>
      </c>
      <c r="K137" s="11" t="str">
        <f>IF(Table1[[#This Row],[Monthly_Price]]=7.99,"Basic",IF(Table1[[#This Row],[Monthly_Price]]=11.99,"Super",IF(Table1[[#This Row],[Monthly_Price]]=15.99,"Premium")))</f>
        <v>Basic</v>
      </c>
      <c r="L137" s="12">
        <v>14</v>
      </c>
      <c r="M137" s="9" t="s">
        <v>36</v>
      </c>
      <c r="N137" s="12">
        <v>5</v>
      </c>
      <c r="O137" s="12">
        <v>5</v>
      </c>
      <c r="P137" s="9" t="b">
        <v>1</v>
      </c>
      <c r="Q137" s="12">
        <v>95</v>
      </c>
      <c r="R137" s="12">
        <v>158</v>
      </c>
      <c r="S137" s="9" t="s">
        <v>68</v>
      </c>
      <c r="T137" s="9" t="s">
        <v>56</v>
      </c>
      <c r="U137" s="9" t="s">
        <v>29</v>
      </c>
      <c r="V137" s="9">
        <v>49</v>
      </c>
      <c r="W137" s="13">
        <v>3.9</v>
      </c>
      <c r="X137" s="9" t="b">
        <v>0</v>
      </c>
      <c r="Y137" s="9" t="s">
        <v>30</v>
      </c>
      <c r="Z137" s="12">
        <v>1849</v>
      </c>
      <c r="AA137" s="9" t="s">
        <v>76</v>
      </c>
      <c r="AB137" s="14" t="s">
        <v>59</v>
      </c>
      <c r="AC137" s="9" t="s">
        <v>40</v>
      </c>
    </row>
    <row r="138" spans="1:29" hidden="1" x14ac:dyDescent="0.3">
      <c r="A138" s="9">
        <v>1408</v>
      </c>
      <c r="B138" s="9" t="s">
        <v>266</v>
      </c>
      <c r="C138" s="9" t="str">
        <f t="shared" si="8"/>
        <v>Jan</v>
      </c>
      <c r="D138" s="9" t="str">
        <f t="shared" si="9"/>
        <v>Mon</v>
      </c>
      <c r="E138" s="9" t="str">
        <f>TEXT(Table1[[#This Row],[Join_Date]],"YYYY")</f>
        <v>2023</v>
      </c>
      <c r="F138" s="2">
        <v>44949</v>
      </c>
      <c r="G138" s="2" t="str">
        <f t="shared" si="10"/>
        <v>Nov</v>
      </c>
      <c r="H138" s="2" t="str">
        <f t="shared" si="11"/>
        <v>Wed</v>
      </c>
      <c r="I138" s="10">
        <v>45616</v>
      </c>
      <c r="J138" s="11">
        <v>11.99</v>
      </c>
      <c r="K138" s="11" t="str">
        <f>IF(Table1[[#This Row],[Monthly_Price]]=7.99,"Basic",IF(Table1[[#This Row],[Monthly_Price]]=11.99,"Super",IF(Table1[[#This Row],[Monthly_Price]]=15.99,"Premium")))</f>
        <v>Super</v>
      </c>
      <c r="L138" s="12">
        <v>233</v>
      </c>
      <c r="M138" s="9" t="s">
        <v>36</v>
      </c>
      <c r="N138" s="12">
        <v>5</v>
      </c>
      <c r="O138" s="12">
        <v>6</v>
      </c>
      <c r="P138" s="9" t="b">
        <v>1</v>
      </c>
      <c r="Q138" s="12">
        <v>186</v>
      </c>
      <c r="R138" s="12">
        <v>129</v>
      </c>
      <c r="S138" s="9" t="s">
        <v>55</v>
      </c>
      <c r="T138" s="9" t="s">
        <v>44</v>
      </c>
      <c r="U138" s="9" t="s">
        <v>29</v>
      </c>
      <c r="V138" s="9">
        <v>38</v>
      </c>
      <c r="W138" s="13">
        <v>4</v>
      </c>
      <c r="X138" s="9" t="b">
        <v>1</v>
      </c>
      <c r="Y138" s="9" t="s">
        <v>30</v>
      </c>
      <c r="Z138" s="12">
        <v>3953</v>
      </c>
      <c r="AA138" s="9" t="s">
        <v>65</v>
      </c>
      <c r="AB138" s="14" t="s">
        <v>32</v>
      </c>
      <c r="AC138" s="9" t="s">
        <v>40</v>
      </c>
    </row>
    <row r="139" spans="1:29" hidden="1" x14ac:dyDescent="0.3">
      <c r="A139" s="9">
        <v>8396</v>
      </c>
      <c r="B139" s="9" t="s">
        <v>52</v>
      </c>
      <c r="C139" s="9" t="str">
        <f t="shared" si="8"/>
        <v>Feb</v>
      </c>
      <c r="D139" s="9" t="str">
        <f t="shared" si="9"/>
        <v>Fri</v>
      </c>
      <c r="E139" s="9" t="str">
        <f>TEXT(Table1[[#This Row],[Join_Date]],"YYYY")</f>
        <v>2024</v>
      </c>
      <c r="F139" s="2">
        <v>45338</v>
      </c>
      <c r="G139" s="2" t="str">
        <f t="shared" si="10"/>
        <v>Dec</v>
      </c>
      <c r="H139" s="2" t="str">
        <f t="shared" si="11"/>
        <v>Wed</v>
      </c>
      <c r="I139" s="10">
        <v>45637</v>
      </c>
      <c r="J139" s="11">
        <v>7.99</v>
      </c>
      <c r="K139" s="11" t="str">
        <f>IF(Table1[[#This Row],[Monthly_Price]]=7.99,"Basic",IF(Table1[[#This Row],[Monthly_Price]]=11.99,"Super",IF(Table1[[#This Row],[Monthly_Price]]=15.99,"Premium")))</f>
        <v>Basic</v>
      </c>
      <c r="L139" s="12">
        <v>169</v>
      </c>
      <c r="M139" s="9" t="s">
        <v>51</v>
      </c>
      <c r="N139" s="12">
        <v>1</v>
      </c>
      <c r="O139" s="12">
        <v>5</v>
      </c>
      <c r="P139" s="9" t="b">
        <v>0</v>
      </c>
      <c r="Q139" s="12">
        <v>543</v>
      </c>
      <c r="R139" s="12">
        <v>111</v>
      </c>
      <c r="S139" s="9" t="s">
        <v>74</v>
      </c>
      <c r="T139" s="9" t="s">
        <v>28</v>
      </c>
      <c r="U139" s="9" t="s">
        <v>78</v>
      </c>
      <c r="V139" s="9">
        <v>28</v>
      </c>
      <c r="W139" s="13">
        <v>3.7</v>
      </c>
      <c r="X139" s="9" t="b">
        <v>0</v>
      </c>
      <c r="Y139" s="9" t="s">
        <v>30</v>
      </c>
      <c r="Z139" s="12">
        <v>3277</v>
      </c>
      <c r="AA139" s="9" t="s">
        <v>58</v>
      </c>
      <c r="AB139" s="14" t="s">
        <v>79</v>
      </c>
      <c r="AC139" s="9" t="s">
        <v>40</v>
      </c>
    </row>
    <row r="140" spans="1:29" hidden="1" x14ac:dyDescent="0.3">
      <c r="A140" s="9">
        <v>6806</v>
      </c>
      <c r="B140" s="9" t="s">
        <v>268</v>
      </c>
      <c r="C140" s="9" t="str">
        <f t="shared" si="8"/>
        <v>Dec</v>
      </c>
      <c r="D140" s="9" t="str">
        <f t="shared" si="9"/>
        <v>Mon</v>
      </c>
      <c r="E140" s="9" t="str">
        <f>TEXT(Table1[[#This Row],[Join_Date]],"YYYY")</f>
        <v>2023</v>
      </c>
      <c r="F140" s="2">
        <v>45278</v>
      </c>
      <c r="G140" s="2" t="str">
        <f t="shared" si="10"/>
        <v>Nov</v>
      </c>
      <c r="H140" s="2" t="str">
        <f t="shared" si="11"/>
        <v>Sat</v>
      </c>
      <c r="I140" s="10">
        <v>45619</v>
      </c>
      <c r="J140" s="11">
        <v>7.99</v>
      </c>
      <c r="K140" s="11" t="str">
        <f>IF(Table1[[#This Row],[Monthly_Price]]=7.99,"Basic",IF(Table1[[#This Row],[Monthly_Price]]=11.99,"Super",IF(Table1[[#This Row],[Monthly_Price]]=15.99,"Premium")))</f>
        <v>Basic</v>
      </c>
      <c r="L140" s="12">
        <v>358</v>
      </c>
      <c r="M140" s="9" t="s">
        <v>26</v>
      </c>
      <c r="N140" s="12">
        <v>2</v>
      </c>
      <c r="O140" s="12">
        <v>3</v>
      </c>
      <c r="P140" s="9" t="b">
        <v>1</v>
      </c>
      <c r="Q140" s="12">
        <v>858</v>
      </c>
      <c r="R140" s="12">
        <v>65</v>
      </c>
      <c r="S140" s="9" t="s">
        <v>74</v>
      </c>
      <c r="T140" s="9" t="s">
        <v>44</v>
      </c>
      <c r="U140" s="9" t="s">
        <v>45</v>
      </c>
      <c r="V140" s="9">
        <v>5</v>
      </c>
      <c r="W140" s="13">
        <v>4.5999999999999996</v>
      </c>
      <c r="X140" s="9" t="b">
        <v>1</v>
      </c>
      <c r="Y140" s="9" t="s">
        <v>30</v>
      </c>
      <c r="Z140" s="12">
        <v>1572</v>
      </c>
      <c r="AA140" s="9" t="s">
        <v>65</v>
      </c>
      <c r="AB140" s="14" t="s">
        <v>69</v>
      </c>
      <c r="AC140" s="9" t="s">
        <v>93</v>
      </c>
    </row>
    <row r="141" spans="1:29" hidden="1" x14ac:dyDescent="0.3">
      <c r="A141" s="9">
        <v>3496</v>
      </c>
      <c r="B141" s="9" t="s">
        <v>242</v>
      </c>
      <c r="C141" s="9" t="str">
        <f t="shared" si="8"/>
        <v>Nov</v>
      </c>
      <c r="D141" s="9" t="str">
        <f t="shared" si="9"/>
        <v>Fri</v>
      </c>
      <c r="E141" s="9" t="str">
        <f>TEXT(Table1[[#This Row],[Join_Date]],"YYYY")</f>
        <v>2023</v>
      </c>
      <c r="F141" s="2">
        <v>45254</v>
      </c>
      <c r="G141" s="2" t="str">
        <f t="shared" si="10"/>
        <v>Dec</v>
      </c>
      <c r="H141" s="2" t="str">
        <f t="shared" si="11"/>
        <v>Wed</v>
      </c>
      <c r="I141" s="10">
        <v>45637</v>
      </c>
      <c r="J141" s="11">
        <v>11.99</v>
      </c>
      <c r="K141" s="11" t="str">
        <f>IF(Table1[[#This Row],[Monthly_Price]]=7.99,"Basic",IF(Table1[[#This Row],[Monthly_Price]]=11.99,"Super",IF(Table1[[#This Row],[Monthly_Price]]=15.99,"Premium")))</f>
        <v>Super</v>
      </c>
      <c r="L141" s="12">
        <v>404</v>
      </c>
      <c r="M141" s="9" t="s">
        <v>36</v>
      </c>
      <c r="N141" s="12">
        <v>4</v>
      </c>
      <c r="O141" s="12">
        <v>6</v>
      </c>
      <c r="P141" s="9" t="b">
        <v>0</v>
      </c>
      <c r="Q141" s="12">
        <v>906</v>
      </c>
      <c r="R141" s="12">
        <v>43</v>
      </c>
      <c r="S141" s="9" t="s">
        <v>55</v>
      </c>
      <c r="T141" s="9" t="s">
        <v>28</v>
      </c>
      <c r="U141" s="9" t="s">
        <v>37</v>
      </c>
      <c r="V141" s="9">
        <v>59</v>
      </c>
      <c r="W141" s="13">
        <v>4.9000000000000004</v>
      </c>
      <c r="X141" s="9" t="b">
        <v>1</v>
      </c>
      <c r="Y141" s="9" t="s">
        <v>30</v>
      </c>
      <c r="Z141" s="12">
        <v>2676</v>
      </c>
      <c r="AA141" s="9" t="s">
        <v>76</v>
      </c>
      <c r="AB141" s="14" t="s">
        <v>39</v>
      </c>
      <c r="AC141" s="9" t="s">
        <v>60</v>
      </c>
    </row>
    <row r="142" spans="1:29" hidden="1" x14ac:dyDescent="0.3">
      <c r="A142" s="9">
        <v>7840</v>
      </c>
      <c r="B142" s="9" t="s">
        <v>270</v>
      </c>
      <c r="C142" s="9" t="str">
        <f t="shared" si="8"/>
        <v>Feb</v>
      </c>
      <c r="D142" s="9" t="str">
        <f t="shared" si="9"/>
        <v>Fri</v>
      </c>
      <c r="E142" s="9" t="str">
        <f>TEXT(Table1[[#This Row],[Join_Date]],"YYYY")</f>
        <v>2024</v>
      </c>
      <c r="F142" s="2">
        <v>45324</v>
      </c>
      <c r="G142" s="2" t="str">
        <f t="shared" si="10"/>
        <v>Dec</v>
      </c>
      <c r="H142" s="2" t="str">
        <f t="shared" si="11"/>
        <v>Wed</v>
      </c>
      <c r="I142" s="10">
        <v>45637</v>
      </c>
      <c r="J142" s="11">
        <v>15.99</v>
      </c>
      <c r="K142" s="11" t="str">
        <f>IF(Table1[[#This Row],[Monthly_Price]]=7.99,"Basic",IF(Table1[[#This Row],[Monthly_Price]]=11.99,"Super",IF(Table1[[#This Row],[Monthly_Price]]=15.99,"Premium")))</f>
        <v>Premium</v>
      </c>
      <c r="L142" s="12">
        <v>131</v>
      </c>
      <c r="M142" s="9" t="s">
        <v>73</v>
      </c>
      <c r="N142" s="12">
        <v>5</v>
      </c>
      <c r="O142" s="12">
        <v>3</v>
      </c>
      <c r="P142" s="9" t="b">
        <v>1</v>
      </c>
      <c r="Q142" s="12">
        <v>808</v>
      </c>
      <c r="R142" s="12">
        <v>48</v>
      </c>
      <c r="S142" s="9" t="s">
        <v>49</v>
      </c>
      <c r="T142" s="9" t="s">
        <v>28</v>
      </c>
      <c r="U142" s="9" t="s">
        <v>29</v>
      </c>
      <c r="V142" s="9">
        <v>55</v>
      </c>
      <c r="W142" s="13">
        <v>3.3</v>
      </c>
      <c r="X142" s="9" t="b">
        <v>1</v>
      </c>
      <c r="Y142" s="9" t="s">
        <v>30</v>
      </c>
      <c r="Z142" s="12">
        <v>3053</v>
      </c>
      <c r="AA142" s="9" t="s">
        <v>58</v>
      </c>
      <c r="AB142" s="14" t="s">
        <v>79</v>
      </c>
      <c r="AC142" s="9" t="s">
        <v>93</v>
      </c>
    </row>
    <row r="143" spans="1:29" hidden="1" x14ac:dyDescent="0.3">
      <c r="A143" s="9">
        <v>2099</v>
      </c>
      <c r="B143" s="9" t="s">
        <v>157</v>
      </c>
      <c r="C143" s="9" t="str">
        <f t="shared" si="8"/>
        <v>Jul</v>
      </c>
      <c r="D143" s="9" t="str">
        <f t="shared" si="9"/>
        <v>Sat</v>
      </c>
      <c r="E143" s="9" t="str">
        <f>TEXT(Table1[[#This Row],[Join_Date]],"YYYY")</f>
        <v>2024</v>
      </c>
      <c r="F143" s="2">
        <v>45493</v>
      </c>
      <c r="G143" s="2" t="str">
        <f t="shared" si="10"/>
        <v>Nov</v>
      </c>
      <c r="H143" s="2" t="str">
        <f t="shared" si="11"/>
        <v>Sat</v>
      </c>
      <c r="I143" s="10">
        <v>45619</v>
      </c>
      <c r="J143" s="11">
        <v>11.99</v>
      </c>
      <c r="K143" s="11" t="str">
        <f>IF(Table1[[#This Row],[Monthly_Price]]=7.99,"Basic",IF(Table1[[#This Row],[Monthly_Price]]=11.99,"Super",IF(Table1[[#This Row],[Monthly_Price]]=15.99,"Premium")))</f>
        <v>Super</v>
      </c>
      <c r="L143" s="12">
        <v>32</v>
      </c>
      <c r="M143" s="9" t="s">
        <v>36</v>
      </c>
      <c r="N143" s="12">
        <v>1</v>
      </c>
      <c r="O143" s="12">
        <v>6</v>
      </c>
      <c r="P143" s="9" t="b">
        <v>1</v>
      </c>
      <c r="Q143" s="12">
        <v>84</v>
      </c>
      <c r="R143" s="12">
        <v>73</v>
      </c>
      <c r="S143" s="9" t="s">
        <v>74</v>
      </c>
      <c r="T143" s="9" t="s">
        <v>75</v>
      </c>
      <c r="U143" s="9" t="s">
        <v>29</v>
      </c>
      <c r="V143" s="9">
        <v>59</v>
      </c>
      <c r="W143" s="13">
        <v>3.6</v>
      </c>
      <c r="X143" s="9" t="b">
        <v>1</v>
      </c>
      <c r="Y143" s="9" t="s">
        <v>30</v>
      </c>
      <c r="Z143" s="12">
        <v>2620</v>
      </c>
      <c r="AA143" s="9" t="s">
        <v>38</v>
      </c>
      <c r="AB143" s="14" t="s">
        <v>32</v>
      </c>
      <c r="AC143" s="9" t="s">
        <v>60</v>
      </c>
    </row>
    <row r="144" spans="1:29" hidden="1" x14ac:dyDescent="0.3">
      <c r="A144" s="9">
        <v>6518</v>
      </c>
      <c r="B144" s="9" t="s">
        <v>271</v>
      </c>
      <c r="C144" s="9" t="str">
        <f t="shared" si="8"/>
        <v>Nov</v>
      </c>
      <c r="D144" s="9" t="str">
        <f t="shared" si="9"/>
        <v>Thu</v>
      </c>
      <c r="E144" s="9" t="str">
        <f>TEXT(Table1[[#This Row],[Join_Date]],"YYYY")</f>
        <v>2024</v>
      </c>
      <c r="F144" s="2">
        <v>45617</v>
      </c>
      <c r="G144" s="2" t="str">
        <f t="shared" si="10"/>
        <v>Dec</v>
      </c>
      <c r="H144" s="2" t="str">
        <f t="shared" si="11"/>
        <v>Sat</v>
      </c>
      <c r="I144" s="10">
        <v>45633</v>
      </c>
      <c r="J144" s="11">
        <v>7.99</v>
      </c>
      <c r="K144" s="11" t="str">
        <f>IF(Table1[[#This Row],[Monthly_Price]]=7.99,"Basic",IF(Table1[[#This Row],[Monthly_Price]]=11.99,"Super",IF(Table1[[#This Row],[Monthly_Price]]=15.99,"Premium")))</f>
        <v>Basic</v>
      </c>
      <c r="L144" s="12">
        <v>478</v>
      </c>
      <c r="M144" s="9" t="s">
        <v>26</v>
      </c>
      <c r="N144" s="12">
        <v>5</v>
      </c>
      <c r="O144" s="12">
        <v>3</v>
      </c>
      <c r="P144" s="9" t="b">
        <v>1</v>
      </c>
      <c r="Q144" s="12">
        <v>780</v>
      </c>
      <c r="R144" s="12">
        <v>78</v>
      </c>
      <c r="S144" s="9" t="s">
        <v>49</v>
      </c>
      <c r="T144" s="9" t="s">
        <v>28</v>
      </c>
      <c r="U144" s="9" t="s">
        <v>57</v>
      </c>
      <c r="V144" s="9">
        <v>66</v>
      </c>
      <c r="W144" s="13">
        <v>4</v>
      </c>
      <c r="X144" s="9" t="b">
        <v>0</v>
      </c>
      <c r="Y144" s="9" t="s">
        <v>30</v>
      </c>
      <c r="Z144" s="12">
        <v>4068</v>
      </c>
      <c r="AA144" s="9" t="s">
        <v>58</v>
      </c>
      <c r="AB144" s="14" t="s">
        <v>32</v>
      </c>
      <c r="AC144" s="9" t="s">
        <v>60</v>
      </c>
    </row>
    <row r="145" spans="1:29" hidden="1" x14ac:dyDescent="0.3">
      <c r="A145" s="9">
        <v>1976</v>
      </c>
      <c r="B145" s="9" t="s">
        <v>249</v>
      </c>
      <c r="C145" s="9" t="str">
        <f t="shared" si="8"/>
        <v>Oct</v>
      </c>
      <c r="D145" s="9" t="str">
        <f t="shared" si="9"/>
        <v>Sun</v>
      </c>
      <c r="E145" s="9" t="str">
        <f>TEXT(Table1[[#This Row],[Join_Date]],"YYYY")</f>
        <v>2024</v>
      </c>
      <c r="F145" s="2">
        <v>45585</v>
      </c>
      <c r="G145" s="2" t="str">
        <f t="shared" si="10"/>
        <v>Dec</v>
      </c>
      <c r="H145" s="2" t="str">
        <f t="shared" si="11"/>
        <v>Mon</v>
      </c>
      <c r="I145" s="10">
        <v>45642</v>
      </c>
      <c r="J145" s="11">
        <v>11.99</v>
      </c>
      <c r="K145" s="11" t="str">
        <f>IF(Table1[[#This Row],[Monthly_Price]]=7.99,"Basic",IF(Table1[[#This Row],[Monthly_Price]]=11.99,"Super",IF(Table1[[#This Row],[Monthly_Price]]=15.99,"Premium")))</f>
        <v>Super</v>
      </c>
      <c r="L145" s="12">
        <v>88</v>
      </c>
      <c r="M145" s="9" t="s">
        <v>48</v>
      </c>
      <c r="N145" s="12">
        <v>3</v>
      </c>
      <c r="O145" s="12">
        <v>1</v>
      </c>
      <c r="P145" s="9" t="b">
        <v>0</v>
      </c>
      <c r="Q145" s="12">
        <v>247</v>
      </c>
      <c r="R145" s="12">
        <v>30</v>
      </c>
      <c r="S145" s="9" t="s">
        <v>49</v>
      </c>
      <c r="T145" s="9" t="s">
        <v>44</v>
      </c>
      <c r="U145" s="9" t="s">
        <v>45</v>
      </c>
      <c r="V145" s="9">
        <v>46</v>
      </c>
      <c r="W145" s="13">
        <v>4.7</v>
      </c>
      <c r="X145" s="9" t="b">
        <v>1</v>
      </c>
      <c r="Y145" s="9" t="s">
        <v>30</v>
      </c>
      <c r="Z145" s="12">
        <v>172</v>
      </c>
      <c r="AA145" s="9" t="s">
        <v>76</v>
      </c>
      <c r="AB145" s="14" t="s">
        <v>39</v>
      </c>
      <c r="AC145" s="9" t="s">
        <v>60</v>
      </c>
    </row>
    <row r="146" spans="1:29" hidden="1" x14ac:dyDescent="0.3">
      <c r="A146" s="9">
        <v>8777</v>
      </c>
      <c r="B146" s="9" t="s">
        <v>272</v>
      </c>
      <c r="C146" s="9" t="str">
        <f t="shared" si="8"/>
        <v>Feb</v>
      </c>
      <c r="D146" s="9" t="str">
        <f t="shared" si="9"/>
        <v>Sun</v>
      </c>
      <c r="E146" s="9" t="str">
        <f>TEXT(Table1[[#This Row],[Join_Date]],"YYYY")</f>
        <v>2024</v>
      </c>
      <c r="F146" s="2">
        <v>45333</v>
      </c>
      <c r="G146" s="2" t="str">
        <f t="shared" si="10"/>
        <v>Nov</v>
      </c>
      <c r="H146" s="2" t="str">
        <f t="shared" si="11"/>
        <v>Wed</v>
      </c>
      <c r="I146" s="10">
        <v>45623</v>
      </c>
      <c r="J146" s="11">
        <v>11.99</v>
      </c>
      <c r="K146" s="11" t="str">
        <f>IF(Table1[[#This Row],[Monthly_Price]]=7.99,"Basic",IF(Table1[[#This Row],[Monthly_Price]]=11.99,"Super",IF(Table1[[#This Row],[Monthly_Price]]=15.99,"Premium")))</f>
        <v>Super</v>
      </c>
      <c r="L146" s="12">
        <v>395</v>
      </c>
      <c r="M146" s="9" t="s">
        <v>48</v>
      </c>
      <c r="N146" s="12">
        <v>4</v>
      </c>
      <c r="O146" s="12">
        <v>4</v>
      </c>
      <c r="P146" s="9" t="b">
        <v>0</v>
      </c>
      <c r="Q146" s="12">
        <v>190</v>
      </c>
      <c r="R146" s="12">
        <v>105</v>
      </c>
      <c r="S146" s="9" t="s">
        <v>92</v>
      </c>
      <c r="T146" s="9" t="s">
        <v>56</v>
      </c>
      <c r="U146" s="9" t="s">
        <v>37</v>
      </c>
      <c r="V146" s="9">
        <v>67</v>
      </c>
      <c r="W146" s="13">
        <v>4.0999999999999996</v>
      </c>
      <c r="X146" s="9" t="b">
        <v>0</v>
      </c>
      <c r="Y146" s="9" t="s">
        <v>30</v>
      </c>
      <c r="Z146" s="12">
        <v>1040</v>
      </c>
      <c r="AA146" s="9" t="s">
        <v>31</v>
      </c>
      <c r="AB146" s="14" t="s">
        <v>69</v>
      </c>
      <c r="AC146" s="9" t="s">
        <v>40</v>
      </c>
    </row>
    <row r="147" spans="1:29" hidden="1" x14ac:dyDescent="0.3">
      <c r="A147" s="9">
        <v>1576</v>
      </c>
      <c r="B147" s="9" t="s">
        <v>166</v>
      </c>
      <c r="C147" s="9" t="str">
        <f t="shared" si="8"/>
        <v>Mar</v>
      </c>
      <c r="D147" s="9" t="str">
        <f t="shared" si="9"/>
        <v>Sun</v>
      </c>
      <c r="E147" s="9" t="str">
        <f>TEXT(Table1[[#This Row],[Join_Date]],"YYYY")</f>
        <v>2023</v>
      </c>
      <c r="F147" s="2">
        <v>45004</v>
      </c>
      <c r="G147" s="2" t="str">
        <f t="shared" si="10"/>
        <v>Nov</v>
      </c>
      <c r="H147" s="2" t="str">
        <f t="shared" si="11"/>
        <v>Wed</v>
      </c>
      <c r="I147" s="10">
        <v>45616</v>
      </c>
      <c r="J147" s="11">
        <v>11.99</v>
      </c>
      <c r="K147" s="11" t="str">
        <f>IF(Table1[[#This Row],[Monthly_Price]]=7.99,"Basic",IF(Table1[[#This Row],[Monthly_Price]]=11.99,"Super",IF(Table1[[#This Row],[Monthly_Price]]=15.99,"Premium")))</f>
        <v>Super</v>
      </c>
      <c r="L147" s="12">
        <v>385</v>
      </c>
      <c r="M147" s="9" t="s">
        <v>36</v>
      </c>
      <c r="N147" s="12">
        <v>4</v>
      </c>
      <c r="O147" s="12">
        <v>1</v>
      </c>
      <c r="P147" s="9" t="b">
        <v>1</v>
      </c>
      <c r="Q147" s="12">
        <v>390</v>
      </c>
      <c r="R147" s="12">
        <v>163</v>
      </c>
      <c r="S147" s="9" t="s">
        <v>68</v>
      </c>
      <c r="T147" s="9" t="s">
        <v>75</v>
      </c>
      <c r="U147" s="9" t="s">
        <v>78</v>
      </c>
      <c r="V147" s="9">
        <v>43</v>
      </c>
      <c r="W147" s="13">
        <v>3.3</v>
      </c>
      <c r="X147" s="9" t="b">
        <v>0</v>
      </c>
      <c r="Y147" s="9" t="s">
        <v>30</v>
      </c>
      <c r="Z147" s="12">
        <v>3574</v>
      </c>
      <c r="AA147" s="9" t="s">
        <v>58</v>
      </c>
      <c r="AB147" s="14" t="s">
        <v>39</v>
      </c>
      <c r="AC147" s="9" t="s">
        <v>93</v>
      </c>
    </row>
    <row r="148" spans="1:29" hidden="1" x14ac:dyDescent="0.3">
      <c r="A148" s="9">
        <v>7979</v>
      </c>
      <c r="B148" s="9" t="s">
        <v>274</v>
      </c>
      <c r="C148" s="9" t="str">
        <f t="shared" si="8"/>
        <v>May</v>
      </c>
      <c r="D148" s="9" t="str">
        <f t="shared" si="9"/>
        <v>Wed</v>
      </c>
      <c r="E148" s="9" t="str">
        <f>TEXT(Table1[[#This Row],[Join_Date]],"YYYY")</f>
        <v>2023</v>
      </c>
      <c r="F148" s="2">
        <v>45049</v>
      </c>
      <c r="G148" s="2" t="str">
        <f t="shared" si="10"/>
        <v>Nov</v>
      </c>
      <c r="H148" s="2" t="str">
        <f t="shared" si="11"/>
        <v>Wed</v>
      </c>
      <c r="I148" s="10">
        <v>45623</v>
      </c>
      <c r="J148" s="11">
        <v>11.99</v>
      </c>
      <c r="K148" s="11" t="str">
        <f>IF(Table1[[#This Row],[Monthly_Price]]=7.99,"Basic",IF(Table1[[#This Row],[Monthly_Price]]=11.99,"Super",IF(Table1[[#This Row],[Monthly_Price]]=15.99,"Premium")))</f>
        <v>Super</v>
      </c>
      <c r="L148" s="12">
        <v>280</v>
      </c>
      <c r="M148" s="9" t="s">
        <v>48</v>
      </c>
      <c r="N148" s="12">
        <v>4</v>
      </c>
      <c r="O148" s="12">
        <v>5</v>
      </c>
      <c r="P148" s="9" t="b">
        <v>1</v>
      </c>
      <c r="Q148" s="12">
        <v>203</v>
      </c>
      <c r="R148" s="12">
        <v>50</v>
      </c>
      <c r="S148" s="9" t="s">
        <v>92</v>
      </c>
      <c r="T148" s="9" t="s">
        <v>28</v>
      </c>
      <c r="U148" s="9" t="s">
        <v>57</v>
      </c>
      <c r="V148" s="9">
        <v>12</v>
      </c>
      <c r="W148" s="13">
        <v>3.4</v>
      </c>
      <c r="X148" s="9" t="b">
        <v>1</v>
      </c>
      <c r="Y148" s="9" t="s">
        <v>30</v>
      </c>
      <c r="Z148" s="12">
        <v>3659</v>
      </c>
      <c r="AA148" s="9" t="s">
        <v>31</v>
      </c>
      <c r="AB148" s="14" t="s">
        <v>39</v>
      </c>
      <c r="AC148" s="9" t="s">
        <v>60</v>
      </c>
    </row>
    <row r="149" spans="1:29" hidden="1" x14ac:dyDescent="0.3">
      <c r="A149" s="9">
        <v>6300</v>
      </c>
      <c r="B149" s="9" t="s">
        <v>275</v>
      </c>
      <c r="C149" s="9" t="str">
        <f t="shared" si="8"/>
        <v>Sep</v>
      </c>
      <c r="D149" s="9" t="str">
        <f t="shared" si="9"/>
        <v>Wed</v>
      </c>
      <c r="E149" s="9" t="str">
        <f>TEXT(Table1[[#This Row],[Join_Date]],"YYYY")</f>
        <v>2023</v>
      </c>
      <c r="F149" s="2">
        <v>45189</v>
      </c>
      <c r="G149" s="2" t="str">
        <f t="shared" si="10"/>
        <v>Dec</v>
      </c>
      <c r="H149" s="2" t="str">
        <f t="shared" si="11"/>
        <v>Mon</v>
      </c>
      <c r="I149" s="10">
        <v>45635</v>
      </c>
      <c r="J149" s="11">
        <v>15.99</v>
      </c>
      <c r="K149" s="11" t="str">
        <f>IF(Table1[[#This Row],[Monthly_Price]]=7.99,"Basic",IF(Table1[[#This Row],[Monthly_Price]]=11.99,"Super",IF(Table1[[#This Row],[Monthly_Price]]=15.99,"Premium")))</f>
        <v>Premium</v>
      </c>
      <c r="L149" s="12">
        <v>164</v>
      </c>
      <c r="M149" s="9" t="s">
        <v>26</v>
      </c>
      <c r="N149" s="12">
        <v>3</v>
      </c>
      <c r="O149" s="12">
        <v>5</v>
      </c>
      <c r="P149" s="9" t="b">
        <v>0</v>
      </c>
      <c r="Q149" s="12">
        <v>161</v>
      </c>
      <c r="R149" s="12">
        <v>77</v>
      </c>
      <c r="S149" s="9" t="s">
        <v>68</v>
      </c>
      <c r="T149" s="9" t="s">
        <v>75</v>
      </c>
      <c r="U149" s="9" t="s">
        <v>37</v>
      </c>
      <c r="V149" s="9">
        <v>97</v>
      </c>
      <c r="W149" s="13">
        <v>3.7</v>
      </c>
      <c r="X149" s="9" t="b">
        <v>1</v>
      </c>
      <c r="Y149" s="9" t="s">
        <v>30</v>
      </c>
      <c r="Z149" s="12">
        <v>1991</v>
      </c>
      <c r="AA149" s="9" t="s">
        <v>65</v>
      </c>
      <c r="AB149" s="14" t="s">
        <v>69</v>
      </c>
      <c r="AC149" s="9" t="s">
        <v>33</v>
      </c>
    </row>
    <row r="150" spans="1:29" hidden="1" x14ac:dyDescent="0.3">
      <c r="A150" s="9">
        <v>1003</v>
      </c>
      <c r="B150" s="9" t="s">
        <v>276</v>
      </c>
      <c r="C150" s="9" t="str">
        <f t="shared" si="8"/>
        <v>Dec</v>
      </c>
      <c r="D150" s="9" t="str">
        <f t="shared" si="9"/>
        <v>Thu</v>
      </c>
      <c r="E150" s="9" t="str">
        <f>TEXT(Table1[[#This Row],[Join_Date]],"YYYY")</f>
        <v>2024</v>
      </c>
      <c r="F150" s="2">
        <v>45638</v>
      </c>
      <c r="G150" s="2" t="str">
        <f t="shared" si="10"/>
        <v>Nov</v>
      </c>
      <c r="H150" s="2" t="str">
        <f t="shared" si="11"/>
        <v>Fri</v>
      </c>
      <c r="I150" s="10">
        <v>45618</v>
      </c>
      <c r="J150" s="11">
        <v>11.99</v>
      </c>
      <c r="K150" s="11" t="str">
        <f>IF(Table1[[#This Row],[Monthly_Price]]=7.99,"Basic",IF(Table1[[#This Row],[Monthly_Price]]=11.99,"Super",IF(Table1[[#This Row],[Monthly_Price]]=15.99,"Premium")))</f>
        <v>Super</v>
      </c>
      <c r="L150" s="12">
        <v>433</v>
      </c>
      <c r="M150" s="9" t="s">
        <v>63</v>
      </c>
      <c r="N150" s="12">
        <v>5</v>
      </c>
      <c r="O150" s="12">
        <v>4</v>
      </c>
      <c r="P150" s="9" t="b">
        <v>0</v>
      </c>
      <c r="Q150" s="12">
        <v>350</v>
      </c>
      <c r="R150" s="12">
        <v>2</v>
      </c>
      <c r="S150" s="9" t="s">
        <v>74</v>
      </c>
      <c r="T150" s="9" t="s">
        <v>75</v>
      </c>
      <c r="U150" s="9" t="s">
        <v>57</v>
      </c>
      <c r="V150" s="9">
        <v>41</v>
      </c>
      <c r="W150" s="13">
        <v>3.1</v>
      </c>
      <c r="X150" s="9" t="b">
        <v>1</v>
      </c>
      <c r="Y150" s="9" t="s">
        <v>30</v>
      </c>
      <c r="Z150" s="12">
        <v>2043</v>
      </c>
      <c r="AA150" s="9" t="s">
        <v>31</v>
      </c>
      <c r="AB150" s="14" t="s">
        <v>32</v>
      </c>
      <c r="AC150" s="9" t="s">
        <v>33</v>
      </c>
    </row>
    <row r="151" spans="1:29" hidden="1" x14ac:dyDescent="0.3">
      <c r="A151" s="9">
        <v>8238</v>
      </c>
      <c r="B151" s="9" t="s">
        <v>277</v>
      </c>
      <c r="C151" s="9" t="str">
        <f t="shared" si="8"/>
        <v>Jan</v>
      </c>
      <c r="D151" s="9" t="str">
        <f t="shared" si="9"/>
        <v>Fri</v>
      </c>
      <c r="E151" s="9" t="str">
        <f>TEXT(Table1[[#This Row],[Join_Date]],"YYYY")</f>
        <v>2024</v>
      </c>
      <c r="F151" s="2">
        <v>45303</v>
      </c>
      <c r="G151" s="2" t="str">
        <f t="shared" si="10"/>
        <v>Nov</v>
      </c>
      <c r="H151" s="2" t="str">
        <f t="shared" si="11"/>
        <v>Thu</v>
      </c>
      <c r="I151" s="10">
        <v>45624</v>
      </c>
      <c r="J151" s="11">
        <v>7.99</v>
      </c>
      <c r="K151" s="11" t="str">
        <f>IF(Table1[[#This Row],[Monthly_Price]]=7.99,"Basic",IF(Table1[[#This Row],[Monthly_Price]]=11.99,"Super",IF(Table1[[#This Row],[Monthly_Price]]=15.99,"Premium")))</f>
        <v>Basic</v>
      </c>
      <c r="L151" s="12">
        <v>460</v>
      </c>
      <c r="M151" s="9" t="s">
        <v>73</v>
      </c>
      <c r="N151" s="12">
        <v>3</v>
      </c>
      <c r="O151" s="12">
        <v>5</v>
      </c>
      <c r="P151" s="9" t="b">
        <v>0</v>
      </c>
      <c r="Q151" s="12">
        <v>26</v>
      </c>
      <c r="R151" s="12">
        <v>2</v>
      </c>
      <c r="S151" s="9" t="s">
        <v>92</v>
      </c>
      <c r="T151" s="9" t="s">
        <v>28</v>
      </c>
      <c r="U151" s="9" t="s">
        <v>37</v>
      </c>
      <c r="V151" s="9">
        <v>39</v>
      </c>
      <c r="W151" s="13">
        <v>4.8</v>
      </c>
      <c r="X151" s="9" t="b">
        <v>0</v>
      </c>
      <c r="Y151" s="9" t="s">
        <v>30</v>
      </c>
      <c r="Z151" s="12">
        <v>882</v>
      </c>
      <c r="AA151" s="9" t="s">
        <v>31</v>
      </c>
      <c r="AB151" s="14" t="s">
        <v>69</v>
      </c>
      <c r="AC151" s="9" t="s">
        <v>33</v>
      </c>
    </row>
    <row r="152" spans="1:29" hidden="1" x14ac:dyDescent="0.3">
      <c r="A152" s="9">
        <v>8261</v>
      </c>
      <c r="B152" s="9" t="s">
        <v>153</v>
      </c>
      <c r="C152" s="9" t="str">
        <f t="shared" si="8"/>
        <v>Dec</v>
      </c>
      <c r="D152" s="9" t="str">
        <f t="shared" si="9"/>
        <v>Sun</v>
      </c>
      <c r="E152" s="9" t="str">
        <f>TEXT(Table1[[#This Row],[Join_Date]],"YYYY")</f>
        <v>2022</v>
      </c>
      <c r="F152" s="2">
        <v>44920</v>
      </c>
      <c r="G152" s="2" t="str">
        <f t="shared" si="10"/>
        <v>Dec</v>
      </c>
      <c r="H152" s="2" t="str">
        <f t="shared" si="11"/>
        <v>Wed</v>
      </c>
      <c r="I152" s="10">
        <v>45630</v>
      </c>
      <c r="J152" s="11">
        <v>7.99</v>
      </c>
      <c r="K152" s="11" t="str">
        <f>IF(Table1[[#This Row],[Monthly_Price]]=7.99,"Basic",IF(Table1[[#This Row],[Monthly_Price]]=11.99,"Super",IF(Table1[[#This Row],[Monthly_Price]]=15.99,"Premium")))</f>
        <v>Basic</v>
      </c>
      <c r="L152" s="12">
        <v>374</v>
      </c>
      <c r="M152" s="9" t="s">
        <v>73</v>
      </c>
      <c r="N152" s="12">
        <v>1</v>
      </c>
      <c r="O152" s="12">
        <v>3</v>
      </c>
      <c r="P152" s="9" t="b">
        <v>1</v>
      </c>
      <c r="Q152" s="12">
        <v>819</v>
      </c>
      <c r="R152" s="12">
        <v>18</v>
      </c>
      <c r="S152" s="9" t="s">
        <v>74</v>
      </c>
      <c r="T152" s="9" t="s">
        <v>44</v>
      </c>
      <c r="U152" s="9" t="s">
        <v>29</v>
      </c>
      <c r="V152" s="9">
        <v>12</v>
      </c>
      <c r="W152" s="13">
        <v>3.4</v>
      </c>
      <c r="X152" s="9" t="b">
        <v>1</v>
      </c>
      <c r="Y152" s="9" t="s">
        <v>30</v>
      </c>
      <c r="Z152" s="12">
        <v>4243</v>
      </c>
      <c r="AA152" s="9" t="s">
        <v>65</v>
      </c>
      <c r="AB152" s="14" t="s">
        <v>39</v>
      </c>
      <c r="AC152" s="9" t="s">
        <v>60</v>
      </c>
    </row>
    <row r="153" spans="1:29" hidden="1" x14ac:dyDescent="0.3">
      <c r="A153" s="9">
        <v>7729</v>
      </c>
      <c r="B153" s="9" t="s">
        <v>118</v>
      </c>
      <c r="C153" s="9" t="str">
        <f t="shared" si="8"/>
        <v>Feb</v>
      </c>
      <c r="D153" s="9" t="str">
        <f t="shared" si="9"/>
        <v>Mon</v>
      </c>
      <c r="E153" s="9" t="str">
        <f>TEXT(Table1[[#This Row],[Join_Date]],"YYYY")</f>
        <v>2023</v>
      </c>
      <c r="F153" s="2">
        <v>44977</v>
      </c>
      <c r="G153" s="2" t="str">
        <f t="shared" si="10"/>
        <v>Dec</v>
      </c>
      <c r="H153" s="2" t="str">
        <f t="shared" si="11"/>
        <v>Wed</v>
      </c>
      <c r="I153" s="10">
        <v>45637</v>
      </c>
      <c r="J153" s="11">
        <v>11.99</v>
      </c>
      <c r="K153" s="11" t="str">
        <f>IF(Table1[[#This Row],[Monthly_Price]]=7.99,"Basic",IF(Table1[[#This Row],[Monthly_Price]]=11.99,"Super",IF(Table1[[#This Row],[Monthly_Price]]=15.99,"Premium")))</f>
        <v>Super</v>
      </c>
      <c r="L153" s="12">
        <v>147</v>
      </c>
      <c r="M153" s="9" t="s">
        <v>100</v>
      </c>
      <c r="N153" s="12">
        <v>5</v>
      </c>
      <c r="O153" s="12">
        <v>4</v>
      </c>
      <c r="P153" s="9" t="b">
        <v>0</v>
      </c>
      <c r="Q153" s="12">
        <v>27</v>
      </c>
      <c r="R153" s="12">
        <v>175</v>
      </c>
      <c r="S153" s="9" t="s">
        <v>74</v>
      </c>
      <c r="T153" s="9" t="s">
        <v>28</v>
      </c>
      <c r="U153" s="9" t="s">
        <v>29</v>
      </c>
      <c r="V153" s="9">
        <v>78</v>
      </c>
      <c r="W153" s="13">
        <v>4</v>
      </c>
      <c r="X153" s="9" t="b">
        <v>1</v>
      </c>
      <c r="Y153" s="9" t="s">
        <v>30</v>
      </c>
      <c r="Z153" s="12">
        <v>2218</v>
      </c>
      <c r="AA153" s="9" t="s">
        <v>38</v>
      </c>
      <c r="AB153" s="14" t="s">
        <v>69</v>
      </c>
      <c r="AC153" s="9" t="s">
        <v>93</v>
      </c>
    </row>
    <row r="154" spans="1:29" hidden="1" x14ac:dyDescent="0.3">
      <c r="A154" s="9">
        <v>8616</v>
      </c>
      <c r="B154" s="9" t="s">
        <v>224</v>
      </c>
      <c r="C154" s="9" t="str">
        <f t="shared" si="8"/>
        <v>Dec</v>
      </c>
      <c r="D154" s="9" t="str">
        <f t="shared" si="9"/>
        <v>Sun</v>
      </c>
      <c r="E154" s="9" t="str">
        <f>TEXT(Table1[[#This Row],[Join_Date]],"YYYY")</f>
        <v>2024</v>
      </c>
      <c r="F154" s="2">
        <v>45627</v>
      </c>
      <c r="G154" s="2" t="str">
        <f t="shared" si="10"/>
        <v>Dec</v>
      </c>
      <c r="H154" s="2" t="str">
        <f t="shared" si="11"/>
        <v>Wed</v>
      </c>
      <c r="I154" s="10">
        <v>45630</v>
      </c>
      <c r="J154" s="11">
        <v>11.99</v>
      </c>
      <c r="K154" s="11" t="str">
        <f>IF(Table1[[#This Row],[Monthly_Price]]=7.99,"Basic",IF(Table1[[#This Row],[Monthly_Price]]=11.99,"Super",IF(Table1[[#This Row],[Monthly_Price]]=15.99,"Premium")))</f>
        <v>Super</v>
      </c>
      <c r="L154" s="12">
        <v>129</v>
      </c>
      <c r="M154" s="9" t="s">
        <v>63</v>
      </c>
      <c r="N154" s="12">
        <v>4</v>
      </c>
      <c r="O154" s="12">
        <v>6</v>
      </c>
      <c r="P154" s="9" t="b">
        <v>0</v>
      </c>
      <c r="Q154" s="12">
        <v>543</v>
      </c>
      <c r="R154" s="12">
        <v>126</v>
      </c>
      <c r="S154" s="9" t="s">
        <v>49</v>
      </c>
      <c r="T154" s="9" t="s">
        <v>44</v>
      </c>
      <c r="U154" s="9" t="s">
        <v>45</v>
      </c>
      <c r="V154" s="9">
        <v>95</v>
      </c>
      <c r="W154" s="13">
        <v>3.4</v>
      </c>
      <c r="X154" s="9" t="b">
        <v>1</v>
      </c>
      <c r="Y154" s="9" t="s">
        <v>30</v>
      </c>
      <c r="Z154" s="12">
        <v>97</v>
      </c>
      <c r="AA154" s="9" t="s">
        <v>31</v>
      </c>
      <c r="AB154" s="14" t="s">
        <v>32</v>
      </c>
      <c r="AC154" s="9" t="s">
        <v>33</v>
      </c>
    </row>
    <row r="155" spans="1:29" hidden="1" x14ac:dyDescent="0.3">
      <c r="A155" s="9">
        <v>9734</v>
      </c>
      <c r="B155" s="9" t="s">
        <v>116</v>
      </c>
      <c r="C155" s="9" t="str">
        <f t="shared" si="8"/>
        <v>Nov</v>
      </c>
      <c r="D155" s="9" t="str">
        <f t="shared" si="9"/>
        <v>Sun</v>
      </c>
      <c r="E155" s="9" t="str">
        <f>TEXT(Table1[[#This Row],[Join_Date]],"YYYY")</f>
        <v>2024</v>
      </c>
      <c r="F155" s="2">
        <v>45620</v>
      </c>
      <c r="G155" s="2" t="str">
        <f t="shared" si="10"/>
        <v>Dec</v>
      </c>
      <c r="H155" s="2" t="str">
        <f t="shared" si="11"/>
        <v>Sat</v>
      </c>
      <c r="I155" s="10">
        <v>45640</v>
      </c>
      <c r="J155" s="11">
        <v>15.99</v>
      </c>
      <c r="K155" s="11" t="str">
        <f>IF(Table1[[#This Row],[Monthly_Price]]=7.99,"Basic",IF(Table1[[#This Row],[Monthly_Price]]=11.99,"Super",IF(Table1[[#This Row],[Monthly_Price]]=15.99,"Premium")))</f>
        <v>Premium</v>
      </c>
      <c r="L155" s="12">
        <v>217</v>
      </c>
      <c r="M155" s="9" t="s">
        <v>26</v>
      </c>
      <c r="N155" s="12">
        <v>2</v>
      </c>
      <c r="O155" s="12">
        <v>2</v>
      </c>
      <c r="P155" s="9" t="b">
        <v>1</v>
      </c>
      <c r="Q155" s="12">
        <v>872</v>
      </c>
      <c r="R155" s="12">
        <v>8</v>
      </c>
      <c r="S155" s="9" t="s">
        <v>43</v>
      </c>
      <c r="T155" s="9" t="s">
        <v>75</v>
      </c>
      <c r="U155" s="9" t="s">
        <v>78</v>
      </c>
      <c r="V155" s="9">
        <v>51</v>
      </c>
      <c r="W155" s="13">
        <v>3.6</v>
      </c>
      <c r="X155" s="9" t="b">
        <v>1</v>
      </c>
      <c r="Y155" s="9" t="s">
        <v>30</v>
      </c>
      <c r="Z155" s="12">
        <v>4928</v>
      </c>
      <c r="AA155" s="9" t="s">
        <v>65</v>
      </c>
      <c r="AB155" s="14" t="s">
        <v>32</v>
      </c>
      <c r="AC155" s="9" t="s">
        <v>33</v>
      </c>
    </row>
    <row r="156" spans="1:29" hidden="1" x14ac:dyDescent="0.3">
      <c r="A156" s="9">
        <v>2086</v>
      </c>
      <c r="B156" s="9" t="s">
        <v>280</v>
      </c>
      <c r="C156" s="9" t="str">
        <f t="shared" si="8"/>
        <v>May</v>
      </c>
      <c r="D156" s="9" t="str">
        <f t="shared" si="9"/>
        <v>Fri</v>
      </c>
      <c r="E156" s="9" t="str">
        <f>TEXT(Table1[[#This Row],[Join_Date]],"YYYY")</f>
        <v>2023</v>
      </c>
      <c r="F156" s="2">
        <v>45058</v>
      </c>
      <c r="G156" s="2" t="str">
        <f t="shared" si="10"/>
        <v>Nov</v>
      </c>
      <c r="H156" s="2" t="str">
        <f t="shared" si="11"/>
        <v>Tue</v>
      </c>
      <c r="I156" s="10">
        <v>45615</v>
      </c>
      <c r="J156" s="11">
        <v>7.99</v>
      </c>
      <c r="K156" s="11" t="str">
        <f>IF(Table1[[#This Row],[Monthly_Price]]=7.99,"Basic",IF(Table1[[#This Row],[Monthly_Price]]=11.99,"Super",IF(Table1[[#This Row],[Monthly_Price]]=15.99,"Premium")))</f>
        <v>Basic</v>
      </c>
      <c r="L156" s="12">
        <v>426</v>
      </c>
      <c r="M156" s="9" t="s">
        <v>36</v>
      </c>
      <c r="N156" s="12">
        <v>4</v>
      </c>
      <c r="O156" s="12">
        <v>1</v>
      </c>
      <c r="P156" s="9" t="b">
        <v>0</v>
      </c>
      <c r="Q156" s="12">
        <v>606</v>
      </c>
      <c r="R156" s="12">
        <v>135</v>
      </c>
      <c r="S156" s="9" t="s">
        <v>27</v>
      </c>
      <c r="T156" s="9" t="s">
        <v>28</v>
      </c>
      <c r="U156" s="9" t="s">
        <v>37</v>
      </c>
      <c r="V156" s="9">
        <v>50</v>
      </c>
      <c r="W156" s="13">
        <v>3.8</v>
      </c>
      <c r="X156" s="9" t="b">
        <v>1</v>
      </c>
      <c r="Y156" s="9" t="s">
        <v>30</v>
      </c>
      <c r="Z156" s="12">
        <v>1982</v>
      </c>
      <c r="AA156" s="9" t="s">
        <v>38</v>
      </c>
      <c r="AB156" s="14" t="s">
        <v>79</v>
      </c>
      <c r="AC156" s="9" t="s">
        <v>33</v>
      </c>
    </row>
    <row r="157" spans="1:29" hidden="1" x14ac:dyDescent="0.3">
      <c r="A157" s="9">
        <v>8721</v>
      </c>
      <c r="B157" s="9" t="s">
        <v>281</v>
      </c>
      <c r="C157" s="9" t="str">
        <f t="shared" si="8"/>
        <v>Feb</v>
      </c>
      <c r="D157" s="9" t="str">
        <f t="shared" si="9"/>
        <v>Thu</v>
      </c>
      <c r="E157" s="9" t="str">
        <f>TEXT(Table1[[#This Row],[Join_Date]],"YYYY")</f>
        <v>2023</v>
      </c>
      <c r="F157" s="2">
        <v>44980</v>
      </c>
      <c r="G157" s="2" t="str">
        <f t="shared" si="10"/>
        <v>Dec</v>
      </c>
      <c r="H157" s="2" t="str">
        <f t="shared" si="11"/>
        <v>Sun</v>
      </c>
      <c r="I157" s="10">
        <v>45627</v>
      </c>
      <c r="J157" s="11">
        <v>15.99</v>
      </c>
      <c r="K157" s="11" t="str">
        <f>IF(Table1[[#This Row],[Monthly_Price]]=7.99,"Basic",IF(Table1[[#This Row],[Monthly_Price]]=11.99,"Super",IF(Table1[[#This Row],[Monthly_Price]]=15.99,"Premium")))</f>
        <v>Premium</v>
      </c>
      <c r="L157" s="12">
        <v>81</v>
      </c>
      <c r="M157" s="9" t="s">
        <v>36</v>
      </c>
      <c r="N157" s="12">
        <v>3</v>
      </c>
      <c r="O157" s="12">
        <v>5</v>
      </c>
      <c r="P157" s="9" t="b">
        <v>0</v>
      </c>
      <c r="Q157" s="12">
        <v>394</v>
      </c>
      <c r="R157" s="12">
        <v>168</v>
      </c>
      <c r="S157" s="9" t="s">
        <v>43</v>
      </c>
      <c r="T157" s="9" t="s">
        <v>75</v>
      </c>
      <c r="U157" s="9" t="s">
        <v>45</v>
      </c>
      <c r="V157" s="9">
        <v>21</v>
      </c>
      <c r="W157" s="13">
        <v>4.7</v>
      </c>
      <c r="X157" s="9" t="b">
        <v>1</v>
      </c>
      <c r="Y157" s="9" t="s">
        <v>30</v>
      </c>
      <c r="Z157" s="12">
        <v>510</v>
      </c>
      <c r="AA157" s="9" t="s">
        <v>58</v>
      </c>
      <c r="AB157" s="14" t="s">
        <v>59</v>
      </c>
      <c r="AC157" s="9" t="s">
        <v>33</v>
      </c>
    </row>
    <row r="158" spans="1:29" hidden="1" x14ac:dyDescent="0.3">
      <c r="A158" s="9">
        <v>1075</v>
      </c>
      <c r="B158" s="9" t="s">
        <v>283</v>
      </c>
      <c r="C158" s="9" t="str">
        <f t="shared" si="8"/>
        <v>May</v>
      </c>
      <c r="D158" s="9" t="str">
        <f t="shared" si="9"/>
        <v>Fri</v>
      </c>
      <c r="E158" s="9" t="str">
        <f>TEXT(Table1[[#This Row],[Join_Date]],"YYYY")</f>
        <v>2023</v>
      </c>
      <c r="F158" s="2">
        <v>45051</v>
      </c>
      <c r="G158" s="2" t="str">
        <f t="shared" si="10"/>
        <v>Nov</v>
      </c>
      <c r="H158" s="2" t="str">
        <f t="shared" si="11"/>
        <v>Thu</v>
      </c>
      <c r="I158" s="10">
        <v>45624</v>
      </c>
      <c r="J158" s="11">
        <v>7.99</v>
      </c>
      <c r="K158" s="11" t="str">
        <f>IF(Table1[[#This Row],[Monthly_Price]]=7.99,"Basic",IF(Table1[[#This Row],[Monthly_Price]]=11.99,"Super",IF(Table1[[#This Row],[Monthly_Price]]=15.99,"Premium")))</f>
        <v>Basic</v>
      </c>
      <c r="L158" s="12">
        <v>296</v>
      </c>
      <c r="M158" s="9" t="s">
        <v>100</v>
      </c>
      <c r="N158" s="12">
        <v>3</v>
      </c>
      <c r="O158" s="12">
        <v>2</v>
      </c>
      <c r="P158" s="9" t="b">
        <v>1</v>
      </c>
      <c r="Q158" s="12">
        <v>411</v>
      </c>
      <c r="R158" s="12">
        <v>96</v>
      </c>
      <c r="S158" s="9" t="s">
        <v>27</v>
      </c>
      <c r="T158" s="9" t="s">
        <v>75</v>
      </c>
      <c r="U158" s="9" t="s">
        <v>64</v>
      </c>
      <c r="V158" s="9">
        <v>1</v>
      </c>
      <c r="W158" s="13">
        <v>3.1</v>
      </c>
      <c r="X158" s="9" t="b">
        <v>0</v>
      </c>
      <c r="Y158" s="9" t="s">
        <v>30</v>
      </c>
      <c r="Z158" s="12">
        <v>2508</v>
      </c>
      <c r="AA158" s="9" t="s">
        <v>76</v>
      </c>
      <c r="AB158" s="14" t="s">
        <v>59</v>
      </c>
      <c r="AC158" s="9" t="s">
        <v>40</v>
      </c>
    </row>
    <row r="159" spans="1:29" hidden="1" x14ac:dyDescent="0.3">
      <c r="A159" s="9">
        <v>2690</v>
      </c>
      <c r="B159" s="9" t="s">
        <v>177</v>
      </c>
      <c r="C159" s="9" t="str">
        <f t="shared" si="8"/>
        <v>Sep</v>
      </c>
      <c r="D159" s="9" t="str">
        <f t="shared" si="9"/>
        <v>Tue</v>
      </c>
      <c r="E159" s="9" t="str">
        <f>TEXT(Table1[[#This Row],[Join_Date]],"YYYY")</f>
        <v>2023</v>
      </c>
      <c r="F159" s="2">
        <v>45174</v>
      </c>
      <c r="G159" s="2" t="str">
        <f t="shared" si="10"/>
        <v>Nov</v>
      </c>
      <c r="H159" s="2" t="str">
        <f t="shared" si="11"/>
        <v>Fri</v>
      </c>
      <c r="I159" s="10">
        <v>45625</v>
      </c>
      <c r="J159" s="11">
        <v>15.99</v>
      </c>
      <c r="K159" s="11" t="str">
        <f>IF(Table1[[#This Row],[Monthly_Price]]=7.99,"Basic",IF(Table1[[#This Row],[Monthly_Price]]=11.99,"Super",IF(Table1[[#This Row],[Monthly_Price]]=15.99,"Premium")))</f>
        <v>Premium</v>
      </c>
      <c r="L159" s="12">
        <v>466</v>
      </c>
      <c r="M159" s="9" t="s">
        <v>48</v>
      </c>
      <c r="N159" s="12">
        <v>3</v>
      </c>
      <c r="O159" s="12">
        <v>2</v>
      </c>
      <c r="P159" s="9" t="b">
        <v>0</v>
      </c>
      <c r="Q159" s="12">
        <v>977</v>
      </c>
      <c r="R159" s="12">
        <v>94</v>
      </c>
      <c r="S159" s="9" t="s">
        <v>92</v>
      </c>
      <c r="T159" s="9" t="s">
        <v>75</v>
      </c>
      <c r="U159" s="9" t="s">
        <v>45</v>
      </c>
      <c r="V159" s="9">
        <v>67</v>
      </c>
      <c r="W159" s="13">
        <v>3.6</v>
      </c>
      <c r="X159" s="9" t="b">
        <v>1</v>
      </c>
      <c r="Y159" s="9" t="s">
        <v>30</v>
      </c>
      <c r="Z159" s="12">
        <v>4004</v>
      </c>
      <c r="AA159" s="9" t="s">
        <v>31</v>
      </c>
      <c r="AB159" s="14" t="s">
        <v>32</v>
      </c>
      <c r="AC159" s="9" t="s">
        <v>93</v>
      </c>
    </row>
    <row r="160" spans="1:29" hidden="1" x14ac:dyDescent="0.3">
      <c r="A160" s="9">
        <v>7654</v>
      </c>
      <c r="B160" s="9" t="s">
        <v>120</v>
      </c>
      <c r="C160" s="9" t="str">
        <f t="shared" si="8"/>
        <v>Dec</v>
      </c>
      <c r="D160" s="9" t="str">
        <f t="shared" si="9"/>
        <v>Tue</v>
      </c>
      <c r="E160" s="9" t="str">
        <f>TEXT(Table1[[#This Row],[Join_Date]],"YYYY")</f>
        <v>2023</v>
      </c>
      <c r="F160" s="2">
        <v>45279</v>
      </c>
      <c r="G160" s="2" t="str">
        <f t="shared" si="10"/>
        <v>Nov</v>
      </c>
      <c r="H160" s="2" t="str">
        <f t="shared" si="11"/>
        <v>Wed</v>
      </c>
      <c r="I160" s="10">
        <v>45623</v>
      </c>
      <c r="J160" s="11">
        <v>11.99</v>
      </c>
      <c r="K160" s="11" t="str">
        <f>IF(Table1[[#This Row],[Monthly_Price]]=7.99,"Basic",IF(Table1[[#This Row],[Monthly_Price]]=11.99,"Super",IF(Table1[[#This Row],[Monthly_Price]]=15.99,"Premium")))</f>
        <v>Super</v>
      </c>
      <c r="L160" s="12">
        <v>424</v>
      </c>
      <c r="M160" s="9" t="s">
        <v>63</v>
      </c>
      <c r="N160" s="12">
        <v>5</v>
      </c>
      <c r="O160" s="12">
        <v>2</v>
      </c>
      <c r="P160" s="9" t="b">
        <v>0</v>
      </c>
      <c r="Q160" s="12">
        <v>406</v>
      </c>
      <c r="R160" s="12">
        <v>150</v>
      </c>
      <c r="S160" s="9" t="s">
        <v>43</v>
      </c>
      <c r="T160" s="9" t="s">
        <v>44</v>
      </c>
      <c r="U160" s="9" t="s">
        <v>57</v>
      </c>
      <c r="V160" s="9">
        <v>50</v>
      </c>
      <c r="W160" s="13">
        <v>3.5</v>
      </c>
      <c r="X160" s="9" t="b">
        <v>0</v>
      </c>
      <c r="Y160" s="9" t="s">
        <v>30</v>
      </c>
      <c r="Z160" s="12">
        <v>494</v>
      </c>
      <c r="AA160" s="9" t="s">
        <v>58</v>
      </c>
      <c r="AB160" s="14" t="s">
        <v>39</v>
      </c>
      <c r="AC160" s="9" t="s">
        <v>33</v>
      </c>
    </row>
    <row r="161" spans="1:29" hidden="1" x14ac:dyDescent="0.3">
      <c r="A161" s="9">
        <v>7577</v>
      </c>
      <c r="B161" s="9" t="s">
        <v>284</v>
      </c>
      <c r="C161" s="9" t="str">
        <f t="shared" si="8"/>
        <v>Oct</v>
      </c>
      <c r="D161" s="9" t="str">
        <f t="shared" si="9"/>
        <v>Thu</v>
      </c>
      <c r="E161" s="9" t="str">
        <f>TEXT(Table1[[#This Row],[Join_Date]],"YYYY")</f>
        <v>2024</v>
      </c>
      <c r="F161" s="2">
        <v>45582</v>
      </c>
      <c r="G161" s="2" t="str">
        <f t="shared" si="10"/>
        <v>Dec</v>
      </c>
      <c r="H161" s="2" t="str">
        <f t="shared" si="11"/>
        <v>Tue</v>
      </c>
      <c r="I161" s="10">
        <v>45629</v>
      </c>
      <c r="J161" s="11">
        <v>15.99</v>
      </c>
      <c r="K161" s="11" t="str">
        <f>IF(Table1[[#This Row],[Monthly_Price]]=7.99,"Basic",IF(Table1[[#This Row],[Monthly_Price]]=11.99,"Super",IF(Table1[[#This Row],[Monthly_Price]]=15.99,"Premium")))</f>
        <v>Premium</v>
      </c>
      <c r="L161" s="12">
        <v>233</v>
      </c>
      <c r="M161" s="9" t="s">
        <v>48</v>
      </c>
      <c r="N161" s="12">
        <v>2</v>
      </c>
      <c r="O161" s="12">
        <v>5</v>
      </c>
      <c r="P161" s="9" t="b">
        <v>1</v>
      </c>
      <c r="Q161" s="12">
        <v>781</v>
      </c>
      <c r="R161" s="12">
        <v>23</v>
      </c>
      <c r="S161" s="9" t="s">
        <v>92</v>
      </c>
      <c r="T161" s="9" t="s">
        <v>56</v>
      </c>
      <c r="U161" s="9" t="s">
        <v>29</v>
      </c>
      <c r="V161" s="9">
        <v>89</v>
      </c>
      <c r="W161" s="13">
        <v>3.3</v>
      </c>
      <c r="X161" s="9" t="b">
        <v>0</v>
      </c>
      <c r="Y161" s="9" t="s">
        <v>30</v>
      </c>
      <c r="Z161" s="12">
        <v>460</v>
      </c>
      <c r="AA161" s="9" t="s">
        <v>76</v>
      </c>
      <c r="AB161" s="14" t="s">
        <v>69</v>
      </c>
      <c r="AC161" s="9" t="s">
        <v>60</v>
      </c>
    </row>
    <row r="162" spans="1:29" hidden="1" x14ac:dyDescent="0.3">
      <c r="A162" s="9">
        <v>9814</v>
      </c>
      <c r="B162" s="9" t="s">
        <v>286</v>
      </c>
      <c r="C162" s="9" t="str">
        <f t="shared" si="8"/>
        <v>Aug</v>
      </c>
      <c r="D162" s="9" t="str">
        <f t="shared" si="9"/>
        <v>Sun</v>
      </c>
      <c r="E162" s="9" t="str">
        <f>TEXT(Table1[[#This Row],[Join_Date]],"YYYY")</f>
        <v>2024</v>
      </c>
      <c r="F162" s="2">
        <v>45515</v>
      </c>
      <c r="G162" s="2" t="str">
        <f t="shared" si="10"/>
        <v>Nov</v>
      </c>
      <c r="H162" s="2" t="str">
        <f t="shared" si="11"/>
        <v>Wed</v>
      </c>
      <c r="I162" s="10">
        <v>45623</v>
      </c>
      <c r="J162" s="11">
        <v>11.99</v>
      </c>
      <c r="K162" s="11" t="str">
        <f>IF(Table1[[#This Row],[Monthly_Price]]=7.99,"Basic",IF(Table1[[#This Row],[Monthly_Price]]=11.99,"Super",IF(Table1[[#This Row],[Monthly_Price]]=15.99,"Premium")))</f>
        <v>Super</v>
      </c>
      <c r="L162" s="12">
        <v>413</v>
      </c>
      <c r="M162" s="9" t="s">
        <v>73</v>
      </c>
      <c r="N162" s="12">
        <v>1</v>
      </c>
      <c r="O162" s="12">
        <v>6</v>
      </c>
      <c r="P162" s="9" t="b">
        <v>1</v>
      </c>
      <c r="Q162" s="12">
        <v>330</v>
      </c>
      <c r="R162" s="12">
        <v>63</v>
      </c>
      <c r="S162" s="9" t="s">
        <v>27</v>
      </c>
      <c r="T162" s="9" t="s">
        <v>28</v>
      </c>
      <c r="U162" s="9" t="s">
        <v>78</v>
      </c>
      <c r="V162" s="9">
        <v>50</v>
      </c>
      <c r="W162" s="13">
        <v>4.0999999999999996</v>
      </c>
      <c r="X162" s="9" t="b">
        <v>1</v>
      </c>
      <c r="Y162" s="9" t="s">
        <v>30</v>
      </c>
      <c r="Z162" s="12">
        <v>1416</v>
      </c>
      <c r="AA162" s="9" t="s">
        <v>58</v>
      </c>
      <c r="AB162" s="14" t="s">
        <v>69</v>
      </c>
      <c r="AC162" s="9" t="s">
        <v>33</v>
      </c>
    </row>
    <row r="163" spans="1:29" hidden="1" x14ac:dyDescent="0.3">
      <c r="A163" s="9">
        <v>5423</v>
      </c>
      <c r="B163" s="9" t="s">
        <v>50</v>
      </c>
      <c r="C163" s="9" t="str">
        <f t="shared" si="8"/>
        <v>Sep</v>
      </c>
      <c r="D163" s="9" t="str">
        <f t="shared" si="9"/>
        <v>Mon</v>
      </c>
      <c r="E163" s="9" t="str">
        <f>TEXT(Table1[[#This Row],[Join_Date]],"YYYY")</f>
        <v>2024</v>
      </c>
      <c r="F163" s="2">
        <v>45565</v>
      </c>
      <c r="G163" s="2" t="str">
        <f t="shared" si="10"/>
        <v>Nov</v>
      </c>
      <c r="H163" s="2" t="str">
        <f t="shared" si="11"/>
        <v>Tue</v>
      </c>
      <c r="I163" s="10">
        <v>45615</v>
      </c>
      <c r="J163" s="11">
        <v>7.99</v>
      </c>
      <c r="K163" s="11" t="str">
        <f>IF(Table1[[#This Row],[Monthly_Price]]=7.99,"Basic",IF(Table1[[#This Row],[Monthly_Price]]=11.99,"Super",IF(Table1[[#This Row],[Monthly_Price]]=15.99,"Premium")))</f>
        <v>Basic</v>
      </c>
      <c r="L163" s="12">
        <v>278</v>
      </c>
      <c r="M163" s="9" t="s">
        <v>26</v>
      </c>
      <c r="N163" s="12">
        <v>1</v>
      </c>
      <c r="O163" s="12">
        <v>5</v>
      </c>
      <c r="P163" s="9" t="b">
        <v>1</v>
      </c>
      <c r="Q163" s="12">
        <v>163</v>
      </c>
      <c r="R163" s="12">
        <v>88</v>
      </c>
      <c r="S163" s="9" t="s">
        <v>68</v>
      </c>
      <c r="T163" s="9" t="s">
        <v>28</v>
      </c>
      <c r="U163" s="9" t="s">
        <v>45</v>
      </c>
      <c r="V163" s="9">
        <v>62</v>
      </c>
      <c r="W163" s="13">
        <v>3.2</v>
      </c>
      <c r="X163" s="9" t="b">
        <v>0</v>
      </c>
      <c r="Y163" s="9" t="s">
        <v>30</v>
      </c>
      <c r="Z163" s="12">
        <v>4798</v>
      </c>
      <c r="AA163" s="9" t="s">
        <v>31</v>
      </c>
      <c r="AB163" s="14" t="s">
        <v>69</v>
      </c>
      <c r="AC163" s="9" t="s">
        <v>93</v>
      </c>
    </row>
    <row r="164" spans="1:29" hidden="1" x14ac:dyDescent="0.3">
      <c r="A164" s="9">
        <v>2660</v>
      </c>
      <c r="B164" s="9" t="s">
        <v>288</v>
      </c>
      <c r="C164" s="9" t="str">
        <f t="shared" si="8"/>
        <v>Dec</v>
      </c>
      <c r="D164" s="9" t="str">
        <f t="shared" si="9"/>
        <v>Fri</v>
      </c>
      <c r="E164" s="9" t="str">
        <f>TEXT(Table1[[#This Row],[Join_Date]],"YYYY")</f>
        <v>2022</v>
      </c>
      <c r="F164" s="2">
        <v>44925</v>
      </c>
      <c r="G164" s="2" t="str">
        <f t="shared" si="10"/>
        <v>Dec</v>
      </c>
      <c r="H164" s="2" t="str">
        <f t="shared" si="11"/>
        <v>Wed</v>
      </c>
      <c r="I164" s="10">
        <v>45630</v>
      </c>
      <c r="J164" s="11">
        <v>11.99</v>
      </c>
      <c r="K164" s="11" t="str">
        <f>IF(Table1[[#This Row],[Monthly_Price]]=7.99,"Basic",IF(Table1[[#This Row],[Monthly_Price]]=11.99,"Super",IF(Table1[[#This Row],[Monthly_Price]]=15.99,"Premium")))</f>
        <v>Super</v>
      </c>
      <c r="L164" s="12">
        <v>351</v>
      </c>
      <c r="M164" s="9" t="s">
        <v>63</v>
      </c>
      <c r="N164" s="12">
        <v>1</v>
      </c>
      <c r="O164" s="12">
        <v>1</v>
      </c>
      <c r="P164" s="9" t="b">
        <v>1</v>
      </c>
      <c r="Q164" s="12">
        <v>80</v>
      </c>
      <c r="R164" s="12">
        <v>70</v>
      </c>
      <c r="S164" s="9" t="s">
        <v>27</v>
      </c>
      <c r="T164" s="9" t="s">
        <v>56</v>
      </c>
      <c r="U164" s="9" t="s">
        <v>37</v>
      </c>
      <c r="V164" s="9">
        <v>54</v>
      </c>
      <c r="W164" s="13">
        <v>4.5</v>
      </c>
      <c r="X164" s="9" t="b">
        <v>1</v>
      </c>
      <c r="Y164" s="9" t="s">
        <v>30</v>
      </c>
      <c r="Z164" s="12">
        <v>732</v>
      </c>
      <c r="AA164" s="9" t="s">
        <v>76</v>
      </c>
      <c r="AB164" s="14" t="s">
        <v>32</v>
      </c>
      <c r="AC164" s="9" t="s">
        <v>40</v>
      </c>
    </row>
    <row r="165" spans="1:29" hidden="1" x14ac:dyDescent="0.3">
      <c r="A165" s="9">
        <v>4206</v>
      </c>
      <c r="B165" s="9" t="s">
        <v>190</v>
      </c>
      <c r="C165" s="9" t="str">
        <f t="shared" si="8"/>
        <v>Apr</v>
      </c>
      <c r="D165" s="9" t="str">
        <f t="shared" si="9"/>
        <v>Thu</v>
      </c>
      <c r="E165" s="9" t="str">
        <f>TEXT(Table1[[#This Row],[Join_Date]],"YYYY")</f>
        <v>2024</v>
      </c>
      <c r="F165" s="2">
        <v>45386</v>
      </c>
      <c r="G165" s="2" t="str">
        <f t="shared" si="10"/>
        <v>Dec</v>
      </c>
      <c r="H165" s="2" t="str">
        <f t="shared" si="11"/>
        <v>Fri</v>
      </c>
      <c r="I165" s="10">
        <v>45632</v>
      </c>
      <c r="J165" s="11">
        <v>11.99</v>
      </c>
      <c r="K165" s="11" t="str">
        <f>IF(Table1[[#This Row],[Monthly_Price]]=7.99,"Basic",IF(Table1[[#This Row],[Monthly_Price]]=11.99,"Super",IF(Table1[[#This Row],[Monthly_Price]]=15.99,"Premium")))</f>
        <v>Super</v>
      </c>
      <c r="L165" s="12">
        <v>354</v>
      </c>
      <c r="M165" s="9" t="s">
        <v>100</v>
      </c>
      <c r="N165" s="12">
        <v>1</v>
      </c>
      <c r="O165" s="12">
        <v>3</v>
      </c>
      <c r="P165" s="9" t="b">
        <v>0</v>
      </c>
      <c r="Q165" s="12">
        <v>885</v>
      </c>
      <c r="R165" s="12">
        <v>65</v>
      </c>
      <c r="S165" s="9" t="s">
        <v>49</v>
      </c>
      <c r="T165" s="9" t="s">
        <v>56</v>
      </c>
      <c r="U165" s="9" t="s">
        <v>64</v>
      </c>
      <c r="V165" s="9">
        <v>70</v>
      </c>
      <c r="W165" s="13">
        <v>4.7</v>
      </c>
      <c r="X165" s="9" t="b">
        <v>0</v>
      </c>
      <c r="Y165" s="9" t="s">
        <v>30</v>
      </c>
      <c r="Z165" s="12">
        <v>4008</v>
      </c>
      <c r="AA165" s="9" t="s">
        <v>58</v>
      </c>
      <c r="AB165" s="14" t="s">
        <v>59</v>
      </c>
      <c r="AC165" s="9" t="s">
        <v>93</v>
      </c>
    </row>
    <row r="166" spans="1:29" hidden="1" x14ac:dyDescent="0.3">
      <c r="A166" s="9">
        <v>5269</v>
      </c>
      <c r="B166" s="9" t="s">
        <v>50</v>
      </c>
      <c r="C166" s="9" t="str">
        <f t="shared" si="8"/>
        <v>Mar</v>
      </c>
      <c r="D166" s="9" t="str">
        <f t="shared" si="9"/>
        <v>Mon</v>
      </c>
      <c r="E166" s="9" t="str">
        <f>TEXT(Table1[[#This Row],[Join_Date]],"YYYY")</f>
        <v>2023</v>
      </c>
      <c r="F166" s="2">
        <v>44991</v>
      </c>
      <c r="G166" s="2" t="str">
        <f t="shared" si="10"/>
        <v>Dec</v>
      </c>
      <c r="H166" s="2" t="str">
        <f t="shared" si="11"/>
        <v>Wed</v>
      </c>
      <c r="I166" s="10">
        <v>45630</v>
      </c>
      <c r="J166" s="11">
        <v>11.99</v>
      </c>
      <c r="K166" s="11" t="str">
        <f>IF(Table1[[#This Row],[Monthly_Price]]=7.99,"Basic",IF(Table1[[#This Row],[Monthly_Price]]=11.99,"Super",IF(Table1[[#This Row],[Monthly_Price]]=15.99,"Premium")))</f>
        <v>Super</v>
      </c>
      <c r="L166" s="12">
        <v>192</v>
      </c>
      <c r="M166" s="9" t="s">
        <v>73</v>
      </c>
      <c r="N166" s="12">
        <v>5</v>
      </c>
      <c r="O166" s="12">
        <v>4</v>
      </c>
      <c r="P166" s="9" t="b">
        <v>0</v>
      </c>
      <c r="Q166" s="12">
        <v>123</v>
      </c>
      <c r="R166" s="12">
        <v>34</v>
      </c>
      <c r="S166" s="9" t="s">
        <v>55</v>
      </c>
      <c r="T166" s="9" t="s">
        <v>75</v>
      </c>
      <c r="U166" s="9" t="s">
        <v>64</v>
      </c>
      <c r="V166" s="9">
        <v>73</v>
      </c>
      <c r="W166" s="13">
        <v>3.8</v>
      </c>
      <c r="X166" s="9" t="b">
        <v>1</v>
      </c>
      <c r="Y166" s="9" t="s">
        <v>30</v>
      </c>
      <c r="Z166" s="12">
        <v>4868</v>
      </c>
      <c r="AA166" s="9" t="s">
        <v>76</v>
      </c>
      <c r="AB166" s="14" t="s">
        <v>69</v>
      </c>
      <c r="AC166" s="9" t="s">
        <v>60</v>
      </c>
    </row>
    <row r="167" spans="1:29" hidden="1" x14ac:dyDescent="0.3">
      <c r="A167" s="9">
        <v>7922</v>
      </c>
      <c r="B167" s="9" t="s">
        <v>290</v>
      </c>
      <c r="C167" s="9" t="str">
        <f t="shared" si="8"/>
        <v>Feb</v>
      </c>
      <c r="D167" s="9" t="str">
        <f t="shared" si="9"/>
        <v>Sun</v>
      </c>
      <c r="E167" s="9" t="str">
        <f>TEXT(Table1[[#This Row],[Join_Date]],"YYYY")</f>
        <v>2023</v>
      </c>
      <c r="F167" s="2">
        <v>44976</v>
      </c>
      <c r="G167" s="2" t="str">
        <f t="shared" si="10"/>
        <v>Dec</v>
      </c>
      <c r="H167" s="2" t="str">
        <f t="shared" si="11"/>
        <v>Wed</v>
      </c>
      <c r="I167" s="10">
        <v>45644</v>
      </c>
      <c r="J167" s="11">
        <v>7.99</v>
      </c>
      <c r="K167" s="11" t="str">
        <f>IF(Table1[[#This Row],[Monthly_Price]]=7.99,"Basic",IF(Table1[[#This Row],[Monthly_Price]]=11.99,"Super",IF(Table1[[#This Row],[Monthly_Price]]=15.99,"Premium")))</f>
        <v>Basic</v>
      </c>
      <c r="L167" s="12">
        <v>176</v>
      </c>
      <c r="M167" s="9" t="s">
        <v>51</v>
      </c>
      <c r="N167" s="12">
        <v>4</v>
      </c>
      <c r="O167" s="12">
        <v>6</v>
      </c>
      <c r="P167" s="9" t="b">
        <v>1</v>
      </c>
      <c r="Q167" s="12">
        <v>830</v>
      </c>
      <c r="R167" s="12">
        <v>74</v>
      </c>
      <c r="S167" s="9" t="s">
        <v>49</v>
      </c>
      <c r="T167" s="9" t="s">
        <v>28</v>
      </c>
      <c r="U167" s="9" t="s">
        <v>37</v>
      </c>
      <c r="V167" s="9">
        <v>66</v>
      </c>
      <c r="W167" s="13">
        <v>3.5</v>
      </c>
      <c r="X167" s="9" t="b">
        <v>1</v>
      </c>
      <c r="Y167" s="9" t="s">
        <v>30</v>
      </c>
      <c r="Z167" s="12">
        <v>2600</v>
      </c>
      <c r="AA167" s="9" t="s">
        <v>76</v>
      </c>
      <c r="AB167" s="14" t="s">
        <v>32</v>
      </c>
      <c r="AC167" s="9" t="s">
        <v>40</v>
      </c>
    </row>
    <row r="168" spans="1:29" hidden="1" x14ac:dyDescent="0.3">
      <c r="A168" s="9">
        <v>7829</v>
      </c>
      <c r="B168" s="9" t="s">
        <v>291</v>
      </c>
      <c r="C168" s="9" t="str">
        <f t="shared" si="8"/>
        <v>Oct</v>
      </c>
      <c r="D168" s="9" t="str">
        <f t="shared" si="9"/>
        <v>Wed</v>
      </c>
      <c r="E168" s="9" t="str">
        <f>TEXT(Table1[[#This Row],[Join_Date]],"YYYY")</f>
        <v>2023</v>
      </c>
      <c r="F168" s="2">
        <v>45217</v>
      </c>
      <c r="G168" s="2" t="str">
        <f t="shared" si="10"/>
        <v>Dec</v>
      </c>
      <c r="H168" s="2" t="str">
        <f t="shared" si="11"/>
        <v>Wed</v>
      </c>
      <c r="I168" s="10">
        <v>45644</v>
      </c>
      <c r="J168" s="11">
        <v>7.99</v>
      </c>
      <c r="K168" s="11" t="str">
        <f>IF(Table1[[#This Row],[Monthly_Price]]=7.99,"Basic",IF(Table1[[#This Row],[Monthly_Price]]=11.99,"Super",IF(Table1[[#This Row],[Monthly_Price]]=15.99,"Premium")))</f>
        <v>Basic</v>
      </c>
      <c r="L168" s="12">
        <v>482</v>
      </c>
      <c r="M168" s="9" t="s">
        <v>73</v>
      </c>
      <c r="N168" s="12">
        <v>1</v>
      </c>
      <c r="O168" s="12">
        <v>4</v>
      </c>
      <c r="P168" s="9" t="b">
        <v>1</v>
      </c>
      <c r="Q168" s="12">
        <v>770</v>
      </c>
      <c r="R168" s="12">
        <v>129</v>
      </c>
      <c r="S168" s="9" t="s">
        <v>43</v>
      </c>
      <c r="T168" s="9" t="s">
        <v>28</v>
      </c>
      <c r="U168" s="9" t="s">
        <v>45</v>
      </c>
      <c r="V168" s="9">
        <v>0</v>
      </c>
      <c r="W168" s="13">
        <v>3.7</v>
      </c>
      <c r="X168" s="9" t="b">
        <v>1</v>
      </c>
      <c r="Y168" s="9" t="s">
        <v>30</v>
      </c>
      <c r="Z168" s="12">
        <v>3247</v>
      </c>
      <c r="AA168" s="9" t="s">
        <v>65</v>
      </c>
      <c r="AB168" s="14" t="s">
        <v>39</v>
      </c>
      <c r="AC168" s="9" t="s">
        <v>60</v>
      </c>
    </row>
    <row r="169" spans="1:29" hidden="1" x14ac:dyDescent="0.3">
      <c r="A169" s="9">
        <v>1715</v>
      </c>
      <c r="B169" s="9" t="s">
        <v>254</v>
      </c>
      <c r="C169" s="9" t="str">
        <f t="shared" si="8"/>
        <v>Jun</v>
      </c>
      <c r="D169" s="9" t="str">
        <f t="shared" si="9"/>
        <v>Mon</v>
      </c>
      <c r="E169" s="9" t="str">
        <f>TEXT(Table1[[#This Row],[Join_Date]],"YYYY")</f>
        <v>2024</v>
      </c>
      <c r="F169" s="2">
        <v>45460</v>
      </c>
      <c r="G169" s="2" t="str">
        <f t="shared" si="10"/>
        <v>Dec</v>
      </c>
      <c r="H169" s="2" t="str">
        <f t="shared" si="11"/>
        <v>Wed</v>
      </c>
      <c r="I169" s="10">
        <v>45630</v>
      </c>
      <c r="J169" s="11">
        <v>7.99</v>
      </c>
      <c r="K169" s="11" t="str">
        <f>IF(Table1[[#This Row],[Monthly_Price]]=7.99,"Basic",IF(Table1[[#This Row],[Monthly_Price]]=11.99,"Super",IF(Table1[[#This Row],[Monthly_Price]]=15.99,"Premium")))</f>
        <v>Basic</v>
      </c>
      <c r="L169" s="12">
        <v>87</v>
      </c>
      <c r="M169" s="9" t="s">
        <v>36</v>
      </c>
      <c r="N169" s="12">
        <v>3</v>
      </c>
      <c r="O169" s="12">
        <v>5</v>
      </c>
      <c r="P169" s="9" t="b">
        <v>1</v>
      </c>
      <c r="Q169" s="12">
        <v>753</v>
      </c>
      <c r="R169" s="12">
        <v>181</v>
      </c>
      <c r="S169" s="9" t="s">
        <v>49</v>
      </c>
      <c r="T169" s="9" t="s">
        <v>44</v>
      </c>
      <c r="U169" s="9" t="s">
        <v>29</v>
      </c>
      <c r="V169" s="9">
        <v>51</v>
      </c>
      <c r="W169" s="13">
        <v>3.1</v>
      </c>
      <c r="X169" s="9" t="b">
        <v>1</v>
      </c>
      <c r="Y169" s="9" t="s">
        <v>30</v>
      </c>
      <c r="Z169" s="12">
        <v>941</v>
      </c>
      <c r="AA169" s="9" t="s">
        <v>31</v>
      </c>
      <c r="AB169" s="14" t="s">
        <v>59</v>
      </c>
      <c r="AC169" s="9" t="s">
        <v>93</v>
      </c>
    </row>
    <row r="170" spans="1:29" hidden="1" x14ac:dyDescent="0.3">
      <c r="A170" s="9">
        <v>2639</v>
      </c>
      <c r="B170" s="9" t="s">
        <v>294</v>
      </c>
      <c r="C170" s="9" t="str">
        <f t="shared" si="8"/>
        <v>Jun</v>
      </c>
      <c r="D170" s="9" t="str">
        <f t="shared" si="9"/>
        <v>Tue</v>
      </c>
      <c r="E170" s="9" t="str">
        <f>TEXT(Table1[[#This Row],[Join_Date]],"YYYY")</f>
        <v>2024</v>
      </c>
      <c r="F170" s="2">
        <v>45461</v>
      </c>
      <c r="G170" s="2" t="str">
        <f t="shared" si="10"/>
        <v>Dec</v>
      </c>
      <c r="H170" s="2" t="str">
        <f t="shared" si="11"/>
        <v>Sat</v>
      </c>
      <c r="I170" s="10">
        <v>45633</v>
      </c>
      <c r="J170" s="11">
        <v>11.99</v>
      </c>
      <c r="K170" s="11" t="str">
        <f>IF(Table1[[#This Row],[Monthly_Price]]=7.99,"Basic",IF(Table1[[#This Row],[Monthly_Price]]=11.99,"Super",IF(Table1[[#This Row],[Monthly_Price]]=15.99,"Premium")))</f>
        <v>Super</v>
      </c>
      <c r="L170" s="12">
        <v>163</v>
      </c>
      <c r="M170" s="9" t="s">
        <v>36</v>
      </c>
      <c r="N170" s="12">
        <v>5</v>
      </c>
      <c r="O170" s="12">
        <v>1</v>
      </c>
      <c r="P170" s="9" t="b">
        <v>1</v>
      </c>
      <c r="Q170" s="12">
        <v>38</v>
      </c>
      <c r="R170" s="12">
        <v>53</v>
      </c>
      <c r="S170" s="9" t="s">
        <v>68</v>
      </c>
      <c r="T170" s="9" t="s">
        <v>44</v>
      </c>
      <c r="U170" s="9" t="s">
        <v>64</v>
      </c>
      <c r="V170" s="9">
        <v>37</v>
      </c>
      <c r="W170" s="13">
        <v>4.5999999999999996</v>
      </c>
      <c r="X170" s="9" t="b">
        <v>0</v>
      </c>
      <c r="Y170" s="9" t="s">
        <v>30</v>
      </c>
      <c r="Z170" s="12">
        <v>1934</v>
      </c>
      <c r="AA170" s="9" t="s">
        <v>31</v>
      </c>
      <c r="AB170" s="14" t="s">
        <v>32</v>
      </c>
      <c r="AC170" s="9" t="s">
        <v>40</v>
      </c>
    </row>
    <row r="171" spans="1:29" hidden="1" x14ac:dyDescent="0.3">
      <c r="A171" s="9">
        <v>1801</v>
      </c>
      <c r="B171" s="9" t="s">
        <v>174</v>
      </c>
      <c r="C171" s="9" t="str">
        <f t="shared" si="8"/>
        <v>Jan</v>
      </c>
      <c r="D171" s="9" t="str">
        <f t="shared" si="9"/>
        <v>Sun</v>
      </c>
      <c r="E171" s="9" t="str">
        <f>TEXT(Table1[[#This Row],[Join_Date]],"YYYY")</f>
        <v>2024</v>
      </c>
      <c r="F171" s="2">
        <v>45305</v>
      </c>
      <c r="G171" s="2" t="str">
        <f t="shared" si="10"/>
        <v>Dec</v>
      </c>
      <c r="H171" s="2" t="str">
        <f t="shared" si="11"/>
        <v>Fri</v>
      </c>
      <c r="I171" s="10">
        <v>45639</v>
      </c>
      <c r="J171" s="11">
        <v>11.99</v>
      </c>
      <c r="K171" s="11" t="str">
        <f>IF(Table1[[#This Row],[Monthly_Price]]=7.99,"Basic",IF(Table1[[#This Row],[Monthly_Price]]=11.99,"Super",IF(Table1[[#This Row],[Monthly_Price]]=15.99,"Premium")))</f>
        <v>Super</v>
      </c>
      <c r="L171" s="12">
        <v>419</v>
      </c>
      <c r="M171" s="9" t="s">
        <v>63</v>
      </c>
      <c r="N171" s="12">
        <v>4</v>
      </c>
      <c r="O171" s="12">
        <v>5</v>
      </c>
      <c r="P171" s="9" t="b">
        <v>0</v>
      </c>
      <c r="Q171" s="12">
        <v>386</v>
      </c>
      <c r="R171" s="12">
        <v>122</v>
      </c>
      <c r="S171" s="9" t="s">
        <v>74</v>
      </c>
      <c r="T171" s="9" t="s">
        <v>56</v>
      </c>
      <c r="U171" s="9" t="s">
        <v>37</v>
      </c>
      <c r="V171" s="9">
        <v>9</v>
      </c>
      <c r="W171" s="13">
        <v>4.5999999999999996</v>
      </c>
      <c r="X171" s="9" t="b">
        <v>0</v>
      </c>
      <c r="Y171" s="9" t="s">
        <v>30</v>
      </c>
      <c r="Z171" s="12">
        <v>4650</v>
      </c>
      <c r="AA171" s="9" t="s">
        <v>38</v>
      </c>
      <c r="AB171" s="14" t="s">
        <v>69</v>
      </c>
      <c r="AC171" s="9" t="s">
        <v>33</v>
      </c>
    </row>
    <row r="172" spans="1:29" hidden="1" x14ac:dyDescent="0.3">
      <c r="A172" s="9">
        <v>9163</v>
      </c>
      <c r="B172" s="9" t="s">
        <v>274</v>
      </c>
      <c r="C172" s="9" t="str">
        <f t="shared" si="8"/>
        <v>Apr</v>
      </c>
      <c r="D172" s="9" t="str">
        <f t="shared" si="9"/>
        <v>Tue</v>
      </c>
      <c r="E172" s="9" t="str">
        <f>TEXT(Table1[[#This Row],[Join_Date]],"YYYY")</f>
        <v>2023</v>
      </c>
      <c r="F172" s="2">
        <v>45020</v>
      </c>
      <c r="G172" s="2" t="str">
        <f t="shared" si="10"/>
        <v>Nov</v>
      </c>
      <c r="H172" s="2" t="str">
        <f t="shared" si="11"/>
        <v>Wed</v>
      </c>
      <c r="I172" s="10">
        <v>45623</v>
      </c>
      <c r="J172" s="11">
        <v>11.99</v>
      </c>
      <c r="K172" s="11" t="str">
        <f>IF(Table1[[#This Row],[Monthly_Price]]=7.99,"Basic",IF(Table1[[#This Row],[Monthly_Price]]=11.99,"Super",IF(Table1[[#This Row],[Monthly_Price]]=15.99,"Premium")))</f>
        <v>Super</v>
      </c>
      <c r="L172" s="12">
        <v>203</v>
      </c>
      <c r="M172" s="9" t="s">
        <v>48</v>
      </c>
      <c r="N172" s="12">
        <v>4</v>
      </c>
      <c r="O172" s="12">
        <v>4</v>
      </c>
      <c r="P172" s="9" t="b">
        <v>1</v>
      </c>
      <c r="Q172" s="12">
        <v>874</v>
      </c>
      <c r="R172" s="12">
        <v>67</v>
      </c>
      <c r="S172" s="9" t="s">
        <v>55</v>
      </c>
      <c r="T172" s="9" t="s">
        <v>44</v>
      </c>
      <c r="U172" s="9" t="s">
        <v>78</v>
      </c>
      <c r="V172" s="9">
        <v>94</v>
      </c>
      <c r="W172" s="13">
        <v>3.9</v>
      </c>
      <c r="X172" s="9" t="b">
        <v>1</v>
      </c>
      <c r="Y172" s="9" t="s">
        <v>30</v>
      </c>
      <c r="Z172" s="12">
        <v>4450</v>
      </c>
      <c r="AA172" s="9" t="s">
        <v>31</v>
      </c>
      <c r="AB172" s="14" t="s">
        <v>32</v>
      </c>
      <c r="AC172" s="9" t="s">
        <v>93</v>
      </c>
    </row>
    <row r="173" spans="1:29" hidden="1" x14ac:dyDescent="0.3">
      <c r="A173" s="9">
        <v>1284</v>
      </c>
      <c r="B173" s="9" t="s">
        <v>157</v>
      </c>
      <c r="C173" s="9" t="str">
        <f t="shared" si="8"/>
        <v>Dec</v>
      </c>
      <c r="D173" s="9" t="str">
        <f t="shared" si="9"/>
        <v>Wed</v>
      </c>
      <c r="E173" s="9" t="str">
        <f>TEXT(Table1[[#This Row],[Join_Date]],"YYYY")</f>
        <v>2024</v>
      </c>
      <c r="F173" s="2">
        <v>45630</v>
      </c>
      <c r="G173" s="2" t="str">
        <f t="shared" si="10"/>
        <v>Dec</v>
      </c>
      <c r="H173" s="2" t="str">
        <f t="shared" si="11"/>
        <v>Sun</v>
      </c>
      <c r="I173" s="10">
        <v>45627</v>
      </c>
      <c r="J173" s="11">
        <v>7.99</v>
      </c>
      <c r="K173" s="11" t="str">
        <f>IF(Table1[[#This Row],[Monthly_Price]]=7.99,"Basic",IF(Table1[[#This Row],[Monthly_Price]]=11.99,"Super",IF(Table1[[#This Row],[Monthly_Price]]=15.99,"Premium")))</f>
        <v>Basic</v>
      </c>
      <c r="L173" s="12">
        <v>405</v>
      </c>
      <c r="M173" s="9" t="s">
        <v>73</v>
      </c>
      <c r="N173" s="12">
        <v>4</v>
      </c>
      <c r="O173" s="12">
        <v>3</v>
      </c>
      <c r="P173" s="9" t="b">
        <v>1</v>
      </c>
      <c r="Q173" s="12">
        <v>695</v>
      </c>
      <c r="R173" s="12">
        <v>85</v>
      </c>
      <c r="S173" s="9" t="s">
        <v>68</v>
      </c>
      <c r="T173" s="9" t="s">
        <v>56</v>
      </c>
      <c r="U173" s="9" t="s">
        <v>78</v>
      </c>
      <c r="V173" s="9">
        <v>42</v>
      </c>
      <c r="W173" s="13">
        <v>3.7</v>
      </c>
      <c r="X173" s="9" t="b">
        <v>0</v>
      </c>
      <c r="Y173" s="9" t="s">
        <v>30</v>
      </c>
      <c r="Z173" s="12">
        <v>2395</v>
      </c>
      <c r="AA173" s="9" t="s">
        <v>65</v>
      </c>
      <c r="AB173" s="14" t="s">
        <v>39</v>
      </c>
      <c r="AC173" s="9" t="s">
        <v>60</v>
      </c>
    </row>
    <row r="174" spans="1:29" hidden="1" x14ac:dyDescent="0.3">
      <c r="A174" s="9">
        <v>8774</v>
      </c>
      <c r="B174" s="9" t="s">
        <v>296</v>
      </c>
      <c r="C174" s="9" t="str">
        <f t="shared" si="8"/>
        <v>Nov</v>
      </c>
      <c r="D174" s="9" t="str">
        <f t="shared" si="9"/>
        <v>Fri</v>
      </c>
      <c r="E174" s="9" t="str">
        <f>TEXT(Table1[[#This Row],[Join_Date]],"YYYY")</f>
        <v>2023</v>
      </c>
      <c r="F174" s="2">
        <v>45233</v>
      </c>
      <c r="G174" s="2" t="str">
        <f t="shared" si="10"/>
        <v>Dec</v>
      </c>
      <c r="H174" s="2" t="str">
        <f t="shared" si="11"/>
        <v>Sun</v>
      </c>
      <c r="I174" s="10">
        <v>45634</v>
      </c>
      <c r="J174" s="11">
        <v>15.99</v>
      </c>
      <c r="K174" s="11" t="str">
        <f>IF(Table1[[#This Row],[Monthly_Price]]=7.99,"Basic",IF(Table1[[#This Row],[Monthly_Price]]=11.99,"Super",IF(Table1[[#This Row],[Monthly_Price]]=15.99,"Premium")))</f>
        <v>Premium</v>
      </c>
      <c r="L174" s="12">
        <v>496</v>
      </c>
      <c r="M174" s="9" t="s">
        <v>73</v>
      </c>
      <c r="N174" s="12">
        <v>5</v>
      </c>
      <c r="O174" s="12">
        <v>6</v>
      </c>
      <c r="P174" s="9" t="b">
        <v>0</v>
      </c>
      <c r="Q174" s="12">
        <v>803</v>
      </c>
      <c r="R174" s="12">
        <v>130</v>
      </c>
      <c r="S174" s="9" t="s">
        <v>27</v>
      </c>
      <c r="T174" s="9" t="s">
        <v>75</v>
      </c>
      <c r="U174" s="9" t="s">
        <v>78</v>
      </c>
      <c r="V174" s="9">
        <v>4</v>
      </c>
      <c r="W174" s="13">
        <v>4.8</v>
      </c>
      <c r="X174" s="9" t="b">
        <v>0</v>
      </c>
      <c r="Y174" s="9" t="s">
        <v>30</v>
      </c>
      <c r="Z174" s="12">
        <v>4504</v>
      </c>
      <c r="AA174" s="9" t="s">
        <v>58</v>
      </c>
      <c r="AB174" s="14" t="s">
        <v>69</v>
      </c>
      <c r="AC174" s="9" t="s">
        <v>60</v>
      </c>
    </row>
    <row r="175" spans="1:29" hidden="1" x14ac:dyDescent="0.3">
      <c r="A175" s="9">
        <v>3866</v>
      </c>
      <c r="B175" s="9" t="s">
        <v>297</v>
      </c>
      <c r="C175" s="9" t="str">
        <f t="shared" si="8"/>
        <v>Feb</v>
      </c>
      <c r="D175" s="9" t="str">
        <f t="shared" si="9"/>
        <v>Thu</v>
      </c>
      <c r="E175" s="9" t="str">
        <f>TEXT(Table1[[#This Row],[Join_Date]],"YYYY")</f>
        <v>2024</v>
      </c>
      <c r="F175" s="2">
        <v>45323</v>
      </c>
      <c r="G175" s="2" t="str">
        <f t="shared" si="10"/>
        <v>Nov</v>
      </c>
      <c r="H175" s="2" t="str">
        <f t="shared" si="11"/>
        <v>Thu</v>
      </c>
      <c r="I175" s="10">
        <v>45624</v>
      </c>
      <c r="J175" s="11">
        <v>15.99</v>
      </c>
      <c r="K175" s="11" t="str">
        <f>IF(Table1[[#This Row],[Monthly_Price]]=7.99,"Basic",IF(Table1[[#This Row],[Monthly_Price]]=11.99,"Super",IF(Table1[[#This Row],[Monthly_Price]]=15.99,"Premium")))</f>
        <v>Premium</v>
      </c>
      <c r="L175" s="12">
        <v>328</v>
      </c>
      <c r="M175" s="9" t="s">
        <v>48</v>
      </c>
      <c r="N175" s="12">
        <v>2</v>
      </c>
      <c r="O175" s="12">
        <v>2</v>
      </c>
      <c r="P175" s="9" t="b">
        <v>0</v>
      </c>
      <c r="Q175" s="12">
        <v>268</v>
      </c>
      <c r="R175" s="12">
        <v>50</v>
      </c>
      <c r="S175" s="9" t="s">
        <v>74</v>
      </c>
      <c r="T175" s="9" t="s">
        <v>44</v>
      </c>
      <c r="U175" s="9" t="s">
        <v>45</v>
      </c>
      <c r="V175" s="9">
        <v>3</v>
      </c>
      <c r="W175" s="13">
        <v>4.4000000000000004</v>
      </c>
      <c r="X175" s="9" t="b">
        <v>1</v>
      </c>
      <c r="Y175" s="9" t="s">
        <v>30</v>
      </c>
      <c r="Z175" s="12">
        <v>3015</v>
      </c>
      <c r="AA175" s="9" t="s">
        <v>65</v>
      </c>
      <c r="AB175" s="14" t="s">
        <v>59</v>
      </c>
      <c r="AC175" s="9" t="s">
        <v>40</v>
      </c>
    </row>
    <row r="176" spans="1:29" hidden="1" x14ac:dyDescent="0.3">
      <c r="A176" s="9">
        <v>4477</v>
      </c>
      <c r="B176" s="9" t="s">
        <v>272</v>
      </c>
      <c r="C176" s="9" t="str">
        <f t="shared" si="8"/>
        <v>Apr</v>
      </c>
      <c r="D176" s="9" t="str">
        <f t="shared" si="9"/>
        <v>Sun</v>
      </c>
      <c r="E176" s="9" t="str">
        <f>TEXT(Table1[[#This Row],[Join_Date]],"YYYY")</f>
        <v>2024</v>
      </c>
      <c r="F176" s="2">
        <v>45410</v>
      </c>
      <c r="G176" s="2" t="str">
        <f t="shared" si="10"/>
        <v>Nov</v>
      </c>
      <c r="H176" s="2" t="str">
        <f t="shared" si="11"/>
        <v>Sat</v>
      </c>
      <c r="I176" s="10">
        <v>45619</v>
      </c>
      <c r="J176" s="11">
        <v>7.99</v>
      </c>
      <c r="K176" s="11" t="str">
        <f>IF(Table1[[#This Row],[Monthly_Price]]=7.99,"Basic",IF(Table1[[#This Row],[Monthly_Price]]=11.99,"Super",IF(Table1[[#This Row],[Monthly_Price]]=15.99,"Premium")))</f>
        <v>Basic</v>
      </c>
      <c r="L176" s="12">
        <v>85</v>
      </c>
      <c r="M176" s="9" t="s">
        <v>36</v>
      </c>
      <c r="N176" s="12">
        <v>5</v>
      </c>
      <c r="O176" s="12">
        <v>1</v>
      </c>
      <c r="P176" s="9" t="b">
        <v>0</v>
      </c>
      <c r="Q176" s="12">
        <v>429</v>
      </c>
      <c r="R176" s="12">
        <v>52</v>
      </c>
      <c r="S176" s="9" t="s">
        <v>49</v>
      </c>
      <c r="T176" s="9" t="s">
        <v>28</v>
      </c>
      <c r="U176" s="9" t="s">
        <v>37</v>
      </c>
      <c r="V176" s="9">
        <v>16</v>
      </c>
      <c r="W176" s="13">
        <v>3.8</v>
      </c>
      <c r="X176" s="9" t="b">
        <v>0</v>
      </c>
      <c r="Y176" s="9" t="s">
        <v>30</v>
      </c>
      <c r="Z176" s="12">
        <v>4971</v>
      </c>
      <c r="AA176" s="9" t="s">
        <v>31</v>
      </c>
      <c r="AB176" s="14" t="s">
        <v>69</v>
      </c>
      <c r="AC176" s="9" t="s">
        <v>40</v>
      </c>
    </row>
    <row r="177" spans="1:29" hidden="1" x14ac:dyDescent="0.3">
      <c r="A177" s="9">
        <v>4829</v>
      </c>
      <c r="B177" s="9" t="s">
        <v>299</v>
      </c>
      <c r="C177" s="9" t="str">
        <f t="shared" si="8"/>
        <v>Sep</v>
      </c>
      <c r="D177" s="9" t="str">
        <f t="shared" si="9"/>
        <v>Sat</v>
      </c>
      <c r="E177" s="9" t="str">
        <f>TEXT(Table1[[#This Row],[Join_Date]],"YYYY")</f>
        <v>2024</v>
      </c>
      <c r="F177" s="2">
        <v>45556</v>
      </c>
      <c r="G177" s="2" t="str">
        <f t="shared" si="10"/>
        <v>Dec</v>
      </c>
      <c r="H177" s="2" t="str">
        <f t="shared" si="11"/>
        <v>Tue</v>
      </c>
      <c r="I177" s="10">
        <v>45643</v>
      </c>
      <c r="J177" s="11">
        <v>11.99</v>
      </c>
      <c r="K177" s="11" t="str">
        <f>IF(Table1[[#This Row],[Monthly_Price]]=7.99,"Basic",IF(Table1[[#This Row],[Monthly_Price]]=11.99,"Super",IF(Table1[[#This Row],[Monthly_Price]]=15.99,"Premium")))</f>
        <v>Super</v>
      </c>
      <c r="L177" s="12">
        <v>386</v>
      </c>
      <c r="M177" s="9" t="s">
        <v>48</v>
      </c>
      <c r="N177" s="12">
        <v>3</v>
      </c>
      <c r="O177" s="12">
        <v>4</v>
      </c>
      <c r="P177" s="9" t="b">
        <v>0</v>
      </c>
      <c r="Q177" s="12">
        <v>62</v>
      </c>
      <c r="R177" s="12">
        <v>50</v>
      </c>
      <c r="S177" s="9" t="s">
        <v>74</v>
      </c>
      <c r="T177" s="9" t="s">
        <v>56</v>
      </c>
      <c r="U177" s="9" t="s">
        <v>29</v>
      </c>
      <c r="V177" s="9">
        <v>44</v>
      </c>
      <c r="W177" s="13">
        <v>4.7</v>
      </c>
      <c r="X177" s="9" t="b">
        <v>0</v>
      </c>
      <c r="Y177" s="9" t="s">
        <v>30</v>
      </c>
      <c r="Z177" s="12">
        <v>2377</v>
      </c>
      <c r="AA177" s="9" t="s">
        <v>31</v>
      </c>
      <c r="AB177" s="14" t="s">
        <v>32</v>
      </c>
      <c r="AC177" s="9" t="s">
        <v>60</v>
      </c>
    </row>
    <row r="178" spans="1:29" hidden="1" x14ac:dyDescent="0.3">
      <c r="A178" s="9">
        <v>1257</v>
      </c>
      <c r="B178" s="9" t="s">
        <v>257</v>
      </c>
      <c r="C178" s="9" t="str">
        <f t="shared" si="8"/>
        <v>Feb</v>
      </c>
      <c r="D178" s="9" t="str">
        <f t="shared" si="9"/>
        <v>Wed</v>
      </c>
      <c r="E178" s="9" t="str">
        <f>TEXT(Table1[[#This Row],[Join_Date]],"YYYY")</f>
        <v>2023</v>
      </c>
      <c r="F178" s="2">
        <v>44965</v>
      </c>
      <c r="G178" s="2" t="str">
        <f t="shared" si="10"/>
        <v>Dec</v>
      </c>
      <c r="H178" s="2" t="str">
        <f t="shared" si="11"/>
        <v>Sun</v>
      </c>
      <c r="I178" s="10">
        <v>45634</v>
      </c>
      <c r="J178" s="11">
        <v>7.99</v>
      </c>
      <c r="K178" s="11" t="str">
        <f>IF(Table1[[#This Row],[Monthly_Price]]=7.99,"Basic",IF(Table1[[#This Row],[Monthly_Price]]=11.99,"Super",IF(Table1[[#This Row],[Monthly_Price]]=15.99,"Premium")))</f>
        <v>Basic</v>
      </c>
      <c r="L178" s="12">
        <v>245</v>
      </c>
      <c r="M178" s="9" t="s">
        <v>26</v>
      </c>
      <c r="N178" s="12">
        <v>3</v>
      </c>
      <c r="O178" s="12">
        <v>4</v>
      </c>
      <c r="P178" s="9" t="b">
        <v>0</v>
      </c>
      <c r="Q178" s="12">
        <v>831</v>
      </c>
      <c r="R178" s="12">
        <v>15</v>
      </c>
      <c r="S178" s="9" t="s">
        <v>43</v>
      </c>
      <c r="T178" s="9" t="s">
        <v>28</v>
      </c>
      <c r="U178" s="9" t="s">
        <v>37</v>
      </c>
      <c r="V178" s="9">
        <v>64</v>
      </c>
      <c r="W178" s="13">
        <v>4.9000000000000004</v>
      </c>
      <c r="X178" s="9" t="b">
        <v>0</v>
      </c>
      <c r="Y178" s="9" t="s">
        <v>30</v>
      </c>
      <c r="Z178" s="12">
        <v>212</v>
      </c>
      <c r="AA178" s="9" t="s">
        <v>76</v>
      </c>
      <c r="AB178" s="14" t="s">
        <v>69</v>
      </c>
      <c r="AC178" s="9" t="s">
        <v>93</v>
      </c>
    </row>
    <row r="179" spans="1:29" hidden="1" x14ac:dyDescent="0.3">
      <c r="A179" s="9">
        <v>1897</v>
      </c>
      <c r="B179" s="9" t="s">
        <v>301</v>
      </c>
      <c r="C179" s="9" t="str">
        <f t="shared" si="8"/>
        <v>Mar</v>
      </c>
      <c r="D179" s="9" t="str">
        <f t="shared" si="9"/>
        <v>Sun</v>
      </c>
      <c r="E179" s="9" t="str">
        <f>TEXT(Table1[[#This Row],[Join_Date]],"YYYY")</f>
        <v>2023</v>
      </c>
      <c r="F179" s="2">
        <v>45004</v>
      </c>
      <c r="G179" s="2" t="str">
        <f t="shared" si="10"/>
        <v>Dec</v>
      </c>
      <c r="H179" s="2" t="str">
        <f t="shared" si="11"/>
        <v>Mon</v>
      </c>
      <c r="I179" s="10">
        <v>45642</v>
      </c>
      <c r="J179" s="11">
        <v>11.99</v>
      </c>
      <c r="K179" s="11" t="str">
        <f>IF(Table1[[#This Row],[Monthly_Price]]=7.99,"Basic",IF(Table1[[#This Row],[Monthly_Price]]=11.99,"Super",IF(Table1[[#This Row],[Monthly_Price]]=15.99,"Premium")))</f>
        <v>Super</v>
      </c>
      <c r="L179" s="12">
        <v>97</v>
      </c>
      <c r="M179" s="9" t="s">
        <v>63</v>
      </c>
      <c r="N179" s="12">
        <v>5</v>
      </c>
      <c r="O179" s="12">
        <v>5</v>
      </c>
      <c r="P179" s="9" t="b">
        <v>1</v>
      </c>
      <c r="Q179" s="12">
        <v>737</v>
      </c>
      <c r="R179" s="12">
        <v>85</v>
      </c>
      <c r="S179" s="9" t="s">
        <v>55</v>
      </c>
      <c r="T179" s="9" t="s">
        <v>28</v>
      </c>
      <c r="U179" s="9" t="s">
        <v>78</v>
      </c>
      <c r="V179" s="9">
        <v>80</v>
      </c>
      <c r="W179" s="13">
        <v>3.6</v>
      </c>
      <c r="X179" s="9" t="b">
        <v>1</v>
      </c>
      <c r="Y179" s="9" t="s">
        <v>30</v>
      </c>
      <c r="Z179" s="12">
        <v>188</v>
      </c>
      <c r="AA179" s="9" t="s">
        <v>31</v>
      </c>
      <c r="AB179" s="14" t="s">
        <v>79</v>
      </c>
      <c r="AC179" s="9" t="s">
        <v>93</v>
      </c>
    </row>
    <row r="180" spans="1:29" hidden="1" x14ac:dyDescent="0.3">
      <c r="A180" s="9">
        <v>3603</v>
      </c>
      <c r="B180" s="9" t="s">
        <v>302</v>
      </c>
      <c r="C180" s="9" t="str">
        <f t="shared" si="8"/>
        <v>Apr</v>
      </c>
      <c r="D180" s="9" t="str">
        <f t="shared" si="9"/>
        <v>Tue</v>
      </c>
      <c r="E180" s="9" t="str">
        <f>TEXT(Table1[[#This Row],[Join_Date]],"YYYY")</f>
        <v>2023</v>
      </c>
      <c r="F180" s="2">
        <v>45020</v>
      </c>
      <c r="G180" s="2" t="str">
        <f t="shared" si="10"/>
        <v>Nov</v>
      </c>
      <c r="H180" s="2" t="str">
        <f t="shared" si="11"/>
        <v>Wed</v>
      </c>
      <c r="I180" s="10">
        <v>45616</v>
      </c>
      <c r="J180" s="11">
        <v>7.99</v>
      </c>
      <c r="K180" s="11" t="str">
        <f>IF(Table1[[#This Row],[Monthly_Price]]=7.99,"Basic",IF(Table1[[#This Row],[Monthly_Price]]=11.99,"Super",IF(Table1[[#This Row],[Monthly_Price]]=15.99,"Premium")))</f>
        <v>Basic</v>
      </c>
      <c r="L180" s="12">
        <v>216</v>
      </c>
      <c r="M180" s="9" t="s">
        <v>51</v>
      </c>
      <c r="N180" s="12">
        <v>4</v>
      </c>
      <c r="O180" s="12">
        <v>3</v>
      </c>
      <c r="P180" s="9" t="b">
        <v>1</v>
      </c>
      <c r="Q180" s="12">
        <v>923</v>
      </c>
      <c r="R180" s="12">
        <v>143</v>
      </c>
      <c r="S180" s="9" t="s">
        <v>27</v>
      </c>
      <c r="T180" s="9" t="s">
        <v>56</v>
      </c>
      <c r="U180" s="9" t="s">
        <v>45</v>
      </c>
      <c r="V180" s="9">
        <v>20</v>
      </c>
      <c r="W180" s="13">
        <v>3.4</v>
      </c>
      <c r="X180" s="9" t="b">
        <v>0</v>
      </c>
      <c r="Y180" s="9" t="s">
        <v>30</v>
      </c>
      <c r="Z180" s="12">
        <v>4435</v>
      </c>
      <c r="AA180" s="9" t="s">
        <v>38</v>
      </c>
      <c r="AB180" s="14" t="s">
        <v>79</v>
      </c>
      <c r="AC180" s="9" t="s">
        <v>33</v>
      </c>
    </row>
    <row r="181" spans="1:29" hidden="1" x14ac:dyDescent="0.3">
      <c r="A181" s="9">
        <v>9256</v>
      </c>
      <c r="B181" s="9" t="s">
        <v>257</v>
      </c>
      <c r="C181" s="9" t="str">
        <f t="shared" si="8"/>
        <v>Feb</v>
      </c>
      <c r="D181" s="9" t="str">
        <f t="shared" si="9"/>
        <v>Tue</v>
      </c>
      <c r="E181" s="9" t="str">
        <f>TEXT(Table1[[#This Row],[Join_Date]],"YYYY")</f>
        <v>2023</v>
      </c>
      <c r="F181" s="2">
        <v>44964</v>
      </c>
      <c r="G181" s="2" t="str">
        <f t="shared" si="10"/>
        <v>Nov</v>
      </c>
      <c r="H181" s="2" t="str">
        <f t="shared" si="11"/>
        <v>Fri</v>
      </c>
      <c r="I181" s="10">
        <v>45618</v>
      </c>
      <c r="J181" s="11">
        <v>7.99</v>
      </c>
      <c r="K181" s="11" t="str">
        <f>IF(Table1[[#This Row],[Monthly_Price]]=7.99,"Basic",IF(Table1[[#This Row],[Monthly_Price]]=11.99,"Super",IF(Table1[[#This Row],[Monthly_Price]]=15.99,"Premium")))</f>
        <v>Basic</v>
      </c>
      <c r="L181" s="12">
        <v>331</v>
      </c>
      <c r="M181" s="9" t="s">
        <v>100</v>
      </c>
      <c r="N181" s="12">
        <v>5</v>
      </c>
      <c r="O181" s="12">
        <v>1</v>
      </c>
      <c r="P181" s="9" t="b">
        <v>0</v>
      </c>
      <c r="Q181" s="12">
        <v>85</v>
      </c>
      <c r="R181" s="12">
        <v>117</v>
      </c>
      <c r="S181" s="9" t="s">
        <v>92</v>
      </c>
      <c r="T181" s="9" t="s">
        <v>56</v>
      </c>
      <c r="U181" s="9" t="s">
        <v>78</v>
      </c>
      <c r="V181" s="9">
        <v>21</v>
      </c>
      <c r="W181" s="13">
        <v>4.8</v>
      </c>
      <c r="X181" s="9" t="b">
        <v>1</v>
      </c>
      <c r="Y181" s="9" t="s">
        <v>30</v>
      </c>
      <c r="Z181" s="12">
        <v>1454</v>
      </c>
      <c r="AA181" s="9" t="s">
        <v>58</v>
      </c>
      <c r="AB181" s="14" t="s">
        <v>39</v>
      </c>
      <c r="AC181" s="9" t="s">
        <v>93</v>
      </c>
    </row>
    <row r="182" spans="1:29" hidden="1" x14ac:dyDescent="0.3">
      <c r="A182" s="9">
        <v>9469</v>
      </c>
      <c r="B182" s="9" t="s">
        <v>101</v>
      </c>
      <c r="C182" s="9" t="str">
        <f t="shared" si="8"/>
        <v>Jun</v>
      </c>
      <c r="D182" s="9" t="str">
        <f t="shared" si="9"/>
        <v>Sat</v>
      </c>
      <c r="E182" s="9" t="str">
        <f>TEXT(Table1[[#This Row],[Join_Date]],"YYYY")</f>
        <v>2023</v>
      </c>
      <c r="F182" s="2">
        <v>45087</v>
      </c>
      <c r="G182" s="2" t="str">
        <f t="shared" si="10"/>
        <v>Nov</v>
      </c>
      <c r="H182" s="2" t="str">
        <f t="shared" si="11"/>
        <v>Mon</v>
      </c>
      <c r="I182" s="10">
        <v>45621</v>
      </c>
      <c r="J182" s="11">
        <v>11.99</v>
      </c>
      <c r="K182" s="11" t="str">
        <f>IF(Table1[[#This Row],[Monthly_Price]]=7.99,"Basic",IF(Table1[[#This Row],[Monthly_Price]]=11.99,"Super",IF(Table1[[#This Row],[Monthly_Price]]=15.99,"Premium")))</f>
        <v>Super</v>
      </c>
      <c r="L182" s="12">
        <v>451</v>
      </c>
      <c r="M182" s="9" t="s">
        <v>48</v>
      </c>
      <c r="N182" s="12">
        <v>2</v>
      </c>
      <c r="O182" s="12">
        <v>3</v>
      </c>
      <c r="P182" s="9" t="b">
        <v>0</v>
      </c>
      <c r="Q182" s="12">
        <v>59</v>
      </c>
      <c r="R182" s="12">
        <v>38</v>
      </c>
      <c r="S182" s="9" t="s">
        <v>74</v>
      </c>
      <c r="T182" s="9" t="s">
        <v>56</v>
      </c>
      <c r="U182" s="9" t="s">
        <v>37</v>
      </c>
      <c r="V182" s="9">
        <v>94</v>
      </c>
      <c r="W182" s="13">
        <v>3</v>
      </c>
      <c r="X182" s="9" t="b">
        <v>1</v>
      </c>
      <c r="Y182" s="9" t="s">
        <v>30</v>
      </c>
      <c r="Z182" s="12">
        <v>2841</v>
      </c>
      <c r="AA182" s="9" t="s">
        <v>65</v>
      </c>
      <c r="AB182" s="14" t="s">
        <v>69</v>
      </c>
      <c r="AC182" s="9" t="s">
        <v>40</v>
      </c>
    </row>
    <row r="183" spans="1:29" hidden="1" x14ac:dyDescent="0.3">
      <c r="A183" s="9">
        <v>7136</v>
      </c>
      <c r="B183" s="9" t="s">
        <v>143</v>
      </c>
      <c r="C183" s="9" t="str">
        <f t="shared" si="8"/>
        <v>May</v>
      </c>
      <c r="D183" s="9" t="str">
        <f t="shared" si="9"/>
        <v>Sun</v>
      </c>
      <c r="E183" s="9" t="str">
        <f>TEXT(Table1[[#This Row],[Join_Date]],"YYYY")</f>
        <v>2024</v>
      </c>
      <c r="F183" s="2">
        <v>45431</v>
      </c>
      <c r="G183" s="2" t="str">
        <f t="shared" si="10"/>
        <v>Dec</v>
      </c>
      <c r="H183" s="2" t="str">
        <f t="shared" si="11"/>
        <v>Sat</v>
      </c>
      <c r="I183" s="10">
        <v>45640</v>
      </c>
      <c r="J183" s="11">
        <v>7.99</v>
      </c>
      <c r="K183" s="11" t="str">
        <f>IF(Table1[[#This Row],[Monthly_Price]]=7.99,"Basic",IF(Table1[[#This Row],[Monthly_Price]]=11.99,"Super",IF(Table1[[#This Row],[Monthly_Price]]=15.99,"Premium")))</f>
        <v>Basic</v>
      </c>
      <c r="L183" s="12">
        <v>326</v>
      </c>
      <c r="M183" s="9" t="s">
        <v>26</v>
      </c>
      <c r="N183" s="12">
        <v>5</v>
      </c>
      <c r="O183" s="12">
        <v>1</v>
      </c>
      <c r="P183" s="9" t="b">
        <v>0</v>
      </c>
      <c r="Q183" s="12">
        <v>590</v>
      </c>
      <c r="R183" s="12">
        <v>105</v>
      </c>
      <c r="S183" s="9" t="s">
        <v>92</v>
      </c>
      <c r="T183" s="9" t="s">
        <v>28</v>
      </c>
      <c r="U183" s="9" t="s">
        <v>29</v>
      </c>
      <c r="V183" s="9">
        <v>56</v>
      </c>
      <c r="W183" s="13">
        <v>3.3</v>
      </c>
      <c r="X183" s="9" t="b">
        <v>0</v>
      </c>
      <c r="Y183" s="9" t="s">
        <v>30</v>
      </c>
      <c r="Z183" s="12">
        <v>1626</v>
      </c>
      <c r="AA183" s="9" t="s">
        <v>31</v>
      </c>
      <c r="AB183" s="14" t="s">
        <v>39</v>
      </c>
      <c r="AC183" s="9" t="s">
        <v>93</v>
      </c>
    </row>
    <row r="184" spans="1:29" hidden="1" x14ac:dyDescent="0.3">
      <c r="A184" s="9">
        <v>2321</v>
      </c>
      <c r="B184" s="9" t="s">
        <v>304</v>
      </c>
      <c r="C184" s="9" t="str">
        <f t="shared" si="8"/>
        <v>Feb</v>
      </c>
      <c r="D184" s="9" t="str">
        <f t="shared" si="9"/>
        <v>Tue</v>
      </c>
      <c r="E184" s="9" t="str">
        <f>TEXT(Table1[[#This Row],[Join_Date]],"YYYY")</f>
        <v>2024</v>
      </c>
      <c r="F184" s="2">
        <v>45342</v>
      </c>
      <c r="G184" s="2" t="str">
        <f t="shared" si="10"/>
        <v>Dec</v>
      </c>
      <c r="H184" s="2" t="str">
        <f t="shared" si="11"/>
        <v>Sat</v>
      </c>
      <c r="I184" s="10">
        <v>45640</v>
      </c>
      <c r="J184" s="11">
        <v>15.99</v>
      </c>
      <c r="K184" s="11" t="str">
        <f>IF(Table1[[#This Row],[Monthly_Price]]=7.99,"Basic",IF(Table1[[#This Row],[Monthly_Price]]=11.99,"Super",IF(Table1[[#This Row],[Monthly_Price]]=15.99,"Premium")))</f>
        <v>Premium</v>
      </c>
      <c r="L184" s="12">
        <v>358</v>
      </c>
      <c r="M184" s="9" t="s">
        <v>36</v>
      </c>
      <c r="N184" s="12">
        <v>3</v>
      </c>
      <c r="O184" s="12">
        <v>1</v>
      </c>
      <c r="P184" s="9" t="b">
        <v>0</v>
      </c>
      <c r="Q184" s="12">
        <v>348</v>
      </c>
      <c r="R184" s="12">
        <v>49</v>
      </c>
      <c r="S184" s="9" t="s">
        <v>92</v>
      </c>
      <c r="T184" s="9" t="s">
        <v>44</v>
      </c>
      <c r="U184" s="9" t="s">
        <v>29</v>
      </c>
      <c r="V184" s="9">
        <v>14</v>
      </c>
      <c r="W184" s="13">
        <v>4.2</v>
      </c>
      <c r="X184" s="9" t="b">
        <v>0</v>
      </c>
      <c r="Y184" s="9" t="s">
        <v>30</v>
      </c>
      <c r="Z184" s="12">
        <v>111</v>
      </c>
      <c r="AA184" s="9" t="s">
        <v>38</v>
      </c>
      <c r="AB184" s="14" t="s">
        <v>32</v>
      </c>
      <c r="AC184" s="9" t="s">
        <v>60</v>
      </c>
    </row>
    <row r="185" spans="1:29" hidden="1" x14ac:dyDescent="0.3">
      <c r="A185" s="9">
        <v>4243</v>
      </c>
      <c r="B185" s="9" t="s">
        <v>272</v>
      </c>
      <c r="C185" s="9" t="str">
        <f t="shared" si="8"/>
        <v>Mar</v>
      </c>
      <c r="D185" s="9" t="str">
        <f t="shared" si="9"/>
        <v>Mon</v>
      </c>
      <c r="E185" s="9" t="str">
        <f>TEXT(Table1[[#This Row],[Join_Date]],"YYYY")</f>
        <v>2023</v>
      </c>
      <c r="F185" s="2">
        <v>44998</v>
      </c>
      <c r="G185" s="2" t="str">
        <f t="shared" si="10"/>
        <v>Nov</v>
      </c>
      <c r="H185" s="2" t="str">
        <f t="shared" si="11"/>
        <v>Fri</v>
      </c>
      <c r="I185" s="10">
        <v>45625</v>
      </c>
      <c r="J185" s="11">
        <v>15.99</v>
      </c>
      <c r="K185" s="11" t="str">
        <f>IF(Table1[[#This Row],[Monthly_Price]]=7.99,"Basic",IF(Table1[[#This Row],[Monthly_Price]]=11.99,"Super",IF(Table1[[#This Row],[Monthly_Price]]=15.99,"Premium")))</f>
        <v>Premium</v>
      </c>
      <c r="L185" s="12">
        <v>91</v>
      </c>
      <c r="M185" s="9" t="s">
        <v>26</v>
      </c>
      <c r="N185" s="12">
        <v>2</v>
      </c>
      <c r="O185" s="12">
        <v>1</v>
      </c>
      <c r="P185" s="9" t="b">
        <v>1</v>
      </c>
      <c r="Q185" s="12">
        <v>561</v>
      </c>
      <c r="R185" s="12">
        <v>153</v>
      </c>
      <c r="S185" s="9" t="s">
        <v>43</v>
      </c>
      <c r="T185" s="9" t="s">
        <v>75</v>
      </c>
      <c r="U185" s="9" t="s">
        <v>64</v>
      </c>
      <c r="V185" s="9">
        <v>7</v>
      </c>
      <c r="W185" s="13">
        <v>4.0999999999999996</v>
      </c>
      <c r="X185" s="9" t="b">
        <v>0</v>
      </c>
      <c r="Y185" s="9" t="s">
        <v>30</v>
      </c>
      <c r="Z185" s="12">
        <v>450</v>
      </c>
      <c r="AA185" s="9" t="s">
        <v>76</v>
      </c>
      <c r="AB185" s="14" t="s">
        <v>79</v>
      </c>
      <c r="AC185" s="9" t="s">
        <v>60</v>
      </c>
    </row>
    <row r="186" spans="1:29" hidden="1" x14ac:dyDescent="0.3">
      <c r="A186" s="9">
        <v>8015</v>
      </c>
      <c r="B186" s="9" t="s">
        <v>307</v>
      </c>
      <c r="C186" s="9" t="str">
        <f t="shared" si="8"/>
        <v>Oct</v>
      </c>
      <c r="D186" s="9" t="str">
        <f t="shared" si="9"/>
        <v>Sat</v>
      </c>
      <c r="E186" s="9" t="str">
        <f>TEXT(Table1[[#This Row],[Join_Date]],"YYYY")</f>
        <v>2023</v>
      </c>
      <c r="F186" s="2">
        <v>45227</v>
      </c>
      <c r="G186" s="2" t="str">
        <f t="shared" si="10"/>
        <v>Dec</v>
      </c>
      <c r="H186" s="2" t="str">
        <f t="shared" si="11"/>
        <v>Wed</v>
      </c>
      <c r="I186" s="10">
        <v>45644</v>
      </c>
      <c r="J186" s="11">
        <v>7.99</v>
      </c>
      <c r="K186" s="11" t="str">
        <f>IF(Table1[[#This Row],[Monthly_Price]]=7.99,"Basic",IF(Table1[[#This Row],[Monthly_Price]]=11.99,"Super",IF(Table1[[#This Row],[Monthly_Price]]=15.99,"Premium")))</f>
        <v>Basic</v>
      </c>
      <c r="L186" s="12">
        <v>478</v>
      </c>
      <c r="M186" s="9" t="s">
        <v>26</v>
      </c>
      <c r="N186" s="12">
        <v>2</v>
      </c>
      <c r="O186" s="12">
        <v>2</v>
      </c>
      <c r="P186" s="9" t="b">
        <v>1</v>
      </c>
      <c r="Q186" s="12">
        <v>214</v>
      </c>
      <c r="R186" s="12">
        <v>191</v>
      </c>
      <c r="S186" s="9" t="s">
        <v>49</v>
      </c>
      <c r="T186" s="9" t="s">
        <v>44</v>
      </c>
      <c r="U186" s="9" t="s">
        <v>57</v>
      </c>
      <c r="V186" s="9">
        <v>44</v>
      </c>
      <c r="W186" s="13">
        <v>3.6</v>
      </c>
      <c r="X186" s="9" t="b">
        <v>0</v>
      </c>
      <c r="Y186" s="9" t="s">
        <v>30</v>
      </c>
      <c r="Z186" s="12">
        <v>3325</v>
      </c>
      <c r="AA186" s="9" t="s">
        <v>38</v>
      </c>
      <c r="AB186" s="14" t="s">
        <v>32</v>
      </c>
      <c r="AC186" s="9" t="s">
        <v>93</v>
      </c>
    </row>
    <row r="187" spans="1:29" hidden="1" x14ac:dyDescent="0.3">
      <c r="A187" s="9">
        <v>3440</v>
      </c>
      <c r="B187" s="9" t="s">
        <v>101</v>
      </c>
      <c r="C187" s="9" t="str">
        <f t="shared" si="8"/>
        <v>Feb</v>
      </c>
      <c r="D187" s="9" t="str">
        <f t="shared" si="9"/>
        <v>Sat</v>
      </c>
      <c r="E187" s="9" t="str">
        <f>TEXT(Table1[[#This Row],[Join_Date]],"YYYY")</f>
        <v>2023</v>
      </c>
      <c r="F187" s="2">
        <v>44982</v>
      </c>
      <c r="G187" s="2" t="str">
        <f t="shared" si="10"/>
        <v>Nov</v>
      </c>
      <c r="H187" s="2" t="str">
        <f t="shared" si="11"/>
        <v>Fri</v>
      </c>
      <c r="I187" s="10">
        <v>45618</v>
      </c>
      <c r="J187" s="11">
        <v>7.99</v>
      </c>
      <c r="K187" s="11" t="str">
        <f>IF(Table1[[#This Row],[Monthly_Price]]=7.99,"Basic",IF(Table1[[#This Row],[Monthly_Price]]=11.99,"Super",IF(Table1[[#This Row],[Monthly_Price]]=15.99,"Premium")))</f>
        <v>Basic</v>
      </c>
      <c r="L187" s="12">
        <v>16</v>
      </c>
      <c r="M187" s="9" t="s">
        <v>51</v>
      </c>
      <c r="N187" s="12">
        <v>3</v>
      </c>
      <c r="O187" s="12">
        <v>4</v>
      </c>
      <c r="P187" s="9" t="b">
        <v>0</v>
      </c>
      <c r="Q187" s="12">
        <v>964</v>
      </c>
      <c r="R187" s="12">
        <v>111</v>
      </c>
      <c r="S187" s="9" t="s">
        <v>92</v>
      </c>
      <c r="T187" s="9" t="s">
        <v>28</v>
      </c>
      <c r="U187" s="9" t="s">
        <v>45</v>
      </c>
      <c r="V187" s="9">
        <v>52</v>
      </c>
      <c r="W187" s="13">
        <v>3.1</v>
      </c>
      <c r="X187" s="9" t="b">
        <v>1</v>
      </c>
      <c r="Y187" s="9" t="s">
        <v>30</v>
      </c>
      <c r="Z187" s="12">
        <v>3059</v>
      </c>
      <c r="AA187" s="9" t="s">
        <v>76</v>
      </c>
      <c r="AB187" s="14" t="s">
        <v>59</v>
      </c>
      <c r="AC187" s="9" t="s">
        <v>60</v>
      </c>
    </row>
    <row r="188" spans="1:29" hidden="1" x14ac:dyDescent="0.3">
      <c r="A188" s="9">
        <v>9914</v>
      </c>
      <c r="B188" s="9" t="s">
        <v>197</v>
      </c>
      <c r="C188" s="9" t="str">
        <f t="shared" si="8"/>
        <v>Oct</v>
      </c>
      <c r="D188" s="9" t="str">
        <f t="shared" si="9"/>
        <v>Tue</v>
      </c>
      <c r="E188" s="9" t="str">
        <f>TEXT(Table1[[#This Row],[Join_Date]],"YYYY")</f>
        <v>2023</v>
      </c>
      <c r="F188" s="2">
        <v>45216</v>
      </c>
      <c r="G188" s="2" t="str">
        <f t="shared" si="10"/>
        <v>Dec</v>
      </c>
      <c r="H188" s="2" t="str">
        <f t="shared" si="11"/>
        <v>Sun</v>
      </c>
      <c r="I188" s="10">
        <v>45634</v>
      </c>
      <c r="J188" s="11">
        <v>11.99</v>
      </c>
      <c r="K188" s="11" t="str">
        <f>IF(Table1[[#This Row],[Monthly_Price]]=7.99,"Basic",IF(Table1[[#This Row],[Monthly_Price]]=11.99,"Super",IF(Table1[[#This Row],[Monthly_Price]]=15.99,"Premium")))</f>
        <v>Super</v>
      </c>
      <c r="L188" s="12">
        <v>44</v>
      </c>
      <c r="M188" s="9" t="s">
        <v>73</v>
      </c>
      <c r="N188" s="12">
        <v>2</v>
      </c>
      <c r="O188" s="12">
        <v>1</v>
      </c>
      <c r="P188" s="9" t="b">
        <v>1</v>
      </c>
      <c r="Q188" s="12">
        <v>897</v>
      </c>
      <c r="R188" s="12">
        <v>62</v>
      </c>
      <c r="S188" s="9" t="s">
        <v>74</v>
      </c>
      <c r="T188" s="9" t="s">
        <v>28</v>
      </c>
      <c r="U188" s="9" t="s">
        <v>64</v>
      </c>
      <c r="V188" s="9">
        <v>18</v>
      </c>
      <c r="W188" s="13">
        <v>4.4000000000000004</v>
      </c>
      <c r="X188" s="9" t="b">
        <v>0</v>
      </c>
      <c r="Y188" s="9" t="s">
        <v>30</v>
      </c>
      <c r="Z188" s="12">
        <v>1065</v>
      </c>
      <c r="AA188" s="9" t="s">
        <v>31</v>
      </c>
      <c r="AB188" s="14" t="s">
        <v>32</v>
      </c>
      <c r="AC188" s="9" t="s">
        <v>93</v>
      </c>
    </row>
    <row r="189" spans="1:29" hidden="1" x14ac:dyDescent="0.3">
      <c r="A189" s="9">
        <v>5045</v>
      </c>
      <c r="B189" s="9" t="s">
        <v>140</v>
      </c>
      <c r="C189" s="9" t="str">
        <f t="shared" si="8"/>
        <v>Aug</v>
      </c>
      <c r="D189" s="9" t="str">
        <f t="shared" si="9"/>
        <v>Sun</v>
      </c>
      <c r="E189" s="9" t="str">
        <f>TEXT(Table1[[#This Row],[Join_Date]],"YYYY")</f>
        <v>2024</v>
      </c>
      <c r="F189" s="2">
        <v>45529</v>
      </c>
      <c r="G189" s="2" t="str">
        <f t="shared" si="10"/>
        <v>Nov</v>
      </c>
      <c r="H189" s="2" t="str">
        <f t="shared" si="11"/>
        <v>Thu</v>
      </c>
      <c r="I189" s="10">
        <v>45617</v>
      </c>
      <c r="J189" s="11">
        <v>11.99</v>
      </c>
      <c r="K189" s="11" t="str">
        <f>IF(Table1[[#This Row],[Monthly_Price]]=7.99,"Basic",IF(Table1[[#This Row],[Monthly_Price]]=11.99,"Super",IF(Table1[[#This Row],[Monthly_Price]]=15.99,"Premium")))</f>
        <v>Super</v>
      </c>
      <c r="L189" s="12">
        <v>100</v>
      </c>
      <c r="M189" s="9" t="s">
        <v>73</v>
      </c>
      <c r="N189" s="12">
        <v>4</v>
      </c>
      <c r="O189" s="12">
        <v>1</v>
      </c>
      <c r="P189" s="9" t="b">
        <v>1</v>
      </c>
      <c r="Q189" s="12">
        <v>983</v>
      </c>
      <c r="R189" s="12">
        <v>191</v>
      </c>
      <c r="S189" s="9" t="s">
        <v>92</v>
      </c>
      <c r="T189" s="9" t="s">
        <v>28</v>
      </c>
      <c r="U189" s="9" t="s">
        <v>45</v>
      </c>
      <c r="V189" s="9">
        <v>53</v>
      </c>
      <c r="W189" s="13">
        <v>4.5</v>
      </c>
      <c r="X189" s="9" t="b">
        <v>0</v>
      </c>
      <c r="Y189" s="9" t="s">
        <v>30</v>
      </c>
      <c r="Z189" s="12">
        <v>2575</v>
      </c>
      <c r="AA189" s="9" t="s">
        <v>76</v>
      </c>
      <c r="AB189" s="14" t="s">
        <v>59</v>
      </c>
      <c r="AC189" s="9" t="s">
        <v>93</v>
      </c>
    </row>
    <row r="190" spans="1:29" hidden="1" x14ac:dyDescent="0.3">
      <c r="A190" s="9">
        <v>1379</v>
      </c>
      <c r="B190" s="9" t="s">
        <v>240</v>
      </c>
      <c r="C190" s="9" t="str">
        <f t="shared" si="8"/>
        <v>Apr</v>
      </c>
      <c r="D190" s="9" t="str">
        <f t="shared" si="9"/>
        <v>Wed</v>
      </c>
      <c r="E190" s="9" t="str">
        <f>TEXT(Table1[[#This Row],[Join_Date]],"YYYY")</f>
        <v>2023</v>
      </c>
      <c r="F190" s="2">
        <v>45035</v>
      </c>
      <c r="G190" s="2" t="str">
        <f t="shared" si="10"/>
        <v>Dec</v>
      </c>
      <c r="H190" s="2" t="str">
        <f t="shared" si="11"/>
        <v>Thu</v>
      </c>
      <c r="I190" s="10">
        <v>45631</v>
      </c>
      <c r="J190" s="11">
        <v>11.99</v>
      </c>
      <c r="K190" s="11" t="str">
        <f>IF(Table1[[#This Row],[Monthly_Price]]=7.99,"Basic",IF(Table1[[#This Row],[Monthly_Price]]=11.99,"Super",IF(Table1[[#This Row],[Monthly_Price]]=15.99,"Premium")))</f>
        <v>Super</v>
      </c>
      <c r="L190" s="12">
        <v>44</v>
      </c>
      <c r="M190" s="9" t="s">
        <v>36</v>
      </c>
      <c r="N190" s="12">
        <v>5</v>
      </c>
      <c r="O190" s="12">
        <v>4</v>
      </c>
      <c r="P190" s="9" t="b">
        <v>1</v>
      </c>
      <c r="Q190" s="12">
        <v>432</v>
      </c>
      <c r="R190" s="12">
        <v>73</v>
      </c>
      <c r="S190" s="9" t="s">
        <v>49</v>
      </c>
      <c r="T190" s="9" t="s">
        <v>28</v>
      </c>
      <c r="U190" s="9" t="s">
        <v>64</v>
      </c>
      <c r="V190" s="9">
        <v>88</v>
      </c>
      <c r="W190" s="13">
        <v>4.5999999999999996</v>
      </c>
      <c r="X190" s="9" t="b">
        <v>0</v>
      </c>
      <c r="Y190" s="9" t="s">
        <v>30</v>
      </c>
      <c r="Z190" s="12">
        <v>1690</v>
      </c>
      <c r="AA190" s="9" t="s">
        <v>65</v>
      </c>
      <c r="AB190" s="14" t="s">
        <v>32</v>
      </c>
      <c r="AC190" s="9" t="s">
        <v>40</v>
      </c>
    </row>
    <row r="191" spans="1:29" hidden="1" x14ac:dyDescent="0.3">
      <c r="A191" s="9">
        <v>6099</v>
      </c>
      <c r="B191" s="9" t="s">
        <v>311</v>
      </c>
      <c r="C191" s="9" t="str">
        <f t="shared" si="8"/>
        <v>Feb</v>
      </c>
      <c r="D191" s="9" t="str">
        <f t="shared" si="9"/>
        <v>Fri</v>
      </c>
      <c r="E191" s="9" t="str">
        <f>TEXT(Table1[[#This Row],[Join_Date]],"YYYY")</f>
        <v>2024</v>
      </c>
      <c r="F191" s="2">
        <v>45345</v>
      </c>
      <c r="G191" s="2" t="str">
        <f t="shared" si="10"/>
        <v>Nov</v>
      </c>
      <c r="H191" s="2" t="str">
        <f t="shared" si="11"/>
        <v>Wed</v>
      </c>
      <c r="I191" s="10">
        <v>45623</v>
      </c>
      <c r="J191" s="11">
        <v>11.99</v>
      </c>
      <c r="K191" s="11" t="str">
        <f>IF(Table1[[#This Row],[Monthly_Price]]=7.99,"Basic",IF(Table1[[#This Row],[Monthly_Price]]=11.99,"Super",IF(Table1[[#This Row],[Monthly_Price]]=15.99,"Premium")))</f>
        <v>Super</v>
      </c>
      <c r="L191" s="12">
        <v>37</v>
      </c>
      <c r="M191" s="9" t="s">
        <v>73</v>
      </c>
      <c r="N191" s="12">
        <v>3</v>
      </c>
      <c r="O191" s="12">
        <v>1</v>
      </c>
      <c r="P191" s="9" t="b">
        <v>1</v>
      </c>
      <c r="Q191" s="12">
        <v>881</v>
      </c>
      <c r="R191" s="12">
        <v>189</v>
      </c>
      <c r="S191" s="9" t="s">
        <v>43</v>
      </c>
      <c r="T191" s="9" t="s">
        <v>44</v>
      </c>
      <c r="U191" s="9" t="s">
        <v>78</v>
      </c>
      <c r="V191" s="9">
        <v>32</v>
      </c>
      <c r="W191" s="13">
        <v>3.9</v>
      </c>
      <c r="X191" s="9" t="b">
        <v>0</v>
      </c>
      <c r="Y191" s="9" t="s">
        <v>30</v>
      </c>
      <c r="Z191" s="12">
        <v>1382</v>
      </c>
      <c r="AA191" s="9" t="s">
        <v>31</v>
      </c>
      <c r="AB191" s="14" t="s">
        <v>32</v>
      </c>
      <c r="AC191" s="9" t="s">
        <v>60</v>
      </c>
    </row>
    <row r="192" spans="1:29" hidden="1" x14ac:dyDescent="0.3">
      <c r="A192" s="9">
        <v>4696</v>
      </c>
      <c r="B192" s="9" t="s">
        <v>313</v>
      </c>
      <c r="C192" s="9" t="str">
        <f t="shared" si="8"/>
        <v>Jun</v>
      </c>
      <c r="D192" s="9" t="str">
        <f t="shared" si="9"/>
        <v>Sun</v>
      </c>
      <c r="E192" s="9" t="str">
        <f>TEXT(Table1[[#This Row],[Join_Date]],"YYYY")</f>
        <v>2023</v>
      </c>
      <c r="F192" s="2">
        <v>45095</v>
      </c>
      <c r="G192" s="2" t="str">
        <f t="shared" si="10"/>
        <v>Dec</v>
      </c>
      <c r="H192" s="2" t="str">
        <f t="shared" si="11"/>
        <v>Wed</v>
      </c>
      <c r="I192" s="10">
        <v>45630</v>
      </c>
      <c r="J192" s="11">
        <v>15.99</v>
      </c>
      <c r="K192" s="11" t="str">
        <f>IF(Table1[[#This Row],[Monthly_Price]]=7.99,"Basic",IF(Table1[[#This Row],[Monthly_Price]]=11.99,"Super",IF(Table1[[#This Row],[Monthly_Price]]=15.99,"Premium")))</f>
        <v>Premium</v>
      </c>
      <c r="L192" s="12">
        <v>48</v>
      </c>
      <c r="M192" s="9" t="s">
        <v>26</v>
      </c>
      <c r="N192" s="12">
        <v>5</v>
      </c>
      <c r="O192" s="12">
        <v>2</v>
      </c>
      <c r="P192" s="9" t="b">
        <v>0</v>
      </c>
      <c r="Q192" s="12">
        <v>331</v>
      </c>
      <c r="R192" s="12">
        <v>93</v>
      </c>
      <c r="S192" s="9" t="s">
        <v>27</v>
      </c>
      <c r="T192" s="9" t="s">
        <v>75</v>
      </c>
      <c r="U192" s="9" t="s">
        <v>78</v>
      </c>
      <c r="V192" s="9">
        <v>66</v>
      </c>
      <c r="W192" s="13">
        <v>3.7</v>
      </c>
      <c r="X192" s="9" t="b">
        <v>0</v>
      </c>
      <c r="Y192" s="9" t="s">
        <v>30</v>
      </c>
      <c r="Z192" s="12">
        <v>1050</v>
      </c>
      <c r="AA192" s="9" t="s">
        <v>65</v>
      </c>
      <c r="AB192" s="14" t="s">
        <v>39</v>
      </c>
      <c r="AC192" s="9" t="s">
        <v>33</v>
      </c>
    </row>
    <row r="193" spans="1:29" hidden="1" x14ac:dyDescent="0.3">
      <c r="A193" s="9">
        <v>4808</v>
      </c>
      <c r="B193" s="9" t="s">
        <v>280</v>
      </c>
      <c r="C193" s="9" t="str">
        <f t="shared" si="8"/>
        <v>Mar</v>
      </c>
      <c r="D193" s="9" t="str">
        <f t="shared" si="9"/>
        <v>Tue</v>
      </c>
      <c r="E193" s="9" t="str">
        <f>TEXT(Table1[[#This Row],[Join_Date]],"YYYY")</f>
        <v>2024</v>
      </c>
      <c r="F193" s="2">
        <v>45377</v>
      </c>
      <c r="G193" s="2" t="str">
        <f t="shared" si="10"/>
        <v>Nov</v>
      </c>
      <c r="H193" s="2" t="str">
        <f t="shared" si="11"/>
        <v>Wed</v>
      </c>
      <c r="I193" s="10">
        <v>45623</v>
      </c>
      <c r="J193" s="11">
        <v>7.99</v>
      </c>
      <c r="K193" s="11" t="str">
        <f>IF(Table1[[#This Row],[Monthly_Price]]=7.99,"Basic",IF(Table1[[#This Row],[Monthly_Price]]=11.99,"Super",IF(Table1[[#This Row],[Monthly_Price]]=15.99,"Premium")))</f>
        <v>Basic</v>
      </c>
      <c r="L193" s="12">
        <v>371</v>
      </c>
      <c r="M193" s="9" t="s">
        <v>100</v>
      </c>
      <c r="N193" s="12">
        <v>1</v>
      </c>
      <c r="O193" s="12">
        <v>1</v>
      </c>
      <c r="P193" s="9" t="b">
        <v>1</v>
      </c>
      <c r="Q193" s="12">
        <v>819</v>
      </c>
      <c r="R193" s="12">
        <v>71</v>
      </c>
      <c r="S193" s="9" t="s">
        <v>43</v>
      </c>
      <c r="T193" s="9" t="s">
        <v>28</v>
      </c>
      <c r="U193" s="9" t="s">
        <v>57</v>
      </c>
      <c r="V193" s="9">
        <v>36</v>
      </c>
      <c r="W193" s="13">
        <v>4.0999999999999996</v>
      </c>
      <c r="X193" s="9" t="b">
        <v>1</v>
      </c>
      <c r="Y193" s="9" t="s">
        <v>30</v>
      </c>
      <c r="Z193" s="12">
        <v>2328</v>
      </c>
      <c r="AA193" s="9" t="s">
        <v>38</v>
      </c>
      <c r="AB193" s="14" t="s">
        <v>69</v>
      </c>
      <c r="AC193" s="9" t="s">
        <v>33</v>
      </c>
    </row>
    <row r="194" spans="1:29" hidden="1" x14ac:dyDescent="0.3">
      <c r="A194" s="9">
        <v>3633</v>
      </c>
      <c r="B194" s="9" t="s">
        <v>316</v>
      </c>
      <c r="C194" s="9" t="str">
        <f t="shared" si="8"/>
        <v>Dec</v>
      </c>
      <c r="D194" s="9" t="str">
        <f t="shared" si="9"/>
        <v>Wed</v>
      </c>
      <c r="E194" s="9" t="str">
        <f>TEXT(Table1[[#This Row],[Join_Date]],"YYYY")</f>
        <v>2024</v>
      </c>
      <c r="F194" s="2">
        <v>45644</v>
      </c>
      <c r="G194" s="2" t="str">
        <f t="shared" si="10"/>
        <v>Dec</v>
      </c>
      <c r="H194" s="2" t="str">
        <f t="shared" si="11"/>
        <v>Tue</v>
      </c>
      <c r="I194" s="10">
        <v>45636</v>
      </c>
      <c r="J194" s="11">
        <v>7.99</v>
      </c>
      <c r="K194" s="11" t="str">
        <f>IF(Table1[[#This Row],[Monthly_Price]]=7.99,"Basic",IF(Table1[[#This Row],[Monthly_Price]]=11.99,"Super",IF(Table1[[#This Row],[Monthly_Price]]=15.99,"Premium")))</f>
        <v>Basic</v>
      </c>
      <c r="L194" s="12">
        <v>176</v>
      </c>
      <c r="M194" s="9" t="s">
        <v>26</v>
      </c>
      <c r="N194" s="12">
        <v>5</v>
      </c>
      <c r="O194" s="12">
        <v>1</v>
      </c>
      <c r="P194" s="9" t="b">
        <v>1</v>
      </c>
      <c r="Q194" s="12">
        <v>936</v>
      </c>
      <c r="R194" s="12">
        <v>11</v>
      </c>
      <c r="S194" s="9" t="s">
        <v>92</v>
      </c>
      <c r="T194" s="9" t="s">
        <v>75</v>
      </c>
      <c r="U194" s="9" t="s">
        <v>64</v>
      </c>
      <c r="V194" s="9">
        <v>42</v>
      </c>
      <c r="W194" s="13">
        <v>3.2</v>
      </c>
      <c r="X194" s="9" t="b">
        <v>0</v>
      </c>
      <c r="Y194" s="9" t="s">
        <v>30</v>
      </c>
      <c r="Z194" s="12">
        <v>4414</v>
      </c>
      <c r="AA194" s="9" t="s">
        <v>31</v>
      </c>
      <c r="AB194" s="14" t="s">
        <v>32</v>
      </c>
      <c r="AC194" s="9" t="s">
        <v>33</v>
      </c>
    </row>
    <row r="195" spans="1:29" hidden="1" x14ac:dyDescent="0.3">
      <c r="A195" s="9">
        <v>4979</v>
      </c>
      <c r="B195" s="9" t="s">
        <v>255</v>
      </c>
      <c r="C195" s="9" t="str">
        <f t="shared" ref="C195:C258" si="12">TEXT(F195,"mmm")</f>
        <v>Nov</v>
      </c>
      <c r="D195" s="9" t="str">
        <f t="shared" ref="D195:D258" si="13">TEXT(F195,"ddd")</f>
        <v>Sat</v>
      </c>
      <c r="E195" s="9" t="str">
        <f>TEXT(Table1[[#This Row],[Join_Date]],"YYYY")</f>
        <v>2024</v>
      </c>
      <c r="F195" s="2">
        <v>45612</v>
      </c>
      <c r="G195" s="2" t="str">
        <f t="shared" ref="G195:G258" si="14">TEXT(I195,"mmm")</f>
        <v>Nov</v>
      </c>
      <c r="H195" s="2" t="str">
        <f t="shared" ref="H195:H258" si="15">TEXT(I195,"ddd")</f>
        <v>Sun</v>
      </c>
      <c r="I195" s="10">
        <v>45620</v>
      </c>
      <c r="J195" s="11">
        <v>15.99</v>
      </c>
      <c r="K195" s="11" t="str">
        <f>IF(Table1[[#This Row],[Monthly_Price]]=7.99,"Basic",IF(Table1[[#This Row],[Monthly_Price]]=11.99,"Super",IF(Table1[[#This Row],[Monthly_Price]]=15.99,"Premium")))</f>
        <v>Premium</v>
      </c>
      <c r="L195" s="12">
        <v>312</v>
      </c>
      <c r="M195" s="9" t="s">
        <v>36</v>
      </c>
      <c r="N195" s="12">
        <v>4</v>
      </c>
      <c r="O195" s="12">
        <v>4</v>
      </c>
      <c r="P195" s="9" t="b">
        <v>0</v>
      </c>
      <c r="Q195" s="12">
        <v>321</v>
      </c>
      <c r="R195" s="12">
        <v>19</v>
      </c>
      <c r="S195" s="9" t="s">
        <v>68</v>
      </c>
      <c r="T195" s="9" t="s">
        <v>28</v>
      </c>
      <c r="U195" s="9" t="s">
        <v>57</v>
      </c>
      <c r="V195" s="9">
        <v>18</v>
      </c>
      <c r="W195" s="13">
        <v>4.3</v>
      </c>
      <c r="X195" s="9" t="b">
        <v>1</v>
      </c>
      <c r="Y195" s="9" t="s">
        <v>30</v>
      </c>
      <c r="Z195" s="12">
        <v>3980</v>
      </c>
      <c r="AA195" s="9" t="s">
        <v>65</v>
      </c>
      <c r="AB195" s="14" t="s">
        <v>39</v>
      </c>
      <c r="AC195" s="9" t="s">
        <v>40</v>
      </c>
    </row>
    <row r="196" spans="1:29" hidden="1" x14ac:dyDescent="0.3">
      <c r="A196" s="9">
        <v>2214</v>
      </c>
      <c r="B196" s="9" t="s">
        <v>318</v>
      </c>
      <c r="C196" s="9" t="str">
        <f t="shared" si="12"/>
        <v>Oct</v>
      </c>
      <c r="D196" s="9" t="str">
        <f t="shared" si="13"/>
        <v>Mon</v>
      </c>
      <c r="E196" s="9" t="str">
        <f>TEXT(Table1[[#This Row],[Join_Date]],"YYYY")</f>
        <v>2024</v>
      </c>
      <c r="F196" s="2">
        <v>45586</v>
      </c>
      <c r="G196" s="2" t="str">
        <f t="shared" si="14"/>
        <v>Nov</v>
      </c>
      <c r="H196" s="2" t="str">
        <f t="shared" si="15"/>
        <v>Sun</v>
      </c>
      <c r="I196" s="10">
        <v>45620</v>
      </c>
      <c r="J196" s="11">
        <v>7.99</v>
      </c>
      <c r="K196" s="11" t="str">
        <f>IF(Table1[[#This Row],[Monthly_Price]]=7.99,"Basic",IF(Table1[[#This Row],[Monthly_Price]]=11.99,"Super",IF(Table1[[#This Row],[Monthly_Price]]=15.99,"Premium")))</f>
        <v>Basic</v>
      </c>
      <c r="L196" s="12">
        <v>375</v>
      </c>
      <c r="M196" s="9" t="s">
        <v>100</v>
      </c>
      <c r="N196" s="12">
        <v>1</v>
      </c>
      <c r="O196" s="12">
        <v>1</v>
      </c>
      <c r="P196" s="9" t="b">
        <v>1</v>
      </c>
      <c r="Q196" s="12">
        <v>244</v>
      </c>
      <c r="R196" s="12">
        <v>106</v>
      </c>
      <c r="S196" s="9" t="s">
        <v>55</v>
      </c>
      <c r="T196" s="9" t="s">
        <v>28</v>
      </c>
      <c r="U196" s="9" t="s">
        <v>78</v>
      </c>
      <c r="V196" s="9">
        <v>16</v>
      </c>
      <c r="W196" s="13">
        <v>3.9</v>
      </c>
      <c r="X196" s="9" t="b">
        <v>1</v>
      </c>
      <c r="Y196" s="9" t="s">
        <v>30</v>
      </c>
      <c r="Z196" s="12">
        <v>3596</v>
      </c>
      <c r="AA196" s="9" t="s">
        <v>31</v>
      </c>
      <c r="AB196" s="14" t="s">
        <v>39</v>
      </c>
      <c r="AC196" s="9" t="s">
        <v>33</v>
      </c>
    </row>
    <row r="197" spans="1:29" hidden="1" x14ac:dyDescent="0.3">
      <c r="A197" s="9">
        <v>6606</v>
      </c>
      <c r="B197" s="9" t="s">
        <v>311</v>
      </c>
      <c r="C197" s="9" t="str">
        <f t="shared" si="12"/>
        <v>Jan</v>
      </c>
      <c r="D197" s="9" t="str">
        <f t="shared" si="13"/>
        <v>Fri</v>
      </c>
      <c r="E197" s="9" t="str">
        <f>TEXT(Table1[[#This Row],[Join_Date]],"YYYY")</f>
        <v>2024</v>
      </c>
      <c r="F197" s="2">
        <v>45317</v>
      </c>
      <c r="G197" s="2" t="str">
        <f t="shared" si="14"/>
        <v>Nov</v>
      </c>
      <c r="H197" s="2" t="str">
        <f t="shared" si="15"/>
        <v>Fri</v>
      </c>
      <c r="I197" s="10">
        <v>45625</v>
      </c>
      <c r="J197" s="11">
        <v>15.99</v>
      </c>
      <c r="K197" s="11" t="str">
        <f>IF(Table1[[#This Row],[Monthly_Price]]=7.99,"Basic",IF(Table1[[#This Row],[Monthly_Price]]=11.99,"Super",IF(Table1[[#This Row],[Monthly_Price]]=15.99,"Premium")))</f>
        <v>Premium</v>
      </c>
      <c r="L197" s="12">
        <v>134</v>
      </c>
      <c r="M197" s="9" t="s">
        <v>48</v>
      </c>
      <c r="N197" s="12">
        <v>3</v>
      </c>
      <c r="O197" s="12">
        <v>5</v>
      </c>
      <c r="P197" s="9" t="b">
        <v>1</v>
      </c>
      <c r="Q197" s="12">
        <v>826</v>
      </c>
      <c r="R197" s="12">
        <v>160</v>
      </c>
      <c r="S197" s="9" t="s">
        <v>92</v>
      </c>
      <c r="T197" s="9" t="s">
        <v>75</v>
      </c>
      <c r="U197" s="9" t="s">
        <v>64</v>
      </c>
      <c r="V197" s="9">
        <v>96</v>
      </c>
      <c r="W197" s="13">
        <v>3.6</v>
      </c>
      <c r="X197" s="9" t="b">
        <v>1</v>
      </c>
      <c r="Y197" s="9" t="s">
        <v>30</v>
      </c>
      <c r="Z197" s="12">
        <v>1150</v>
      </c>
      <c r="AA197" s="9" t="s">
        <v>31</v>
      </c>
      <c r="AB197" s="14" t="s">
        <v>39</v>
      </c>
      <c r="AC197" s="9" t="s">
        <v>33</v>
      </c>
    </row>
    <row r="198" spans="1:29" hidden="1" x14ac:dyDescent="0.3">
      <c r="A198" s="9">
        <v>4246</v>
      </c>
      <c r="B198" s="9" t="s">
        <v>259</v>
      </c>
      <c r="C198" s="9" t="str">
        <f t="shared" si="12"/>
        <v>Sep</v>
      </c>
      <c r="D198" s="9" t="str">
        <f t="shared" si="13"/>
        <v>Sun</v>
      </c>
      <c r="E198" s="9" t="str">
        <f>TEXT(Table1[[#This Row],[Join_Date]],"YYYY")</f>
        <v>2023</v>
      </c>
      <c r="F198" s="2">
        <v>45193</v>
      </c>
      <c r="G198" s="2" t="str">
        <f t="shared" si="14"/>
        <v>Dec</v>
      </c>
      <c r="H198" s="2" t="str">
        <f t="shared" si="15"/>
        <v>Sun</v>
      </c>
      <c r="I198" s="10">
        <v>45641</v>
      </c>
      <c r="J198" s="11">
        <v>7.99</v>
      </c>
      <c r="K198" s="11" t="str">
        <f>IF(Table1[[#This Row],[Monthly_Price]]=7.99,"Basic",IF(Table1[[#This Row],[Monthly_Price]]=11.99,"Super",IF(Table1[[#This Row],[Monthly_Price]]=15.99,"Premium")))</f>
        <v>Basic</v>
      </c>
      <c r="L198" s="12">
        <v>91</v>
      </c>
      <c r="M198" s="9" t="s">
        <v>36</v>
      </c>
      <c r="N198" s="12">
        <v>5</v>
      </c>
      <c r="O198" s="12">
        <v>1</v>
      </c>
      <c r="P198" s="9" t="b">
        <v>0</v>
      </c>
      <c r="Q198" s="12">
        <v>159</v>
      </c>
      <c r="R198" s="12">
        <v>14</v>
      </c>
      <c r="S198" s="9" t="s">
        <v>49</v>
      </c>
      <c r="T198" s="9" t="s">
        <v>28</v>
      </c>
      <c r="U198" s="9" t="s">
        <v>57</v>
      </c>
      <c r="V198" s="9">
        <v>85</v>
      </c>
      <c r="W198" s="13">
        <v>4.4000000000000004</v>
      </c>
      <c r="X198" s="9" t="b">
        <v>0</v>
      </c>
      <c r="Y198" s="9" t="s">
        <v>30</v>
      </c>
      <c r="Z198" s="12">
        <v>1858</v>
      </c>
      <c r="AA198" s="9" t="s">
        <v>58</v>
      </c>
      <c r="AB198" s="14" t="s">
        <v>32</v>
      </c>
      <c r="AC198" s="9" t="s">
        <v>33</v>
      </c>
    </row>
    <row r="199" spans="1:29" hidden="1" x14ac:dyDescent="0.3">
      <c r="A199" s="9">
        <v>2836</v>
      </c>
      <c r="B199" s="9" t="s">
        <v>232</v>
      </c>
      <c r="C199" s="9" t="str">
        <f t="shared" si="12"/>
        <v>Feb</v>
      </c>
      <c r="D199" s="9" t="str">
        <f t="shared" si="13"/>
        <v>Wed</v>
      </c>
      <c r="E199" s="9" t="str">
        <f>TEXT(Table1[[#This Row],[Join_Date]],"YYYY")</f>
        <v>2024</v>
      </c>
      <c r="F199" s="2">
        <v>45329</v>
      </c>
      <c r="G199" s="2" t="str">
        <f t="shared" si="14"/>
        <v>Dec</v>
      </c>
      <c r="H199" s="2" t="str">
        <f t="shared" si="15"/>
        <v>Tue</v>
      </c>
      <c r="I199" s="10">
        <v>45643</v>
      </c>
      <c r="J199" s="11">
        <v>7.99</v>
      </c>
      <c r="K199" s="11" t="str">
        <f>IF(Table1[[#This Row],[Monthly_Price]]=7.99,"Basic",IF(Table1[[#This Row],[Monthly_Price]]=11.99,"Super",IF(Table1[[#This Row],[Monthly_Price]]=15.99,"Premium")))</f>
        <v>Basic</v>
      </c>
      <c r="L199" s="12">
        <v>359</v>
      </c>
      <c r="M199" s="9" t="s">
        <v>63</v>
      </c>
      <c r="N199" s="12">
        <v>2</v>
      </c>
      <c r="O199" s="12">
        <v>6</v>
      </c>
      <c r="P199" s="9" t="b">
        <v>0</v>
      </c>
      <c r="Q199" s="12">
        <v>305</v>
      </c>
      <c r="R199" s="12">
        <v>81</v>
      </c>
      <c r="S199" s="9" t="s">
        <v>68</v>
      </c>
      <c r="T199" s="9" t="s">
        <v>75</v>
      </c>
      <c r="U199" s="9" t="s">
        <v>37</v>
      </c>
      <c r="V199" s="9">
        <v>28</v>
      </c>
      <c r="W199" s="13">
        <v>3.3</v>
      </c>
      <c r="X199" s="9" t="b">
        <v>0</v>
      </c>
      <c r="Y199" s="9" t="s">
        <v>30</v>
      </c>
      <c r="Z199" s="12">
        <v>1926</v>
      </c>
      <c r="AA199" s="9" t="s">
        <v>38</v>
      </c>
      <c r="AB199" s="14" t="s">
        <v>79</v>
      </c>
      <c r="AC199" s="9" t="s">
        <v>60</v>
      </c>
    </row>
    <row r="200" spans="1:29" hidden="1" x14ac:dyDescent="0.3">
      <c r="A200" s="9">
        <v>6963</v>
      </c>
      <c r="B200" s="9" t="s">
        <v>322</v>
      </c>
      <c r="C200" s="9" t="str">
        <f t="shared" si="12"/>
        <v>Jul</v>
      </c>
      <c r="D200" s="9" t="str">
        <f t="shared" si="13"/>
        <v>Thu</v>
      </c>
      <c r="E200" s="9" t="str">
        <f>TEXT(Table1[[#This Row],[Join_Date]],"YYYY")</f>
        <v>2023</v>
      </c>
      <c r="F200" s="2">
        <v>45113</v>
      </c>
      <c r="G200" s="2" t="str">
        <f t="shared" si="14"/>
        <v>Nov</v>
      </c>
      <c r="H200" s="2" t="str">
        <f t="shared" si="15"/>
        <v>Fri</v>
      </c>
      <c r="I200" s="10">
        <v>45625</v>
      </c>
      <c r="J200" s="11">
        <v>15.99</v>
      </c>
      <c r="K200" s="11" t="str">
        <f>IF(Table1[[#This Row],[Monthly_Price]]=7.99,"Basic",IF(Table1[[#This Row],[Monthly_Price]]=11.99,"Super",IF(Table1[[#This Row],[Monthly_Price]]=15.99,"Premium")))</f>
        <v>Premium</v>
      </c>
      <c r="L200" s="12">
        <v>172</v>
      </c>
      <c r="M200" s="9" t="s">
        <v>73</v>
      </c>
      <c r="N200" s="12">
        <v>2</v>
      </c>
      <c r="O200" s="12">
        <v>6</v>
      </c>
      <c r="P200" s="9" t="b">
        <v>0</v>
      </c>
      <c r="Q200" s="12">
        <v>841</v>
      </c>
      <c r="R200" s="12">
        <v>83</v>
      </c>
      <c r="S200" s="9" t="s">
        <v>49</v>
      </c>
      <c r="T200" s="9" t="s">
        <v>28</v>
      </c>
      <c r="U200" s="9" t="s">
        <v>78</v>
      </c>
      <c r="V200" s="9">
        <v>44</v>
      </c>
      <c r="W200" s="13">
        <v>5</v>
      </c>
      <c r="X200" s="9" t="b">
        <v>1</v>
      </c>
      <c r="Y200" s="9" t="s">
        <v>30</v>
      </c>
      <c r="Z200" s="12">
        <v>2933</v>
      </c>
      <c r="AA200" s="9" t="s">
        <v>76</v>
      </c>
      <c r="AB200" s="14" t="s">
        <v>39</v>
      </c>
      <c r="AC200" s="9" t="s">
        <v>40</v>
      </c>
    </row>
    <row r="201" spans="1:29" hidden="1" x14ac:dyDescent="0.3">
      <c r="A201" s="9">
        <v>2243</v>
      </c>
      <c r="B201" s="9" t="s">
        <v>323</v>
      </c>
      <c r="C201" s="9" t="str">
        <f t="shared" si="12"/>
        <v>Jul</v>
      </c>
      <c r="D201" s="9" t="str">
        <f t="shared" si="13"/>
        <v>Wed</v>
      </c>
      <c r="E201" s="9" t="str">
        <f>TEXT(Table1[[#This Row],[Join_Date]],"YYYY")</f>
        <v>2024</v>
      </c>
      <c r="F201" s="2">
        <v>45490</v>
      </c>
      <c r="G201" s="2" t="str">
        <f t="shared" si="14"/>
        <v>Dec</v>
      </c>
      <c r="H201" s="2" t="str">
        <f t="shared" si="15"/>
        <v>Mon</v>
      </c>
      <c r="I201" s="10">
        <v>45628</v>
      </c>
      <c r="J201" s="11">
        <v>11.99</v>
      </c>
      <c r="K201" s="11" t="str">
        <f>IF(Table1[[#This Row],[Monthly_Price]]=7.99,"Basic",IF(Table1[[#This Row],[Monthly_Price]]=11.99,"Super",IF(Table1[[#This Row],[Monthly_Price]]=15.99,"Premium")))</f>
        <v>Super</v>
      </c>
      <c r="L201" s="12">
        <v>490</v>
      </c>
      <c r="M201" s="9" t="s">
        <v>73</v>
      </c>
      <c r="N201" s="12">
        <v>3</v>
      </c>
      <c r="O201" s="12">
        <v>3</v>
      </c>
      <c r="P201" s="9" t="b">
        <v>1</v>
      </c>
      <c r="Q201" s="12">
        <v>123</v>
      </c>
      <c r="R201" s="12">
        <v>183</v>
      </c>
      <c r="S201" s="9" t="s">
        <v>92</v>
      </c>
      <c r="T201" s="9" t="s">
        <v>75</v>
      </c>
      <c r="U201" s="9" t="s">
        <v>37</v>
      </c>
      <c r="V201" s="9">
        <v>45</v>
      </c>
      <c r="W201" s="13">
        <v>4.4000000000000004</v>
      </c>
      <c r="X201" s="9" t="b">
        <v>0</v>
      </c>
      <c r="Y201" s="9" t="s">
        <v>30</v>
      </c>
      <c r="Z201" s="12">
        <v>2397</v>
      </c>
      <c r="AA201" s="9" t="s">
        <v>38</v>
      </c>
      <c r="AB201" s="14" t="s">
        <v>59</v>
      </c>
      <c r="AC201" s="9" t="s">
        <v>40</v>
      </c>
    </row>
    <row r="202" spans="1:29" hidden="1" x14ac:dyDescent="0.3">
      <c r="A202" s="9">
        <v>5081</v>
      </c>
      <c r="B202" s="9" t="s">
        <v>325</v>
      </c>
      <c r="C202" s="9" t="str">
        <f t="shared" si="12"/>
        <v>Oct</v>
      </c>
      <c r="D202" s="9" t="str">
        <f t="shared" si="13"/>
        <v>Sun</v>
      </c>
      <c r="E202" s="9" t="str">
        <f>TEXT(Table1[[#This Row],[Join_Date]],"YYYY")</f>
        <v>2024</v>
      </c>
      <c r="F202" s="2">
        <v>45592</v>
      </c>
      <c r="G202" s="2" t="str">
        <f t="shared" si="14"/>
        <v>Nov</v>
      </c>
      <c r="H202" s="2" t="str">
        <f t="shared" si="15"/>
        <v>Wed</v>
      </c>
      <c r="I202" s="10">
        <v>45616</v>
      </c>
      <c r="J202" s="11">
        <v>11.99</v>
      </c>
      <c r="K202" s="11" t="str">
        <f>IF(Table1[[#This Row],[Monthly_Price]]=7.99,"Basic",IF(Table1[[#This Row],[Monthly_Price]]=11.99,"Super",IF(Table1[[#This Row],[Monthly_Price]]=15.99,"Premium")))</f>
        <v>Super</v>
      </c>
      <c r="L202" s="12">
        <v>16</v>
      </c>
      <c r="M202" s="9" t="s">
        <v>100</v>
      </c>
      <c r="N202" s="12">
        <v>1</v>
      </c>
      <c r="O202" s="12">
        <v>5</v>
      </c>
      <c r="P202" s="9" t="b">
        <v>1</v>
      </c>
      <c r="Q202" s="12">
        <v>803</v>
      </c>
      <c r="R202" s="12">
        <v>196</v>
      </c>
      <c r="S202" s="9" t="s">
        <v>68</v>
      </c>
      <c r="T202" s="9" t="s">
        <v>75</v>
      </c>
      <c r="U202" s="9" t="s">
        <v>29</v>
      </c>
      <c r="V202" s="9">
        <v>90</v>
      </c>
      <c r="W202" s="13">
        <v>4.3</v>
      </c>
      <c r="X202" s="9" t="b">
        <v>1</v>
      </c>
      <c r="Y202" s="9" t="s">
        <v>30</v>
      </c>
      <c r="Z202" s="12">
        <v>1946</v>
      </c>
      <c r="AA202" s="9" t="s">
        <v>58</v>
      </c>
      <c r="AB202" s="14" t="s">
        <v>69</v>
      </c>
      <c r="AC202" s="9" t="s">
        <v>33</v>
      </c>
    </row>
    <row r="203" spans="1:29" hidden="1" x14ac:dyDescent="0.3">
      <c r="A203" s="9">
        <v>4171</v>
      </c>
      <c r="B203" s="9" t="s">
        <v>224</v>
      </c>
      <c r="C203" s="9" t="str">
        <f t="shared" si="12"/>
        <v>Jul</v>
      </c>
      <c r="D203" s="9" t="str">
        <f t="shared" si="13"/>
        <v>Thu</v>
      </c>
      <c r="E203" s="9" t="str">
        <f>TEXT(Table1[[#This Row],[Join_Date]],"YYYY")</f>
        <v>2024</v>
      </c>
      <c r="F203" s="2">
        <v>45477</v>
      </c>
      <c r="G203" s="2" t="str">
        <f t="shared" si="14"/>
        <v>Dec</v>
      </c>
      <c r="H203" s="2" t="str">
        <f t="shared" si="15"/>
        <v>Sat</v>
      </c>
      <c r="I203" s="10">
        <v>45640</v>
      </c>
      <c r="J203" s="11">
        <v>11.99</v>
      </c>
      <c r="K203" s="11" t="str">
        <f>IF(Table1[[#This Row],[Monthly_Price]]=7.99,"Basic",IF(Table1[[#This Row],[Monthly_Price]]=11.99,"Super",IF(Table1[[#This Row],[Monthly_Price]]=15.99,"Premium")))</f>
        <v>Super</v>
      </c>
      <c r="L203" s="12">
        <v>291</v>
      </c>
      <c r="M203" s="9" t="s">
        <v>48</v>
      </c>
      <c r="N203" s="12">
        <v>2</v>
      </c>
      <c r="O203" s="12">
        <v>1</v>
      </c>
      <c r="P203" s="9" t="b">
        <v>1</v>
      </c>
      <c r="Q203" s="12">
        <v>380</v>
      </c>
      <c r="R203" s="12">
        <v>106</v>
      </c>
      <c r="S203" s="9" t="s">
        <v>43</v>
      </c>
      <c r="T203" s="9" t="s">
        <v>28</v>
      </c>
      <c r="U203" s="9" t="s">
        <v>57</v>
      </c>
      <c r="V203" s="9">
        <v>22</v>
      </c>
      <c r="W203" s="13">
        <v>4.0999999999999996</v>
      </c>
      <c r="X203" s="9" t="b">
        <v>0</v>
      </c>
      <c r="Y203" s="9" t="s">
        <v>30</v>
      </c>
      <c r="Z203" s="12">
        <v>2576</v>
      </c>
      <c r="AA203" s="9" t="s">
        <v>58</v>
      </c>
      <c r="AB203" s="14" t="s">
        <v>69</v>
      </c>
      <c r="AC203" s="9" t="s">
        <v>40</v>
      </c>
    </row>
    <row r="204" spans="1:29" hidden="1" x14ac:dyDescent="0.3">
      <c r="A204" s="9">
        <v>7399</v>
      </c>
      <c r="B204" s="9" t="s">
        <v>201</v>
      </c>
      <c r="C204" s="9" t="str">
        <f t="shared" si="12"/>
        <v>Aug</v>
      </c>
      <c r="D204" s="9" t="str">
        <f t="shared" si="13"/>
        <v>Tue</v>
      </c>
      <c r="E204" s="9" t="str">
        <f>TEXT(Table1[[#This Row],[Join_Date]],"YYYY")</f>
        <v>2024</v>
      </c>
      <c r="F204" s="2">
        <v>45517</v>
      </c>
      <c r="G204" s="2" t="str">
        <f t="shared" si="14"/>
        <v>Dec</v>
      </c>
      <c r="H204" s="2" t="str">
        <f t="shared" si="15"/>
        <v>Mon</v>
      </c>
      <c r="I204" s="10">
        <v>45635</v>
      </c>
      <c r="J204" s="11">
        <v>11.99</v>
      </c>
      <c r="K204" s="11" t="str">
        <f>IF(Table1[[#This Row],[Monthly_Price]]=7.99,"Basic",IF(Table1[[#This Row],[Monthly_Price]]=11.99,"Super",IF(Table1[[#This Row],[Monthly_Price]]=15.99,"Premium")))</f>
        <v>Super</v>
      </c>
      <c r="L204" s="12">
        <v>119</v>
      </c>
      <c r="M204" s="9" t="s">
        <v>100</v>
      </c>
      <c r="N204" s="12">
        <v>2</v>
      </c>
      <c r="O204" s="12">
        <v>5</v>
      </c>
      <c r="P204" s="9" t="b">
        <v>1</v>
      </c>
      <c r="Q204" s="12">
        <v>344</v>
      </c>
      <c r="R204" s="12">
        <v>93</v>
      </c>
      <c r="S204" s="9" t="s">
        <v>74</v>
      </c>
      <c r="T204" s="9" t="s">
        <v>44</v>
      </c>
      <c r="U204" s="9" t="s">
        <v>29</v>
      </c>
      <c r="V204" s="9">
        <v>0</v>
      </c>
      <c r="W204" s="13">
        <v>4.2</v>
      </c>
      <c r="X204" s="9" t="b">
        <v>0</v>
      </c>
      <c r="Y204" s="9" t="s">
        <v>30</v>
      </c>
      <c r="Z204" s="12">
        <v>2259</v>
      </c>
      <c r="AA204" s="9" t="s">
        <v>76</v>
      </c>
      <c r="AB204" s="14" t="s">
        <v>69</v>
      </c>
      <c r="AC204" s="9" t="s">
        <v>33</v>
      </c>
    </row>
    <row r="205" spans="1:29" hidden="1" x14ac:dyDescent="0.3">
      <c r="A205" s="9">
        <v>1110</v>
      </c>
      <c r="B205" s="9" t="s">
        <v>247</v>
      </c>
      <c r="C205" s="9" t="str">
        <f t="shared" si="12"/>
        <v>May</v>
      </c>
      <c r="D205" s="9" t="str">
        <f t="shared" si="13"/>
        <v>Sun</v>
      </c>
      <c r="E205" s="9" t="str">
        <f>TEXT(Table1[[#This Row],[Join_Date]],"YYYY")</f>
        <v>2024</v>
      </c>
      <c r="F205" s="2">
        <v>45417</v>
      </c>
      <c r="G205" s="2" t="str">
        <f t="shared" si="14"/>
        <v>Dec</v>
      </c>
      <c r="H205" s="2" t="str">
        <f t="shared" si="15"/>
        <v>Wed</v>
      </c>
      <c r="I205" s="10">
        <v>45630</v>
      </c>
      <c r="J205" s="11">
        <v>11.99</v>
      </c>
      <c r="K205" s="11" t="str">
        <f>IF(Table1[[#This Row],[Monthly_Price]]=7.99,"Basic",IF(Table1[[#This Row],[Monthly_Price]]=11.99,"Super",IF(Table1[[#This Row],[Monthly_Price]]=15.99,"Premium")))</f>
        <v>Super</v>
      </c>
      <c r="L205" s="12">
        <v>35</v>
      </c>
      <c r="M205" s="9" t="s">
        <v>26</v>
      </c>
      <c r="N205" s="12">
        <v>2</v>
      </c>
      <c r="O205" s="12">
        <v>3</v>
      </c>
      <c r="P205" s="9" t="b">
        <v>1</v>
      </c>
      <c r="Q205" s="12">
        <v>908</v>
      </c>
      <c r="R205" s="12">
        <v>128</v>
      </c>
      <c r="S205" s="9" t="s">
        <v>27</v>
      </c>
      <c r="T205" s="9" t="s">
        <v>28</v>
      </c>
      <c r="U205" s="9" t="s">
        <v>57</v>
      </c>
      <c r="V205" s="9">
        <v>86</v>
      </c>
      <c r="W205" s="13">
        <v>3.2</v>
      </c>
      <c r="X205" s="9" t="b">
        <v>1</v>
      </c>
      <c r="Y205" s="9" t="s">
        <v>30</v>
      </c>
      <c r="Z205" s="12">
        <v>1068</v>
      </c>
      <c r="AA205" s="9" t="s">
        <v>76</v>
      </c>
      <c r="AB205" s="14" t="s">
        <v>32</v>
      </c>
      <c r="AC205" s="9" t="s">
        <v>40</v>
      </c>
    </row>
    <row r="206" spans="1:29" hidden="1" x14ac:dyDescent="0.3">
      <c r="A206" s="9">
        <v>5630</v>
      </c>
      <c r="B206" s="9" t="s">
        <v>328</v>
      </c>
      <c r="C206" s="9" t="str">
        <f t="shared" si="12"/>
        <v>Dec</v>
      </c>
      <c r="D206" s="9" t="str">
        <f t="shared" si="13"/>
        <v>Mon</v>
      </c>
      <c r="E206" s="9" t="str">
        <f>TEXT(Table1[[#This Row],[Join_Date]],"YYYY")</f>
        <v>2023</v>
      </c>
      <c r="F206" s="2">
        <v>45264</v>
      </c>
      <c r="G206" s="2" t="str">
        <f t="shared" si="14"/>
        <v>Nov</v>
      </c>
      <c r="H206" s="2" t="str">
        <f t="shared" si="15"/>
        <v>Sun</v>
      </c>
      <c r="I206" s="10">
        <v>45620</v>
      </c>
      <c r="J206" s="11">
        <v>7.99</v>
      </c>
      <c r="K206" s="11" t="str">
        <f>IF(Table1[[#This Row],[Monthly_Price]]=7.99,"Basic",IF(Table1[[#This Row],[Monthly_Price]]=11.99,"Super",IF(Table1[[#This Row],[Monthly_Price]]=15.99,"Premium")))</f>
        <v>Basic</v>
      </c>
      <c r="L206" s="12">
        <v>88</v>
      </c>
      <c r="M206" s="9" t="s">
        <v>36</v>
      </c>
      <c r="N206" s="12">
        <v>4</v>
      </c>
      <c r="O206" s="12">
        <v>6</v>
      </c>
      <c r="P206" s="9" t="b">
        <v>1</v>
      </c>
      <c r="Q206" s="12">
        <v>782</v>
      </c>
      <c r="R206" s="12">
        <v>180</v>
      </c>
      <c r="S206" s="9" t="s">
        <v>27</v>
      </c>
      <c r="T206" s="9" t="s">
        <v>44</v>
      </c>
      <c r="U206" s="9" t="s">
        <v>78</v>
      </c>
      <c r="V206" s="9">
        <v>86</v>
      </c>
      <c r="W206" s="13">
        <v>5</v>
      </c>
      <c r="X206" s="9" t="b">
        <v>1</v>
      </c>
      <c r="Y206" s="9" t="s">
        <v>30</v>
      </c>
      <c r="Z206" s="12">
        <v>2928</v>
      </c>
      <c r="AA206" s="9" t="s">
        <v>58</v>
      </c>
      <c r="AB206" s="14" t="s">
        <v>69</v>
      </c>
      <c r="AC206" s="9" t="s">
        <v>33</v>
      </c>
    </row>
    <row r="207" spans="1:29" hidden="1" x14ac:dyDescent="0.3">
      <c r="A207" s="9">
        <v>9430</v>
      </c>
      <c r="B207" s="9" t="s">
        <v>329</v>
      </c>
      <c r="C207" s="9" t="str">
        <f t="shared" si="12"/>
        <v>Nov</v>
      </c>
      <c r="D207" s="9" t="str">
        <f t="shared" si="13"/>
        <v>Fri</v>
      </c>
      <c r="E207" s="9" t="str">
        <f>TEXT(Table1[[#This Row],[Join_Date]],"YYYY")</f>
        <v>2023</v>
      </c>
      <c r="F207" s="2">
        <v>45233</v>
      </c>
      <c r="G207" s="2" t="str">
        <f t="shared" si="14"/>
        <v>Nov</v>
      </c>
      <c r="H207" s="2" t="str">
        <f t="shared" si="15"/>
        <v>Thu</v>
      </c>
      <c r="I207" s="10">
        <v>45617</v>
      </c>
      <c r="J207" s="11">
        <v>7.99</v>
      </c>
      <c r="K207" s="11" t="str">
        <f>IF(Table1[[#This Row],[Monthly_Price]]=7.99,"Basic",IF(Table1[[#This Row],[Monthly_Price]]=11.99,"Super",IF(Table1[[#This Row],[Monthly_Price]]=15.99,"Premium")))</f>
        <v>Basic</v>
      </c>
      <c r="L207" s="12">
        <v>312</v>
      </c>
      <c r="M207" s="9" t="s">
        <v>48</v>
      </c>
      <c r="N207" s="12">
        <v>4</v>
      </c>
      <c r="O207" s="12">
        <v>1</v>
      </c>
      <c r="P207" s="9" t="b">
        <v>0</v>
      </c>
      <c r="Q207" s="12">
        <v>769</v>
      </c>
      <c r="R207" s="12">
        <v>140</v>
      </c>
      <c r="S207" s="9" t="s">
        <v>49</v>
      </c>
      <c r="T207" s="9" t="s">
        <v>44</v>
      </c>
      <c r="U207" s="9" t="s">
        <v>45</v>
      </c>
      <c r="V207" s="9">
        <v>94</v>
      </c>
      <c r="W207" s="13">
        <v>4.8</v>
      </c>
      <c r="X207" s="9" t="b">
        <v>1</v>
      </c>
      <c r="Y207" s="9" t="s">
        <v>30</v>
      </c>
      <c r="Z207" s="12">
        <v>3674</v>
      </c>
      <c r="AA207" s="9" t="s">
        <v>58</v>
      </c>
      <c r="AB207" s="14" t="s">
        <v>69</v>
      </c>
      <c r="AC207" s="9" t="s">
        <v>40</v>
      </c>
    </row>
    <row r="208" spans="1:29" hidden="1" x14ac:dyDescent="0.3">
      <c r="A208" s="9">
        <v>7436</v>
      </c>
      <c r="B208" s="9" t="s">
        <v>330</v>
      </c>
      <c r="C208" s="9" t="str">
        <f t="shared" si="12"/>
        <v>Feb</v>
      </c>
      <c r="D208" s="9" t="str">
        <f t="shared" si="13"/>
        <v>Thu</v>
      </c>
      <c r="E208" s="9" t="str">
        <f>TEXT(Table1[[#This Row],[Join_Date]],"YYYY")</f>
        <v>2024</v>
      </c>
      <c r="F208" s="2">
        <v>45344</v>
      </c>
      <c r="G208" s="2" t="str">
        <f t="shared" si="14"/>
        <v>Dec</v>
      </c>
      <c r="H208" s="2" t="str">
        <f t="shared" si="15"/>
        <v>Tue</v>
      </c>
      <c r="I208" s="10">
        <v>45643</v>
      </c>
      <c r="J208" s="11">
        <v>15.99</v>
      </c>
      <c r="K208" s="11" t="str">
        <f>IF(Table1[[#This Row],[Monthly_Price]]=7.99,"Basic",IF(Table1[[#This Row],[Monthly_Price]]=11.99,"Super",IF(Table1[[#This Row],[Monthly_Price]]=15.99,"Premium")))</f>
        <v>Premium</v>
      </c>
      <c r="L208" s="12">
        <v>238</v>
      </c>
      <c r="M208" s="9" t="s">
        <v>48</v>
      </c>
      <c r="N208" s="12">
        <v>4</v>
      </c>
      <c r="O208" s="12">
        <v>1</v>
      </c>
      <c r="P208" s="9" t="b">
        <v>1</v>
      </c>
      <c r="Q208" s="12">
        <v>233</v>
      </c>
      <c r="R208" s="12">
        <v>102</v>
      </c>
      <c r="S208" s="9" t="s">
        <v>43</v>
      </c>
      <c r="T208" s="9" t="s">
        <v>44</v>
      </c>
      <c r="U208" s="9" t="s">
        <v>29</v>
      </c>
      <c r="V208" s="9">
        <v>78</v>
      </c>
      <c r="W208" s="13">
        <v>3.1</v>
      </c>
      <c r="X208" s="9" t="b">
        <v>0</v>
      </c>
      <c r="Y208" s="9" t="s">
        <v>30</v>
      </c>
      <c r="Z208" s="12">
        <v>130</v>
      </c>
      <c r="AA208" s="9" t="s">
        <v>58</v>
      </c>
      <c r="AB208" s="14" t="s">
        <v>79</v>
      </c>
      <c r="AC208" s="9" t="s">
        <v>33</v>
      </c>
    </row>
    <row r="209" spans="1:29" hidden="1" x14ac:dyDescent="0.3">
      <c r="A209" s="9">
        <v>2147</v>
      </c>
      <c r="B209" s="9" t="s">
        <v>332</v>
      </c>
      <c r="C209" s="9" t="str">
        <f t="shared" si="12"/>
        <v>Jan</v>
      </c>
      <c r="D209" s="9" t="str">
        <f t="shared" si="13"/>
        <v>Fri</v>
      </c>
      <c r="E209" s="9" t="str">
        <f>TEXT(Table1[[#This Row],[Join_Date]],"YYYY")</f>
        <v>2024</v>
      </c>
      <c r="F209" s="2">
        <v>45303</v>
      </c>
      <c r="G209" s="2" t="str">
        <f t="shared" si="14"/>
        <v>Dec</v>
      </c>
      <c r="H209" s="2" t="str">
        <f t="shared" si="15"/>
        <v>Wed</v>
      </c>
      <c r="I209" s="10">
        <v>45637</v>
      </c>
      <c r="J209" s="11">
        <v>11.99</v>
      </c>
      <c r="K209" s="11" t="str">
        <f>IF(Table1[[#This Row],[Monthly_Price]]=7.99,"Basic",IF(Table1[[#This Row],[Monthly_Price]]=11.99,"Super",IF(Table1[[#This Row],[Monthly_Price]]=15.99,"Premium")))</f>
        <v>Super</v>
      </c>
      <c r="L209" s="12">
        <v>132</v>
      </c>
      <c r="M209" s="9" t="s">
        <v>26</v>
      </c>
      <c r="N209" s="12">
        <v>4</v>
      </c>
      <c r="O209" s="12">
        <v>6</v>
      </c>
      <c r="P209" s="9" t="b">
        <v>1</v>
      </c>
      <c r="Q209" s="12">
        <v>170</v>
      </c>
      <c r="R209" s="12">
        <v>164</v>
      </c>
      <c r="S209" s="9" t="s">
        <v>92</v>
      </c>
      <c r="T209" s="9" t="s">
        <v>44</v>
      </c>
      <c r="U209" s="9" t="s">
        <v>64</v>
      </c>
      <c r="V209" s="9">
        <v>71</v>
      </c>
      <c r="W209" s="13">
        <v>3.3</v>
      </c>
      <c r="X209" s="9" t="b">
        <v>1</v>
      </c>
      <c r="Y209" s="9" t="s">
        <v>30</v>
      </c>
      <c r="Z209" s="12">
        <v>4873</v>
      </c>
      <c r="AA209" s="9" t="s">
        <v>65</v>
      </c>
      <c r="AB209" s="14" t="s">
        <v>69</v>
      </c>
      <c r="AC209" s="9" t="s">
        <v>60</v>
      </c>
    </row>
    <row r="210" spans="1:29" hidden="1" x14ac:dyDescent="0.3">
      <c r="A210" s="9">
        <v>3264</v>
      </c>
      <c r="B210" s="9" t="s">
        <v>118</v>
      </c>
      <c r="C210" s="9" t="str">
        <f t="shared" si="12"/>
        <v>May</v>
      </c>
      <c r="D210" s="9" t="str">
        <f t="shared" si="13"/>
        <v>Sun</v>
      </c>
      <c r="E210" s="9" t="str">
        <f>TEXT(Table1[[#This Row],[Join_Date]],"YYYY")</f>
        <v>2023</v>
      </c>
      <c r="F210" s="2">
        <v>45060</v>
      </c>
      <c r="G210" s="2" t="str">
        <f t="shared" si="14"/>
        <v>Dec</v>
      </c>
      <c r="H210" s="2" t="str">
        <f t="shared" si="15"/>
        <v>Mon</v>
      </c>
      <c r="I210" s="10">
        <v>45635</v>
      </c>
      <c r="J210" s="11">
        <v>11.99</v>
      </c>
      <c r="K210" s="11" t="str">
        <f>IF(Table1[[#This Row],[Monthly_Price]]=7.99,"Basic",IF(Table1[[#This Row],[Monthly_Price]]=11.99,"Super",IF(Table1[[#This Row],[Monthly_Price]]=15.99,"Premium")))</f>
        <v>Super</v>
      </c>
      <c r="L210" s="12">
        <v>456</v>
      </c>
      <c r="M210" s="9" t="s">
        <v>73</v>
      </c>
      <c r="N210" s="12">
        <v>1</v>
      </c>
      <c r="O210" s="12">
        <v>6</v>
      </c>
      <c r="P210" s="9" t="b">
        <v>1</v>
      </c>
      <c r="Q210" s="12">
        <v>945</v>
      </c>
      <c r="R210" s="12">
        <v>114</v>
      </c>
      <c r="S210" s="9" t="s">
        <v>49</v>
      </c>
      <c r="T210" s="9" t="s">
        <v>56</v>
      </c>
      <c r="U210" s="9" t="s">
        <v>37</v>
      </c>
      <c r="V210" s="9">
        <v>44</v>
      </c>
      <c r="W210" s="13">
        <v>3</v>
      </c>
      <c r="X210" s="9" t="b">
        <v>0</v>
      </c>
      <c r="Y210" s="9" t="s">
        <v>30</v>
      </c>
      <c r="Z210" s="12">
        <v>96</v>
      </c>
      <c r="AA210" s="9" t="s">
        <v>31</v>
      </c>
      <c r="AB210" s="14" t="s">
        <v>79</v>
      </c>
      <c r="AC210" s="9" t="s">
        <v>33</v>
      </c>
    </row>
    <row r="211" spans="1:29" hidden="1" x14ac:dyDescent="0.3">
      <c r="A211" s="9">
        <v>1214</v>
      </c>
      <c r="B211" s="9" t="s">
        <v>334</v>
      </c>
      <c r="C211" s="9" t="str">
        <f t="shared" si="12"/>
        <v>Jun</v>
      </c>
      <c r="D211" s="9" t="str">
        <f t="shared" si="13"/>
        <v>Thu</v>
      </c>
      <c r="E211" s="9" t="str">
        <f>TEXT(Table1[[#This Row],[Join_Date]],"YYYY")</f>
        <v>2023</v>
      </c>
      <c r="F211" s="2">
        <v>45085</v>
      </c>
      <c r="G211" s="2" t="str">
        <f t="shared" si="14"/>
        <v>Dec</v>
      </c>
      <c r="H211" s="2" t="str">
        <f t="shared" si="15"/>
        <v>Wed</v>
      </c>
      <c r="I211" s="10">
        <v>45637</v>
      </c>
      <c r="J211" s="11">
        <v>11.99</v>
      </c>
      <c r="K211" s="11" t="str">
        <f>IF(Table1[[#This Row],[Monthly_Price]]=7.99,"Basic",IF(Table1[[#This Row],[Monthly_Price]]=11.99,"Super",IF(Table1[[#This Row],[Monthly_Price]]=15.99,"Premium")))</f>
        <v>Super</v>
      </c>
      <c r="L211" s="12">
        <v>281</v>
      </c>
      <c r="M211" s="9" t="s">
        <v>26</v>
      </c>
      <c r="N211" s="12">
        <v>5</v>
      </c>
      <c r="O211" s="12">
        <v>6</v>
      </c>
      <c r="P211" s="9" t="b">
        <v>1</v>
      </c>
      <c r="Q211" s="12">
        <v>945</v>
      </c>
      <c r="R211" s="12">
        <v>108</v>
      </c>
      <c r="S211" s="9" t="s">
        <v>74</v>
      </c>
      <c r="T211" s="9" t="s">
        <v>28</v>
      </c>
      <c r="U211" s="9" t="s">
        <v>64</v>
      </c>
      <c r="V211" s="9">
        <v>98</v>
      </c>
      <c r="W211" s="13">
        <v>3.8</v>
      </c>
      <c r="X211" s="9" t="b">
        <v>1</v>
      </c>
      <c r="Y211" s="9" t="s">
        <v>30</v>
      </c>
      <c r="Z211" s="12">
        <v>110</v>
      </c>
      <c r="AA211" s="9" t="s">
        <v>65</v>
      </c>
      <c r="AB211" s="14" t="s">
        <v>59</v>
      </c>
      <c r="AC211" s="9" t="s">
        <v>93</v>
      </c>
    </row>
    <row r="212" spans="1:29" hidden="1" x14ac:dyDescent="0.3">
      <c r="A212" s="9">
        <v>6050</v>
      </c>
      <c r="B212" s="9" t="s">
        <v>335</v>
      </c>
      <c r="C212" s="9" t="str">
        <f t="shared" si="12"/>
        <v>Aug</v>
      </c>
      <c r="D212" s="9" t="str">
        <f t="shared" si="13"/>
        <v>Thu</v>
      </c>
      <c r="E212" s="9" t="str">
        <f>TEXT(Table1[[#This Row],[Join_Date]],"YYYY")</f>
        <v>2024</v>
      </c>
      <c r="F212" s="2">
        <v>45512</v>
      </c>
      <c r="G212" s="2" t="str">
        <f t="shared" si="14"/>
        <v>Nov</v>
      </c>
      <c r="H212" s="2" t="str">
        <f t="shared" si="15"/>
        <v>Sat</v>
      </c>
      <c r="I212" s="10">
        <v>45619</v>
      </c>
      <c r="J212" s="11">
        <v>11.99</v>
      </c>
      <c r="K212" s="11" t="str">
        <f>IF(Table1[[#This Row],[Monthly_Price]]=7.99,"Basic",IF(Table1[[#This Row],[Monthly_Price]]=11.99,"Super",IF(Table1[[#This Row],[Monthly_Price]]=15.99,"Premium")))</f>
        <v>Super</v>
      </c>
      <c r="L212" s="12">
        <v>281</v>
      </c>
      <c r="M212" s="9" t="s">
        <v>63</v>
      </c>
      <c r="N212" s="12">
        <v>5</v>
      </c>
      <c r="O212" s="12">
        <v>3</v>
      </c>
      <c r="P212" s="9" t="b">
        <v>0</v>
      </c>
      <c r="Q212" s="12">
        <v>217</v>
      </c>
      <c r="R212" s="12">
        <v>162</v>
      </c>
      <c r="S212" s="9" t="s">
        <v>27</v>
      </c>
      <c r="T212" s="9" t="s">
        <v>44</v>
      </c>
      <c r="U212" s="9" t="s">
        <v>45</v>
      </c>
      <c r="V212" s="9">
        <v>0</v>
      </c>
      <c r="W212" s="13">
        <v>3.4</v>
      </c>
      <c r="X212" s="9" t="b">
        <v>0</v>
      </c>
      <c r="Y212" s="9" t="s">
        <v>30</v>
      </c>
      <c r="Z212" s="12">
        <v>225</v>
      </c>
      <c r="AA212" s="9" t="s">
        <v>31</v>
      </c>
      <c r="AB212" s="14" t="s">
        <v>69</v>
      </c>
      <c r="AC212" s="9" t="s">
        <v>33</v>
      </c>
    </row>
    <row r="213" spans="1:29" hidden="1" x14ac:dyDescent="0.3">
      <c r="A213" s="9">
        <v>7395</v>
      </c>
      <c r="B213" s="9" t="s">
        <v>130</v>
      </c>
      <c r="C213" s="9" t="str">
        <f t="shared" si="12"/>
        <v>Nov</v>
      </c>
      <c r="D213" s="9" t="str">
        <f t="shared" si="13"/>
        <v>Sun</v>
      </c>
      <c r="E213" s="9" t="str">
        <f>TEXT(Table1[[#This Row],[Join_Date]],"YYYY")</f>
        <v>2023</v>
      </c>
      <c r="F213" s="2">
        <v>45256</v>
      </c>
      <c r="G213" s="2" t="str">
        <f t="shared" si="14"/>
        <v>Dec</v>
      </c>
      <c r="H213" s="2" t="str">
        <f t="shared" si="15"/>
        <v>Thu</v>
      </c>
      <c r="I213" s="10">
        <v>45631</v>
      </c>
      <c r="J213" s="11">
        <v>11.99</v>
      </c>
      <c r="K213" s="11" t="str">
        <f>IF(Table1[[#This Row],[Monthly_Price]]=7.99,"Basic",IF(Table1[[#This Row],[Monthly_Price]]=11.99,"Super",IF(Table1[[#This Row],[Monthly_Price]]=15.99,"Premium")))</f>
        <v>Super</v>
      </c>
      <c r="L213" s="12">
        <v>73</v>
      </c>
      <c r="M213" s="9" t="s">
        <v>26</v>
      </c>
      <c r="N213" s="12">
        <v>1</v>
      </c>
      <c r="O213" s="12">
        <v>1</v>
      </c>
      <c r="P213" s="9" t="b">
        <v>1</v>
      </c>
      <c r="Q213" s="12">
        <v>664</v>
      </c>
      <c r="R213" s="12">
        <v>123</v>
      </c>
      <c r="S213" s="9" t="s">
        <v>68</v>
      </c>
      <c r="T213" s="9" t="s">
        <v>44</v>
      </c>
      <c r="U213" s="9" t="s">
        <v>37</v>
      </c>
      <c r="V213" s="9">
        <v>70</v>
      </c>
      <c r="W213" s="13">
        <v>4.4000000000000004</v>
      </c>
      <c r="X213" s="9" t="b">
        <v>1</v>
      </c>
      <c r="Y213" s="9" t="s">
        <v>30</v>
      </c>
      <c r="Z213" s="12">
        <v>4083</v>
      </c>
      <c r="AA213" s="9" t="s">
        <v>58</v>
      </c>
      <c r="AB213" s="14" t="s">
        <v>39</v>
      </c>
      <c r="AC213" s="9" t="s">
        <v>33</v>
      </c>
    </row>
    <row r="214" spans="1:29" hidden="1" x14ac:dyDescent="0.3">
      <c r="A214" s="9">
        <v>3904</v>
      </c>
      <c r="B214" s="9" t="s">
        <v>224</v>
      </c>
      <c r="C214" s="9" t="str">
        <f t="shared" si="12"/>
        <v>Jun</v>
      </c>
      <c r="D214" s="9" t="str">
        <f t="shared" si="13"/>
        <v>Tue</v>
      </c>
      <c r="E214" s="9" t="str">
        <f>TEXT(Table1[[#This Row],[Join_Date]],"YYYY")</f>
        <v>2024</v>
      </c>
      <c r="F214" s="2">
        <v>45461</v>
      </c>
      <c r="G214" s="2" t="str">
        <f t="shared" si="14"/>
        <v>Dec</v>
      </c>
      <c r="H214" s="2" t="str">
        <f t="shared" si="15"/>
        <v>Mon</v>
      </c>
      <c r="I214" s="10">
        <v>45635</v>
      </c>
      <c r="J214" s="11">
        <v>11.99</v>
      </c>
      <c r="K214" s="11" t="str">
        <f>IF(Table1[[#This Row],[Monthly_Price]]=7.99,"Basic",IF(Table1[[#This Row],[Monthly_Price]]=11.99,"Super",IF(Table1[[#This Row],[Monthly_Price]]=15.99,"Premium")))</f>
        <v>Super</v>
      </c>
      <c r="L214" s="12">
        <v>365</v>
      </c>
      <c r="M214" s="9" t="s">
        <v>63</v>
      </c>
      <c r="N214" s="12">
        <v>3</v>
      </c>
      <c r="O214" s="12">
        <v>1</v>
      </c>
      <c r="P214" s="9" t="b">
        <v>1</v>
      </c>
      <c r="Q214" s="12">
        <v>679</v>
      </c>
      <c r="R214" s="12">
        <v>1</v>
      </c>
      <c r="S214" s="9" t="s">
        <v>92</v>
      </c>
      <c r="T214" s="9" t="s">
        <v>44</v>
      </c>
      <c r="U214" s="9" t="s">
        <v>78</v>
      </c>
      <c r="V214" s="9">
        <v>100</v>
      </c>
      <c r="W214" s="13">
        <v>4.7</v>
      </c>
      <c r="X214" s="9" t="b">
        <v>0</v>
      </c>
      <c r="Y214" s="9" t="s">
        <v>30</v>
      </c>
      <c r="Z214" s="12">
        <v>2714</v>
      </c>
      <c r="AA214" s="9" t="s">
        <v>76</v>
      </c>
      <c r="AB214" s="14" t="s">
        <v>32</v>
      </c>
      <c r="AC214" s="9" t="s">
        <v>40</v>
      </c>
    </row>
    <row r="215" spans="1:29" hidden="1" x14ac:dyDescent="0.3">
      <c r="A215" s="9">
        <v>6545</v>
      </c>
      <c r="B215" s="9" t="s">
        <v>147</v>
      </c>
      <c r="C215" s="9" t="str">
        <f t="shared" si="12"/>
        <v>Jun</v>
      </c>
      <c r="D215" s="9" t="str">
        <f t="shared" si="13"/>
        <v>Thu</v>
      </c>
      <c r="E215" s="9" t="str">
        <f>TEXT(Table1[[#This Row],[Join_Date]],"YYYY")</f>
        <v>2024</v>
      </c>
      <c r="F215" s="2">
        <v>45456</v>
      </c>
      <c r="G215" s="2" t="str">
        <f t="shared" si="14"/>
        <v>Dec</v>
      </c>
      <c r="H215" s="2" t="str">
        <f t="shared" si="15"/>
        <v>Sun</v>
      </c>
      <c r="I215" s="10">
        <v>45634</v>
      </c>
      <c r="J215" s="11">
        <v>7.99</v>
      </c>
      <c r="K215" s="11" t="str">
        <f>IF(Table1[[#This Row],[Monthly_Price]]=7.99,"Basic",IF(Table1[[#This Row],[Monthly_Price]]=11.99,"Super",IF(Table1[[#This Row],[Monthly_Price]]=15.99,"Premium")))</f>
        <v>Basic</v>
      </c>
      <c r="L215" s="12">
        <v>61</v>
      </c>
      <c r="M215" s="9" t="s">
        <v>36</v>
      </c>
      <c r="N215" s="12">
        <v>1</v>
      </c>
      <c r="O215" s="12">
        <v>5</v>
      </c>
      <c r="P215" s="9" t="b">
        <v>1</v>
      </c>
      <c r="Q215" s="12">
        <v>242</v>
      </c>
      <c r="R215" s="12">
        <v>200</v>
      </c>
      <c r="S215" s="9" t="s">
        <v>74</v>
      </c>
      <c r="T215" s="9" t="s">
        <v>75</v>
      </c>
      <c r="U215" s="9" t="s">
        <v>45</v>
      </c>
      <c r="V215" s="9">
        <v>53</v>
      </c>
      <c r="W215" s="13">
        <v>4.8</v>
      </c>
      <c r="X215" s="9" t="b">
        <v>1</v>
      </c>
      <c r="Y215" s="9" t="s">
        <v>30</v>
      </c>
      <c r="Z215" s="12">
        <v>674</v>
      </c>
      <c r="AA215" s="9" t="s">
        <v>65</v>
      </c>
      <c r="AB215" s="14" t="s">
        <v>32</v>
      </c>
      <c r="AC215" s="9" t="s">
        <v>33</v>
      </c>
    </row>
    <row r="216" spans="1:29" hidden="1" x14ac:dyDescent="0.3">
      <c r="A216" s="9">
        <v>3131</v>
      </c>
      <c r="B216" s="9" t="s">
        <v>153</v>
      </c>
      <c r="C216" s="9" t="str">
        <f t="shared" si="12"/>
        <v>Jun</v>
      </c>
      <c r="D216" s="9" t="str">
        <f t="shared" si="13"/>
        <v>Sun</v>
      </c>
      <c r="E216" s="9" t="str">
        <f>TEXT(Table1[[#This Row],[Join_Date]],"YYYY")</f>
        <v>2023</v>
      </c>
      <c r="F216" s="2">
        <v>45088</v>
      </c>
      <c r="G216" s="2" t="str">
        <f t="shared" si="14"/>
        <v>Nov</v>
      </c>
      <c r="H216" s="2" t="str">
        <f t="shared" si="15"/>
        <v>Thu</v>
      </c>
      <c r="I216" s="10">
        <v>45617</v>
      </c>
      <c r="J216" s="11">
        <v>15.99</v>
      </c>
      <c r="K216" s="11" t="str">
        <f>IF(Table1[[#This Row],[Monthly_Price]]=7.99,"Basic",IF(Table1[[#This Row],[Monthly_Price]]=11.99,"Super",IF(Table1[[#This Row],[Monthly_Price]]=15.99,"Premium")))</f>
        <v>Premium</v>
      </c>
      <c r="L216" s="12">
        <v>399</v>
      </c>
      <c r="M216" s="9" t="s">
        <v>48</v>
      </c>
      <c r="N216" s="12">
        <v>3</v>
      </c>
      <c r="O216" s="12">
        <v>5</v>
      </c>
      <c r="P216" s="9" t="b">
        <v>0</v>
      </c>
      <c r="Q216" s="12">
        <v>541</v>
      </c>
      <c r="R216" s="12">
        <v>158</v>
      </c>
      <c r="S216" s="9" t="s">
        <v>49</v>
      </c>
      <c r="T216" s="9" t="s">
        <v>44</v>
      </c>
      <c r="U216" s="9" t="s">
        <v>78</v>
      </c>
      <c r="V216" s="9">
        <v>4</v>
      </c>
      <c r="W216" s="13">
        <v>4.9000000000000004</v>
      </c>
      <c r="X216" s="9" t="b">
        <v>1</v>
      </c>
      <c r="Y216" s="9" t="s">
        <v>30</v>
      </c>
      <c r="Z216" s="12">
        <v>948</v>
      </c>
      <c r="AA216" s="9" t="s">
        <v>65</v>
      </c>
      <c r="AB216" s="14" t="s">
        <v>79</v>
      </c>
      <c r="AC216" s="9" t="s">
        <v>60</v>
      </c>
    </row>
    <row r="217" spans="1:29" hidden="1" x14ac:dyDescent="0.3">
      <c r="A217" s="9">
        <v>8589</v>
      </c>
      <c r="B217" s="9" t="s">
        <v>207</v>
      </c>
      <c r="C217" s="9" t="str">
        <f t="shared" si="12"/>
        <v>Jan</v>
      </c>
      <c r="D217" s="9" t="str">
        <f t="shared" si="13"/>
        <v>Thu</v>
      </c>
      <c r="E217" s="9" t="str">
        <f>TEXT(Table1[[#This Row],[Join_Date]],"YYYY")</f>
        <v>2023</v>
      </c>
      <c r="F217" s="2">
        <v>44945</v>
      </c>
      <c r="G217" s="2" t="str">
        <f t="shared" si="14"/>
        <v>Nov</v>
      </c>
      <c r="H217" s="2" t="str">
        <f t="shared" si="15"/>
        <v>Wed</v>
      </c>
      <c r="I217" s="10">
        <v>45616</v>
      </c>
      <c r="J217" s="11">
        <v>11.99</v>
      </c>
      <c r="K217" s="11" t="str">
        <f>IF(Table1[[#This Row],[Monthly_Price]]=7.99,"Basic",IF(Table1[[#This Row],[Monthly_Price]]=11.99,"Super",IF(Table1[[#This Row],[Monthly_Price]]=15.99,"Premium")))</f>
        <v>Super</v>
      </c>
      <c r="L217" s="12">
        <v>102</v>
      </c>
      <c r="M217" s="9" t="s">
        <v>100</v>
      </c>
      <c r="N217" s="12">
        <v>2</v>
      </c>
      <c r="O217" s="12">
        <v>1</v>
      </c>
      <c r="P217" s="9" t="b">
        <v>1</v>
      </c>
      <c r="Q217" s="12">
        <v>108</v>
      </c>
      <c r="R217" s="12">
        <v>105</v>
      </c>
      <c r="S217" s="9" t="s">
        <v>92</v>
      </c>
      <c r="T217" s="9" t="s">
        <v>28</v>
      </c>
      <c r="U217" s="9" t="s">
        <v>64</v>
      </c>
      <c r="V217" s="9">
        <v>76</v>
      </c>
      <c r="W217" s="13">
        <v>4.7</v>
      </c>
      <c r="X217" s="9" t="b">
        <v>0</v>
      </c>
      <c r="Y217" s="9" t="s">
        <v>30</v>
      </c>
      <c r="Z217" s="12">
        <v>933</v>
      </c>
      <c r="AA217" s="9" t="s">
        <v>38</v>
      </c>
      <c r="AB217" s="14" t="s">
        <v>32</v>
      </c>
      <c r="AC217" s="9" t="s">
        <v>93</v>
      </c>
    </row>
    <row r="218" spans="1:29" hidden="1" x14ac:dyDescent="0.3">
      <c r="A218" s="9">
        <v>2908</v>
      </c>
      <c r="B218" s="9" t="s">
        <v>248</v>
      </c>
      <c r="C218" s="9" t="str">
        <f t="shared" si="12"/>
        <v>Sep</v>
      </c>
      <c r="D218" s="9" t="str">
        <f t="shared" si="13"/>
        <v>Thu</v>
      </c>
      <c r="E218" s="9" t="str">
        <f>TEXT(Table1[[#This Row],[Join_Date]],"YYYY")</f>
        <v>2024</v>
      </c>
      <c r="F218" s="2">
        <v>45561</v>
      </c>
      <c r="G218" s="2" t="str">
        <f t="shared" si="14"/>
        <v>Nov</v>
      </c>
      <c r="H218" s="2" t="str">
        <f t="shared" si="15"/>
        <v>Fri</v>
      </c>
      <c r="I218" s="10">
        <v>45618</v>
      </c>
      <c r="J218" s="11">
        <v>11.99</v>
      </c>
      <c r="K218" s="11" t="str">
        <f>IF(Table1[[#This Row],[Monthly_Price]]=7.99,"Basic",IF(Table1[[#This Row],[Monthly_Price]]=11.99,"Super",IF(Table1[[#This Row],[Monthly_Price]]=15.99,"Premium")))</f>
        <v>Super</v>
      </c>
      <c r="L218" s="12">
        <v>88</v>
      </c>
      <c r="M218" s="9" t="s">
        <v>48</v>
      </c>
      <c r="N218" s="12">
        <v>4</v>
      </c>
      <c r="O218" s="12">
        <v>2</v>
      </c>
      <c r="P218" s="9" t="b">
        <v>1</v>
      </c>
      <c r="Q218" s="12">
        <v>343</v>
      </c>
      <c r="R218" s="12">
        <v>163</v>
      </c>
      <c r="S218" s="9" t="s">
        <v>92</v>
      </c>
      <c r="T218" s="9" t="s">
        <v>75</v>
      </c>
      <c r="U218" s="9" t="s">
        <v>37</v>
      </c>
      <c r="V218" s="9">
        <v>89</v>
      </c>
      <c r="W218" s="13">
        <v>5</v>
      </c>
      <c r="X218" s="9" t="b">
        <v>1</v>
      </c>
      <c r="Y218" s="9" t="s">
        <v>30</v>
      </c>
      <c r="Z218" s="12">
        <v>2914</v>
      </c>
      <c r="AA218" s="9" t="s">
        <v>58</v>
      </c>
      <c r="AB218" s="14" t="s">
        <v>79</v>
      </c>
      <c r="AC218" s="9" t="s">
        <v>40</v>
      </c>
    </row>
    <row r="219" spans="1:29" hidden="1" x14ac:dyDescent="0.3">
      <c r="A219" s="9">
        <v>5209</v>
      </c>
      <c r="B219" s="9" t="s">
        <v>238</v>
      </c>
      <c r="C219" s="9" t="str">
        <f t="shared" si="12"/>
        <v>May</v>
      </c>
      <c r="D219" s="9" t="str">
        <f t="shared" si="13"/>
        <v>Wed</v>
      </c>
      <c r="E219" s="9" t="str">
        <f>TEXT(Table1[[#This Row],[Join_Date]],"YYYY")</f>
        <v>2023</v>
      </c>
      <c r="F219" s="2">
        <v>45056</v>
      </c>
      <c r="G219" s="2" t="str">
        <f t="shared" si="14"/>
        <v>Nov</v>
      </c>
      <c r="H219" s="2" t="str">
        <f t="shared" si="15"/>
        <v>Tue</v>
      </c>
      <c r="I219" s="10">
        <v>45615</v>
      </c>
      <c r="J219" s="11">
        <v>11.99</v>
      </c>
      <c r="K219" s="11" t="str">
        <f>IF(Table1[[#This Row],[Monthly_Price]]=7.99,"Basic",IF(Table1[[#This Row],[Monthly_Price]]=11.99,"Super",IF(Table1[[#This Row],[Monthly_Price]]=15.99,"Premium")))</f>
        <v>Super</v>
      </c>
      <c r="L219" s="12">
        <v>92</v>
      </c>
      <c r="M219" s="9" t="s">
        <v>100</v>
      </c>
      <c r="N219" s="12">
        <v>5</v>
      </c>
      <c r="O219" s="12">
        <v>3</v>
      </c>
      <c r="P219" s="9" t="b">
        <v>1</v>
      </c>
      <c r="Q219" s="12">
        <v>477</v>
      </c>
      <c r="R219" s="12">
        <v>38</v>
      </c>
      <c r="S219" s="9" t="s">
        <v>92</v>
      </c>
      <c r="T219" s="9" t="s">
        <v>56</v>
      </c>
      <c r="U219" s="9" t="s">
        <v>64</v>
      </c>
      <c r="V219" s="9">
        <v>71</v>
      </c>
      <c r="W219" s="13">
        <v>3.9</v>
      </c>
      <c r="X219" s="9" t="b">
        <v>1</v>
      </c>
      <c r="Y219" s="9" t="s">
        <v>30</v>
      </c>
      <c r="Z219" s="12">
        <v>3928</v>
      </c>
      <c r="AA219" s="9" t="s">
        <v>31</v>
      </c>
      <c r="AB219" s="14" t="s">
        <v>69</v>
      </c>
      <c r="AC219" s="9" t="s">
        <v>40</v>
      </c>
    </row>
    <row r="220" spans="1:29" hidden="1" x14ac:dyDescent="0.3">
      <c r="A220" s="9">
        <v>2319</v>
      </c>
      <c r="B220" s="9" t="s">
        <v>150</v>
      </c>
      <c r="C220" s="9" t="str">
        <f t="shared" si="12"/>
        <v>Jun</v>
      </c>
      <c r="D220" s="9" t="str">
        <f t="shared" si="13"/>
        <v>Thu</v>
      </c>
      <c r="E220" s="9" t="str">
        <f>TEXT(Table1[[#This Row],[Join_Date]],"YYYY")</f>
        <v>2023</v>
      </c>
      <c r="F220" s="2">
        <v>45078</v>
      </c>
      <c r="G220" s="2" t="str">
        <f t="shared" si="14"/>
        <v>Nov</v>
      </c>
      <c r="H220" s="2" t="str">
        <f t="shared" si="15"/>
        <v>Wed</v>
      </c>
      <c r="I220" s="10">
        <v>45616</v>
      </c>
      <c r="J220" s="11">
        <v>15.99</v>
      </c>
      <c r="K220" s="11" t="str">
        <f>IF(Table1[[#This Row],[Monthly_Price]]=7.99,"Basic",IF(Table1[[#This Row],[Monthly_Price]]=11.99,"Super",IF(Table1[[#This Row],[Monthly_Price]]=15.99,"Premium")))</f>
        <v>Premium</v>
      </c>
      <c r="L220" s="12">
        <v>295</v>
      </c>
      <c r="M220" s="9" t="s">
        <v>36</v>
      </c>
      <c r="N220" s="12">
        <v>5</v>
      </c>
      <c r="O220" s="12">
        <v>4</v>
      </c>
      <c r="P220" s="9" t="b">
        <v>0</v>
      </c>
      <c r="Q220" s="12">
        <v>767</v>
      </c>
      <c r="R220" s="12">
        <v>190</v>
      </c>
      <c r="S220" s="9" t="s">
        <v>92</v>
      </c>
      <c r="T220" s="9" t="s">
        <v>56</v>
      </c>
      <c r="U220" s="9" t="s">
        <v>57</v>
      </c>
      <c r="V220" s="9">
        <v>7</v>
      </c>
      <c r="W220" s="13">
        <v>4.0999999999999996</v>
      </c>
      <c r="X220" s="9" t="b">
        <v>0</v>
      </c>
      <c r="Y220" s="9" t="s">
        <v>30</v>
      </c>
      <c r="Z220" s="12">
        <v>2559</v>
      </c>
      <c r="AA220" s="9" t="s">
        <v>31</v>
      </c>
      <c r="AB220" s="14" t="s">
        <v>32</v>
      </c>
      <c r="AC220" s="9" t="s">
        <v>40</v>
      </c>
    </row>
    <row r="221" spans="1:29" hidden="1" x14ac:dyDescent="0.3">
      <c r="A221" s="9">
        <v>9026</v>
      </c>
      <c r="B221" s="9" t="s">
        <v>197</v>
      </c>
      <c r="C221" s="9" t="str">
        <f t="shared" si="12"/>
        <v>May</v>
      </c>
      <c r="D221" s="9" t="str">
        <f t="shared" si="13"/>
        <v>Fri</v>
      </c>
      <c r="E221" s="9" t="str">
        <f>TEXT(Table1[[#This Row],[Join_Date]],"YYYY")</f>
        <v>2024</v>
      </c>
      <c r="F221" s="2">
        <v>45415</v>
      </c>
      <c r="G221" s="2" t="str">
        <f t="shared" si="14"/>
        <v>Nov</v>
      </c>
      <c r="H221" s="2" t="str">
        <f t="shared" si="15"/>
        <v>Fri</v>
      </c>
      <c r="I221" s="10">
        <v>45618</v>
      </c>
      <c r="J221" s="11">
        <v>11.99</v>
      </c>
      <c r="K221" s="11" t="str">
        <f>IF(Table1[[#This Row],[Monthly_Price]]=7.99,"Basic",IF(Table1[[#This Row],[Monthly_Price]]=11.99,"Super",IF(Table1[[#This Row],[Monthly_Price]]=15.99,"Premium")))</f>
        <v>Super</v>
      </c>
      <c r="L221" s="12">
        <v>139</v>
      </c>
      <c r="M221" s="9" t="s">
        <v>73</v>
      </c>
      <c r="N221" s="12">
        <v>1</v>
      </c>
      <c r="O221" s="12">
        <v>5</v>
      </c>
      <c r="P221" s="9" t="b">
        <v>1</v>
      </c>
      <c r="Q221" s="12">
        <v>12</v>
      </c>
      <c r="R221" s="12">
        <v>9</v>
      </c>
      <c r="S221" s="9" t="s">
        <v>49</v>
      </c>
      <c r="T221" s="9" t="s">
        <v>56</v>
      </c>
      <c r="U221" s="9" t="s">
        <v>57</v>
      </c>
      <c r="V221" s="9">
        <v>21</v>
      </c>
      <c r="W221" s="13">
        <v>4.8</v>
      </c>
      <c r="X221" s="9" t="b">
        <v>1</v>
      </c>
      <c r="Y221" s="9" t="s">
        <v>30</v>
      </c>
      <c r="Z221" s="12">
        <v>2571</v>
      </c>
      <c r="AA221" s="9" t="s">
        <v>76</v>
      </c>
      <c r="AB221" s="14" t="s">
        <v>32</v>
      </c>
      <c r="AC221" s="9" t="s">
        <v>40</v>
      </c>
    </row>
    <row r="222" spans="1:29" hidden="1" x14ac:dyDescent="0.3">
      <c r="A222" s="9">
        <v>2723</v>
      </c>
      <c r="B222" s="9" t="s">
        <v>337</v>
      </c>
      <c r="C222" s="9" t="str">
        <f t="shared" si="12"/>
        <v>Sep</v>
      </c>
      <c r="D222" s="9" t="str">
        <f t="shared" si="13"/>
        <v>Fri</v>
      </c>
      <c r="E222" s="9" t="str">
        <f>TEXT(Table1[[#This Row],[Join_Date]],"YYYY")</f>
        <v>2023</v>
      </c>
      <c r="F222" s="2">
        <v>45170</v>
      </c>
      <c r="G222" s="2" t="str">
        <f t="shared" si="14"/>
        <v>Nov</v>
      </c>
      <c r="H222" s="2" t="str">
        <f t="shared" si="15"/>
        <v>Sun</v>
      </c>
      <c r="I222" s="10">
        <v>45620</v>
      </c>
      <c r="J222" s="11">
        <v>15.99</v>
      </c>
      <c r="K222" s="11" t="str">
        <f>IF(Table1[[#This Row],[Monthly_Price]]=7.99,"Basic",IF(Table1[[#This Row],[Monthly_Price]]=11.99,"Super",IF(Table1[[#This Row],[Monthly_Price]]=15.99,"Premium")))</f>
        <v>Premium</v>
      </c>
      <c r="L222" s="12">
        <v>416</v>
      </c>
      <c r="M222" s="9" t="s">
        <v>26</v>
      </c>
      <c r="N222" s="12">
        <v>1</v>
      </c>
      <c r="O222" s="12">
        <v>2</v>
      </c>
      <c r="P222" s="9" t="b">
        <v>1</v>
      </c>
      <c r="Q222" s="12">
        <v>920</v>
      </c>
      <c r="R222" s="12">
        <v>79</v>
      </c>
      <c r="S222" s="9" t="s">
        <v>55</v>
      </c>
      <c r="T222" s="9" t="s">
        <v>44</v>
      </c>
      <c r="U222" s="9" t="s">
        <v>78</v>
      </c>
      <c r="V222" s="9">
        <v>20</v>
      </c>
      <c r="W222" s="13">
        <v>4.4000000000000004</v>
      </c>
      <c r="X222" s="9" t="b">
        <v>0</v>
      </c>
      <c r="Y222" s="9" t="s">
        <v>30</v>
      </c>
      <c r="Z222" s="12">
        <v>3834</v>
      </c>
      <c r="AA222" s="9" t="s">
        <v>31</v>
      </c>
      <c r="AB222" s="14" t="s">
        <v>79</v>
      </c>
      <c r="AC222" s="9" t="s">
        <v>40</v>
      </c>
    </row>
    <row r="223" spans="1:29" hidden="1" x14ac:dyDescent="0.3">
      <c r="A223" s="9">
        <v>5487</v>
      </c>
      <c r="B223" s="9" t="s">
        <v>148</v>
      </c>
      <c r="C223" s="9" t="str">
        <f t="shared" si="12"/>
        <v>Mar</v>
      </c>
      <c r="D223" s="9" t="str">
        <f t="shared" si="13"/>
        <v>Mon</v>
      </c>
      <c r="E223" s="9" t="str">
        <f>TEXT(Table1[[#This Row],[Join_Date]],"YYYY")</f>
        <v>2024</v>
      </c>
      <c r="F223" s="2">
        <v>45376</v>
      </c>
      <c r="G223" s="2" t="str">
        <f t="shared" si="14"/>
        <v>Dec</v>
      </c>
      <c r="H223" s="2" t="str">
        <f t="shared" si="15"/>
        <v>Mon</v>
      </c>
      <c r="I223" s="10">
        <v>45642</v>
      </c>
      <c r="J223" s="11">
        <v>7.99</v>
      </c>
      <c r="K223" s="11" t="str">
        <f>IF(Table1[[#This Row],[Monthly_Price]]=7.99,"Basic",IF(Table1[[#This Row],[Monthly_Price]]=11.99,"Super",IF(Table1[[#This Row],[Monthly_Price]]=15.99,"Premium")))</f>
        <v>Basic</v>
      </c>
      <c r="L223" s="12">
        <v>173</v>
      </c>
      <c r="M223" s="9" t="s">
        <v>73</v>
      </c>
      <c r="N223" s="12">
        <v>2</v>
      </c>
      <c r="O223" s="12">
        <v>2</v>
      </c>
      <c r="P223" s="9" t="b">
        <v>0</v>
      </c>
      <c r="Q223" s="12">
        <v>819</v>
      </c>
      <c r="R223" s="12">
        <v>174</v>
      </c>
      <c r="S223" s="9" t="s">
        <v>27</v>
      </c>
      <c r="T223" s="9" t="s">
        <v>28</v>
      </c>
      <c r="U223" s="9" t="s">
        <v>29</v>
      </c>
      <c r="V223" s="9">
        <v>34</v>
      </c>
      <c r="W223" s="13">
        <v>4.0999999999999996</v>
      </c>
      <c r="X223" s="9" t="b">
        <v>0</v>
      </c>
      <c r="Y223" s="9" t="s">
        <v>30</v>
      </c>
      <c r="Z223" s="12">
        <v>4714</v>
      </c>
      <c r="AA223" s="9" t="s">
        <v>65</v>
      </c>
      <c r="AB223" s="14" t="s">
        <v>39</v>
      </c>
      <c r="AC223" s="9" t="s">
        <v>40</v>
      </c>
    </row>
    <row r="224" spans="1:29" hidden="1" x14ac:dyDescent="0.3">
      <c r="A224" s="9">
        <v>4656</v>
      </c>
      <c r="B224" s="9" t="s">
        <v>207</v>
      </c>
      <c r="C224" s="9" t="str">
        <f t="shared" si="12"/>
        <v>May</v>
      </c>
      <c r="D224" s="9" t="str">
        <f t="shared" si="13"/>
        <v>Mon</v>
      </c>
      <c r="E224" s="9" t="str">
        <f>TEXT(Table1[[#This Row],[Join_Date]],"YYYY")</f>
        <v>2023</v>
      </c>
      <c r="F224" s="2">
        <v>45068</v>
      </c>
      <c r="G224" s="2" t="str">
        <f t="shared" si="14"/>
        <v>Nov</v>
      </c>
      <c r="H224" s="2" t="str">
        <f t="shared" si="15"/>
        <v>Fri</v>
      </c>
      <c r="I224" s="10">
        <v>45625</v>
      </c>
      <c r="J224" s="11">
        <v>7.99</v>
      </c>
      <c r="K224" s="11" t="str">
        <f>IF(Table1[[#This Row],[Monthly_Price]]=7.99,"Basic",IF(Table1[[#This Row],[Monthly_Price]]=11.99,"Super",IF(Table1[[#This Row],[Monthly_Price]]=15.99,"Premium")))</f>
        <v>Basic</v>
      </c>
      <c r="L224" s="12">
        <v>75</v>
      </c>
      <c r="M224" s="9" t="s">
        <v>26</v>
      </c>
      <c r="N224" s="12">
        <v>3</v>
      </c>
      <c r="O224" s="12">
        <v>5</v>
      </c>
      <c r="P224" s="9" t="b">
        <v>0</v>
      </c>
      <c r="Q224" s="12">
        <v>607</v>
      </c>
      <c r="R224" s="12">
        <v>94</v>
      </c>
      <c r="S224" s="9" t="s">
        <v>43</v>
      </c>
      <c r="T224" s="9" t="s">
        <v>75</v>
      </c>
      <c r="U224" s="9" t="s">
        <v>37</v>
      </c>
      <c r="V224" s="9">
        <v>57</v>
      </c>
      <c r="W224" s="13">
        <v>3.8</v>
      </c>
      <c r="X224" s="9" t="b">
        <v>1</v>
      </c>
      <c r="Y224" s="9" t="s">
        <v>30</v>
      </c>
      <c r="Z224" s="12">
        <v>4800</v>
      </c>
      <c r="AA224" s="9" t="s">
        <v>58</v>
      </c>
      <c r="AB224" s="14" t="s">
        <v>39</v>
      </c>
      <c r="AC224" s="9" t="s">
        <v>93</v>
      </c>
    </row>
    <row r="225" spans="1:29" hidden="1" x14ac:dyDescent="0.3">
      <c r="A225" s="9">
        <v>5718</v>
      </c>
      <c r="B225" s="9" t="s">
        <v>340</v>
      </c>
      <c r="C225" s="9" t="str">
        <f t="shared" si="12"/>
        <v>Jun</v>
      </c>
      <c r="D225" s="9" t="str">
        <f t="shared" si="13"/>
        <v>Fri</v>
      </c>
      <c r="E225" s="9" t="str">
        <f>TEXT(Table1[[#This Row],[Join_Date]],"YYYY")</f>
        <v>2024</v>
      </c>
      <c r="F225" s="2">
        <v>45457</v>
      </c>
      <c r="G225" s="2" t="str">
        <f t="shared" si="14"/>
        <v>Nov</v>
      </c>
      <c r="H225" s="2" t="str">
        <f t="shared" si="15"/>
        <v>Thu</v>
      </c>
      <c r="I225" s="10">
        <v>45624</v>
      </c>
      <c r="J225" s="11">
        <v>15.99</v>
      </c>
      <c r="K225" s="11" t="str">
        <f>IF(Table1[[#This Row],[Monthly_Price]]=7.99,"Basic",IF(Table1[[#This Row],[Monthly_Price]]=11.99,"Super",IF(Table1[[#This Row],[Monthly_Price]]=15.99,"Premium")))</f>
        <v>Premium</v>
      </c>
      <c r="L225" s="12">
        <v>173</v>
      </c>
      <c r="M225" s="9" t="s">
        <v>48</v>
      </c>
      <c r="N225" s="12">
        <v>1</v>
      </c>
      <c r="O225" s="12">
        <v>6</v>
      </c>
      <c r="P225" s="9" t="b">
        <v>1</v>
      </c>
      <c r="Q225" s="12">
        <v>346</v>
      </c>
      <c r="R225" s="12">
        <v>76</v>
      </c>
      <c r="S225" s="9" t="s">
        <v>43</v>
      </c>
      <c r="T225" s="9" t="s">
        <v>28</v>
      </c>
      <c r="U225" s="9" t="s">
        <v>57</v>
      </c>
      <c r="V225" s="9">
        <v>28</v>
      </c>
      <c r="W225" s="13">
        <v>3.3</v>
      </c>
      <c r="X225" s="9" t="b">
        <v>0</v>
      </c>
      <c r="Y225" s="9" t="s">
        <v>30</v>
      </c>
      <c r="Z225" s="12">
        <v>1610</v>
      </c>
      <c r="AA225" s="9" t="s">
        <v>31</v>
      </c>
      <c r="AB225" s="14" t="s">
        <v>69</v>
      </c>
      <c r="AC225" s="9" t="s">
        <v>93</v>
      </c>
    </row>
    <row r="226" spans="1:29" hidden="1" x14ac:dyDescent="0.3">
      <c r="A226" s="9">
        <v>1215</v>
      </c>
      <c r="B226" s="9" t="s">
        <v>342</v>
      </c>
      <c r="C226" s="9" t="str">
        <f t="shared" si="12"/>
        <v>Aug</v>
      </c>
      <c r="D226" s="9" t="str">
        <f t="shared" si="13"/>
        <v>Thu</v>
      </c>
      <c r="E226" s="9" t="str">
        <f>TEXT(Table1[[#This Row],[Join_Date]],"YYYY")</f>
        <v>2023</v>
      </c>
      <c r="F226" s="2">
        <v>45155</v>
      </c>
      <c r="G226" s="2" t="str">
        <f t="shared" si="14"/>
        <v>Nov</v>
      </c>
      <c r="H226" s="2" t="str">
        <f t="shared" si="15"/>
        <v>Wed</v>
      </c>
      <c r="I226" s="10">
        <v>45623</v>
      </c>
      <c r="J226" s="11">
        <v>7.99</v>
      </c>
      <c r="K226" s="11" t="str">
        <f>IF(Table1[[#This Row],[Monthly_Price]]=7.99,"Basic",IF(Table1[[#This Row],[Monthly_Price]]=11.99,"Super",IF(Table1[[#This Row],[Monthly_Price]]=15.99,"Premium")))</f>
        <v>Basic</v>
      </c>
      <c r="L226" s="12">
        <v>421</v>
      </c>
      <c r="M226" s="9" t="s">
        <v>51</v>
      </c>
      <c r="N226" s="12">
        <v>3</v>
      </c>
      <c r="O226" s="12">
        <v>1</v>
      </c>
      <c r="P226" s="9" t="b">
        <v>1</v>
      </c>
      <c r="Q226" s="12">
        <v>668</v>
      </c>
      <c r="R226" s="12">
        <v>17</v>
      </c>
      <c r="S226" s="9" t="s">
        <v>43</v>
      </c>
      <c r="T226" s="9" t="s">
        <v>56</v>
      </c>
      <c r="U226" s="9" t="s">
        <v>57</v>
      </c>
      <c r="V226" s="9">
        <v>7</v>
      </c>
      <c r="W226" s="13">
        <v>4</v>
      </c>
      <c r="X226" s="9" t="b">
        <v>1</v>
      </c>
      <c r="Y226" s="9" t="s">
        <v>30</v>
      </c>
      <c r="Z226" s="12">
        <v>2780</v>
      </c>
      <c r="AA226" s="9" t="s">
        <v>76</v>
      </c>
      <c r="AB226" s="14" t="s">
        <v>39</v>
      </c>
      <c r="AC226" s="9" t="s">
        <v>40</v>
      </c>
    </row>
    <row r="227" spans="1:29" hidden="1" x14ac:dyDescent="0.3">
      <c r="A227" s="9">
        <v>3427</v>
      </c>
      <c r="B227" s="9" t="s">
        <v>344</v>
      </c>
      <c r="C227" s="9" t="str">
        <f t="shared" si="12"/>
        <v>Dec</v>
      </c>
      <c r="D227" s="9" t="str">
        <f t="shared" si="13"/>
        <v>Sun</v>
      </c>
      <c r="E227" s="9" t="str">
        <f>TEXT(Table1[[#This Row],[Join_Date]],"YYYY")</f>
        <v>2023</v>
      </c>
      <c r="F227" s="2">
        <v>45270</v>
      </c>
      <c r="G227" s="2" t="str">
        <f t="shared" si="14"/>
        <v>Dec</v>
      </c>
      <c r="H227" s="2" t="str">
        <f t="shared" si="15"/>
        <v>Sat</v>
      </c>
      <c r="I227" s="10">
        <v>45633</v>
      </c>
      <c r="J227" s="11">
        <v>15.99</v>
      </c>
      <c r="K227" s="11" t="str">
        <f>IF(Table1[[#This Row],[Monthly_Price]]=7.99,"Basic",IF(Table1[[#This Row],[Monthly_Price]]=11.99,"Super",IF(Table1[[#This Row],[Monthly_Price]]=15.99,"Premium")))</f>
        <v>Premium</v>
      </c>
      <c r="L227" s="12">
        <v>29</v>
      </c>
      <c r="M227" s="9" t="s">
        <v>48</v>
      </c>
      <c r="N227" s="12">
        <v>5</v>
      </c>
      <c r="O227" s="12">
        <v>2</v>
      </c>
      <c r="P227" s="9" t="b">
        <v>1</v>
      </c>
      <c r="Q227" s="12">
        <v>317</v>
      </c>
      <c r="R227" s="12">
        <v>116</v>
      </c>
      <c r="S227" s="9" t="s">
        <v>27</v>
      </c>
      <c r="T227" s="9" t="s">
        <v>56</v>
      </c>
      <c r="U227" s="9" t="s">
        <v>37</v>
      </c>
      <c r="V227" s="9">
        <v>78</v>
      </c>
      <c r="W227" s="13">
        <v>3.8</v>
      </c>
      <c r="X227" s="9" t="b">
        <v>1</v>
      </c>
      <c r="Y227" s="9" t="s">
        <v>30</v>
      </c>
      <c r="Z227" s="12">
        <v>639</v>
      </c>
      <c r="AA227" s="9" t="s">
        <v>76</v>
      </c>
      <c r="AB227" s="14" t="s">
        <v>39</v>
      </c>
      <c r="AC227" s="9" t="s">
        <v>60</v>
      </c>
    </row>
    <row r="228" spans="1:29" hidden="1" x14ac:dyDescent="0.3">
      <c r="A228" s="9">
        <v>2428</v>
      </c>
      <c r="B228" s="9" t="s">
        <v>345</v>
      </c>
      <c r="C228" s="9" t="str">
        <f t="shared" si="12"/>
        <v>Feb</v>
      </c>
      <c r="D228" s="9" t="str">
        <f t="shared" si="13"/>
        <v>Tue</v>
      </c>
      <c r="E228" s="9" t="str">
        <f>TEXT(Table1[[#This Row],[Join_Date]],"YYYY")</f>
        <v>2024</v>
      </c>
      <c r="F228" s="2">
        <v>45349</v>
      </c>
      <c r="G228" s="2" t="str">
        <f t="shared" si="14"/>
        <v>Nov</v>
      </c>
      <c r="H228" s="2" t="str">
        <f t="shared" si="15"/>
        <v>Thu</v>
      </c>
      <c r="I228" s="10">
        <v>45617</v>
      </c>
      <c r="J228" s="11">
        <v>7.99</v>
      </c>
      <c r="K228" s="11" t="str">
        <f>IF(Table1[[#This Row],[Monthly_Price]]=7.99,"Basic",IF(Table1[[#This Row],[Monthly_Price]]=11.99,"Super",IF(Table1[[#This Row],[Monthly_Price]]=15.99,"Premium")))</f>
        <v>Basic</v>
      </c>
      <c r="L228" s="12">
        <v>180</v>
      </c>
      <c r="M228" s="9" t="s">
        <v>73</v>
      </c>
      <c r="N228" s="12">
        <v>2</v>
      </c>
      <c r="O228" s="12">
        <v>4</v>
      </c>
      <c r="P228" s="9" t="b">
        <v>1</v>
      </c>
      <c r="Q228" s="12">
        <v>297</v>
      </c>
      <c r="R228" s="12">
        <v>19</v>
      </c>
      <c r="S228" s="9" t="s">
        <v>92</v>
      </c>
      <c r="T228" s="9" t="s">
        <v>56</v>
      </c>
      <c r="U228" s="9" t="s">
        <v>29</v>
      </c>
      <c r="V228" s="9">
        <v>84</v>
      </c>
      <c r="W228" s="13">
        <v>4.9000000000000004</v>
      </c>
      <c r="X228" s="9" t="b">
        <v>0</v>
      </c>
      <c r="Y228" s="9" t="s">
        <v>30</v>
      </c>
      <c r="Z228" s="12">
        <v>1960</v>
      </c>
      <c r="AA228" s="9" t="s">
        <v>31</v>
      </c>
      <c r="AB228" s="14" t="s">
        <v>59</v>
      </c>
      <c r="AC228" s="9" t="s">
        <v>93</v>
      </c>
    </row>
    <row r="229" spans="1:29" hidden="1" x14ac:dyDescent="0.3">
      <c r="A229" s="9">
        <v>1947</v>
      </c>
      <c r="B229" s="9" t="s">
        <v>347</v>
      </c>
      <c r="C229" s="9" t="str">
        <f t="shared" si="12"/>
        <v>Sep</v>
      </c>
      <c r="D229" s="9" t="str">
        <f t="shared" si="13"/>
        <v>Sun</v>
      </c>
      <c r="E229" s="9" t="str">
        <f>TEXT(Table1[[#This Row],[Join_Date]],"YYYY")</f>
        <v>2024</v>
      </c>
      <c r="F229" s="2">
        <v>45536</v>
      </c>
      <c r="G229" s="2" t="str">
        <f t="shared" si="14"/>
        <v>Nov</v>
      </c>
      <c r="H229" s="2" t="str">
        <f t="shared" si="15"/>
        <v>Sun</v>
      </c>
      <c r="I229" s="10">
        <v>45620</v>
      </c>
      <c r="J229" s="11">
        <v>11.99</v>
      </c>
      <c r="K229" s="11" t="str">
        <f>IF(Table1[[#This Row],[Monthly_Price]]=7.99,"Basic",IF(Table1[[#This Row],[Monthly_Price]]=11.99,"Super",IF(Table1[[#This Row],[Monthly_Price]]=15.99,"Premium")))</f>
        <v>Super</v>
      </c>
      <c r="L229" s="12">
        <v>469</v>
      </c>
      <c r="M229" s="9" t="s">
        <v>26</v>
      </c>
      <c r="N229" s="12">
        <v>4</v>
      </c>
      <c r="O229" s="12">
        <v>6</v>
      </c>
      <c r="P229" s="9" t="b">
        <v>1</v>
      </c>
      <c r="Q229" s="12">
        <v>866</v>
      </c>
      <c r="R229" s="12">
        <v>120</v>
      </c>
      <c r="S229" s="9" t="s">
        <v>43</v>
      </c>
      <c r="T229" s="9" t="s">
        <v>56</v>
      </c>
      <c r="U229" s="9" t="s">
        <v>64</v>
      </c>
      <c r="V229" s="9">
        <v>92</v>
      </c>
      <c r="W229" s="13">
        <v>3.6</v>
      </c>
      <c r="X229" s="9" t="b">
        <v>1</v>
      </c>
      <c r="Y229" s="9" t="s">
        <v>30</v>
      </c>
      <c r="Z229" s="12">
        <v>1764</v>
      </c>
      <c r="AA229" s="9" t="s">
        <v>58</v>
      </c>
      <c r="AB229" s="14" t="s">
        <v>59</v>
      </c>
      <c r="AC229" s="9" t="s">
        <v>33</v>
      </c>
    </row>
    <row r="230" spans="1:29" hidden="1" x14ac:dyDescent="0.3">
      <c r="A230" s="9">
        <v>5036</v>
      </c>
      <c r="B230" s="9" t="s">
        <v>290</v>
      </c>
      <c r="C230" s="9" t="str">
        <f t="shared" si="12"/>
        <v>Aug</v>
      </c>
      <c r="D230" s="9" t="str">
        <f t="shared" si="13"/>
        <v>Fri</v>
      </c>
      <c r="E230" s="9" t="str">
        <f>TEXT(Table1[[#This Row],[Join_Date]],"YYYY")</f>
        <v>2024</v>
      </c>
      <c r="F230" s="2">
        <v>45520</v>
      </c>
      <c r="G230" s="2" t="str">
        <f t="shared" si="14"/>
        <v>Nov</v>
      </c>
      <c r="H230" s="2" t="str">
        <f t="shared" si="15"/>
        <v>Fri</v>
      </c>
      <c r="I230" s="10">
        <v>45625</v>
      </c>
      <c r="J230" s="11">
        <v>15.99</v>
      </c>
      <c r="K230" s="11" t="str">
        <f>IF(Table1[[#This Row],[Monthly_Price]]=7.99,"Basic",IF(Table1[[#This Row],[Monthly_Price]]=11.99,"Super",IF(Table1[[#This Row],[Monthly_Price]]=15.99,"Premium")))</f>
        <v>Premium</v>
      </c>
      <c r="L230" s="12">
        <v>381</v>
      </c>
      <c r="M230" s="9" t="s">
        <v>63</v>
      </c>
      <c r="N230" s="12">
        <v>5</v>
      </c>
      <c r="O230" s="12">
        <v>1</v>
      </c>
      <c r="P230" s="9" t="b">
        <v>1</v>
      </c>
      <c r="Q230" s="12">
        <v>286</v>
      </c>
      <c r="R230" s="12">
        <v>121</v>
      </c>
      <c r="S230" s="9" t="s">
        <v>43</v>
      </c>
      <c r="T230" s="9" t="s">
        <v>75</v>
      </c>
      <c r="U230" s="9" t="s">
        <v>78</v>
      </c>
      <c r="V230" s="9">
        <v>57</v>
      </c>
      <c r="W230" s="13">
        <v>4.0999999999999996</v>
      </c>
      <c r="X230" s="9" t="b">
        <v>1</v>
      </c>
      <c r="Y230" s="9" t="s">
        <v>30</v>
      </c>
      <c r="Z230" s="12">
        <v>967</v>
      </c>
      <c r="AA230" s="9" t="s">
        <v>31</v>
      </c>
      <c r="AB230" s="14" t="s">
        <v>59</v>
      </c>
      <c r="AC230" s="9" t="s">
        <v>93</v>
      </c>
    </row>
    <row r="231" spans="1:29" hidden="1" x14ac:dyDescent="0.3">
      <c r="A231" s="9">
        <v>5857</v>
      </c>
      <c r="B231" s="9" t="s">
        <v>88</v>
      </c>
      <c r="C231" s="9" t="str">
        <f t="shared" si="12"/>
        <v>Dec</v>
      </c>
      <c r="D231" s="9" t="str">
        <f t="shared" si="13"/>
        <v>Thu</v>
      </c>
      <c r="E231" s="9" t="str">
        <f>TEXT(Table1[[#This Row],[Join_Date]],"YYYY")</f>
        <v>2024</v>
      </c>
      <c r="F231" s="2">
        <v>45631</v>
      </c>
      <c r="G231" s="2" t="str">
        <f t="shared" si="14"/>
        <v>Dec</v>
      </c>
      <c r="H231" s="2" t="str">
        <f t="shared" si="15"/>
        <v>Sun</v>
      </c>
      <c r="I231" s="10">
        <v>45641</v>
      </c>
      <c r="J231" s="11">
        <v>15.99</v>
      </c>
      <c r="K231" s="11" t="str">
        <f>IF(Table1[[#This Row],[Monthly_Price]]=7.99,"Basic",IF(Table1[[#This Row],[Monthly_Price]]=11.99,"Super",IF(Table1[[#This Row],[Monthly_Price]]=15.99,"Premium")))</f>
        <v>Premium</v>
      </c>
      <c r="L231" s="12">
        <v>263</v>
      </c>
      <c r="M231" s="9" t="s">
        <v>63</v>
      </c>
      <c r="N231" s="12">
        <v>5</v>
      </c>
      <c r="O231" s="12">
        <v>5</v>
      </c>
      <c r="P231" s="9" t="b">
        <v>0</v>
      </c>
      <c r="Q231" s="12">
        <v>95</v>
      </c>
      <c r="R231" s="12">
        <v>149</v>
      </c>
      <c r="S231" s="9" t="s">
        <v>74</v>
      </c>
      <c r="T231" s="9" t="s">
        <v>56</v>
      </c>
      <c r="U231" s="9" t="s">
        <v>78</v>
      </c>
      <c r="V231" s="9">
        <v>17</v>
      </c>
      <c r="W231" s="13">
        <v>4</v>
      </c>
      <c r="X231" s="9" t="b">
        <v>1</v>
      </c>
      <c r="Y231" s="9" t="s">
        <v>30</v>
      </c>
      <c r="Z231" s="12">
        <v>2086</v>
      </c>
      <c r="AA231" s="9" t="s">
        <v>58</v>
      </c>
      <c r="AB231" s="14" t="s">
        <v>79</v>
      </c>
      <c r="AC231" s="9" t="s">
        <v>93</v>
      </c>
    </row>
    <row r="232" spans="1:29" hidden="1" x14ac:dyDescent="0.3">
      <c r="A232" s="9">
        <v>8770</v>
      </c>
      <c r="B232" s="9" t="s">
        <v>106</v>
      </c>
      <c r="C232" s="9" t="str">
        <f t="shared" si="12"/>
        <v>Aug</v>
      </c>
      <c r="D232" s="9" t="str">
        <f t="shared" si="13"/>
        <v>Sat</v>
      </c>
      <c r="E232" s="9" t="str">
        <f>TEXT(Table1[[#This Row],[Join_Date]],"YYYY")</f>
        <v>2023</v>
      </c>
      <c r="F232" s="2">
        <v>45150</v>
      </c>
      <c r="G232" s="2" t="str">
        <f t="shared" si="14"/>
        <v>Nov</v>
      </c>
      <c r="H232" s="2" t="str">
        <f t="shared" si="15"/>
        <v>Thu</v>
      </c>
      <c r="I232" s="10">
        <v>45617</v>
      </c>
      <c r="J232" s="11">
        <v>7.99</v>
      </c>
      <c r="K232" s="11" t="str">
        <f>IF(Table1[[#This Row],[Monthly_Price]]=7.99,"Basic",IF(Table1[[#This Row],[Monthly_Price]]=11.99,"Super",IF(Table1[[#This Row],[Monthly_Price]]=15.99,"Premium")))</f>
        <v>Basic</v>
      </c>
      <c r="L232" s="12">
        <v>48</v>
      </c>
      <c r="M232" s="9" t="s">
        <v>36</v>
      </c>
      <c r="N232" s="12">
        <v>4</v>
      </c>
      <c r="O232" s="12">
        <v>2</v>
      </c>
      <c r="P232" s="9" t="b">
        <v>0</v>
      </c>
      <c r="Q232" s="12">
        <v>938</v>
      </c>
      <c r="R232" s="12">
        <v>92</v>
      </c>
      <c r="S232" s="9" t="s">
        <v>43</v>
      </c>
      <c r="T232" s="9" t="s">
        <v>75</v>
      </c>
      <c r="U232" s="9" t="s">
        <v>78</v>
      </c>
      <c r="V232" s="9">
        <v>99</v>
      </c>
      <c r="W232" s="13">
        <v>4.2</v>
      </c>
      <c r="X232" s="9" t="b">
        <v>1</v>
      </c>
      <c r="Y232" s="9" t="s">
        <v>30</v>
      </c>
      <c r="Z232" s="12">
        <v>3288</v>
      </c>
      <c r="AA232" s="9" t="s">
        <v>58</v>
      </c>
      <c r="AB232" s="14" t="s">
        <v>79</v>
      </c>
      <c r="AC232" s="9" t="s">
        <v>33</v>
      </c>
    </row>
    <row r="233" spans="1:29" hidden="1" x14ac:dyDescent="0.3">
      <c r="A233" s="9">
        <v>4118</v>
      </c>
      <c r="B233" s="9" t="s">
        <v>349</v>
      </c>
      <c r="C233" s="9" t="str">
        <f t="shared" si="12"/>
        <v>May</v>
      </c>
      <c r="D233" s="9" t="str">
        <f t="shared" si="13"/>
        <v>Tue</v>
      </c>
      <c r="E233" s="9" t="str">
        <f>TEXT(Table1[[#This Row],[Join_Date]],"YYYY")</f>
        <v>2023</v>
      </c>
      <c r="F233" s="2">
        <v>45062</v>
      </c>
      <c r="G233" s="2" t="str">
        <f t="shared" si="14"/>
        <v>Nov</v>
      </c>
      <c r="H233" s="2" t="str">
        <f t="shared" si="15"/>
        <v>Tue</v>
      </c>
      <c r="I233" s="10">
        <v>45615</v>
      </c>
      <c r="J233" s="11">
        <v>11.99</v>
      </c>
      <c r="K233" s="11" t="str">
        <f>IF(Table1[[#This Row],[Monthly_Price]]=7.99,"Basic",IF(Table1[[#This Row],[Monthly_Price]]=11.99,"Super",IF(Table1[[#This Row],[Monthly_Price]]=15.99,"Premium")))</f>
        <v>Super</v>
      </c>
      <c r="L233" s="12">
        <v>447</v>
      </c>
      <c r="M233" s="9" t="s">
        <v>51</v>
      </c>
      <c r="N233" s="12">
        <v>3</v>
      </c>
      <c r="O233" s="12">
        <v>4</v>
      </c>
      <c r="P233" s="9" t="b">
        <v>0</v>
      </c>
      <c r="Q233" s="12">
        <v>264</v>
      </c>
      <c r="R233" s="12">
        <v>55</v>
      </c>
      <c r="S233" s="9" t="s">
        <v>68</v>
      </c>
      <c r="T233" s="9" t="s">
        <v>28</v>
      </c>
      <c r="U233" s="9" t="s">
        <v>45</v>
      </c>
      <c r="V233" s="9">
        <v>58</v>
      </c>
      <c r="W233" s="13">
        <v>3.6</v>
      </c>
      <c r="X233" s="9" t="b">
        <v>0</v>
      </c>
      <c r="Y233" s="9" t="s">
        <v>30</v>
      </c>
      <c r="Z233" s="12">
        <v>1486</v>
      </c>
      <c r="AA233" s="9" t="s">
        <v>31</v>
      </c>
      <c r="AB233" s="14" t="s">
        <v>79</v>
      </c>
      <c r="AC233" s="9" t="s">
        <v>93</v>
      </c>
    </row>
    <row r="234" spans="1:29" hidden="1" x14ac:dyDescent="0.3">
      <c r="A234" s="9">
        <v>7162</v>
      </c>
      <c r="B234" s="9" t="s">
        <v>351</v>
      </c>
      <c r="C234" s="9" t="str">
        <f t="shared" si="12"/>
        <v>Aug</v>
      </c>
      <c r="D234" s="9" t="str">
        <f t="shared" si="13"/>
        <v>Wed</v>
      </c>
      <c r="E234" s="9" t="str">
        <f>TEXT(Table1[[#This Row],[Join_Date]],"YYYY")</f>
        <v>2024</v>
      </c>
      <c r="F234" s="2">
        <v>45525</v>
      </c>
      <c r="G234" s="2" t="str">
        <f t="shared" si="14"/>
        <v>Dec</v>
      </c>
      <c r="H234" s="2" t="str">
        <f t="shared" si="15"/>
        <v>Sat</v>
      </c>
      <c r="I234" s="10">
        <v>45640</v>
      </c>
      <c r="J234" s="11">
        <v>15.99</v>
      </c>
      <c r="K234" s="11" t="str">
        <f>IF(Table1[[#This Row],[Monthly_Price]]=7.99,"Basic",IF(Table1[[#This Row],[Monthly_Price]]=11.99,"Super",IF(Table1[[#This Row],[Monthly_Price]]=15.99,"Premium")))</f>
        <v>Premium</v>
      </c>
      <c r="L234" s="12">
        <v>415</v>
      </c>
      <c r="M234" s="9" t="s">
        <v>48</v>
      </c>
      <c r="N234" s="12">
        <v>1</v>
      </c>
      <c r="O234" s="12">
        <v>3</v>
      </c>
      <c r="P234" s="9" t="b">
        <v>1</v>
      </c>
      <c r="Q234" s="12">
        <v>44</v>
      </c>
      <c r="R234" s="12">
        <v>10</v>
      </c>
      <c r="S234" s="9" t="s">
        <v>92</v>
      </c>
      <c r="T234" s="9" t="s">
        <v>44</v>
      </c>
      <c r="U234" s="9" t="s">
        <v>78</v>
      </c>
      <c r="V234" s="9">
        <v>91</v>
      </c>
      <c r="W234" s="13">
        <v>3.3</v>
      </c>
      <c r="X234" s="9" t="b">
        <v>0</v>
      </c>
      <c r="Y234" s="9" t="s">
        <v>30</v>
      </c>
      <c r="Z234" s="12">
        <v>223</v>
      </c>
      <c r="AA234" s="9" t="s">
        <v>58</v>
      </c>
      <c r="AB234" s="14" t="s">
        <v>79</v>
      </c>
      <c r="AC234" s="9" t="s">
        <v>93</v>
      </c>
    </row>
    <row r="235" spans="1:29" hidden="1" x14ac:dyDescent="0.3">
      <c r="A235" s="9">
        <v>9278</v>
      </c>
      <c r="B235" s="9" t="s">
        <v>304</v>
      </c>
      <c r="C235" s="9" t="str">
        <f t="shared" si="12"/>
        <v>Sep</v>
      </c>
      <c r="D235" s="9" t="str">
        <f t="shared" si="13"/>
        <v>Thu</v>
      </c>
      <c r="E235" s="9" t="str">
        <f>TEXT(Table1[[#This Row],[Join_Date]],"YYYY")</f>
        <v>2024</v>
      </c>
      <c r="F235" s="2">
        <v>45554</v>
      </c>
      <c r="G235" s="2" t="str">
        <f t="shared" si="14"/>
        <v>Dec</v>
      </c>
      <c r="H235" s="2" t="str">
        <f t="shared" si="15"/>
        <v>Sat</v>
      </c>
      <c r="I235" s="10">
        <v>45640</v>
      </c>
      <c r="J235" s="11">
        <v>7.99</v>
      </c>
      <c r="K235" s="11" t="str">
        <f>IF(Table1[[#This Row],[Monthly_Price]]=7.99,"Basic",IF(Table1[[#This Row],[Monthly_Price]]=11.99,"Super",IF(Table1[[#This Row],[Monthly_Price]]=15.99,"Premium")))</f>
        <v>Basic</v>
      </c>
      <c r="L235" s="12">
        <v>429</v>
      </c>
      <c r="M235" s="9" t="s">
        <v>36</v>
      </c>
      <c r="N235" s="12">
        <v>5</v>
      </c>
      <c r="O235" s="12">
        <v>4</v>
      </c>
      <c r="P235" s="9" t="b">
        <v>0</v>
      </c>
      <c r="Q235" s="12">
        <v>944</v>
      </c>
      <c r="R235" s="12">
        <v>165</v>
      </c>
      <c r="S235" s="9" t="s">
        <v>92</v>
      </c>
      <c r="T235" s="9" t="s">
        <v>28</v>
      </c>
      <c r="U235" s="9" t="s">
        <v>78</v>
      </c>
      <c r="V235" s="9">
        <v>12</v>
      </c>
      <c r="W235" s="13">
        <v>4.7</v>
      </c>
      <c r="X235" s="9" t="b">
        <v>1</v>
      </c>
      <c r="Y235" s="9" t="s">
        <v>30</v>
      </c>
      <c r="Z235" s="12">
        <v>2394</v>
      </c>
      <c r="AA235" s="9" t="s">
        <v>76</v>
      </c>
      <c r="AB235" s="14" t="s">
        <v>69</v>
      </c>
      <c r="AC235" s="9" t="s">
        <v>60</v>
      </c>
    </row>
    <row r="236" spans="1:29" hidden="1" x14ac:dyDescent="0.3">
      <c r="A236" s="9">
        <v>5406</v>
      </c>
      <c r="B236" s="9" t="s">
        <v>353</v>
      </c>
      <c r="C236" s="9" t="str">
        <f t="shared" si="12"/>
        <v>Oct</v>
      </c>
      <c r="D236" s="9" t="str">
        <f t="shared" si="13"/>
        <v>Sat</v>
      </c>
      <c r="E236" s="9" t="str">
        <f>TEXT(Table1[[#This Row],[Join_Date]],"YYYY")</f>
        <v>2024</v>
      </c>
      <c r="F236" s="2">
        <v>45577</v>
      </c>
      <c r="G236" s="2" t="str">
        <f t="shared" si="14"/>
        <v>Dec</v>
      </c>
      <c r="H236" s="2" t="str">
        <f t="shared" si="15"/>
        <v>Sat</v>
      </c>
      <c r="I236" s="10">
        <v>45633</v>
      </c>
      <c r="J236" s="11">
        <v>7.99</v>
      </c>
      <c r="K236" s="11" t="str">
        <f>IF(Table1[[#This Row],[Monthly_Price]]=7.99,"Basic",IF(Table1[[#This Row],[Monthly_Price]]=11.99,"Super",IF(Table1[[#This Row],[Monthly_Price]]=15.99,"Premium")))</f>
        <v>Basic</v>
      </c>
      <c r="L236" s="12">
        <v>26</v>
      </c>
      <c r="M236" s="9" t="s">
        <v>36</v>
      </c>
      <c r="N236" s="12">
        <v>5</v>
      </c>
      <c r="O236" s="12">
        <v>5</v>
      </c>
      <c r="P236" s="9" t="b">
        <v>0</v>
      </c>
      <c r="Q236" s="12">
        <v>542</v>
      </c>
      <c r="R236" s="12">
        <v>152</v>
      </c>
      <c r="S236" s="9" t="s">
        <v>43</v>
      </c>
      <c r="T236" s="9" t="s">
        <v>56</v>
      </c>
      <c r="U236" s="9" t="s">
        <v>45</v>
      </c>
      <c r="V236" s="9">
        <v>6</v>
      </c>
      <c r="W236" s="13">
        <v>3.1</v>
      </c>
      <c r="X236" s="9" t="b">
        <v>0</v>
      </c>
      <c r="Y236" s="9" t="s">
        <v>30</v>
      </c>
      <c r="Z236" s="12">
        <v>4329</v>
      </c>
      <c r="AA236" s="9" t="s">
        <v>31</v>
      </c>
      <c r="AB236" s="14" t="s">
        <v>59</v>
      </c>
      <c r="AC236" s="9" t="s">
        <v>60</v>
      </c>
    </row>
    <row r="237" spans="1:29" hidden="1" x14ac:dyDescent="0.3">
      <c r="A237" s="9">
        <v>4641</v>
      </c>
      <c r="B237" s="9" t="s">
        <v>311</v>
      </c>
      <c r="C237" s="9" t="str">
        <f t="shared" si="12"/>
        <v>Sep</v>
      </c>
      <c r="D237" s="9" t="str">
        <f t="shared" si="13"/>
        <v>Thu</v>
      </c>
      <c r="E237" s="9" t="str">
        <f>TEXT(Table1[[#This Row],[Join_Date]],"YYYY")</f>
        <v>2024</v>
      </c>
      <c r="F237" s="2">
        <v>45547</v>
      </c>
      <c r="G237" s="2" t="str">
        <f t="shared" si="14"/>
        <v>Dec</v>
      </c>
      <c r="H237" s="2" t="str">
        <f t="shared" si="15"/>
        <v>Sun</v>
      </c>
      <c r="I237" s="10">
        <v>45634</v>
      </c>
      <c r="J237" s="11">
        <v>15.99</v>
      </c>
      <c r="K237" s="11" t="str">
        <f>IF(Table1[[#This Row],[Monthly_Price]]=7.99,"Basic",IF(Table1[[#This Row],[Monthly_Price]]=11.99,"Super",IF(Table1[[#This Row],[Monthly_Price]]=15.99,"Premium")))</f>
        <v>Premium</v>
      </c>
      <c r="L237" s="12">
        <v>101</v>
      </c>
      <c r="M237" s="9" t="s">
        <v>100</v>
      </c>
      <c r="N237" s="12">
        <v>4</v>
      </c>
      <c r="O237" s="12">
        <v>6</v>
      </c>
      <c r="P237" s="9" t="b">
        <v>1</v>
      </c>
      <c r="Q237" s="12">
        <v>350</v>
      </c>
      <c r="R237" s="12">
        <v>17</v>
      </c>
      <c r="S237" s="9" t="s">
        <v>68</v>
      </c>
      <c r="T237" s="9" t="s">
        <v>28</v>
      </c>
      <c r="U237" s="9" t="s">
        <v>45</v>
      </c>
      <c r="V237" s="9">
        <v>11</v>
      </c>
      <c r="W237" s="13">
        <v>3.4</v>
      </c>
      <c r="X237" s="9" t="b">
        <v>1</v>
      </c>
      <c r="Y237" s="9" t="s">
        <v>30</v>
      </c>
      <c r="Z237" s="12">
        <v>2193</v>
      </c>
      <c r="AA237" s="9" t="s">
        <v>76</v>
      </c>
      <c r="AB237" s="14" t="s">
        <v>32</v>
      </c>
      <c r="AC237" s="9" t="s">
        <v>93</v>
      </c>
    </row>
    <row r="238" spans="1:29" hidden="1" x14ac:dyDescent="0.3">
      <c r="A238" s="9">
        <v>3969</v>
      </c>
      <c r="B238" s="9" t="s">
        <v>329</v>
      </c>
      <c r="C238" s="9" t="str">
        <f t="shared" si="12"/>
        <v>May</v>
      </c>
      <c r="D238" s="9" t="str">
        <f t="shared" si="13"/>
        <v>Tue</v>
      </c>
      <c r="E238" s="9" t="str">
        <f>TEXT(Table1[[#This Row],[Join_Date]],"YYYY")</f>
        <v>2023</v>
      </c>
      <c r="F238" s="2">
        <v>45069</v>
      </c>
      <c r="G238" s="2" t="str">
        <f t="shared" si="14"/>
        <v>Dec</v>
      </c>
      <c r="H238" s="2" t="str">
        <f t="shared" si="15"/>
        <v>Thu</v>
      </c>
      <c r="I238" s="10">
        <v>45638</v>
      </c>
      <c r="J238" s="11">
        <v>15.99</v>
      </c>
      <c r="K238" s="11" t="str">
        <f>IF(Table1[[#This Row],[Monthly_Price]]=7.99,"Basic",IF(Table1[[#This Row],[Monthly_Price]]=11.99,"Super",IF(Table1[[#This Row],[Monthly_Price]]=15.99,"Premium")))</f>
        <v>Premium</v>
      </c>
      <c r="L238" s="12">
        <v>461</v>
      </c>
      <c r="M238" s="9" t="s">
        <v>48</v>
      </c>
      <c r="N238" s="12">
        <v>2</v>
      </c>
      <c r="O238" s="12">
        <v>6</v>
      </c>
      <c r="P238" s="9" t="b">
        <v>1</v>
      </c>
      <c r="Q238" s="12">
        <v>31</v>
      </c>
      <c r="R238" s="12">
        <v>173</v>
      </c>
      <c r="S238" s="9" t="s">
        <v>43</v>
      </c>
      <c r="T238" s="9" t="s">
        <v>28</v>
      </c>
      <c r="U238" s="9" t="s">
        <v>57</v>
      </c>
      <c r="V238" s="9">
        <v>84</v>
      </c>
      <c r="W238" s="13">
        <v>3.5</v>
      </c>
      <c r="X238" s="9" t="b">
        <v>1</v>
      </c>
      <c r="Y238" s="9" t="s">
        <v>30</v>
      </c>
      <c r="Z238" s="12">
        <v>3730</v>
      </c>
      <c r="AA238" s="9" t="s">
        <v>76</v>
      </c>
      <c r="AB238" s="14" t="s">
        <v>39</v>
      </c>
      <c r="AC238" s="9" t="s">
        <v>60</v>
      </c>
    </row>
    <row r="239" spans="1:29" hidden="1" x14ac:dyDescent="0.3">
      <c r="A239" s="9">
        <v>3078</v>
      </c>
      <c r="B239" s="9" t="s">
        <v>355</v>
      </c>
      <c r="C239" s="9" t="str">
        <f t="shared" si="12"/>
        <v>Jun</v>
      </c>
      <c r="D239" s="9" t="str">
        <f t="shared" si="13"/>
        <v>Sat</v>
      </c>
      <c r="E239" s="9" t="str">
        <f>TEXT(Table1[[#This Row],[Join_Date]],"YYYY")</f>
        <v>2023</v>
      </c>
      <c r="F239" s="2">
        <v>45101</v>
      </c>
      <c r="G239" s="2" t="str">
        <f t="shared" si="14"/>
        <v>Dec</v>
      </c>
      <c r="H239" s="2" t="str">
        <f t="shared" si="15"/>
        <v>Sat</v>
      </c>
      <c r="I239" s="10">
        <v>45640</v>
      </c>
      <c r="J239" s="11">
        <v>7.99</v>
      </c>
      <c r="K239" s="11" t="str">
        <f>IF(Table1[[#This Row],[Monthly_Price]]=7.99,"Basic",IF(Table1[[#This Row],[Monthly_Price]]=11.99,"Super",IF(Table1[[#This Row],[Monthly_Price]]=15.99,"Premium")))</f>
        <v>Basic</v>
      </c>
      <c r="L239" s="12">
        <v>246</v>
      </c>
      <c r="M239" s="9" t="s">
        <v>26</v>
      </c>
      <c r="N239" s="12">
        <v>3</v>
      </c>
      <c r="O239" s="12">
        <v>3</v>
      </c>
      <c r="P239" s="9" t="b">
        <v>0</v>
      </c>
      <c r="Q239" s="12">
        <v>358</v>
      </c>
      <c r="R239" s="12">
        <v>158</v>
      </c>
      <c r="S239" s="9" t="s">
        <v>74</v>
      </c>
      <c r="T239" s="9" t="s">
        <v>56</v>
      </c>
      <c r="U239" s="9" t="s">
        <v>29</v>
      </c>
      <c r="V239" s="9">
        <v>18</v>
      </c>
      <c r="W239" s="13">
        <v>3.8</v>
      </c>
      <c r="X239" s="9" t="b">
        <v>0</v>
      </c>
      <c r="Y239" s="9" t="s">
        <v>30</v>
      </c>
      <c r="Z239" s="12">
        <v>2234</v>
      </c>
      <c r="AA239" s="9" t="s">
        <v>58</v>
      </c>
      <c r="AB239" s="14" t="s">
        <v>59</v>
      </c>
      <c r="AC239" s="9" t="s">
        <v>93</v>
      </c>
    </row>
    <row r="240" spans="1:29" hidden="1" x14ac:dyDescent="0.3">
      <c r="A240" s="9">
        <v>2808</v>
      </c>
      <c r="B240" s="9" t="s">
        <v>177</v>
      </c>
      <c r="C240" s="9" t="str">
        <f t="shared" si="12"/>
        <v>Nov</v>
      </c>
      <c r="D240" s="9" t="str">
        <f t="shared" si="13"/>
        <v>Sun</v>
      </c>
      <c r="E240" s="9" t="str">
        <f>TEXT(Table1[[#This Row],[Join_Date]],"YYYY")</f>
        <v>2023</v>
      </c>
      <c r="F240" s="2">
        <v>45242</v>
      </c>
      <c r="G240" s="2" t="str">
        <f t="shared" si="14"/>
        <v>Dec</v>
      </c>
      <c r="H240" s="2" t="str">
        <f t="shared" si="15"/>
        <v>Sat</v>
      </c>
      <c r="I240" s="10">
        <v>45640</v>
      </c>
      <c r="J240" s="11">
        <v>15.99</v>
      </c>
      <c r="K240" s="11" t="str">
        <f>IF(Table1[[#This Row],[Monthly_Price]]=7.99,"Basic",IF(Table1[[#This Row],[Monthly_Price]]=11.99,"Super",IF(Table1[[#This Row],[Monthly_Price]]=15.99,"Premium")))</f>
        <v>Premium</v>
      </c>
      <c r="L240" s="12">
        <v>91</v>
      </c>
      <c r="M240" s="9" t="s">
        <v>63</v>
      </c>
      <c r="N240" s="12">
        <v>3</v>
      </c>
      <c r="O240" s="12">
        <v>6</v>
      </c>
      <c r="P240" s="9" t="b">
        <v>0</v>
      </c>
      <c r="Q240" s="12">
        <v>961</v>
      </c>
      <c r="R240" s="12">
        <v>170</v>
      </c>
      <c r="S240" s="9" t="s">
        <v>27</v>
      </c>
      <c r="T240" s="9" t="s">
        <v>28</v>
      </c>
      <c r="U240" s="9" t="s">
        <v>45</v>
      </c>
      <c r="V240" s="9">
        <v>87</v>
      </c>
      <c r="W240" s="13">
        <v>4.2</v>
      </c>
      <c r="X240" s="9" t="b">
        <v>0</v>
      </c>
      <c r="Y240" s="9" t="s">
        <v>30</v>
      </c>
      <c r="Z240" s="12">
        <v>718</v>
      </c>
      <c r="AA240" s="9" t="s">
        <v>58</v>
      </c>
      <c r="AB240" s="14" t="s">
        <v>39</v>
      </c>
      <c r="AC240" s="9" t="s">
        <v>93</v>
      </c>
    </row>
    <row r="241" spans="1:29" hidden="1" x14ac:dyDescent="0.3">
      <c r="A241" s="9">
        <v>7484</v>
      </c>
      <c r="B241" s="9" t="s">
        <v>340</v>
      </c>
      <c r="C241" s="9" t="str">
        <f t="shared" si="12"/>
        <v>Dec</v>
      </c>
      <c r="D241" s="9" t="str">
        <f t="shared" si="13"/>
        <v>Sun</v>
      </c>
      <c r="E241" s="9" t="str">
        <f>TEXT(Table1[[#This Row],[Join_Date]],"YYYY")</f>
        <v>2024</v>
      </c>
      <c r="F241" s="2">
        <v>45634</v>
      </c>
      <c r="G241" s="2" t="str">
        <f t="shared" si="14"/>
        <v>Nov</v>
      </c>
      <c r="H241" s="2" t="str">
        <f t="shared" si="15"/>
        <v>Thu</v>
      </c>
      <c r="I241" s="10">
        <v>45617</v>
      </c>
      <c r="J241" s="11">
        <v>11.99</v>
      </c>
      <c r="K241" s="11" t="str">
        <f>IF(Table1[[#This Row],[Monthly_Price]]=7.99,"Basic",IF(Table1[[#This Row],[Monthly_Price]]=11.99,"Super",IF(Table1[[#This Row],[Monthly_Price]]=15.99,"Premium")))</f>
        <v>Super</v>
      </c>
      <c r="L241" s="12">
        <v>152</v>
      </c>
      <c r="M241" s="9" t="s">
        <v>100</v>
      </c>
      <c r="N241" s="12">
        <v>5</v>
      </c>
      <c r="O241" s="12">
        <v>1</v>
      </c>
      <c r="P241" s="9" t="b">
        <v>0</v>
      </c>
      <c r="Q241" s="12">
        <v>623</v>
      </c>
      <c r="R241" s="12">
        <v>180</v>
      </c>
      <c r="S241" s="9" t="s">
        <v>43</v>
      </c>
      <c r="T241" s="9" t="s">
        <v>75</v>
      </c>
      <c r="U241" s="9" t="s">
        <v>78</v>
      </c>
      <c r="V241" s="9">
        <v>89</v>
      </c>
      <c r="W241" s="13">
        <v>4.5</v>
      </c>
      <c r="X241" s="9" t="b">
        <v>1</v>
      </c>
      <c r="Y241" s="9" t="s">
        <v>30</v>
      </c>
      <c r="Z241" s="12">
        <v>1594</v>
      </c>
      <c r="AA241" s="9" t="s">
        <v>31</v>
      </c>
      <c r="AB241" s="14" t="s">
        <v>39</v>
      </c>
      <c r="AC241" s="9" t="s">
        <v>33</v>
      </c>
    </row>
    <row r="242" spans="1:29" hidden="1" x14ac:dyDescent="0.3">
      <c r="A242" s="9">
        <v>2396</v>
      </c>
      <c r="B242" s="9" t="s">
        <v>272</v>
      </c>
      <c r="C242" s="9" t="str">
        <f t="shared" si="12"/>
        <v>Dec</v>
      </c>
      <c r="D242" s="9" t="str">
        <f t="shared" si="13"/>
        <v>Sat</v>
      </c>
      <c r="E242" s="9" t="str">
        <f>TEXT(Table1[[#This Row],[Join_Date]],"YYYY")</f>
        <v>2023</v>
      </c>
      <c r="F242" s="2">
        <v>45262</v>
      </c>
      <c r="G242" s="2" t="str">
        <f t="shared" si="14"/>
        <v>Nov</v>
      </c>
      <c r="H242" s="2" t="str">
        <f t="shared" si="15"/>
        <v>Mon</v>
      </c>
      <c r="I242" s="10">
        <v>45621</v>
      </c>
      <c r="J242" s="11">
        <v>11.99</v>
      </c>
      <c r="K242" s="11" t="str">
        <f>IF(Table1[[#This Row],[Monthly_Price]]=7.99,"Basic",IF(Table1[[#This Row],[Monthly_Price]]=11.99,"Super",IF(Table1[[#This Row],[Monthly_Price]]=15.99,"Premium")))</f>
        <v>Super</v>
      </c>
      <c r="L242" s="12">
        <v>283</v>
      </c>
      <c r="M242" s="9" t="s">
        <v>26</v>
      </c>
      <c r="N242" s="12">
        <v>3</v>
      </c>
      <c r="O242" s="12">
        <v>5</v>
      </c>
      <c r="P242" s="9" t="b">
        <v>0</v>
      </c>
      <c r="Q242" s="12">
        <v>466</v>
      </c>
      <c r="R242" s="12">
        <v>139</v>
      </c>
      <c r="S242" s="9" t="s">
        <v>49</v>
      </c>
      <c r="T242" s="9" t="s">
        <v>28</v>
      </c>
      <c r="U242" s="9" t="s">
        <v>29</v>
      </c>
      <c r="V242" s="9">
        <v>62</v>
      </c>
      <c r="W242" s="13">
        <v>4</v>
      </c>
      <c r="X242" s="9" t="b">
        <v>1</v>
      </c>
      <c r="Y242" s="9" t="s">
        <v>30</v>
      </c>
      <c r="Z242" s="12">
        <v>681</v>
      </c>
      <c r="AA242" s="9" t="s">
        <v>65</v>
      </c>
      <c r="AB242" s="14" t="s">
        <v>32</v>
      </c>
      <c r="AC242" s="9" t="s">
        <v>40</v>
      </c>
    </row>
    <row r="243" spans="1:29" hidden="1" x14ac:dyDescent="0.3">
      <c r="A243" s="9">
        <v>2472</v>
      </c>
      <c r="B243" s="9" t="s">
        <v>325</v>
      </c>
      <c r="C243" s="9" t="str">
        <f t="shared" si="12"/>
        <v>Nov</v>
      </c>
      <c r="D243" s="9" t="str">
        <f t="shared" si="13"/>
        <v>Sat</v>
      </c>
      <c r="E243" s="9" t="str">
        <f>TEXT(Table1[[#This Row],[Join_Date]],"YYYY")</f>
        <v>2023</v>
      </c>
      <c r="F243" s="2">
        <v>45248</v>
      </c>
      <c r="G243" s="2" t="str">
        <f t="shared" si="14"/>
        <v>Nov</v>
      </c>
      <c r="H243" s="2" t="str">
        <f t="shared" si="15"/>
        <v>Mon</v>
      </c>
      <c r="I243" s="10">
        <v>45621</v>
      </c>
      <c r="J243" s="11">
        <v>7.99</v>
      </c>
      <c r="K243" s="11" t="str">
        <f>IF(Table1[[#This Row],[Monthly_Price]]=7.99,"Basic",IF(Table1[[#This Row],[Monthly_Price]]=11.99,"Super",IF(Table1[[#This Row],[Monthly_Price]]=15.99,"Premium")))</f>
        <v>Basic</v>
      </c>
      <c r="L243" s="12">
        <v>61</v>
      </c>
      <c r="M243" s="9" t="s">
        <v>73</v>
      </c>
      <c r="N243" s="12">
        <v>3</v>
      </c>
      <c r="O243" s="12">
        <v>4</v>
      </c>
      <c r="P243" s="9" t="b">
        <v>0</v>
      </c>
      <c r="Q243" s="12">
        <v>860</v>
      </c>
      <c r="R243" s="12">
        <v>145</v>
      </c>
      <c r="S243" s="9" t="s">
        <v>55</v>
      </c>
      <c r="T243" s="9" t="s">
        <v>44</v>
      </c>
      <c r="U243" s="9" t="s">
        <v>57</v>
      </c>
      <c r="V243" s="9">
        <v>82</v>
      </c>
      <c r="W243" s="13">
        <v>4.7</v>
      </c>
      <c r="X243" s="9" t="b">
        <v>1</v>
      </c>
      <c r="Y243" s="9" t="s">
        <v>30</v>
      </c>
      <c r="Z243" s="12">
        <v>428</v>
      </c>
      <c r="AA243" s="9" t="s">
        <v>76</v>
      </c>
      <c r="AB243" s="14" t="s">
        <v>79</v>
      </c>
      <c r="AC243" s="9" t="s">
        <v>33</v>
      </c>
    </row>
    <row r="244" spans="1:29" hidden="1" x14ac:dyDescent="0.3">
      <c r="A244" s="9">
        <v>7939</v>
      </c>
      <c r="B244" s="9" t="s">
        <v>357</v>
      </c>
      <c r="C244" s="9" t="str">
        <f t="shared" si="12"/>
        <v>Sep</v>
      </c>
      <c r="D244" s="9" t="str">
        <f t="shared" si="13"/>
        <v>Fri</v>
      </c>
      <c r="E244" s="9" t="str">
        <f>TEXT(Table1[[#This Row],[Join_Date]],"YYYY")</f>
        <v>2023</v>
      </c>
      <c r="F244" s="2">
        <v>45177</v>
      </c>
      <c r="G244" s="2" t="str">
        <f t="shared" si="14"/>
        <v>Nov</v>
      </c>
      <c r="H244" s="2" t="str">
        <f t="shared" si="15"/>
        <v>Mon</v>
      </c>
      <c r="I244" s="10">
        <v>45621</v>
      </c>
      <c r="J244" s="11">
        <v>11.99</v>
      </c>
      <c r="K244" s="11" t="str">
        <f>IF(Table1[[#This Row],[Monthly_Price]]=7.99,"Basic",IF(Table1[[#This Row],[Monthly_Price]]=11.99,"Super",IF(Table1[[#This Row],[Monthly_Price]]=15.99,"Premium")))</f>
        <v>Super</v>
      </c>
      <c r="L244" s="12">
        <v>410</v>
      </c>
      <c r="M244" s="9" t="s">
        <v>73</v>
      </c>
      <c r="N244" s="12">
        <v>5</v>
      </c>
      <c r="O244" s="12">
        <v>6</v>
      </c>
      <c r="P244" s="9" t="b">
        <v>0</v>
      </c>
      <c r="Q244" s="12">
        <v>410</v>
      </c>
      <c r="R244" s="12">
        <v>125</v>
      </c>
      <c r="S244" s="9" t="s">
        <v>92</v>
      </c>
      <c r="T244" s="9" t="s">
        <v>28</v>
      </c>
      <c r="U244" s="9" t="s">
        <v>37</v>
      </c>
      <c r="V244" s="9">
        <v>68</v>
      </c>
      <c r="W244" s="13">
        <v>4.7</v>
      </c>
      <c r="X244" s="9" t="b">
        <v>0</v>
      </c>
      <c r="Y244" s="9" t="s">
        <v>30</v>
      </c>
      <c r="Z244" s="12">
        <v>2542</v>
      </c>
      <c r="AA244" s="9" t="s">
        <v>38</v>
      </c>
      <c r="AB244" s="14" t="s">
        <v>39</v>
      </c>
      <c r="AC244" s="9" t="s">
        <v>60</v>
      </c>
    </row>
    <row r="245" spans="1:29" hidden="1" x14ac:dyDescent="0.3">
      <c r="A245" s="9">
        <v>8269</v>
      </c>
      <c r="B245" s="9" t="s">
        <v>88</v>
      </c>
      <c r="C245" s="9" t="str">
        <f t="shared" si="12"/>
        <v>Feb</v>
      </c>
      <c r="D245" s="9" t="str">
        <f t="shared" si="13"/>
        <v>Mon</v>
      </c>
      <c r="E245" s="9" t="str">
        <f>TEXT(Table1[[#This Row],[Join_Date]],"YYYY")</f>
        <v>2024</v>
      </c>
      <c r="F245" s="2">
        <v>45348</v>
      </c>
      <c r="G245" s="2" t="str">
        <f t="shared" si="14"/>
        <v>Dec</v>
      </c>
      <c r="H245" s="2" t="str">
        <f t="shared" si="15"/>
        <v>Tue</v>
      </c>
      <c r="I245" s="10">
        <v>45643</v>
      </c>
      <c r="J245" s="11">
        <v>7.99</v>
      </c>
      <c r="K245" s="11" t="str">
        <f>IF(Table1[[#This Row],[Monthly_Price]]=7.99,"Basic",IF(Table1[[#This Row],[Monthly_Price]]=11.99,"Super",IF(Table1[[#This Row],[Monthly_Price]]=15.99,"Premium")))</f>
        <v>Basic</v>
      </c>
      <c r="L245" s="12">
        <v>88</v>
      </c>
      <c r="M245" s="9" t="s">
        <v>26</v>
      </c>
      <c r="N245" s="12">
        <v>3</v>
      </c>
      <c r="O245" s="12">
        <v>1</v>
      </c>
      <c r="P245" s="9" t="b">
        <v>0</v>
      </c>
      <c r="Q245" s="12">
        <v>69</v>
      </c>
      <c r="R245" s="12">
        <v>75</v>
      </c>
      <c r="S245" s="9" t="s">
        <v>55</v>
      </c>
      <c r="T245" s="9" t="s">
        <v>56</v>
      </c>
      <c r="U245" s="9" t="s">
        <v>37</v>
      </c>
      <c r="V245" s="9">
        <v>80</v>
      </c>
      <c r="W245" s="13">
        <v>4.0999999999999996</v>
      </c>
      <c r="X245" s="9" t="b">
        <v>0</v>
      </c>
      <c r="Y245" s="9" t="s">
        <v>30</v>
      </c>
      <c r="Z245" s="12">
        <v>4763</v>
      </c>
      <c r="AA245" s="9" t="s">
        <v>58</v>
      </c>
      <c r="AB245" s="14" t="s">
        <v>79</v>
      </c>
      <c r="AC245" s="9" t="s">
        <v>40</v>
      </c>
    </row>
    <row r="246" spans="1:29" hidden="1" x14ac:dyDescent="0.3">
      <c r="A246" s="9">
        <v>9073</v>
      </c>
      <c r="B246" s="9" t="s">
        <v>104</v>
      </c>
      <c r="C246" s="9" t="str">
        <f t="shared" si="12"/>
        <v>Jul</v>
      </c>
      <c r="D246" s="9" t="str">
        <f t="shared" si="13"/>
        <v>Tue</v>
      </c>
      <c r="E246" s="9" t="str">
        <f>TEXT(Table1[[#This Row],[Join_Date]],"YYYY")</f>
        <v>2023</v>
      </c>
      <c r="F246" s="2">
        <v>45118</v>
      </c>
      <c r="G246" s="2" t="str">
        <f t="shared" si="14"/>
        <v>Dec</v>
      </c>
      <c r="H246" s="2" t="str">
        <f t="shared" si="15"/>
        <v>Mon</v>
      </c>
      <c r="I246" s="10">
        <v>45635</v>
      </c>
      <c r="J246" s="11">
        <v>15.99</v>
      </c>
      <c r="K246" s="11" t="str">
        <f>IF(Table1[[#This Row],[Monthly_Price]]=7.99,"Basic",IF(Table1[[#This Row],[Monthly_Price]]=11.99,"Super",IF(Table1[[#This Row],[Monthly_Price]]=15.99,"Premium")))</f>
        <v>Premium</v>
      </c>
      <c r="L246" s="12">
        <v>322</v>
      </c>
      <c r="M246" s="9" t="s">
        <v>51</v>
      </c>
      <c r="N246" s="12">
        <v>3</v>
      </c>
      <c r="O246" s="12">
        <v>4</v>
      </c>
      <c r="P246" s="9" t="b">
        <v>1</v>
      </c>
      <c r="Q246" s="12">
        <v>424</v>
      </c>
      <c r="R246" s="12">
        <v>74</v>
      </c>
      <c r="S246" s="9" t="s">
        <v>68</v>
      </c>
      <c r="T246" s="9" t="s">
        <v>56</v>
      </c>
      <c r="U246" s="9" t="s">
        <v>78</v>
      </c>
      <c r="V246" s="9">
        <v>3</v>
      </c>
      <c r="W246" s="13">
        <v>3</v>
      </c>
      <c r="X246" s="9" t="b">
        <v>0</v>
      </c>
      <c r="Y246" s="9" t="s">
        <v>30</v>
      </c>
      <c r="Z246" s="12">
        <v>486</v>
      </c>
      <c r="AA246" s="9" t="s">
        <v>76</v>
      </c>
      <c r="AB246" s="14" t="s">
        <v>69</v>
      </c>
      <c r="AC246" s="9" t="s">
        <v>40</v>
      </c>
    </row>
    <row r="247" spans="1:29" hidden="1" x14ac:dyDescent="0.3">
      <c r="A247" s="9">
        <v>9879</v>
      </c>
      <c r="B247" s="9" t="s">
        <v>143</v>
      </c>
      <c r="C247" s="9" t="str">
        <f t="shared" si="12"/>
        <v>Feb</v>
      </c>
      <c r="D247" s="9" t="str">
        <f t="shared" si="13"/>
        <v>Thu</v>
      </c>
      <c r="E247" s="9" t="str">
        <f>TEXT(Table1[[#This Row],[Join_Date]],"YYYY")</f>
        <v>2023</v>
      </c>
      <c r="F247" s="2">
        <v>44959</v>
      </c>
      <c r="G247" s="2" t="str">
        <f t="shared" si="14"/>
        <v>Dec</v>
      </c>
      <c r="H247" s="2" t="str">
        <f t="shared" si="15"/>
        <v>Wed</v>
      </c>
      <c r="I247" s="10">
        <v>45630</v>
      </c>
      <c r="J247" s="11">
        <v>7.99</v>
      </c>
      <c r="K247" s="11" t="str">
        <f>IF(Table1[[#This Row],[Monthly_Price]]=7.99,"Basic",IF(Table1[[#This Row],[Monthly_Price]]=11.99,"Super",IF(Table1[[#This Row],[Monthly_Price]]=15.99,"Premium")))</f>
        <v>Basic</v>
      </c>
      <c r="L247" s="12">
        <v>217</v>
      </c>
      <c r="M247" s="9" t="s">
        <v>63</v>
      </c>
      <c r="N247" s="12">
        <v>3</v>
      </c>
      <c r="O247" s="12">
        <v>3</v>
      </c>
      <c r="P247" s="9" t="b">
        <v>0</v>
      </c>
      <c r="Q247" s="12">
        <v>377</v>
      </c>
      <c r="R247" s="12">
        <v>136</v>
      </c>
      <c r="S247" s="9" t="s">
        <v>43</v>
      </c>
      <c r="T247" s="9" t="s">
        <v>28</v>
      </c>
      <c r="U247" s="9" t="s">
        <v>45</v>
      </c>
      <c r="V247" s="9">
        <v>8</v>
      </c>
      <c r="W247" s="13">
        <v>4.2</v>
      </c>
      <c r="X247" s="9" t="b">
        <v>1</v>
      </c>
      <c r="Y247" s="9" t="s">
        <v>30</v>
      </c>
      <c r="Z247" s="12">
        <v>4327</v>
      </c>
      <c r="AA247" s="9" t="s">
        <v>76</v>
      </c>
      <c r="AB247" s="14" t="s">
        <v>39</v>
      </c>
      <c r="AC247" s="9" t="s">
        <v>33</v>
      </c>
    </row>
    <row r="248" spans="1:29" hidden="1" x14ac:dyDescent="0.3">
      <c r="A248" s="9">
        <v>3822</v>
      </c>
      <c r="B248" s="9" t="s">
        <v>359</v>
      </c>
      <c r="C248" s="9" t="str">
        <f t="shared" si="12"/>
        <v>Aug</v>
      </c>
      <c r="D248" s="9" t="str">
        <f t="shared" si="13"/>
        <v>Thu</v>
      </c>
      <c r="E248" s="9" t="str">
        <f>TEXT(Table1[[#This Row],[Join_Date]],"YYYY")</f>
        <v>2023</v>
      </c>
      <c r="F248" s="2">
        <v>45141</v>
      </c>
      <c r="G248" s="2" t="str">
        <f t="shared" si="14"/>
        <v>Dec</v>
      </c>
      <c r="H248" s="2" t="str">
        <f t="shared" si="15"/>
        <v>Wed</v>
      </c>
      <c r="I248" s="10">
        <v>45630</v>
      </c>
      <c r="J248" s="11">
        <v>15.99</v>
      </c>
      <c r="K248" s="11" t="str">
        <f>IF(Table1[[#This Row],[Monthly_Price]]=7.99,"Basic",IF(Table1[[#This Row],[Monthly_Price]]=11.99,"Super",IF(Table1[[#This Row],[Monthly_Price]]=15.99,"Premium")))</f>
        <v>Premium</v>
      </c>
      <c r="L248" s="12">
        <v>180</v>
      </c>
      <c r="M248" s="9" t="s">
        <v>26</v>
      </c>
      <c r="N248" s="12">
        <v>3</v>
      </c>
      <c r="O248" s="12">
        <v>4</v>
      </c>
      <c r="P248" s="9" t="b">
        <v>0</v>
      </c>
      <c r="Q248" s="12">
        <v>132</v>
      </c>
      <c r="R248" s="12">
        <v>127</v>
      </c>
      <c r="S248" s="9" t="s">
        <v>27</v>
      </c>
      <c r="T248" s="9" t="s">
        <v>56</v>
      </c>
      <c r="U248" s="9" t="s">
        <v>64</v>
      </c>
      <c r="V248" s="9">
        <v>79</v>
      </c>
      <c r="W248" s="13">
        <v>4.8</v>
      </c>
      <c r="X248" s="9" t="b">
        <v>1</v>
      </c>
      <c r="Y248" s="9" t="s">
        <v>30</v>
      </c>
      <c r="Z248" s="12">
        <v>2938</v>
      </c>
      <c r="AA248" s="9" t="s">
        <v>31</v>
      </c>
      <c r="AB248" s="14" t="s">
        <v>32</v>
      </c>
      <c r="AC248" s="9" t="s">
        <v>93</v>
      </c>
    </row>
    <row r="249" spans="1:29" hidden="1" x14ac:dyDescent="0.3">
      <c r="A249" s="9">
        <v>9183</v>
      </c>
      <c r="B249" s="9" t="s">
        <v>101</v>
      </c>
      <c r="C249" s="9" t="str">
        <f t="shared" si="12"/>
        <v>Apr</v>
      </c>
      <c r="D249" s="9" t="str">
        <f t="shared" si="13"/>
        <v>Wed</v>
      </c>
      <c r="E249" s="9" t="str">
        <f>TEXT(Table1[[#This Row],[Join_Date]],"YYYY")</f>
        <v>2023</v>
      </c>
      <c r="F249" s="2">
        <v>45042</v>
      </c>
      <c r="G249" s="2" t="str">
        <f t="shared" si="14"/>
        <v>Dec</v>
      </c>
      <c r="H249" s="2" t="str">
        <f t="shared" si="15"/>
        <v>Mon</v>
      </c>
      <c r="I249" s="10">
        <v>45635</v>
      </c>
      <c r="J249" s="11">
        <v>15.99</v>
      </c>
      <c r="K249" s="11" t="str">
        <f>IF(Table1[[#This Row],[Monthly_Price]]=7.99,"Basic",IF(Table1[[#This Row],[Monthly_Price]]=11.99,"Super",IF(Table1[[#This Row],[Monthly_Price]]=15.99,"Premium")))</f>
        <v>Premium</v>
      </c>
      <c r="L249" s="12">
        <v>11</v>
      </c>
      <c r="M249" s="9" t="s">
        <v>48</v>
      </c>
      <c r="N249" s="12">
        <v>1</v>
      </c>
      <c r="O249" s="12">
        <v>1</v>
      </c>
      <c r="P249" s="9" t="b">
        <v>0</v>
      </c>
      <c r="Q249" s="12">
        <v>818</v>
      </c>
      <c r="R249" s="12">
        <v>45</v>
      </c>
      <c r="S249" s="9" t="s">
        <v>74</v>
      </c>
      <c r="T249" s="9" t="s">
        <v>28</v>
      </c>
      <c r="U249" s="9" t="s">
        <v>57</v>
      </c>
      <c r="V249" s="9">
        <v>97</v>
      </c>
      <c r="W249" s="13">
        <v>4.9000000000000004</v>
      </c>
      <c r="X249" s="9" t="b">
        <v>0</v>
      </c>
      <c r="Y249" s="9" t="s">
        <v>30</v>
      </c>
      <c r="Z249" s="12">
        <v>1429</v>
      </c>
      <c r="AA249" s="9" t="s">
        <v>38</v>
      </c>
      <c r="AB249" s="14" t="s">
        <v>59</v>
      </c>
      <c r="AC249" s="9" t="s">
        <v>93</v>
      </c>
    </row>
    <row r="250" spans="1:29" hidden="1" x14ac:dyDescent="0.3">
      <c r="A250" s="9">
        <v>8674</v>
      </c>
      <c r="B250" s="9" t="s">
        <v>360</v>
      </c>
      <c r="C250" s="9" t="str">
        <f t="shared" si="12"/>
        <v>Jan</v>
      </c>
      <c r="D250" s="9" t="str">
        <f t="shared" si="13"/>
        <v>Sun</v>
      </c>
      <c r="E250" s="9" t="str">
        <f>TEXT(Table1[[#This Row],[Join_Date]],"YYYY")</f>
        <v>2023</v>
      </c>
      <c r="F250" s="2">
        <v>44927</v>
      </c>
      <c r="G250" s="2" t="str">
        <f t="shared" si="14"/>
        <v>Nov</v>
      </c>
      <c r="H250" s="2" t="str">
        <f t="shared" si="15"/>
        <v>Wed</v>
      </c>
      <c r="I250" s="10">
        <v>45616</v>
      </c>
      <c r="J250" s="11">
        <v>15.99</v>
      </c>
      <c r="K250" s="11" t="str">
        <f>IF(Table1[[#This Row],[Monthly_Price]]=7.99,"Basic",IF(Table1[[#This Row],[Monthly_Price]]=11.99,"Super",IF(Table1[[#This Row],[Monthly_Price]]=15.99,"Premium")))</f>
        <v>Premium</v>
      </c>
      <c r="L250" s="12">
        <v>455</v>
      </c>
      <c r="M250" s="9" t="s">
        <v>73</v>
      </c>
      <c r="N250" s="12">
        <v>5</v>
      </c>
      <c r="O250" s="12">
        <v>6</v>
      </c>
      <c r="P250" s="9" t="b">
        <v>1</v>
      </c>
      <c r="Q250" s="12">
        <v>813</v>
      </c>
      <c r="R250" s="12">
        <v>155</v>
      </c>
      <c r="S250" s="9" t="s">
        <v>43</v>
      </c>
      <c r="T250" s="9" t="s">
        <v>75</v>
      </c>
      <c r="U250" s="9" t="s">
        <v>78</v>
      </c>
      <c r="V250" s="9">
        <v>85</v>
      </c>
      <c r="W250" s="13">
        <v>3.6</v>
      </c>
      <c r="X250" s="9" t="b">
        <v>1</v>
      </c>
      <c r="Y250" s="9" t="s">
        <v>30</v>
      </c>
      <c r="Z250" s="12">
        <v>2897</v>
      </c>
      <c r="AA250" s="9" t="s">
        <v>58</v>
      </c>
      <c r="AB250" s="14" t="s">
        <v>39</v>
      </c>
      <c r="AC250" s="9" t="s">
        <v>60</v>
      </c>
    </row>
    <row r="251" spans="1:29" hidden="1" x14ac:dyDescent="0.3">
      <c r="A251" s="9">
        <v>2481</v>
      </c>
      <c r="B251" s="9" t="s">
        <v>361</v>
      </c>
      <c r="C251" s="9" t="str">
        <f t="shared" si="12"/>
        <v>Mar</v>
      </c>
      <c r="D251" s="9" t="str">
        <f t="shared" si="13"/>
        <v>Sat</v>
      </c>
      <c r="E251" s="9" t="str">
        <f>TEXT(Table1[[#This Row],[Join_Date]],"YYYY")</f>
        <v>2024</v>
      </c>
      <c r="F251" s="2">
        <v>45374</v>
      </c>
      <c r="G251" s="2" t="str">
        <f t="shared" si="14"/>
        <v>Nov</v>
      </c>
      <c r="H251" s="2" t="str">
        <f t="shared" si="15"/>
        <v>Wed</v>
      </c>
      <c r="I251" s="10">
        <v>45616</v>
      </c>
      <c r="J251" s="11">
        <v>7.99</v>
      </c>
      <c r="K251" s="11" t="str">
        <f>IF(Table1[[#This Row],[Monthly_Price]]=7.99,"Basic",IF(Table1[[#This Row],[Monthly_Price]]=11.99,"Super",IF(Table1[[#This Row],[Monthly_Price]]=15.99,"Premium")))</f>
        <v>Basic</v>
      </c>
      <c r="L251" s="12">
        <v>487</v>
      </c>
      <c r="M251" s="9" t="s">
        <v>100</v>
      </c>
      <c r="N251" s="12">
        <v>2</v>
      </c>
      <c r="O251" s="12">
        <v>6</v>
      </c>
      <c r="P251" s="9" t="b">
        <v>0</v>
      </c>
      <c r="Q251" s="12">
        <v>362</v>
      </c>
      <c r="R251" s="12">
        <v>130</v>
      </c>
      <c r="S251" s="9" t="s">
        <v>92</v>
      </c>
      <c r="T251" s="9" t="s">
        <v>75</v>
      </c>
      <c r="U251" s="9" t="s">
        <v>64</v>
      </c>
      <c r="V251" s="9">
        <v>36</v>
      </c>
      <c r="W251" s="13">
        <v>3.3</v>
      </c>
      <c r="X251" s="9" t="b">
        <v>1</v>
      </c>
      <c r="Y251" s="9" t="s">
        <v>30</v>
      </c>
      <c r="Z251" s="12">
        <v>274</v>
      </c>
      <c r="AA251" s="9" t="s">
        <v>58</v>
      </c>
      <c r="AB251" s="14" t="s">
        <v>69</v>
      </c>
      <c r="AC251" s="9" t="s">
        <v>60</v>
      </c>
    </row>
    <row r="252" spans="1:29" hidden="1" x14ac:dyDescent="0.3">
      <c r="A252" s="9">
        <v>8729</v>
      </c>
      <c r="B252" s="9" t="s">
        <v>363</v>
      </c>
      <c r="C252" s="9" t="str">
        <f t="shared" si="12"/>
        <v>Jan</v>
      </c>
      <c r="D252" s="9" t="str">
        <f t="shared" si="13"/>
        <v>Tue</v>
      </c>
      <c r="E252" s="9" t="str">
        <f>TEXT(Table1[[#This Row],[Join_Date]],"YYYY")</f>
        <v>2024</v>
      </c>
      <c r="F252" s="2">
        <v>45300</v>
      </c>
      <c r="G252" s="2" t="str">
        <f t="shared" si="14"/>
        <v>Dec</v>
      </c>
      <c r="H252" s="2" t="str">
        <f t="shared" si="15"/>
        <v>Fri</v>
      </c>
      <c r="I252" s="10">
        <v>45639</v>
      </c>
      <c r="J252" s="11">
        <v>7.99</v>
      </c>
      <c r="K252" s="11" t="str">
        <f>IF(Table1[[#This Row],[Monthly_Price]]=7.99,"Basic",IF(Table1[[#This Row],[Monthly_Price]]=11.99,"Super",IF(Table1[[#This Row],[Monthly_Price]]=15.99,"Premium")))</f>
        <v>Basic</v>
      </c>
      <c r="L252" s="12">
        <v>459</v>
      </c>
      <c r="M252" s="9" t="s">
        <v>51</v>
      </c>
      <c r="N252" s="12">
        <v>2</v>
      </c>
      <c r="O252" s="12">
        <v>4</v>
      </c>
      <c r="P252" s="9" t="b">
        <v>0</v>
      </c>
      <c r="Q252" s="12">
        <v>573</v>
      </c>
      <c r="R252" s="12">
        <v>190</v>
      </c>
      <c r="S252" s="9" t="s">
        <v>68</v>
      </c>
      <c r="T252" s="9" t="s">
        <v>28</v>
      </c>
      <c r="U252" s="9" t="s">
        <v>57</v>
      </c>
      <c r="V252" s="9">
        <v>81</v>
      </c>
      <c r="W252" s="13">
        <v>4.3</v>
      </c>
      <c r="X252" s="9" t="b">
        <v>0</v>
      </c>
      <c r="Y252" s="9" t="s">
        <v>30</v>
      </c>
      <c r="Z252" s="12">
        <v>3910</v>
      </c>
      <c r="AA252" s="9" t="s">
        <v>65</v>
      </c>
      <c r="AB252" s="14" t="s">
        <v>69</v>
      </c>
      <c r="AC252" s="9" t="s">
        <v>60</v>
      </c>
    </row>
    <row r="253" spans="1:29" hidden="1" x14ac:dyDescent="0.3">
      <c r="A253" s="9">
        <v>5534</v>
      </c>
      <c r="B253" s="9" t="s">
        <v>364</v>
      </c>
      <c r="C253" s="9" t="str">
        <f t="shared" si="12"/>
        <v>Mar</v>
      </c>
      <c r="D253" s="9" t="str">
        <f t="shared" si="13"/>
        <v>Sat</v>
      </c>
      <c r="E253" s="9" t="str">
        <f>TEXT(Table1[[#This Row],[Join_Date]],"YYYY")</f>
        <v>2023</v>
      </c>
      <c r="F253" s="2">
        <v>44989</v>
      </c>
      <c r="G253" s="2" t="str">
        <f t="shared" si="14"/>
        <v>Dec</v>
      </c>
      <c r="H253" s="2" t="str">
        <f t="shared" si="15"/>
        <v>Fri</v>
      </c>
      <c r="I253" s="10">
        <v>45639</v>
      </c>
      <c r="J253" s="11">
        <v>7.99</v>
      </c>
      <c r="K253" s="11" t="str">
        <f>IF(Table1[[#This Row],[Monthly_Price]]=7.99,"Basic",IF(Table1[[#This Row],[Monthly_Price]]=11.99,"Super",IF(Table1[[#This Row],[Monthly_Price]]=15.99,"Premium")))</f>
        <v>Basic</v>
      </c>
      <c r="L253" s="12">
        <v>74</v>
      </c>
      <c r="M253" s="9" t="s">
        <v>36</v>
      </c>
      <c r="N253" s="12">
        <v>2</v>
      </c>
      <c r="O253" s="12">
        <v>1</v>
      </c>
      <c r="P253" s="9" t="b">
        <v>0</v>
      </c>
      <c r="Q253" s="12">
        <v>657</v>
      </c>
      <c r="R253" s="12">
        <v>88</v>
      </c>
      <c r="S253" s="9" t="s">
        <v>43</v>
      </c>
      <c r="T253" s="9" t="s">
        <v>44</v>
      </c>
      <c r="U253" s="9" t="s">
        <v>45</v>
      </c>
      <c r="V253" s="9">
        <v>40</v>
      </c>
      <c r="W253" s="13">
        <v>3.8</v>
      </c>
      <c r="X253" s="9" t="b">
        <v>0</v>
      </c>
      <c r="Y253" s="9" t="s">
        <v>30</v>
      </c>
      <c r="Z253" s="12">
        <v>130</v>
      </c>
      <c r="AA253" s="9" t="s">
        <v>38</v>
      </c>
      <c r="AB253" s="14" t="s">
        <v>59</v>
      </c>
      <c r="AC253" s="9" t="s">
        <v>60</v>
      </c>
    </row>
    <row r="254" spans="1:29" hidden="1" x14ac:dyDescent="0.3">
      <c r="A254" s="9">
        <v>9785</v>
      </c>
      <c r="B254" s="9" t="s">
        <v>259</v>
      </c>
      <c r="C254" s="9" t="str">
        <f t="shared" si="12"/>
        <v>Jan</v>
      </c>
      <c r="D254" s="9" t="str">
        <f t="shared" si="13"/>
        <v>Thu</v>
      </c>
      <c r="E254" s="9" t="str">
        <f>TEXT(Table1[[#This Row],[Join_Date]],"YYYY")</f>
        <v>2024</v>
      </c>
      <c r="F254" s="2">
        <v>45295</v>
      </c>
      <c r="G254" s="2" t="str">
        <f t="shared" si="14"/>
        <v>Dec</v>
      </c>
      <c r="H254" s="2" t="str">
        <f t="shared" si="15"/>
        <v>Wed</v>
      </c>
      <c r="I254" s="10">
        <v>45644</v>
      </c>
      <c r="J254" s="11">
        <v>11.99</v>
      </c>
      <c r="K254" s="11" t="str">
        <f>IF(Table1[[#This Row],[Monthly_Price]]=7.99,"Basic",IF(Table1[[#This Row],[Monthly_Price]]=11.99,"Super",IF(Table1[[#This Row],[Monthly_Price]]=15.99,"Premium")))</f>
        <v>Super</v>
      </c>
      <c r="L254" s="12">
        <v>54</v>
      </c>
      <c r="M254" s="9" t="s">
        <v>26</v>
      </c>
      <c r="N254" s="12">
        <v>5</v>
      </c>
      <c r="O254" s="12">
        <v>4</v>
      </c>
      <c r="P254" s="9" t="b">
        <v>0</v>
      </c>
      <c r="Q254" s="12">
        <v>659</v>
      </c>
      <c r="R254" s="12">
        <v>2</v>
      </c>
      <c r="S254" s="9" t="s">
        <v>74</v>
      </c>
      <c r="T254" s="9" t="s">
        <v>28</v>
      </c>
      <c r="U254" s="9" t="s">
        <v>45</v>
      </c>
      <c r="V254" s="9">
        <v>82</v>
      </c>
      <c r="W254" s="13">
        <v>4.3</v>
      </c>
      <c r="X254" s="9" t="b">
        <v>1</v>
      </c>
      <c r="Y254" s="9" t="s">
        <v>30</v>
      </c>
      <c r="Z254" s="12">
        <v>2557</v>
      </c>
      <c r="AA254" s="9" t="s">
        <v>38</v>
      </c>
      <c r="AB254" s="14" t="s">
        <v>32</v>
      </c>
      <c r="AC254" s="9" t="s">
        <v>60</v>
      </c>
    </row>
    <row r="255" spans="1:29" hidden="1" x14ac:dyDescent="0.3">
      <c r="A255" s="9">
        <v>9609</v>
      </c>
      <c r="B255" s="9" t="s">
        <v>344</v>
      </c>
      <c r="C255" s="9" t="str">
        <f t="shared" si="12"/>
        <v>Sep</v>
      </c>
      <c r="D255" s="9" t="str">
        <f t="shared" si="13"/>
        <v>Sun</v>
      </c>
      <c r="E255" s="9" t="str">
        <f>TEXT(Table1[[#This Row],[Join_Date]],"YYYY")</f>
        <v>2023</v>
      </c>
      <c r="F255" s="2">
        <v>45172</v>
      </c>
      <c r="G255" s="2" t="str">
        <f t="shared" si="14"/>
        <v>Nov</v>
      </c>
      <c r="H255" s="2" t="str">
        <f t="shared" si="15"/>
        <v>Wed</v>
      </c>
      <c r="I255" s="10">
        <v>45623</v>
      </c>
      <c r="J255" s="11">
        <v>11.99</v>
      </c>
      <c r="K255" s="11" t="str">
        <f>IF(Table1[[#This Row],[Monthly_Price]]=7.99,"Basic",IF(Table1[[#This Row],[Monthly_Price]]=11.99,"Super",IF(Table1[[#This Row],[Monthly_Price]]=15.99,"Premium")))</f>
        <v>Super</v>
      </c>
      <c r="L255" s="12">
        <v>292</v>
      </c>
      <c r="M255" s="9" t="s">
        <v>100</v>
      </c>
      <c r="N255" s="12">
        <v>3</v>
      </c>
      <c r="O255" s="12">
        <v>4</v>
      </c>
      <c r="P255" s="9" t="b">
        <v>1</v>
      </c>
      <c r="Q255" s="12">
        <v>653</v>
      </c>
      <c r="R255" s="12">
        <v>173</v>
      </c>
      <c r="S255" s="9" t="s">
        <v>68</v>
      </c>
      <c r="T255" s="9" t="s">
        <v>44</v>
      </c>
      <c r="U255" s="9" t="s">
        <v>29</v>
      </c>
      <c r="V255" s="9">
        <v>8</v>
      </c>
      <c r="W255" s="13">
        <v>3.5</v>
      </c>
      <c r="X255" s="9" t="b">
        <v>0</v>
      </c>
      <c r="Y255" s="9" t="s">
        <v>30</v>
      </c>
      <c r="Z255" s="12">
        <v>3823</v>
      </c>
      <c r="AA255" s="9" t="s">
        <v>38</v>
      </c>
      <c r="AB255" s="14" t="s">
        <v>69</v>
      </c>
      <c r="AC255" s="9" t="s">
        <v>40</v>
      </c>
    </row>
    <row r="256" spans="1:29" hidden="1" x14ac:dyDescent="0.3">
      <c r="A256" s="9">
        <v>2829</v>
      </c>
      <c r="B256" s="9" t="s">
        <v>365</v>
      </c>
      <c r="C256" s="9" t="str">
        <f t="shared" si="12"/>
        <v>Sep</v>
      </c>
      <c r="D256" s="9" t="str">
        <f t="shared" si="13"/>
        <v>Mon</v>
      </c>
      <c r="E256" s="9" t="str">
        <f>TEXT(Table1[[#This Row],[Join_Date]],"YYYY")</f>
        <v>2024</v>
      </c>
      <c r="F256" s="2">
        <v>45558</v>
      </c>
      <c r="G256" s="2" t="str">
        <f t="shared" si="14"/>
        <v>Dec</v>
      </c>
      <c r="H256" s="2" t="str">
        <f t="shared" si="15"/>
        <v>Mon</v>
      </c>
      <c r="I256" s="10">
        <v>45635</v>
      </c>
      <c r="J256" s="11">
        <v>15.99</v>
      </c>
      <c r="K256" s="11" t="str">
        <f>IF(Table1[[#This Row],[Monthly_Price]]=7.99,"Basic",IF(Table1[[#This Row],[Monthly_Price]]=11.99,"Super",IF(Table1[[#This Row],[Monthly_Price]]=15.99,"Premium")))</f>
        <v>Premium</v>
      </c>
      <c r="L256" s="12">
        <v>23</v>
      </c>
      <c r="M256" s="9" t="s">
        <v>26</v>
      </c>
      <c r="N256" s="12">
        <v>2</v>
      </c>
      <c r="O256" s="12">
        <v>2</v>
      </c>
      <c r="P256" s="9" t="b">
        <v>0</v>
      </c>
      <c r="Q256" s="12">
        <v>577</v>
      </c>
      <c r="R256" s="12">
        <v>131</v>
      </c>
      <c r="S256" s="9" t="s">
        <v>92</v>
      </c>
      <c r="T256" s="9" t="s">
        <v>56</v>
      </c>
      <c r="U256" s="9" t="s">
        <v>37</v>
      </c>
      <c r="V256" s="9">
        <v>14</v>
      </c>
      <c r="W256" s="13">
        <v>3.9</v>
      </c>
      <c r="X256" s="9" t="b">
        <v>0</v>
      </c>
      <c r="Y256" s="9" t="s">
        <v>30</v>
      </c>
      <c r="Z256" s="12">
        <v>4048</v>
      </c>
      <c r="AA256" s="9" t="s">
        <v>65</v>
      </c>
      <c r="AB256" s="14" t="s">
        <v>39</v>
      </c>
      <c r="AC256" s="9" t="s">
        <v>93</v>
      </c>
    </row>
    <row r="257" spans="1:29" hidden="1" x14ac:dyDescent="0.3">
      <c r="A257" s="9">
        <v>1714</v>
      </c>
      <c r="B257" s="9" t="s">
        <v>367</v>
      </c>
      <c r="C257" s="9" t="str">
        <f t="shared" si="12"/>
        <v>Aug</v>
      </c>
      <c r="D257" s="9" t="str">
        <f t="shared" si="13"/>
        <v>Tue</v>
      </c>
      <c r="E257" s="9" t="str">
        <f>TEXT(Table1[[#This Row],[Join_Date]],"YYYY")</f>
        <v>2023</v>
      </c>
      <c r="F257" s="2">
        <v>45167</v>
      </c>
      <c r="G257" s="2" t="str">
        <f t="shared" si="14"/>
        <v>Nov</v>
      </c>
      <c r="H257" s="2" t="str">
        <f t="shared" si="15"/>
        <v>Tue</v>
      </c>
      <c r="I257" s="10">
        <v>45622</v>
      </c>
      <c r="J257" s="11">
        <v>11.99</v>
      </c>
      <c r="K257" s="11" t="str">
        <f>IF(Table1[[#This Row],[Monthly_Price]]=7.99,"Basic",IF(Table1[[#This Row],[Monthly_Price]]=11.99,"Super",IF(Table1[[#This Row],[Monthly_Price]]=15.99,"Premium")))</f>
        <v>Super</v>
      </c>
      <c r="L257" s="12">
        <v>147</v>
      </c>
      <c r="M257" s="9" t="s">
        <v>63</v>
      </c>
      <c r="N257" s="12">
        <v>3</v>
      </c>
      <c r="O257" s="12">
        <v>1</v>
      </c>
      <c r="P257" s="9" t="b">
        <v>1</v>
      </c>
      <c r="Q257" s="12">
        <v>802</v>
      </c>
      <c r="R257" s="12">
        <v>177</v>
      </c>
      <c r="S257" s="9" t="s">
        <v>92</v>
      </c>
      <c r="T257" s="9" t="s">
        <v>56</v>
      </c>
      <c r="U257" s="9" t="s">
        <v>37</v>
      </c>
      <c r="V257" s="9">
        <v>21</v>
      </c>
      <c r="W257" s="13">
        <v>3.5</v>
      </c>
      <c r="X257" s="9" t="b">
        <v>1</v>
      </c>
      <c r="Y257" s="9" t="s">
        <v>30</v>
      </c>
      <c r="Z257" s="12">
        <v>3173</v>
      </c>
      <c r="AA257" s="9" t="s">
        <v>58</v>
      </c>
      <c r="AB257" s="14" t="s">
        <v>32</v>
      </c>
      <c r="AC257" s="9" t="s">
        <v>60</v>
      </c>
    </row>
    <row r="258" spans="1:29" hidden="1" x14ac:dyDescent="0.3">
      <c r="A258" s="9">
        <v>4475</v>
      </c>
      <c r="B258" s="9" t="s">
        <v>369</v>
      </c>
      <c r="C258" s="9" t="str">
        <f t="shared" si="12"/>
        <v>Dec</v>
      </c>
      <c r="D258" s="9" t="str">
        <f t="shared" si="13"/>
        <v>Tue</v>
      </c>
      <c r="E258" s="9" t="str">
        <f>TEXT(Table1[[#This Row],[Join_Date]],"YYYY")</f>
        <v>2023</v>
      </c>
      <c r="F258" s="2">
        <v>45286</v>
      </c>
      <c r="G258" s="2" t="str">
        <f t="shared" si="14"/>
        <v>Dec</v>
      </c>
      <c r="H258" s="2" t="str">
        <f t="shared" si="15"/>
        <v>Thu</v>
      </c>
      <c r="I258" s="10">
        <v>45638</v>
      </c>
      <c r="J258" s="11">
        <v>7.99</v>
      </c>
      <c r="K258" s="11" t="str">
        <f>IF(Table1[[#This Row],[Monthly_Price]]=7.99,"Basic",IF(Table1[[#This Row],[Monthly_Price]]=11.99,"Super",IF(Table1[[#This Row],[Monthly_Price]]=15.99,"Premium")))</f>
        <v>Basic</v>
      </c>
      <c r="L258" s="12">
        <v>221</v>
      </c>
      <c r="M258" s="9" t="s">
        <v>26</v>
      </c>
      <c r="N258" s="12">
        <v>2</v>
      </c>
      <c r="O258" s="12">
        <v>4</v>
      </c>
      <c r="P258" s="9" t="b">
        <v>0</v>
      </c>
      <c r="Q258" s="12">
        <v>702</v>
      </c>
      <c r="R258" s="12">
        <v>130</v>
      </c>
      <c r="S258" s="9" t="s">
        <v>43</v>
      </c>
      <c r="T258" s="9" t="s">
        <v>28</v>
      </c>
      <c r="U258" s="9" t="s">
        <v>78</v>
      </c>
      <c r="V258" s="9">
        <v>36</v>
      </c>
      <c r="W258" s="13">
        <v>4.3</v>
      </c>
      <c r="X258" s="9" t="b">
        <v>0</v>
      </c>
      <c r="Y258" s="9" t="s">
        <v>30</v>
      </c>
      <c r="Z258" s="12">
        <v>3289</v>
      </c>
      <c r="AA258" s="9" t="s">
        <v>65</v>
      </c>
      <c r="AB258" s="14" t="s">
        <v>39</v>
      </c>
      <c r="AC258" s="9" t="s">
        <v>40</v>
      </c>
    </row>
    <row r="259" spans="1:29" hidden="1" x14ac:dyDescent="0.3">
      <c r="A259" s="9">
        <v>9820</v>
      </c>
      <c r="B259" s="9" t="s">
        <v>153</v>
      </c>
      <c r="C259" s="9" t="str">
        <f t="shared" ref="C259:C322" si="16">TEXT(F259,"mmm")</f>
        <v>Oct</v>
      </c>
      <c r="D259" s="9" t="str">
        <f t="shared" ref="D259:D322" si="17">TEXT(F259,"ddd")</f>
        <v>Mon</v>
      </c>
      <c r="E259" s="9" t="str">
        <f>TEXT(Table1[[#This Row],[Join_Date]],"YYYY")</f>
        <v>2024</v>
      </c>
      <c r="F259" s="2">
        <v>45586</v>
      </c>
      <c r="G259" s="2" t="str">
        <f t="shared" ref="G259:G322" si="18">TEXT(I259,"mmm")</f>
        <v>Nov</v>
      </c>
      <c r="H259" s="2" t="str">
        <f t="shared" ref="H259:H322" si="19">TEXT(I259,"ddd")</f>
        <v>Wed</v>
      </c>
      <c r="I259" s="10">
        <v>45623</v>
      </c>
      <c r="J259" s="11">
        <v>7.99</v>
      </c>
      <c r="K259" s="11" t="str">
        <f>IF(Table1[[#This Row],[Monthly_Price]]=7.99,"Basic",IF(Table1[[#This Row],[Monthly_Price]]=11.99,"Super",IF(Table1[[#This Row],[Monthly_Price]]=15.99,"Premium")))</f>
        <v>Basic</v>
      </c>
      <c r="L259" s="12">
        <v>40</v>
      </c>
      <c r="M259" s="9" t="s">
        <v>51</v>
      </c>
      <c r="N259" s="12">
        <v>2</v>
      </c>
      <c r="O259" s="12">
        <v>1</v>
      </c>
      <c r="P259" s="9" t="b">
        <v>1</v>
      </c>
      <c r="Q259" s="12">
        <v>92</v>
      </c>
      <c r="R259" s="12">
        <v>184</v>
      </c>
      <c r="S259" s="9" t="s">
        <v>49</v>
      </c>
      <c r="T259" s="9" t="s">
        <v>56</v>
      </c>
      <c r="U259" s="9" t="s">
        <v>45</v>
      </c>
      <c r="V259" s="9">
        <v>66</v>
      </c>
      <c r="W259" s="13">
        <v>4.0999999999999996</v>
      </c>
      <c r="X259" s="9" t="b">
        <v>1</v>
      </c>
      <c r="Y259" s="9" t="s">
        <v>30</v>
      </c>
      <c r="Z259" s="12">
        <v>4377</v>
      </c>
      <c r="AA259" s="9" t="s">
        <v>58</v>
      </c>
      <c r="AB259" s="14" t="s">
        <v>39</v>
      </c>
      <c r="AC259" s="9" t="s">
        <v>93</v>
      </c>
    </row>
    <row r="260" spans="1:29" hidden="1" x14ac:dyDescent="0.3">
      <c r="A260" s="9">
        <v>3261</v>
      </c>
      <c r="B260" s="9" t="s">
        <v>179</v>
      </c>
      <c r="C260" s="9" t="str">
        <f t="shared" si="16"/>
        <v>Dec</v>
      </c>
      <c r="D260" s="9" t="str">
        <f t="shared" si="17"/>
        <v>Sat</v>
      </c>
      <c r="E260" s="9" t="str">
        <f>TEXT(Table1[[#This Row],[Join_Date]],"YYYY")</f>
        <v>2022</v>
      </c>
      <c r="F260" s="2">
        <v>44926</v>
      </c>
      <c r="G260" s="2" t="str">
        <f t="shared" si="18"/>
        <v>Dec</v>
      </c>
      <c r="H260" s="2" t="str">
        <f t="shared" si="19"/>
        <v>Fri</v>
      </c>
      <c r="I260" s="10">
        <v>45639</v>
      </c>
      <c r="J260" s="11">
        <v>11.99</v>
      </c>
      <c r="K260" s="11" t="str">
        <f>IF(Table1[[#This Row],[Monthly_Price]]=7.99,"Basic",IF(Table1[[#This Row],[Monthly_Price]]=11.99,"Super",IF(Table1[[#This Row],[Monthly_Price]]=15.99,"Premium")))</f>
        <v>Super</v>
      </c>
      <c r="L260" s="12">
        <v>365</v>
      </c>
      <c r="M260" s="9" t="s">
        <v>48</v>
      </c>
      <c r="N260" s="12">
        <v>1</v>
      </c>
      <c r="O260" s="12">
        <v>5</v>
      </c>
      <c r="P260" s="9" t="b">
        <v>1</v>
      </c>
      <c r="Q260" s="12">
        <v>582</v>
      </c>
      <c r="R260" s="12">
        <v>162</v>
      </c>
      <c r="S260" s="9" t="s">
        <v>68</v>
      </c>
      <c r="T260" s="9" t="s">
        <v>75</v>
      </c>
      <c r="U260" s="9" t="s">
        <v>29</v>
      </c>
      <c r="V260" s="9">
        <v>8</v>
      </c>
      <c r="W260" s="13">
        <v>3.3</v>
      </c>
      <c r="X260" s="9" t="b">
        <v>0</v>
      </c>
      <c r="Y260" s="9" t="s">
        <v>30</v>
      </c>
      <c r="Z260" s="12">
        <v>995</v>
      </c>
      <c r="AA260" s="9" t="s">
        <v>65</v>
      </c>
      <c r="AB260" s="14" t="s">
        <v>39</v>
      </c>
      <c r="AC260" s="9" t="s">
        <v>40</v>
      </c>
    </row>
    <row r="261" spans="1:29" hidden="1" x14ac:dyDescent="0.3">
      <c r="A261" s="9">
        <v>6130</v>
      </c>
      <c r="B261" s="9" t="s">
        <v>157</v>
      </c>
      <c r="C261" s="9" t="str">
        <f t="shared" si="16"/>
        <v>Apr</v>
      </c>
      <c r="D261" s="9" t="str">
        <f t="shared" si="17"/>
        <v>Thu</v>
      </c>
      <c r="E261" s="9" t="str">
        <f>TEXT(Table1[[#This Row],[Join_Date]],"YYYY")</f>
        <v>2024</v>
      </c>
      <c r="F261" s="2">
        <v>45407</v>
      </c>
      <c r="G261" s="2" t="str">
        <f t="shared" si="18"/>
        <v>Dec</v>
      </c>
      <c r="H261" s="2" t="str">
        <f t="shared" si="19"/>
        <v>Mon</v>
      </c>
      <c r="I261" s="10">
        <v>45642</v>
      </c>
      <c r="J261" s="11">
        <v>11.99</v>
      </c>
      <c r="K261" s="11" t="str">
        <f>IF(Table1[[#This Row],[Monthly_Price]]=7.99,"Basic",IF(Table1[[#This Row],[Monthly_Price]]=11.99,"Super",IF(Table1[[#This Row],[Monthly_Price]]=15.99,"Premium")))</f>
        <v>Super</v>
      </c>
      <c r="L261" s="12">
        <v>360</v>
      </c>
      <c r="M261" s="9" t="s">
        <v>100</v>
      </c>
      <c r="N261" s="12">
        <v>1</v>
      </c>
      <c r="O261" s="12">
        <v>2</v>
      </c>
      <c r="P261" s="9" t="b">
        <v>1</v>
      </c>
      <c r="Q261" s="12">
        <v>161</v>
      </c>
      <c r="R261" s="12">
        <v>93</v>
      </c>
      <c r="S261" s="9" t="s">
        <v>55</v>
      </c>
      <c r="T261" s="9" t="s">
        <v>44</v>
      </c>
      <c r="U261" s="9" t="s">
        <v>57</v>
      </c>
      <c r="V261" s="9">
        <v>30</v>
      </c>
      <c r="W261" s="13">
        <v>3.3</v>
      </c>
      <c r="X261" s="9" t="b">
        <v>1</v>
      </c>
      <c r="Y261" s="9" t="s">
        <v>30</v>
      </c>
      <c r="Z261" s="12">
        <v>2299</v>
      </c>
      <c r="AA261" s="9" t="s">
        <v>38</v>
      </c>
      <c r="AB261" s="14" t="s">
        <v>79</v>
      </c>
      <c r="AC261" s="9" t="s">
        <v>93</v>
      </c>
    </row>
    <row r="262" spans="1:29" hidden="1" x14ac:dyDescent="0.3">
      <c r="A262" s="9">
        <v>9399</v>
      </c>
      <c r="B262" s="9" t="s">
        <v>183</v>
      </c>
      <c r="C262" s="9" t="str">
        <f t="shared" si="16"/>
        <v>Apr</v>
      </c>
      <c r="D262" s="9" t="str">
        <f t="shared" si="17"/>
        <v>Mon</v>
      </c>
      <c r="E262" s="9" t="str">
        <f>TEXT(Table1[[#This Row],[Join_Date]],"YYYY")</f>
        <v>2023</v>
      </c>
      <c r="F262" s="2">
        <v>45040</v>
      </c>
      <c r="G262" s="2" t="str">
        <f t="shared" si="18"/>
        <v>Nov</v>
      </c>
      <c r="H262" s="2" t="str">
        <f t="shared" si="19"/>
        <v>Thu</v>
      </c>
      <c r="I262" s="10">
        <v>45624</v>
      </c>
      <c r="J262" s="11">
        <v>7.99</v>
      </c>
      <c r="K262" s="11" t="str">
        <f>IF(Table1[[#This Row],[Monthly_Price]]=7.99,"Basic",IF(Table1[[#This Row],[Monthly_Price]]=11.99,"Super",IF(Table1[[#This Row],[Monthly_Price]]=15.99,"Premium")))</f>
        <v>Basic</v>
      </c>
      <c r="L262" s="12">
        <v>127</v>
      </c>
      <c r="M262" s="9" t="s">
        <v>26</v>
      </c>
      <c r="N262" s="12">
        <v>2</v>
      </c>
      <c r="O262" s="12">
        <v>2</v>
      </c>
      <c r="P262" s="9" t="b">
        <v>0</v>
      </c>
      <c r="Q262" s="12">
        <v>842</v>
      </c>
      <c r="R262" s="12">
        <v>24</v>
      </c>
      <c r="S262" s="9" t="s">
        <v>43</v>
      </c>
      <c r="T262" s="9" t="s">
        <v>75</v>
      </c>
      <c r="U262" s="9" t="s">
        <v>57</v>
      </c>
      <c r="V262" s="9">
        <v>72</v>
      </c>
      <c r="W262" s="13">
        <v>3.2</v>
      </c>
      <c r="X262" s="9" t="b">
        <v>1</v>
      </c>
      <c r="Y262" s="9" t="s">
        <v>30</v>
      </c>
      <c r="Z262" s="12">
        <v>4644</v>
      </c>
      <c r="AA262" s="9" t="s">
        <v>31</v>
      </c>
      <c r="AB262" s="14" t="s">
        <v>39</v>
      </c>
      <c r="AC262" s="9" t="s">
        <v>33</v>
      </c>
    </row>
    <row r="263" spans="1:29" hidden="1" x14ac:dyDescent="0.3">
      <c r="A263" s="9">
        <v>6047</v>
      </c>
      <c r="B263" s="9" t="s">
        <v>284</v>
      </c>
      <c r="C263" s="9" t="str">
        <f t="shared" si="16"/>
        <v>Nov</v>
      </c>
      <c r="D263" s="9" t="str">
        <f t="shared" si="17"/>
        <v>Sat</v>
      </c>
      <c r="E263" s="9" t="str">
        <f>TEXT(Table1[[#This Row],[Join_Date]],"YYYY")</f>
        <v>2024</v>
      </c>
      <c r="F263" s="2">
        <v>45619</v>
      </c>
      <c r="G263" s="2" t="str">
        <f t="shared" si="18"/>
        <v>Dec</v>
      </c>
      <c r="H263" s="2" t="str">
        <f t="shared" si="19"/>
        <v>Mon</v>
      </c>
      <c r="I263" s="10">
        <v>45628</v>
      </c>
      <c r="J263" s="11">
        <v>15.99</v>
      </c>
      <c r="K263" s="11" t="str">
        <f>IF(Table1[[#This Row],[Monthly_Price]]=7.99,"Basic",IF(Table1[[#This Row],[Monthly_Price]]=11.99,"Super",IF(Table1[[#This Row],[Monthly_Price]]=15.99,"Premium")))</f>
        <v>Premium</v>
      </c>
      <c r="L263" s="12">
        <v>30</v>
      </c>
      <c r="M263" s="9" t="s">
        <v>63</v>
      </c>
      <c r="N263" s="12">
        <v>3</v>
      </c>
      <c r="O263" s="12">
        <v>2</v>
      </c>
      <c r="P263" s="9" t="b">
        <v>1</v>
      </c>
      <c r="Q263" s="12">
        <v>609</v>
      </c>
      <c r="R263" s="12">
        <v>6</v>
      </c>
      <c r="S263" s="9" t="s">
        <v>43</v>
      </c>
      <c r="T263" s="9" t="s">
        <v>28</v>
      </c>
      <c r="U263" s="9" t="s">
        <v>45</v>
      </c>
      <c r="V263" s="9">
        <v>57</v>
      </c>
      <c r="W263" s="13">
        <v>3</v>
      </c>
      <c r="X263" s="9" t="b">
        <v>1</v>
      </c>
      <c r="Y263" s="9" t="s">
        <v>30</v>
      </c>
      <c r="Z263" s="12">
        <v>746</v>
      </c>
      <c r="AA263" s="9" t="s">
        <v>76</v>
      </c>
      <c r="AB263" s="14" t="s">
        <v>79</v>
      </c>
      <c r="AC263" s="9" t="s">
        <v>33</v>
      </c>
    </row>
    <row r="264" spans="1:29" hidden="1" x14ac:dyDescent="0.3">
      <c r="A264" s="9">
        <v>7789</v>
      </c>
      <c r="B264" s="9" t="s">
        <v>120</v>
      </c>
      <c r="C264" s="9" t="str">
        <f t="shared" si="16"/>
        <v>Jul</v>
      </c>
      <c r="D264" s="9" t="str">
        <f t="shared" si="17"/>
        <v>Thu</v>
      </c>
      <c r="E264" s="9" t="str">
        <f>TEXT(Table1[[#This Row],[Join_Date]],"YYYY")</f>
        <v>2023</v>
      </c>
      <c r="F264" s="2">
        <v>45134</v>
      </c>
      <c r="G264" s="2" t="str">
        <f t="shared" si="18"/>
        <v>Nov</v>
      </c>
      <c r="H264" s="2" t="str">
        <f t="shared" si="19"/>
        <v>Sun</v>
      </c>
      <c r="I264" s="10">
        <v>45620</v>
      </c>
      <c r="J264" s="11">
        <v>7.99</v>
      </c>
      <c r="K264" s="11" t="str">
        <f>IF(Table1[[#This Row],[Monthly_Price]]=7.99,"Basic",IF(Table1[[#This Row],[Monthly_Price]]=11.99,"Super",IF(Table1[[#This Row],[Monthly_Price]]=15.99,"Premium")))</f>
        <v>Basic</v>
      </c>
      <c r="L264" s="12">
        <v>222</v>
      </c>
      <c r="M264" s="9" t="s">
        <v>36</v>
      </c>
      <c r="N264" s="12">
        <v>1</v>
      </c>
      <c r="O264" s="12">
        <v>6</v>
      </c>
      <c r="P264" s="9" t="b">
        <v>0</v>
      </c>
      <c r="Q264" s="12">
        <v>391</v>
      </c>
      <c r="R264" s="12">
        <v>17</v>
      </c>
      <c r="S264" s="9" t="s">
        <v>27</v>
      </c>
      <c r="T264" s="9" t="s">
        <v>75</v>
      </c>
      <c r="U264" s="9" t="s">
        <v>29</v>
      </c>
      <c r="V264" s="9">
        <v>21</v>
      </c>
      <c r="W264" s="13">
        <v>3.4</v>
      </c>
      <c r="X264" s="9" t="b">
        <v>1</v>
      </c>
      <c r="Y264" s="9" t="s">
        <v>30</v>
      </c>
      <c r="Z264" s="12">
        <v>2835</v>
      </c>
      <c r="AA264" s="9" t="s">
        <v>76</v>
      </c>
      <c r="AB264" s="14" t="s">
        <v>69</v>
      </c>
      <c r="AC264" s="9" t="s">
        <v>40</v>
      </c>
    </row>
    <row r="265" spans="1:29" hidden="1" x14ac:dyDescent="0.3">
      <c r="A265" s="9">
        <v>6111</v>
      </c>
      <c r="B265" s="9" t="s">
        <v>176</v>
      </c>
      <c r="C265" s="9" t="str">
        <f t="shared" si="16"/>
        <v>Nov</v>
      </c>
      <c r="D265" s="9" t="str">
        <f t="shared" si="17"/>
        <v>Sat</v>
      </c>
      <c r="E265" s="9" t="str">
        <f>TEXT(Table1[[#This Row],[Join_Date]],"YYYY")</f>
        <v>2023</v>
      </c>
      <c r="F265" s="2">
        <v>45241</v>
      </c>
      <c r="G265" s="2" t="str">
        <f t="shared" si="18"/>
        <v>Dec</v>
      </c>
      <c r="H265" s="2" t="str">
        <f t="shared" si="19"/>
        <v>Fri</v>
      </c>
      <c r="I265" s="10">
        <v>45639</v>
      </c>
      <c r="J265" s="11">
        <v>11.99</v>
      </c>
      <c r="K265" s="11" t="str">
        <f>IF(Table1[[#This Row],[Monthly_Price]]=7.99,"Basic",IF(Table1[[#This Row],[Monthly_Price]]=11.99,"Super",IF(Table1[[#This Row],[Monthly_Price]]=15.99,"Premium")))</f>
        <v>Super</v>
      </c>
      <c r="L265" s="12">
        <v>168</v>
      </c>
      <c r="M265" s="9" t="s">
        <v>100</v>
      </c>
      <c r="N265" s="12">
        <v>1</v>
      </c>
      <c r="O265" s="12">
        <v>2</v>
      </c>
      <c r="P265" s="9" t="b">
        <v>0</v>
      </c>
      <c r="Q265" s="12">
        <v>247</v>
      </c>
      <c r="R265" s="12">
        <v>172</v>
      </c>
      <c r="S265" s="9" t="s">
        <v>92</v>
      </c>
      <c r="T265" s="9" t="s">
        <v>75</v>
      </c>
      <c r="U265" s="9" t="s">
        <v>78</v>
      </c>
      <c r="V265" s="9">
        <v>98</v>
      </c>
      <c r="W265" s="13">
        <v>3.5</v>
      </c>
      <c r="X265" s="9" t="b">
        <v>0</v>
      </c>
      <c r="Y265" s="9" t="s">
        <v>30</v>
      </c>
      <c r="Z265" s="12">
        <v>3626</v>
      </c>
      <c r="AA265" s="9" t="s">
        <v>58</v>
      </c>
      <c r="AB265" s="14" t="s">
        <v>32</v>
      </c>
      <c r="AC265" s="9" t="s">
        <v>40</v>
      </c>
    </row>
    <row r="266" spans="1:29" hidden="1" x14ac:dyDescent="0.3">
      <c r="A266" s="9">
        <v>4968</v>
      </c>
      <c r="B266" s="9" t="s">
        <v>373</v>
      </c>
      <c r="C266" s="9" t="str">
        <f t="shared" si="16"/>
        <v>Apr</v>
      </c>
      <c r="D266" s="9" t="str">
        <f t="shared" si="17"/>
        <v>Thu</v>
      </c>
      <c r="E266" s="9" t="str">
        <f>TEXT(Table1[[#This Row],[Join_Date]],"YYYY")</f>
        <v>2024</v>
      </c>
      <c r="F266" s="2">
        <v>45393</v>
      </c>
      <c r="G266" s="2" t="str">
        <f t="shared" si="18"/>
        <v>Nov</v>
      </c>
      <c r="H266" s="2" t="str">
        <f t="shared" si="19"/>
        <v>Tue</v>
      </c>
      <c r="I266" s="10">
        <v>45622</v>
      </c>
      <c r="J266" s="11">
        <v>7.99</v>
      </c>
      <c r="K266" s="11" t="str">
        <f>IF(Table1[[#This Row],[Monthly_Price]]=7.99,"Basic",IF(Table1[[#This Row],[Monthly_Price]]=11.99,"Super",IF(Table1[[#This Row],[Monthly_Price]]=15.99,"Premium")))</f>
        <v>Basic</v>
      </c>
      <c r="L266" s="12">
        <v>317</v>
      </c>
      <c r="M266" s="9" t="s">
        <v>73</v>
      </c>
      <c r="N266" s="12">
        <v>5</v>
      </c>
      <c r="O266" s="12">
        <v>1</v>
      </c>
      <c r="P266" s="9" t="b">
        <v>0</v>
      </c>
      <c r="Q266" s="12">
        <v>559</v>
      </c>
      <c r="R266" s="12">
        <v>113</v>
      </c>
      <c r="S266" s="9" t="s">
        <v>55</v>
      </c>
      <c r="T266" s="9" t="s">
        <v>56</v>
      </c>
      <c r="U266" s="9" t="s">
        <v>64</v>
      </c>
      <c r="V266" s="9">
        <v>92</v>
      </c>
      <c r="W266" s="13">
        <v>4.5999999999999996</v>
      </c>
      <c r="X266" s="9" t="b">
        <v>0</v>
      </c>
      <c r="Y266" s="9" t="s">
        <v>30</v>
      </c>
      <c r="Z266" s="12">
        <v>1000</v>
      </c>
      <c r="AA266" s="9" t="s">
        <v>65</v>
      </c>
      <c r="AB266" s="14" t="s">
        <v>79</v>
      </c>
      <c r="AC266" s="9" t="s">
        <v>40</v>
      </c>
    </row>
    <row r="267" spans="1:29" hidden="1" x14ac:dyDescent="0.3">
      <c r="A267" s="9">
        <v>2739</v>
      </c>
      <c r="B267" s="9" t="s">
        <v>374</v>
      </c>
      <c r="C267" s="9" t="str">
        <f t="shared" si="16"/>
        <v>Apr</v>
      </c>
      <c r="D267" s="9" t="str">
        <f t="shared" si="17"/>
        <v>Mon</v>
      </c>
      <c r="E267" s="9" t="str">
        <f>TEXT(Table1[[#This Row],[Join_Date]],"YYYY")</f>
        <v>2023</v>
      </c>
      <c r="F267" s="2">
        <v>45040</v>
      </c>
      <c r="G267" s="2" t="str">
        <f t="shared" si="18"/>
        <v>Nov</v>
      </c>
      <c r="H267" s="2" t="str">
        <f t="shared" si="19"/>
        <v>Wed</v>
      </c>
      <c r="I267" s="10">
        <v>45616</v>
      </c>
      <c r="J267" s="11">
        <v>15.99</v>
      </c>
      <c r="K267" s="11" t="str">
        <f>IF(Table1[[#This Row],[Monthly_Price]]=7.99,"Basic",IF(Table1[[#This Row],[Monthly_Price]]=11.99,"Super",IF(Table1[[#This Row],[Monthly_Price]]=15.99,"Premium")))</f>
        <v>Premium</v>
      </c>
      <c r="L267" s="12">
        <v>285</v>
      </c>
      <c r="M267" s="9" t="s">
        <v>51</v>
      </c>
      <c r="N267" s="12">
        <v>1</v>
      </c>
      <c r="O267" s="12">
        <v>3</v>
      </c>
      <c r="P267" s="9" t="b">
        <v>0</v>
      </c>
      <c r="Q267" s="12">
        <v>706</v>
      </c>
      <c r="R267" s="12">
        <v>22</v>
      </c>
      <c r="S267" s="9" t="s">
        <v>49</v>
      </c>
      <c r="T267" s="9" t="s">
        <v>28</v>
      </c>
      <c r="U267" s="9" t="s">
        <v>45</v>
      </c>
      <c r="V267" s="9">
        <v>4</v>
      </c>
      <c r="W267" s="13">
        <v>3.4</v>
      </c>
      <c r="X267" s="9" t="b">
        <v>1</v>
      </c>
      <c r="Y267" s="9" t="s">
        <v>30</v>
      </c>
      <c r="Z267" s="12">
        <v>368</v>
      </c>
      <c r="AA267" s="9" t="s">
        <v>38</v>
      </c>
      <c r="AB267" s="14" t="s">
        <v>39</v>
      </c>
      <c r="AC267" s="9" t="s">
        <v>33</v>
      </c>
    </row>
    <row r="268" spans="1:29" hidden="1" x14ac:dyDescent="0.3">
      <c r="A268" s="9">
        <v>6974</v>
      </c>
      <c r="B268" s="9" t="s">
        <v>77</v>
      </c>
      <c r="C268" s="9" t="str">
        <f t="shared" si="16"/>
        <v>Aug</v>
      </c>
      <c r="D268" s="9" t="str">
        <f t="shared" si="17"/>
        <v>Wed</v>
      </c>
      <c r="E268" s="9" t="str">
        <f>TEXT(Table1[[#This Row],[Join_Date]],"YYYY")</f>
        <v>2023</v>
      </c>
      <c r="F268" s="2">
        <v>45168</v>
      </c>
      <c r="G268" s="2" t="str">
        <f t="shared" si="18"/>
        <v>Nov</v>
      </c>
      <c r="H268" s="2" t="str">
        <f t="shared" si="19"/>
        <v>Thu</v>
      </c>
      <c r="I268" s="10">
        <v>45624</v>
      </c>
      <c r="J268" s="11">
        <v>11.99</v>
      </c>
      <c r="K268" s="11" t="str">
        <f>IF(Table1[[#This Row],[Monthly_Price]]=7.99,"Basic",IF(Table1[[#This Row],[Monthly_Price]]=11.99,"Super",IF(Table1[[#This Row],[Monthly_Price]]=15.99,"Premium")))</f>
        <v>Super</v>
      </c>
      <c r="L268" s="12">
        <v>420</v>
      </c>
      <c r="M268" s="9" t="s">
        <v>73</v>
      </c>
      <c r="N268" s="12">
        <v>1</v>
      </c>
      <c r="O268" s="12">
        <v>2</v>
      </c>
      <c r="P268" s="9" t="b">
        <v>0</v>
      </c>
      <c r="Q268" s="12">
        <v>1000</v>
      </c>
      <c r="R268" s="12">
        <v>159</v>
      </c>
      <c r="S268" s="9" t="s">
        <v>55</v>
      </c>
      <c r="T268" s="9" t="s">
        <v>75</v>
      </c>
      <c r="U268" s="9" t="s">
        <v>37</v>
      </c>
      <c r="V268" s="9">
        <v>22</v>
      </c>
      <c r="W268" s="13">
        <v>4.8</v>
      </c>
      <c r="X268" s="9" t="b">
        <v>0</v>
      </c>
      <c r="Y268" s="9" t="s">
        <v>30</v>
      </c>
      <c r="Z268" s="12">
        <v>2229</v>
      </c>
      <c r="AA268" s="9" t="s">
        <v>58</v>
      </c>
      <c r="AB268" s="14" t="s">
        <v>39</v>
      </c>
      <c r="AC268" s="9" t="s">
        <v>60</v>
      </c>
    </row>
    <row r="269" spans="1:29" hidden="1" x14ac:dyDescent="0.3">
      <c r="A269" s="9">
        <v>1784</v>
      </c>
      <c r="B269" s="9" t="s">
        <v>244</v>
      </c>
      <c r="C269" s="9" t="str">
        <f t="shared" si="16"/>
        <v>Jun</v>
      </c>
      <c r="D269" s="9" t="str">
        <f t="shared" si="17"/>
        <v>Sun</v>
      </c>
      <c r="E269" s="9" t="str">
        <f>TEXT(Table1[[#This Row],[Join_Date]],"YYYY")</f>
        <v>2023</v>
      </c>
      <c r="F269" s="2">
        <v>45088</v>
      </c>
      <c r="G269" s="2" t="str">
        <f t="shared" si="18"/>
        <v>Dec</v>
      </c>
      <c r="H269" s="2" t="str">
        <f t="shared" si="19"/>
        <v>Mon</v>
      </c>
      <c r="I269" s="10">
        <v>45642</v>
      </c>
      <c r="J269" s="11">
        <v>15.99</v>
      </c>
      <c r="K269" s="11" t="str">
        <f>IF(Table1[[#This Row],[Monthly_Price]]=7.99,"Basic",IF(Table1[[#This Row],[Monthly_Price]]=11.99,"Super",IF(Table1[[#This Row],[Monthly_Price]]=15.99,"Premium")))</f>
        <v>Premium</v>
      </c>
      <c r="L269" s="12">
        <v>100</v>
      </c>
      <c r="M269" s="9" t="s">
        <v>36</v>
      </c>
      <c r="N269" s="12">
        <v>5</v>
      </c>
      <c r="O269" s="12">
        <v>1</v>
      </c>
      <c r="P269" s="9" t="b">
        <v>1</v>
      </c>
      <c r="Q269" s="12">
        <v>586</v>
      </c>
      <c r="R269" s="12">
        <v>32</v>
      </c>
      <c r="S269" s="9" t="s">
        <v>92</v>
      </c>
      <c r="T269" s="9" t="s">
        <v>56</v>
      </c>
      <c r="U269" s="9" t="s">
        <v>29</v>
      </c>
      <c r="V269" s="9">
        <v>100</v>
      </c>
      <c r="W269" s="13">
        <v>3.6</v>
      </c>
      <c r="X269" s="9" t="b">
        <v>1</v>
      </c>
      <c r="Y269" s="9" t="s">
        <v>30</v>
      </c>
      <c r="Z269" s="12">
        <v>2643</v>
      </c>
      <c r="AA269" s="9" t="s">
        <v>38</v>
      </c>
      <c r="AB269" s="14" t="s">
        <v>39</v>
      </c>
      <c r="AC269" s="9" t="s">
        <v>93</v>
      </c>
    </row>
    <row r="270" spans="1:29" hidden="1" x14ac:dyDescent="0.3">
      <c r="A270" s="9">
        <v>8077</v>
      </c>
      <c r="B270" s="9" t="s">
        <v>128</v>
      </c>
      <c r="C270" s="9" t="str">
        <f t="shared" si="16"/>
        <v>Jun</v>
      </c>
      <c r="D270" s="9" t="str">
        <f t="shared" si="17"/>
        <v>Mon</v>
      </c>
      <c r="E270" s="9" t="str">
        <f>TEXT(Table1[[#This Row],[Join_Date]],"YYYY")</f>
        <v>2024</v>
      </c>
      <c r="F270" s="2">
        <v>45446</v>
      </c>
      <c r="G270" s="2" t="str">
        <f t="shared" si="18"/>
        <v>Dec</v>
      </c>
      <c r="H270" s="2" t="str">
        <f t="shared" si="19"/>
        <v>Wed</v>
      </c>
      <c r="I270" s="10">
        <v>45644</v>
      </c>
      <c r="J270" s="11">
        <v>11.99</v>
      </c>
      <c r="K270" s="11" t="str">
        <f>IF(Table1[[#This Row],[Monthly_Price]]=7.99,"Basic",IF(Table1[[#This Row],[Monthly_Price]]=11.99,"Super",IF(Table1[[#This Row],[Monthly_Price]]=15.99,"Premium")))</f>
        <v>Super</v>
      </c>
      <c r="L270" s="12">
        <v>426</v>
      </c>
      <c r="M270" s="9" t="s">
        <v>51</v>
      </c>
      <c r="N270" s="12">
        <v>4</v>
      </c>
      <c r="O270" s="12">
        <v>6</v>
      </c>
      <c r="P270" s="9" t="b">
        <v>0</v>
      </c>
      <c r="Q270" s="12">
        <v>450</v>
      </c>
      <c r="R270" s="12">
        <v>92</v>
      </c>
      <c r="S270" s="9" t="s">
        <v>74</v>
      </c>
      <c r="T270" s="9" t="s">
        <v>44</v>
      </c>
      <c r="U270" s="9" t="s">
        <v>29</v>
      </c>
      <c r="V270" s="9">
        <v>71</v>
      </c>
      <c r="W270" s="13">
        <v>4.0999999999999996</v>
      </c>
      <c r="X270" s="9" t="b">
        <v>0</v>
      </c>
      <c r="Y270" s="9" t="s">
        <v>30</v>
      </c>
      <c r="Z270" s="12">
        <v>2647</v>
      </c>
      <c r="AA270" s="9" t="s">
        <v>31</v>
      </c>
      <c r="AB270" s="14" t="s">
        <v>39</v>
      </c>
      <c r="AC270" s="9" t="s">
        <v>60</v>
      </c>
    </row>
    <row r="271" spans="1:29" hidden="1" x14ac:dyDescent="0.3">
      <c r="A271" s="9">
        <v>2727</v>
      </c>
      <c r="B271" s="9" t="s">
        <v>376</v>
      </c>
      <c r="C271" s="9" t="str">
        <f t="shared" si="16"/>
        <v>Jan</v>
      </c>
      <c r="D271" s="9" t="str">
        <f t="shared" si="17"/>
        <v>Mon</v>
      </c>
      <c r="E271" s="9" t="str">
        <f>TEXT(Table1[[#This Row],[Join_Date]],"YYYY")</f>
        <v>2024</v>
      </c>
      <c r="F271" s="2">
        <v>45320</v>
      </c>
      <c r="G271" s="2" t="str">
        <f t="shared" si="18"/>
        <v>Dec</v>
      </c>
      <c r="H271" s="2" t="str">
        <f t="shared" si="19"/>
        <v>Sun</v>
      </c>
      <c r="I271" s="10">
        <v>45634</v>
      </c>
      <c r="J271" s="11">
        <v>7.99</v>
      </c>
      <c r="K271" s="11" t="str">
        <f>IF(Table1[[#This Row],[Monthly_Price]]=7.99,"Basic",IF(Table1[[#This Row],[Monthly_Price]]=11.99,"Super",IF(Table1[[#This Row],[Monthly_Price]]=15.99,"Premium")))</f>
        <v>Basic</v>
      </c>
      <c r="L271" s="12">
        <v>263</v>
      </c>
      <c r="M271" s="9" t="s">
        <v>100</v>
      </c>
      <c r="N271" s="12">
        <v>1</v>
      </c>
      <c r="O271" s="12">
        <v>4</v>
      </c>
      <c r="P271" s="9" t="b">
        <v>1</v>
      </c>
      <c r="Q271" s="12">
        <v>468</v>
      </c>
      <c r="R271" s="12">
        <v>95</v>
      </c>
      <c r="S271" s="9" t="s">
        <v>55</v>
      </c>
      <c r="T271" s="9" t="s">
        <v>44</v>
      </c>
      <c r="U271" s="9" t="s">
        <v>64</v>
      </c>
      <c r="V271" s="9">
        <v>87</v>
      </c>
      <c r="W271" s="13">
        <v>3.5</v>
      </c>
      <c r="X271" s="9" t="b">
        <v>0</v>
      </c>
      <c r="Y271" s="9" t="s">
        <v>30</v>
      </c>
      <c r="Z271" s="12">
        <v>4497</v>
      </c>
      <c r="AA271" s="9" t="s">
        <v>76</v>
      </c>
      <c r="AB271" s="14" t="s">
        <v>39</v>
      </c>
      <c r="AC271" s="9" t="s">
        <v>40</v>
      </c>
    </row>
    <row r="272" spans="1:29" hidden="1" x14ac:dyDescent="0.3">
      <c r="A272" s="9">
        <v>7661</v>
      </c>
      <c r="B272" s="9" t="s">
        <v>378</v>
      </c>
      <c r="C272" s="9" t="str">
        <f t="shared" si="16"/>
        <v>Aug</v>
      </c>
      <c r="D272" s="9" t="str">
        <f t="shared" si="17"/>
        <v>Sun</v>
      </c>
      <c r="E272" s="9" t="str">
        <f>TEXT(Table1[[#This Row],[Join_Date]],"YYYY")</f>
        <v>2023</v>
      </c>
      <c r="F272" s="2">
        <v>45158</v>
      </c>
      <c r="G272" s="2" t="str">
        <f t="shared" si="18"/>
        <v>Dec</v>
      </c>
      <c r="H272" s="2" t="str">
        <f t="shared" si="19"/>
        <v>Sat</v>
      </c>
      <c r="I272" s="10">
        <v>45640</v>
      </c>
      <c r="J272" s="11">
        <v>11.99</v>
      </c>
      <c r="K272" s="11" t="str">
        <f>IF(Table1[[#This Row],[Monthly_Price]]=7.99,"Basic",IF(Table1[[#This Row],[Monthly_Price]]=11.99,"Super",IF(Table1[[#This Row],[Monthly_Price]]=15.99,"Premium")))</f>
        <v>Super</v>
      </c>
      <c r="L272" s="12">
        <v>162</v>
      </c>
      <c r="M272" s="9" t="s">
        <v>26</v>
      </c>
      <c r="N272" s="12">
        <v>1</v>
      </c>
      <c r="O272" s="12">
        <v>1</v>
      </c>
      <c r="P272" s="9" t="b">
        <v>0</v>
      </c>
      <c r="Q272" s="12">
        <v>370</v>
      </c>
      <c r="R272" s="12">
        <v>130</v>
      </c>
      <c r="S272" s="9" t="s">
        <v>27</v>
      </c>
      <c r="T272" s="9" t="s">
        <v>44</v>
      </c>
      <c r="U272" s="9" t="s">
        <v>29</v>
      </c>
      <c r="V272" s="9">
        <v>49</v>
      </c>
      <c r="W272" s="13">
        <v>4.0999999999999996</v>
      </c>
      <c r="X272" s="9" t="b">
        <v>1</v>
      </c>
      <c r="Y272" s="9" t="s">
        <v>30</v>
      </c>
      <c r="Z272" s="12">
        <v>1121</v>
      </c>
      <c r="AA272" s="9" t="s">
        <v>58</v>
      </c>
      <c r="AB272" s="14" t="s">
        <v>69</v>
      </c>
      <c r="AC272" s="9" t="s">
        <v>93</v>
      </c>
    </row>
    <row r="273" spans="1:29" hidden="1" x14ac:dyDescent="0.3">
      <c r="A273" s="9">
        <v>5083</v>
      </c>
      <c r="B273" s="9" t="s">
        <v>148</v>
      </c>
      <c r="C273" s="9" t="str">
        <f t="shared" si="16"/>
        <v>Nov</v>
      </c>
      <c r="D273" s="9" t="str">
        <f t="shared" si="17"/>
        <v>Sun</v>
      </c>
      <c r="E273" s="9" t="str">
        <f>TEXT(Table1[[#This Row],[Join_Date]],"YYYY")</f>
        <v>2024</v>
      </c>
      <c r="F273" s="2">
        <v>45620</v>
      </c>
      <c r="G273" s="2" t="str">
        <f t="shared" si="18"/>
        <v>Nov</v>
      </c>
      <c r="H273" s="2" t="str">
        <f t="shared" si="19"/>
        <v>Sat</v>
      </c>
      <c r="I273" s="10">
        <v>45619</v>
      </c>
      <c r="J273" s="11">
        <v>15.99</v>
      </c>
      <c r="K273" s="11" t="str">
        <f>IF(Table1[[#This Row],[Monthly_Price]]=7.99,"Basic",IF(Table1[[#This Row],[Monthly_Price]]=11.99,"Super",IF(Table1[[#This Row],[Monthly_Price]]=15.99,"Premium")))</f>
        <v>Premium</v>
      </c>
      <c r="L273" s="12">
        <v>19</v>
      </c>
      <c r="M273" s="9" t="s">
        <v>100</v>
      </c>
      <c r="N273" s="12">
        <v>3</v>
      </c>
      <c r="O273" s="12">
        <v>2</v>
      </c>
      <c r="P273" s="9" t="b">
        <v>1</v>
      </c>
      <c r="Q273" s="12">
        <v>781</v>
      </c>
      <c r="R273" s="12">
        <v>179</v>
      </c>
      <c r="S273" s="9" t="s">
        <v>43</v>
      </c>
      <c r="T273" s="9" t="s">
        <v>44</v>
      </c>
      <c r="U273" s="9" t="s">
        <v>37</v>
      </c>
      <c r="V273" s="9">
        <v>8</v>
      </c>
      <c r="W273" s="13">
        <v>4.3</v>
      </c>
      <c r="X273" s="9" t="b">
        <v>0</v>
      </c>
      <c r="Y273" s="9" t="s">
        <v>30</v>
      </c>
      <c r="Z273" s="12">
        <v>1525</v>
      </c>
      <c r="AA273" s="9" t="s">
        <v>65</v>
      </c>
      <c r="AB273" s="14" t="s">
        <v>69</v>
      </c>
      <c r="AC273" s="9" t="s">
        <v>40</v>
      </c>
    </row>
    <row r="274" spans="1:29" hidden="1" x14ac:dyDescent="0.3">
      <c r="A274" s="9">
        <v>7275</v>
      </c>
      <c r="B274" s="9" t="s">
        <v>379</v>
      </c>
      <c r="C274" s="9" t="str">
        <f t="shared" si="16"/>
        <v>Sep</v>
      </c>
      <c r="D274" s="9" t="str">
        <f t="shared" si="17"/>
        <v>Thu</v>
      </c>
      <c r="E274" s="9" t="str">
        <f>TEXT(Table1[[#This Row],[Join_Date]],"YYYY")</f>
        <v>2024</v>
      </c>
      <c r="F274" s="2">
        <v>45540</v>
      </c>
      <c r="G274" s="2" t="str">
        <f t="shared" si="18"/>
        <v>Dec</v>
      </c>
      <c r="H274" s="2" t="str">
        <f t="shared" si="19"/>
        <v>Sat</v>
      </c>
      <c r="I274" s="10">
        <v>45633</v>
      </c>
      <c r="J274" s="11">
        <v>11.99</v>
      </c>
      <c r="K274" s="11" t="str">
        <f>IF(Table1[[#This Row],[Monthly_Price]]=7.99,"Basic",IF(Table1[[#This Row],[Monthly_Price]]=11.99,"Super",IF(Table1[[#This Row],[Monthly_Price]]=15.99,"Premium")))</f>
        <v>Super</v>
      </c>
      <c r="L274" s="12">
        <v>358</v>
      </c>
      <c r="M274" s="9" t="s">
        <v>100</v>
      </c>
      <c r="N274" s="12">
        <v>5</v>
      </c>
      <c r="O274" s="12">
        <v>4</v>
      </c>
      <c r="P274" s="9" t="b">
        <v>1</v>
      </c>
      <c r="Q274" s="12">
        <v>829</v>
      </c>
      <c r="R274" s="12">
        <v>62</v>
      </c>
      <c r="S274" s="9" t="s">
        <v>74</v>
      </c>
      <c r="T274" s="9" t="s">
        <v>28</v>
      </c>
      <c r="U274" s="9" t="s">
        <v>37</v>
      </c>
      <c r="V274" s="9">
        <v>65</v>
      </c>
      <c r="W274" s="13">
        <v>3.4</v>
      </c>
      <c r="X274" s="9" t="b">
        <v>0</v>
      </c>
      <c r="Y274" s="9" t="s">
        <v>30</v>
      </c>
      <c r="Z274" s="12">
        <v>3488</v>
      </c>
      <c r="AA274" s="9" t="s">
        <v>58</v>
      </c>
      <c r="AB274" s="14" t="s">
        <v>79</v>
      </c>
      <c r="AC274" s="9" t="s">
        <v>33</v>
      </c>
    </row>
    <row r="275" spans="1:29" hidden="1" x14ac:dyDescent="0.3">
      <c r="A275" s="9">
        <v>7316</v>
      </c>
      <c r="B275" s="9" t="s">
        <v>380</v>
      </c>
      <c r="C275" s="9" t="str">
        <f t="shared" si="16"/>
        <v>Feb</v>
      </c>
      <c r="D275" s="9" t="str">
        <f t="shared" si="17"/>
        <v>Fri</v>
      </c>
      <c r="E275" s="9" t="str">
        <f>TEXT(Table1[[#This Row],[Join_Date]],"YYYY")</f>
        <v>2023</v>
      </c>
      <c r="F275" s="2">
        <v>44981</v>
      </c>
      <c r="G275" s="2" t="str">
        <f t="shared" si="18"/>
        <v>Dec</v>
      </c>
      <c r="H275" s="2" t="str">
        <f t="shared" si="19"/>
        <v>Sun</v>
      </c>
      <c r="I275" s="10">
        <v>45641</v>
      </c>
      <c r="J275" s="11">
        <v>11.99</v>
      </c>
      <c r="K275" s="11" t="str">
        <f>IF(Table1[[#This Row],[Monthly_Price]]=7.99,"Basic",IF(Table1[[#This Row],[Monthly_Price]]=11.99,"Super",IF(Table1[[#This Row],[Monthly_Price]]=15.99,"Premium")))</f>
        <v>Super</v>
      </c>
      <c r="L275" s="12">
        <v>183</v>
      </c>
      <c r="M275" s="9" t="s">
        <v>36</v>
      </c>
      <c r="N275" s="12">
        <v>3</v>
      </c>
      <c r="O275" s="12">
        <v>5</v>
      </c>
      <c r="P275" s="9" t="b">
        <v>0</v>
      </c>
      <c r="Q275" s="12">
        <v>944</v>
      </c>
      <c r="R275" s="12">
        <v>94</v>
      </c>
      <c r="S275" s="9" t="s">
        <v>43</v>
      </c>
      <c r="T275" s="9" t="s">
        <v>28</v>
      </c>
      <c r="U275" s="9" t="s">
        <v>64</v>
      </c>
      <c r="V275" s="9">
        <v>72</v>
      </c>
      <c r="W275" s="13">
        <v>4.7</v>
      </c>
      <c r="X275" s="9" t="b">
        <v>0</v>
      </c>
      <c r="Y275" s="9" t="s">
        <v>30</v>
      </c>
      <c r="Z275" s="12">
        <v>3009</v>
      </c>
      <c r="AA275" s="9" t="s">
        <v>58</v>
      </c>
      <c r="AB275" s="14" t="s">
        <v>69</v>
      </c>
      <c r="AC275" s="9" t="s">
        <v>33</v>
      </c>
    </row>
    <row r="276" spans="1:29" hidden="1" x14ac:dyDescent="0.3">
      <c r="A276" s="9">
        <v>4497</v>
      </c>
      <c r="B276" s="9" t="s">
        <v>382</v>
      </c>
      <c r="C276" s="9" t="str">
        <f t="shared" si="16"/>
        <v>Jan</v>
      </c>
      <c r="D276" s="9" t="str">
        <f t="shared" si="17"/>
        <v>Tue</v>
      </c>
      <c r="E276" s="9" t="str">
        <f>TEXT(Table1[[#This Row],[Join_Date]],"YYYY")</f>
        <v>2023</v>
      </c>
      <c r="F276" s="2">
        <v>44929</v>
      </c>
      <c r="G276" s="2" t="str">
        <f t="shared" si="18"/>
        <v>Dec</v>
      </c>
      <c r="H276" s="2" t="str">
        <f t="shared" si="19"/>
        <v>Sun</v>
      </c>
      <c r="I276" s="10">
        <v>45641</v>
      </c>
      <c r="J276" s="11">
        <v>15.99</v>
      </c>
      <c r="K276" s="11" t="str">
        <f>IF(Table1[[#This Row],[Monthly_Price]]=7.99,"Basic",IF(Table1[[#This Row],[Monthly_Price]]=11.99,"Super",IF(Table1[[#This Row],[Monthly_Price]]=15.99,"Premium")))</f>
        <v>Premium</v>
      </c>
      <c r="L276" s="12">
        <v>63</v>
      </c>
      <c r="M276" s="9" t="s">
        <v>26</v>
      </c>
      <c r="N276" s="12">
        <v>4</v>
      </c>
      <c r="O276" s="12">
        <v>4</v>
      </c>
      <c r="P276" s="9" t="b">
        <v>0</v>
      </c>
      <c r="Q276" s="12">
        <v>670</v>
      </c>
      <c r="R276" s="12">
        <v>72</v>
      </c>
      <c r="S276" s="9" t="s">
        <v>27</v>
      </c>
      <c r="T276" s="9" t="s">
        <v>28</v>
      </c>
      <c r="U276" s="9" t="s">
        <v>57</v>
      </c>
      <c r="V276" s="9">
        <v>27</v>
      </c>
      <c r="W276" s="13">
        <v>4.8</v>
      </c>
      <c r="X276" s="9" t="b">
        <v>0</v>
      </c>
      <c r="Y276" s="9" t="s">
        <v>30</v>
      </c>
      <c r="Z276" s="12">
        <v>15</v>
      </c>
      <c r="AA276" s="9" t="s">
        <v>31</v>
      </c>
      <c r="AB276" s="14" t="s">
        <v>32</v>
      </c>
      <c r="AC276" s="9" t="s">
        <v>40</v>
      </c>
    </row>
    <row r="277" spans="1:29" hidden="1" x14ac:dyDescent="0.3">
      <c r="A277" s="9">
        <v>8685</v>
      </c>
      <c r="B277" s="9" t="s">
        <v>138</v>
      </c>
      <c r="C277" s="9" t="str">
        <f t="shared" si="16"/>
        <v>Mar</v>
      </c>
      <c r="D277" s="9" t="str">
        <f t="shared" si="17"/>
        <v>Sat</v>
      </c>
      <c r="E277" s="9" t="str">
        <f>TEXT(Table1[[#This Row],[Join_Date]],"YYYY")</f>
        <v>2024</v>
      </c>
      <c r="F277" s="2">
        <v>45360</v>
      </c>
      <c r="G277" s="2" t="str">
        <f t="shared" si="18"/>
        <v>Nov</v>
      </c>
      <c r="H277" s="2" t="str">
        <f t="shared" si="19"/>
        <v>Wed</v>
      </c>
      <c r="I277" s="10">
        <v>45616</v>
      </c>
      <c r="J277" s="11">
        <v>11.99</v>
      </c>
      <c r="K277" s="11" t="str">
        <f>IF(Table1[[#This Row],[Monthly_Price]]=7.99,"Basic",IF(Table1[[#This Row],[Monthly_Price]]=11.99,"Super",IF(Table1[[#This Row],[Monthly_Price]]=15.99,"Premium")))</f>
        <v>Super</v>
      </c>
      <c r="L277" s="12">
        <v>446</v>
      </c>
      <c r="M277" s="9" t="s">
        <v>51</v>
      </c>
      <c r="N277" s="12">
        <v>5</v>
      </c>
      <c r="O277" s="12">
        <v>3</v>
      </c>
      <c r="P277" s="9" t="b">
        <v>1</v>
      </c>
      <c r="Q277" s="12">
        <v>831</v>
      </c>
      <c r="R277" s="12">
        <v>37</v>
      </c>
      <c r="S277" s="9" t="s">
        <v>92</v>
      </c>
      <c r="T277" s="9" t="s">
        <v>28</v>
      </c>
      <c r="U277" s="9" t="s">
        <v>64</v>
      </c>
      <c r="V277" s="9">
        <v>54</v>
      </c>
      <c r="W277" s="13">
        <v>3.3</v>
      </c>
      <c r="X277" s="9" t="b">
        <v>1</v>
      </c>
      <c r="Y277" s="9" t="s">
        <v>30</v>
      </c>
      <c r="Z277" s="12">
        <v>3007</v>
      </c>
      <c r="AA277" s="9" t="s">
        <v>58</v>
      </c>
      <c r="AB277" s="14" t="s">
        <v>69</v>
      </c>
      <c r="AC277" s="9" t="s">
        <v>40</v>
      </c>
    </row>
    <row r="278" spans="1:29" hidden="1" x14ac:dyDescent="0.3">
      <c r="A278" s="9">
        <v>8583</v>
      </c>
      <c r="B278" s="9" t="s">
        <v>118</v>
      </c>
      <c r="C278" s="9" t="str">
        <f t="shared" si="16"/>
        <v>Nov</v>
      </c>
      <c r="D278" s="9" t="str">
        <f t="shared" si="17"/>
        <v>Sat</v>
      </c>
      <c r="E278" s="9" t="str">
        <f>TEXT(Table1[[#This Row],[Join_Date]],"YYYY")</f>
        <v>2024</v>
      </c>
      <c r="F278" s="2">
        <v>45612</v>
      </c>
      <c r="G278" s="2" t="str">
        <f t="shared" si="18"/>
        <v>Nov</v>
      </c>
      <c r="H278" s="2" t="str">
        <f t="shared" si="19"/>
        <v>Wed</v>
      </c>
      <c r="I278" s="10">
        <v>45623</v>
      </c>
      <c r="J278" s="11">
        <v>15.99</v>
      </c>
      <c r="K278" s="11" t="str">
        <f>IF(Table1[[#This Row],[Monthly_Price]]=7.99,"Basic",IF(Table1[[#This Row],[Monthly_Price]]=11.99,"Super",IF(Table1[[#This Row],[Monthly_Price]]=15.99,"Premium")))</f>
        <v>Premium</v>
      </c>
      <c r="L278" s="12">
        <v>352</v>
      </c>
      <c r="M278" s="9" t="s">
        <v>48</v>
      </c>
      <c r="N278" s="12">
        <v>3</v>
      </c>
      <c r="O278" s="12">
        <v>3</v>
      </c>
      <c r="P278" s="9" t="b">
        <v>0</v>
      </c>
      <c r="Q278" s="12">
        <v>154</v>
      </c>
      <c r="R278" s="12">
        <v>148</v>
      </c>
      <c r="S278" s="9" t="s">
        <v>92</v>
      </c>
      <c r="T278" s="9" t="s">
        <v>44</v>
      </c>
      <c r="U278" s="9" t="s">
        <v>64</v>
      </c>
      <c r="V278" s="9">
        <v>39</v>
      </c>
      <c r="W278" s="13">
        <v>4.7</v>
      </c>
      <c r="X278" s="9" t="b">
        <v>1</v>
      </c>
      <c r="Y278" s="9" t="s">
        <v>30</v>
      </c>
      <c r="Z278" s="12">
        <v>4588</v>
      </c>
      <c r="AA278" s="9" t="s">
        <v>65</v>
      </c>
      <c r="AB278" s="14" t="s">
        <v>32</v>
      </c>
      <c r="AC278" s="9" t="s">
        <v>60</v>
      </c>
    </row>
    <row r="279" spans="1:29" hidden="1" x14ac:dyDescent="0.3">
      <c r="A279" s="9">
        <v>1062</v>
      </c>
      <c r="B279" s="9" t="s">
        <v>179</v>
      </c>
      <c r="C279" s="9" t="str">
        <f t="shared" si="16"/>
        <v>Oct</v>
      </c>
      <c r="D279" s="9" t="str">
        <f t="shared" si="17"/>
        <v>Thu</v>
      </c>
      <c r="E279" s="9" t="str">
        <f>TEXT(Table1[[#This Row],[Join_Date]],"YYYY")</f>
        <v>2024</v>
      </c>
      <c r="F279" s="2">
        <v>45568</v>
      </c>
      <c r="G279" s="2" t="str">
        <f t="shared" si="18"/>
        <v>Dec</v>
      </c>
      <c r="H279" s="2" t="str">
        <f t="shared" si="19"/>
        <v>Fri</v>
      </c>
      <c r="I279" s="10">
        <v>45639</v>
      </c>
      <c r="J279" s="11">
        <v>7.99</v>
      </c>
      <c r="K279" s="11" t="str">
        <f>IF(Table1[[#This Row],[Monthly_Price]]=7.99,"Basic",IF(Table1[[#This Row],[Monthly_Price]]=11.99,"Super",IF(Table1[[#This Row],[Monthly_Price]]=15.99,"Premium")))</f>
        <v>Basic</v>
      </c>
      <c r="L279" s="12">
        <v>209</v>
      </c>
      <c r="M279" s="9" t="s">
        <v>48</v>
      </c>
      <c r="N279" s="12">
        <v>2</v>
      </c>
      <c r="O279" s="12">
        <v>6</v>
      </c>
      <c r="P279" s="9" t="b">
        <v>0</v>
      </c>
      <c r="Q279" s="12">
        <v>707</v>
      </c>
      <c r="R279" s="12">
        <v>162</v>
      </c>
      <c r="S279" s="9" t="s">
        <v>27</v>
      </c>
      <c r="T279" s="9" t="s">
        <v>44</v>
      </c>
      <c r="U279" s="9" t="s">
        <v>37</v>
      </c>
      <c r="V279" s="9">
        <v>95</v>
      </c>
      <c r="W279" s="13">
        <v>3.5</v>
      </c>
      <c r="X279" s="9" t="b">
        <v>1</v>
      </c>
      <c r="Y279" s="9" t="s">
        <v>30</v>
      </c>
      <c r="Z279" s="12">
        <v>73</v>
      </c>
      <c r="AA279" s="9" t="s">
        <v>31</v>
      </c>
      <c r="AB279" s="14" t="s">
        <v>79</v>
      </c>
      <c r="AC279" s="9" t="s">
        <v>33</v>
      </c>
    </row>
    <row r="280" spans="1:29" hidden="1" x14ac:dyDescent="0.3">
      <c r="A280" s="9">
        <v>2593</v>
      </c>
      <c r="B280" s="9" t="s">
        <v>130</v>
      </c>
      <c r="C280" s="9" t="str">
        <f t="shared" si="16"/>
        <v>Dec</v>
      </c>
      <c r="D280" s="9" t="str">
        <f t="shared" si="17"/>
        <v>Wed</v>
      </c>
      <c r="E280" s="9" t="str">
        <f>TEXT(Table1[[#This Row],[Join_Date]],"YYYY")</f>
        <v>2022</v>
      </c>
      <c r="F280" s="2">
        <v>44916</v>
      </c>
      <c r="G280" s="2" t="str">
        <f t="shared" si="18"/>
        <v>Dec</v>
      </c>
      <c r="H280" s="2" t="str">
        <f t="shared" si="19"/>
        <v>Wed</v>
      </c>
      <c r="I280" s="10">
        <v>45637</v>
      </c>
      <c r="J280" s="11">
        <v>7.99</v>
      </c>
      <c r="K280" s="11" t="str">
        <f>IF(Table1[[#This Row],[Monthly_Price]]=7.99,"Basic",IF(Table1[[#This Row],[Monthly_Price]]=11.99,"Super",IF(Table1[[#This Row],[Monthly_Price]]=15.99,"Premium")))</f>
        <v>Basic</v>
      </c>
      <c r="L280" s="12">
        <v>311</v>
      </c>
      <c r="M280" s="9" t="s">
        <v>63</v>
      </c>
      <c r="N280" s="12">
        <v>5</v>
      </c>
      <c r="O280" s="12">
        <v>6</v>
      </c>
      <c r="P280" s="9" t="b">
        <v>0</v>
      </c>
      <c r="Q280" s="12">
        <v>587</v>
      </c>
      <c r="R280" s="12">
        <v>140</v>
      </c>
      <c r="S280" s="9" t="s">
        <v>55</v>
      </c>
      <c r="T280" s="9" t="s">
        <v>28</v>
      </c>
      <c r="U280" s="9" t="s">
        <v>45</v>
      </c>
      <c r="V280" s="9">
        <v>43</v>
      </c>
      <c r="W280" s="13">
        <v>3.6</v>
      </c>
      <c r="X280" s="9" t="b">
        <v>1</v>
      </c>
      <c r="Y280" s="9" t="s">
        <v>30</v>
      </c>
      <c r="Z280" s="12">
        <v>4635</v>
      </c>
      <c r="AA280" s="9" t="s">
        <v>31</v>
      </c>
      <c r="AB280" s="14" t="s">
        <v>59</v>
      </c>
      <c r="AC280" s="9" t="s">
        <v>93</v>
      </c>
    </row>
    <row r="281" spans="1:29" hidden="1" x14ac:dyDescent="0.3">
      <c r="A281" s="9">
        <v>3951</v>
      </c>
      <c r="B281" s="9" t="s">
        <v>383</v>
      </c>
      <c r="C281" s="9" t="str">
        <f t="shared" si="16"/>
        <v>Jun</v>
      </c>
      <c r="D281" s="9" t="str">
        <f t="shared" si="17"/>
        <v>Mon</v>
      </c>
      <c r="E281" s="9" t="str">
        <f>TEXT(Table1[[#This Row],[Join_Date]],"YYYY")</f>
        <v>2023</v>
      </c>
      <c r="F281" s="2">
        <v>45103</v>
      </c>
      <c r="G281" s="2" t="str">
        <f t="shared" si="18"/>
        <v>Dec</v>
      </c>
      <c r="H281" s="2" t="str">
        <f t="shared" si="19"/>
        <v>Fri</v>
      </c>
      <c r="I281" s="10">
        <v>45632</v>
      </c>
      <c r="J281" s="11">
        <v>11.99</v>
      </c>
      <c r="K281" s="11" t="str">
        <f>IF(Table1[[#This Row],[Monthly_Price]]=7.99,"Basic",IF(Table1[[#This Row],[Monthly_Price]]=11.99,"Super",IF(Table1[[#This Row],[Monthly_Price]]=15.99,"Premium")))</f>
        <v>Super</v>
      </c>
      <c r="L281" s="12">
        <v>293</v>
      </c>
      <c r="M281" s="9" t="s">
        <v>48</v>
      </c>
      <c r="N281" s="12">
        <v>3</v>
      </c>
      <c r="O281" s="12">
        <v>6</v>
      </c>
      <c r="P281" s="9" t="b">
        <v>1</v>
      </c>
      <c r="Q281" s="12">
        <v>158</v>
      </c>
      <c r="R281" s="12">
        <v>119</v>
      </c>
      <c r="S281" s="9" t="s">
        <v>55</v>
      </c>
      <c r="T281" s="9" t="s">
        <v>56</v>
      </c>
      <c r="U281" s="9" t="s">
        <v>57</v>
      </c>
      <c r="V281" s="9">
        <v>60</v>
      </c>
      <c r="W281" s="13">
        <v>3.7</v>
      </c>
      <c r="X281" s="9" t="b">
        <v>0</v>
      </c>
      <c r="Y281" s="9" t="s">
        <v>30</v>
      </c>
      <c r="Z281" s="12">
        <v>1882</v>
      </c>
      <c r="AA281" s="9" t="s">
        <v>76</v>
      </c>
      <c r="AB281" s="14" t="s">
        <v>69</v>
      </c>
      <c r="AC281" s="9" t="s">
        <v>33</v>
      </c>
    </row>
    <row r="282" spans="1:29" hidden="1" x14ac:dyDescent="0.3">
      <c r="A282" s="9">
        <v>8580</v>
      </c>
      <c r="B282" s="9" t="s">
        <v>385</v>
      </c>
      <c r="C282" s="9" t="str">
        <f t="shared" si="16"/>
        <v>Jun</v>
      </c>
      <c r="D282" s="9" t="str">
        <f t="shared" si="17"/>
        <v>Sun</v>
      </c>
      <c r="E282" s="9" t="str">
        <f>TEXT(Table1[[#This Row],[Join_Date]],"YYYY")</f>
        <v>2024</v>
      </c>
      <c r="F282" s="2">
        <v>45445</v>
      </c>
      <c r="G282" s="2" t="str">
        <f t="shared" si="18"/>
        <v>Dec</v>
      </c>
      <c r="H282" s="2" t="str">
        <f t="shared" si="19"/>
        <v>Tue</v>
      </c>
      <c r="I282" s="10">
        <v>45636</v>
      </c>
      <c r="J282" s="11">
        <v>15.99</v>
      </c>
      <c r="K282" s="11" t="str">
        <f>IF(Table1[[#This Row],[Monthly_Price]]=7.99,"Basic",IF(Table1[[#This Row],[Monthly_Price]]=11.99,"Super",IF(Table1[[#This Row],[Monthly_Price]]=15.99,"Premium")))</f>
        <v>Premium</v>
      </c>
      <c r="L282" s="12">
        <v>119</v>
      </c>
      <c r="M282" s="9" t="s">
        <v>100</v>
      </c>
      <c r="N282" s="12">
        <v>4</v>
      </c>
      <c r="O282" s="12">
        <v>2</v>
      </c>
      <c r="P282" s="9" t="b">
        <v>0</v>
      </c>
      <c r="Q282" s="12">
        <v>936</v>
      </c>
      <c r="R282" s="12">
        <v>188</v>
      </c>
      <c r="S282" s="9" t="s">
        <v>27</v>
      </c>
      <c r="T282" s="9" t="s">
        <v>75</v>
      </c>
      <c r="U282" s="9" t="s">
        <v>45</v>
      </c>
      <c r="V282" s="9">
        <v>59</v>
      </c>
      <c r="W282" s="13">
        <v>4.0999999999999996</v>
      </c>
      <c r="X282" s="9" t="b">
        <v>1</v>
      </c>
      <c r="Y282" s="9" t="s">
        <v>30</v>
      </c>
      <c r="Z282" s="12">
        <v>1690</v>
      </c>
      <c r="AA282" s="9" t="s">
        <v>38</v>
      </c>
      <c r="AB282" s="14" t="s">
        <v>39</v>
      </c>
      <c r="AC282" s="9" t="s">
        <v>93</v>
      </c>
    </row>
    <row r="283" spans="1:29" hidden="1" x14ac:dyDescent="0.3">
      <c r="A283" s="9">
        <v>4372</v>
      </c>
      <c r="B283" s="9" t="s">
        <v>157</v>
      </c>
      <c r="C283" s="9" t="str">
        <f t="shared" si="16"/>
        <v>Jan</v>
      </c>
      <c r="D283" s="9" t="str">
        <f t="shared" si="17"/>
        <v>Wed</v>
      </c>
      <c r="E283" s="9" t="str">
        <f>TEXT(Table1[[#This Row],[Join_Date]],"YYYY")</f>
        <v>2023</v>
      </c>
      <c r="F283" s="2">
        <v>44944</v>
      </c>
      <c r="G283" s="2" t="str">
        <f t="shared" si="18"/>
        <v>Dec</v>
      </c>
      <c r="H283" s="2" t="str">
        <f t="shared" si="19"/>
        <v>Thu</v>
      </c>
      <c r="I283" s="10">
        <v>45631</v>
      </c>
      <c r="J283" s="11">
        <v>15.99</v>
      </c>
      <c r="K283" s="11" t="str">
        <f>IF(Table1[[#This Row],[Monthly_Price]]=7.99,"Basic",IF(Table1[[#This Row],[Monthly_Price]]=11.99,"Super",IF(Table1[[#This Row],[Monthly_Price]]=15.99,"Premium")))</f>
        <v>Premium</v>
      </c>
      <c r="L283" s="12">
        <v>329</v>
      </c>
      <c r="M283" s="9" t="s">
        <v>48</v>
      </c>
      <c r="N283" s="12">
        <v>2</v>
      </c>
      <c r="O283" s="12">
        <v>1</v>
      </c>
      <c r="P283" s="9" t="b">
        <v>0</v>
      </c>
      <c r="Q283" s="12">
        <v>670</v>
      </c>
      <c r="R283" s="12">
        <v>94</v>
      </c>
      <c r="S283" s="9" t="s">
        <v>49</v>
      </c>
      <c r="T283" s="9" t="s">
        <v>28</v>
      </c>
      <c r="U283" s="9" t="s">
        <v>29</v>
      </c>
      <c r="V283" s="9">
        <v>61</v>
      </c>
      <c r="W283" s="13">
        <v>3</v>
      </c>
      <c r="X283" s="9" t="b">
        <v>0</v>
      </c>
      <c r="Y283" s="9" t="s">
        <v>30</v>
      </c>
      <c r="Z283" s="12">
        <v>2572</v>
      </c>
      <c r="AA283" s="9" t="s">
        <v>65</v>
      </c>
      <c r="AB283" s="14" t="s">
        <v>32</v>
      </c>
      <c r="AC283" s="9" t="s">
        <v>60</v>
      </c>
    </row>
    <row r="284" spans="1:29" hidden="1" x14ac:dyDescent="0.3">
      <c r="A284" s="9">
        <v>4463</v>
      </c>
      <c r="B284" s="9" t="s">
        <v>387</v>
      </c>
      <c r="C284" s="9" t="str">
        <f t="shared" si="16"/>
        <v>Oct</v>
      </c>
      <c r="D284" s="9" t="str">
        <f t="shared" si="17"/>
        <v>Sun</v>
      </c>
      <c r="E284" s="9" t="str">
        <f>TEXT(Table1[[#This Row],[Join_Date]],"YYYY")</f>
        <v>2023</v>
      </c>
      <c r="F284" s="2">
        <v>45214</v>
      </c>
      <c r="G284" s="2" t="str">
        <f t="shared" si="18"/>
        <v>Nov</v>
      </c>
      <c r="H284" s="2" t="str">
        <f t="shared" si="19"/>
        <v>Sun</v>
      </c>
      <c r="I284" s="10">
        <v>45620</v>
      </c>
      <c r="J284" s="11">
        <v>15.99</v>
      </c>
      <c r="K284" s="11" t="str">
        <f>IF(Table1[[#This Row],[Monthly_Price]]=7.99,"Basic",IF(Table1[[#This Row],[Monthly_Price]]=11.99,"Super",IF(Table1[[#This Row],[Monthly_Price]]=15.99,"Premium")))</f>
        <v>Premium</v>
      </c>
      <c r="L284" s="12">
        <v>141</v>
      </c>
      <c r="M284" s="9" t="s">
        <v>63</v>
      </c>
      <c r="N284" s="12">
        <v>5</v>
      </c>
      <c r="O284" s="12">
        <v>5</v>
      </c>
      <c r="P284" s="9" t="b">
        <v>1</v>
      </c>
      <c r="Q284" s="12">
        <v>636</v>
      </c>
      <c r="R284" s="12">
        <v>186</v>
      </c>
      <c r="S284" s="9" t="s">
        <v>49</v>
      </c>
      <c r="T284" s="9" t="s">
        <v>56</v>
      </c>
      <c r="U284" s="9" t="s">
        <v>45</v>
      </c>
      <c r="V284" s="9">
        <v>95</v>
      </c>
      <c r="W284" s="13">
        <v>3.6</v>
      </c>
      <c r="X284" s="9" t="b">
        <v>0</v>
      </c>
      <c r="Y284" s="9" t="s">
        <v>30</v>
      </c>
      <c r="Z284" s="12">
        <v>3865</v>
      </c>
      <c r="AA284" s="9" t="s">
        <v>65</v>
      </c>
      <c r="AB284" s="14" t="s">
        <v>59</v>
      </c>
      <c r="AC284" s="9" t="s">
        <v>33</v>
      </c>
    </row>
    <row r="285" spans="1:29" hidden="1" x14ac:dyDescent="0.3">
      <c r="A285" s="9">
        <v>7498</v>
      </c>
      <c r="B285" s="9" t="s">
        <v>389</v>
      </c>
      <c r="C285" s="9" t="str">
        <f t="shared" si="16"/>
        <v>Feb</v>
      </c>
      <c r="D285" s="9" t="str">
        <f t="shared" si="17"/>
        <v>Thu</v>
      </c>
      <c r="E285" s="9" t="str">
        <f>TEXT(Table1[[#This Row],[Join_Date]],"YYYY")</f>
        <v>2023</v>
      </c>
      <c r="F285" s="2">
        <v>44966</v>
      </c>
      <c r="G285" s="2" t="str">
        <f t="shared" si="18"/>
        <v>Nov</v>
      </c>
      <c r="H285" s="2" t="str">
        <f t="shared" si="19"/>
        <v>Sun</v>
      </c>
      <c r="I285" s="10">
        <v>45620</v>
      </c>
      <c r="J285" s="11">
        <v>11.99</v>
      </c>
      <c r="K285" s="11" t="str">
        <f>IF(Table1[[#This Row],[Monthly_Price]]=7.99,"Basic",IF(Table1[[#This Row],[Monthly_Price]]=11.99,"Super",IF(Table1[[#This Row],[Monthly_Price]]=15.99,"Premium")))</f>
        <v>Super</v>
      </c>
      <c r="L285" s="12">
        <v>15</v>
      </c>
      <c r="M285" s="9" t="s">
        <v>51</v>
      </c>
      <c r="N285" s="12">
        <v>1</v>
      </c>
      <c r="O285" s="12">
        <v>3</v>
      </c>
      <c r="P285" s="9" t="b">
        <v>1</v>
      </c>
      <c r="Q285" s="12">
        <v>700</v>
      </c>
      <c r="R285" s="12">
        <v>64</v>
      </c>
      <c r="S285" s="9" t="s">
        <v>68</v>
      </c>
      <c r="T285" s="9" t="s">
        <v>75</v>
      </c>
      <c r="U285" s="9" t="s">
        <v>57</v>
      </c>
      <c r="V285" s="9">
        <v>35</v>
      </c>
      <c r="W285" s="13">
        <v>4.7</v>
      </c>
      <c r="X285" s="9" t="b">
        <v>0</v>
      </c>
      <c r="Y285" s="9" t="s">
        <v>30</v>
      </c>
      <c r="Z285" s="12">
        <v>380</v>
      </c>
      <c r="AA285" s="9" t="s">
        <v>65</v>
      </c>
      <c r="AB285" s="14" t="s">
        <v>39</v>
      </c>
      <c r="AC285" s="9" t="s">
        <v>33</v>
      </c>
    </row>
    <row r="286" spans="1:29" hidden="1" x14ac:dyDescent="0.3">
      <c r="A286" s="9">
        <v>9618</v>
      </c>
      <c r="B286" s="9" t="s">
        <v>234</v>
      </c>
      <c r="C286" s="9" t="str">
        <f t="shared" si="16"/>
        <v>Nov</v>
      </c>
      <c r="D286" s="9" t="str">
        <f t="shared" si="17"/>
        <v>Sun</v>
      </c>
      <c r="E286" s="9" t="str">
        <f>TEXT(Table1[[#This Row],[Join_Date]],"YYYY")</f>
        <v>2024</v>
      </c>
      <c r="F286" s="2">
        <v>45613</v>
      </c>
      <c r="G286" s="2" t="str">
        <f t="shared" si="18"/>
        <v>Nov</v>
      </c>
      <c r="H286" s="2" t="str">
        <f t="shared" si="19"/>
        <v>Sat</v>
      </c>
      <c r="I286" s="10">
        <v>45626</v>
      </c>
      <c r="J286" s="11">
        <v>11.99</v>
      </c>
      <c r="K286" s="11" t="str">
        <f>IF(Table1[[#This Row],[Monthly_Price]]=7.99,"Basic",IF(Table1[[#This Row],[Monthly_Price]]=11.99,"Super",IF(Table1[[#This Row],[Monthly_Price]]=15.99,"Premium")))</f>
        <v>Super</v>
      </c>
      <c r="L286" s="12">
        <v>30</v>
      </c>
      <c r="M286" s="9" t="s">
        <v>73</v>
      </c>
      <c r="N286" s="12">
        <v>5</v>
      </c>
      <c r="O286" s="12">
        <v>4</v>
      </c>
      <c r="P286" s="9" t="b">
        <v>1</v>
      </c>
      <c r="Q286" s="12">
        <v>310</v>
      </c>
      <c r="R286" s="12">
        <v>162</v>
      </c>
      <c r="S286" s="9" t="s">
        <v>68</v>
      </c>
      <c r="T286" s="9" t="s">
        <v>44</v>
      </c>
      <c r="U286" s="9" t="s">
        <v>37</v>
      </c>
      <c r="V286" s="9">
        <v>30</v>
      </c>
      <c r="W286" s="13">
        <v>3.1</v>
      </c>
      <c r="X286" s="9" t="b">
        <v>1</v>
      </c>
      <c r="Y286" s="9" t="s">
        <v>30</v>
      </c>
      <c r="Z286" s="12">
        <v>3566</v>
      </c>
      <c r="AA286" s="9" t="s">
        <v>58</v>
      </c>
      <c r="AB286" s="14" t="s">
        <v>39</v>
      </c>
      <c r="AC286" s="9" t="s">
        <v>40</v>
      </c>
    </row>
    <row r="287" spans="1:29" hidden="1" x14ac:dyDescent="0.3">
      <c r="A287" s="9">
        <v>1813</v>
      </c>
      <c r="B287" s="9" t="s">
        <v>391</v>
      </c>
      <c r="C287" s="9" t="str">
        <f t="shared" si="16"/>
        <v>Jun</v>
      </c>
      <c r="D287" s="9" t="str">
        <f t="shared" si="17"/>
        <v>Fri</v>
      </c>
      <c r="E287" s="9" t="str">
        <f>TEXT(Table1[[#This Row],[Join_Date]],"YYYY")</f>
        <v>2024</v>
      </c>
      <c r="F287" s="2">
        <v>45464</v>
      </c>
      <c r="G287" s="2" t="str">
        <f t="shared" si="18"/>
        <v>Nov</v>
      </c>
      <c r="H287" s="2" t="str">
        <f t="shared" si="19"/>
        <v>Fri</v>
      </c>
      <c r="I287" s="10">
        <v>45625</v>
      </c>
      <c r="J287" s="11">
        <v>11.99</v>
      </c>
      <c r="K287" s="11" t="str">
        <f>IF(Table1[[#This Row],[Monthly_Price]]=7.99,"Basic",IF(Table1[[#This Row],[Monthly_Price]]=11.99,"Super",IF(Table1[[#This Row],[Monthly_Price]]=15.99,"Premium")))</f>
        <v>Super</v>
      </c>
      <c r="L287" s="12">
        <v>145</v>
      </c>
      <c r="M287" s="9" t="s">
        <v>63</v>
      </c>
      <c r="N287" s="12">
        <v>2</v>
      </c>
      <c r="O287" s="12">
        <v>4</v>
      </c>
      <c r="P287" s="9" t="b">
        <v>0</v>
      </c>
      <c r="Q287" s="12">
        <v>237</v>
      </c>
      <c r="R287" s="12">
        <v>32</v>
      </c>
      <c r="S287" s="9" t="s">
        <v>68</v>
      </c>
      <c r="T287" s="9" t="s">
        <v>75</v>
      </c>
      <c r="U287" s="9" t="s">
        <v>78</v>
      </c>
      <c r="V287" s="9">
        <v>39</v>
      </c>
      <c r="W287" s="13">
        <v>4.8</v>
      </c>
      <c r="X287" s="9" t="b">
        <v>0</v>
      </c>
      <c r="Y287" s="9" t="s">
        <v>30</v>
      </c>
      <c r="Z287" s="12">
        <v>1835</v>
      </c>
      <c r="AA287" s="9" t="s">
        <v>38</v>
      </c>
      <c r="AB287" s="14" t="s">
        <v>69</v>
      </c>
      <c r="AC287" s="9" t="s">
        <v>60</v>
      </c>
    </row>
    <row r="288" spans="1:29" hidden="1" x14ac:dyDescent="0.3">
      <c r="A288" s="9">
        <v>3009</v>
      </c>
      <c r="B288" s="9" t="s">
        <v>393</v>
      </c>
      <c r="C288" s="9" t="str">
        <f t="shared" si="16"/>
        <v>Sep</v>
      </c>
      <c r="D288" s="9" t="str">
        <f t="shared" si="17"/>
        <v>Tue</v>
      </c>
      <c r="E288" s="9" t="str">
        <f>TEXT(Table1[[#This Row],[Join_Date]],"YYYY")</f>
        <v>2024</v>
      </c>
      <c r="F288" s="2">
        <v>45559</v>
      </c>
      <c r="G288" s="2" t="str">
        <f t="shared" si="18"/>
        <v>Dec</v>
      </c>
      <c r="H288" s="2" t="str">
        <f t="shared" si="19"/>
        <v>Fri</v>
      </c>
      <c r="I288" s="10">
        <v>45639</v>
      </c>
      <c r="J288" s="11">
        <v>15.99</v>
      </c>
      <c r="K288" s="11" t="str">
        <f>IF(Table1[[#This Row],[Monthly_Price]]=7.99,"Basic",IF(Table1[[#This Row],[Monthly_Price]]=11.99,"Super",IF(Table1[[#This Row],[Monthly_Price]]=15.99,"Premium")))</f>
        <v>Premium</v>
      </c>
      <c r="L288" s="12">
        <v>250</v>
      </c>
      <c r="M288" s="9" t="s">
        <v>51</v>
      </c>
      <c r="N288" s="12">
        <v>4</v>
      </c>
      <c r="O288" s="12">
        <v>3</v>
      </c>
      <c r="P288" s="9" t="b">
        <v>0</v>
      </c>
      <c r="Q288" s="12">
        <v>774</v>
      </c>
      <c r="R288" s="12">
        <v>88</v>
      </c>
      <c r="S288" s="9" t="s">
        <v>68</v>
      </c>
      <c r="T288" s="9" t="s">
        <v>44</v>
      </c>
      <c r="U288" s="9" t="s">
        <v>45</v>
      </c>
      <c r="V288" s="9">
        <v>64</v>
      </c>
      <c r="W288" s="13">
        <v>3.3</v>
      </c>
      <c r="X288" s="9" t="b">
        <v>0</v>
      </c>
      <c r="Y288" s="9" t="s">
        <v>30</v>
      </c>
      <c r="Z288" s="12">
        <v>1882</v>
      </c>
      <c r="AA288" s="9" t="s">
        <v>38</v>
      </c>
      <c r="AB288" s="14" t="s">
        <v>59</v>
      </c>
      <c r="AC288" s="9" t="s">
        <v>60</v>
      </c>
    </row>
    <row r="289" spans="1:29" hidden="1" x14ac:dyDescent="0.3">
      <c r="A289" s="9">
        <v>8210</v>
      </c>
      <c r="B289" s="9" t="s">
        <v>114</v>
      </c>
      <c r="C289" s="9" t="str">
        <f t="shared" si="16"/>
        <v>Jan</v>
      </c>
      <c r="D289" s="9" t="str">
        <f t="shared" si="17"/>
        <v>Thu</v>
      </c>
      <c r="E289" s="9" t="str">
        <f>TEXT(Table1[[#This Row],[Join_Date]],"YYYY")</f>
        <v>2023</v>
      </c>
      <c r="F289" s="2">
        <v>44931</v>
      </c>
      <c r="G289" s="2" t="str">
        <f t="shared" si="18"/>
        <v>Nov</v>
      </c>
      <c r="H289" s="2" t="str">
        <f t="shared" si="19"/>
        <v>Fri</v>
      </c>
      <c r="I289" s="10">
        <v>45618</v>
      </c>
      <c r="J289" s="11">
        <v>15.99</v>
      </c>
      <c r="K289" s="11" t="str">
        <f>IF(Table1[[#This Row],[Monthly_Price]]=7.99,"Basic",IF(Table1[[#This Row],[Monthly_Price]]=11.99,"Super",IF(Table1[[#This Row],[Monthly_Price]]=15.99,"Premium")))</f>
        <v>Premium</v>
      </c>
      <c r="L289" s="12">
        <v>243</v>
      </c>
      <c r="M289" s="9" t="s">
        <v>63</v>
      </c>
      <c r="N289" s="12">
        <v>2</v>
      </c>
      <c r="O289" s="12">
        <v>6</v>
      </c>
      <c r="P289" s="9" t="b">
        <v>1</v>
      </c>
      <c r="Q289" s="12">
        <v>532</v>
      </c>
      <c r="R289" s="12">
        <v>110</v>
      </c>
      <c r="S289" s="9" t="s">
        <v>74</v>
      </c>
      <c r="T289" s="9" t="s">
        <v>28</v>
      </c>
      <c r="U289" s="9" t="s">
        <v>57</v>
      </c>
      <c r="V289" s="9">
        <v>73</v>
      </c>
      <c r="W289" s="13">
        <v>4.7</v>
      </c>
      <c r="X289" s="9" t="b">
        <v>0</v>
      </c>
      <c r="Y289" s="9" t="s">
        <v>30</v>
      </c>
      <c r="Z289" s="12">
        <v>525</v>
      </c>
      <c r="AA289" s="9" t="s">
        <v>31</v>
      </c>
      <c r="AB289" s="14" t="s">
        <v>69</v>
      </c>
      <c r="AC289" s="9" t="s">
        <v>93</v>
      </c>
    </row>
    <row r="290" spans="1:29" hidden="1" x14ac:dyDescent="0.3">
      <c r="A290" s="9">
        <v>8439</v>
      </c>
      <c r="B290" s="9" t="s">
        <v>395</v>
      </c>
      <c r="C290" s="9" t="str">
        <f t="shared" si="16"/>
        <v>Jul</v>
      </c>
      <c r="D290" s="9" t="str">
        <f t="shared" si="17"/>
        <v>Wed</v>
      </c>
      <c r="E290" s="9" t="str">
        <f>TEXT(Table1[[#This Row],[Join_Date]],"YYYY")</f>
        <v>2023</v>
      </c>
      <c r="F290" s="2">
        <v>45133</v>
      </c>
      <c r="G290" s="2" t="str">
        <f t="shared" si="18"/>
        <v>Nov</v>
      </c>
      <c r="H290" s="2" t="str">
        <f t="shared" si="19"/>
        <v>Thu</v>
      </c>
      <c r="I290" s="10">
        <v>45617</v>
      </c>
      <c r="J290" s="11">
        <v>11.99</v>
      </c>
      <c r="K290" s="11" t="str">
        <f>IF(Table1[[#This Row],[Monthly_Price]]=7.99,"Basic",IF(Table1[[#This Row],[Monthly_Price]]=11.99,"Super",IF(Table1[[#This Row],[Monthly_Price]]=15.99,"Premium")))</f>
        <v>Super</v>
      </c>
      <c r="L290" s="12">
        <v>392</v>
      </c>
      <c r="M290" s="9" t="s">
        <v>63</v>
      </c>
      <c r="N290" s="12">
        <v>4</v>
      </c>
      <c r="O290" s="12">
        <v>1</v>
      </c>
      <c r="P290" s="9" t="b">
        <v>1</v>
      </c>
      <c r="Q290" s="12">
        <v>813</v>
      </c>
      <c r="R290" s="12">
        <v>2</v>
      </c>
      <c r="S290" s="9" t="s">
        <v>49</v>
      </c>
      <c r="T290" s="9" t="s">
        <v>75</v>
      </c>
      <c r="U290" s="9" t="s">
        <v>64</v>
      </c>
      <c r="V290" s="9">
        <v>57</v>
      </c>
      <c r="W290" s="13">
        <v>3</v>
      </c>
      <c r="X290" s="9" t="b">
        <v>1</v>
      </c>
      <c r="Y290" s="9" t="s">
        <v>30</v>
      </c>
      <c r="Z290" s="12">
        <v>1025</v>
      </c>
      <c r="AA290" s="9" t="s">
        <v>38</v>
      </c>
      <c r="AB290" s="14" t="s">
        <v>59</v>
      </c>
      <c r="AC290" s="9" t="s">
        <v>93</v>
      </c>
    </row>
    <row r="291" spans="1:29" hidden="1" x14ac:dyDescent="0.3">
      <c r="A291" s="9">
        <v>8310</v>
      </c>
      <c r="B291" s="9" t="s">
        <v>344</v>
      </c>
      <c r="C291" s="9" t="str">
        <f t="shared" si="16"/>
        <v>May</v>
      </c>
      <c r="D291" s="9" t="str">
        <f t="shared" si="17"/>
        <v>Mon</v>
      </c>
      <c r="E291" s="9" t="str">
        <f>TEXT(Table1[[#This Row],[Join_Date]],"YYYY")</f>
        <v>2023</v>
      </c>
      <c r="F291" s="2">
        <v>45075</v>
      </c>
      <c r="G291" s="2" t="str">
        <f t="shared" si="18"/>
        <v>Dec</v>
      </c>
      <c r="H291" s="2" t="str">
        <f t="shared" si="19"/>
        <v>Wed</v>
      </c>
      <c r="I291" s="10">
        <v>45637</v>
      </c>
      <c r="J291" s="11">
        <v>11.99</v>
      </c>
      <c r="K291" s="11" t="str">
        <f>IF(Table1[[#This Row],[Monthly_Price]]=7.99,"Basic",IF(Table1[[#This Row],[Monthly_Price]]=11.99,"Super",IF(Table1[[#This Row],[Monthly_Price]]=15.99,"Premium")))</f>
        <v>Super</v>
      </c>
      <c r="L291" s="12">
        <v>389</v>
      </c>
      <c r="M291" s="9" t="s">
        <v>36</v>
      </c>
      <c r="N291" s="12">
        <v>5</v>
      </c>
      <c r="O291" s="12">
        <v>4</v>
      </c>
      <c r="P291" s="9" t="b">
        <v>0</v>
      </c>
      <c r="Q291" s="12">
        <v>727</v>
      </c>
      <c r="R291" s="12">
        <v>26</v>
      </c>
      <c r="S291" s="9" t="s">
        <v>74</v>
      </c>
      <c r="T291" s="9" t="s">
        <v>28</v>
      </c>
      <c r="U291" s="9" t="s">
        <v>64</v>
      </c>
      <c r="V291" s="9">
        <v>67</v>
      </c>
      <c r="W291" s="13">
        <v>3.4</v>
      </c>
      <c r="X291" s="9" t="b">
        <v>0</v>
      </c>
      <c r="Y291" s="9" t="s">
        <v>30</v>
      </c>
      <c r="Z291" s="12">
        <v>2508</v>
      </c>
      <c r="AA291" s="9" t="s">
        <v>31</v>
      </c>
      <c r="AB291" s="14" t="s">
        <v>69</v>
      </c>
      <c r="AC291" s="9" t="s">
        <v>93</v>
      </c>
    </row>
    <row r="292" spans="1:29" hidden="1" x14ac:dyDescent="0.3">
      <c r="A292" s="9">
        <v>6369</v>
      </c>
      <c r="B292" s="9" t="s">
        <v>143</v>
      </c>
      <c r="C292" s="9" t="str">
        <f t="shared" si="16"/>
        <v>Oct</v>
      </c>
      <c r="D292" s="9" t="str">
        <f t="shared" si="17"/>
        <v>Mon</v>
      </c>
      <c r="E292" s="9" t="str">
        <f>TEXT(Table1[[#This Row],[Join_Date]],"YYYY")</f>
        <v>2023</v>
      </c>
      <c r="F292" s="2">
        <v>45222</v>
      </c>
      <c r="G292" s="2" t="str">
        <f t="shared" si="18"/>
        <v>Nov</v>
      </c>
      <c r="H292" s="2" t="str">
        <f t="shared" si="19"/>
        <v>Wed</v>
      </c>
      <c r="I292" s="10">
        <v>45623</v>
      </c>
      <c r="J292" s="11">
        <v>7.99</v>
      </c>
      <c r="K292" s="11" t="str">
        <f>IF(Table1[[#This Row],[Monthly_Price]]=7.99,"Basic",IF(Table1[[#This Row],[Monthly_Price]]=11.99,"Super",IF(Table1[[#This Row],[Monthly_Price]]=15.99,"Premium")))</f>
        <v>Basic</v>
      </c>
      <c r="L292" s="12">
        <v>414</v>
      </c>
      <c r="M292" s="9" t="s">
        <v>63</v>
      </c>
      <c r="N292" s="12">
        <v>4</v>
      </c>
      <c r="O292" s="12">
        <v>6</v>
      </c>
      <c r="P292" s="9" t="b">
        <v>1</v>
      </c>
      <c r="Q292" s="12">
        <v>271</v>
      </c>
      <c r="R292" s="12">
        <v>51</v>
      </c>
      <c r="S292" s="9" t="s">
        <v>55</v>
      </c>
      <c r="T292" s="9" t="s">
        <v>28</v>
      </c>
      <c r="U292" s="9" t="s">
        <v>37</v>
      </c>
      <c r="V292" s="9">
        <v>8</v>
      </c>
      <c r="W292" s="13">
        <v>4.3</v>
      </c>
      <c r="X292" s="9" t="b">
        <v>0</v>
      </c>
      <c r="Y292" s="9" t="s">
        <v>30</v>
      </c>
      <c r="Z292" s="12">
        <v>1546</v>
      </c>
      <c r="AA292" s="9" t="s">
        <v>38</v>
      </c>
      <c r="AB292" s="14" t="s">
        <v>39</v>
      </c>
      <c r="AC292" s="9" t="s">
        <v>40</v>
      </c>
    </row>
    <row r="293" spans="1:29" hidden="1" x14ac:dyDescent="0.3">
      <c r="A293" s="9">
        <v>5721</v>
      </c>
      <c r="B293" s="9" t="s">
        <v>399</v>
      </c>
      <c r="C293" s="9" t="str">
        <f t="shared" si="16"/>
        <v>Jun</v>
      </c>
      <c r="D293" s="9" t="str">
        <f t="shared" si="17"/>
        <v>Sun</v>
      </c>
      <c r="E293" s="9" t="str">
        <f>TEXT(Table1[[#This Row],[Join_Date]],"YYYY")</f>
        <v>2023</v>
      </c>
      <c r="F293" s="2">
        <v>45088</v>
      </c>
      <c r="G293" s="2" t="str">
        <f t="shared" si="18"/>
        <v>Dec</v>
      </c>
      <c r="H293" s="2" t="str">
        <f t="shared" si="19"/>
        <v>Thu</v>
      </c>
      <c r="I293" s="10">
        <v>45638</v>
      </c>
      <c r="J293" s="11">
        <v>15.99</v>
      </c>
      <c r="K293" s="11" t="str">
        <f>IF(Table1[[#This Row],[Monthly_Price]]=7.99,"Basic",IF(Table1[[#This Row],[Monthly_Price]]=11.99,"Super",IF(Table1[[#This Row],[Monthly_Price]]=15.99,"Premium")))</f>
        <v>Premium</v>
      </c>
      <c r="L293" s="12">
        <v>415</v>
      </c>
      <c r="M293" s="9" t="s">
        <v>51</v>
      </c>
      <c r="N293" s="12">
        <v>2</v>
      </c>
      <c r="O293" s="12">
        <v>1</v>
      </c>
      <c r="P293" s="9" t="b">
        <v>0</v>
      </c>
      <c r="Q293" s="12">
        <v>958</v>
      </c>
      <c r="R293" s="12">
        <v>192</v>
      </c>
      <c r="S293" s="9" t="s">
        <v>27</v>
      </c>
      <c r="T293" s="9" t="s">
        <v>56</v>
      </c>
      <c r="U293" s="9" t="s">
        <v>37</v>
      </c>
      <c r="V293" s="9">
        <v>22</v>
      </c>
      <c r="W293" s="13">
        <v>4.8</v>
      </c>
      <c r="X293" s="9" t="b">
        <v>1</v>
      </c>
      <c r="Y293" s="9" t="s">
        <v>30</v>
      </c>
      <c r="Z293" s="12">
        <v>1955</v>
      </c>
      <c r="AA293" s="9" t="s">
        <v>76</v>
      </c>
      <c r="AB293" s="14" t="s">
        <v>32</v>
      </c>
      <c r="AC293" s="9" t="s">
        <v>93</v>
      </c>
    </row>
    <row r="294" spans="1:29" hidden="1" x14ac:dyDescent="0.3">
      <c r="A294" s="9">
        <v>4204</v>
      </c>
      <c r="B294" s="9" t="s">
        <v>169</v>
      </c>
      <c r="C294" s="9" t="str">
        <f t="shared" si="16"/>
        <v>Nov</v>
      </c>
      <c r="D294" s="9" t="str">
        <f t="shared" si="17"/>
        <v>Sun</v>
      </c>
      <c r="E294" s="9" t="str">
        <f>TEXT(Table1[[#This Row],[Join_Date]],"YYYY")</f>
        <v>2023</v>
      </c>
      <c r="F294" s="2">
        <v>45242</v>
      </c>
      <c r="G294" s="2" t="str">
        <f t="shared" si="18"/>
        <v>Dec</v>
      </c>
      <c r="H294" s="2" t="str">
        <f t="shared" si="19"/>
        <v>Sat</v>
      </c>
      <c r="I294" s="10">
        <v>45640</v>
      </c>
      <c r="J294" s="11">
        <v>11.99</v>
      </c>
      <c r="K294" s="11" t="str">
        <f>IF(Table1[[#This Row],[Monthly_Price]]=7.99,"Basic",IF(Table1[[#This Row],[Monthly_Price]]=11.99,"Super",IF(Table1[[#This Row],[Monthly_Price]]=15.99,"Premium")))</f>
        <v>Super</v>
      </c>
      <c r="L294" s="12">
        <v>494</v>
      </c>
      <c r="M294" s="9" t="s">
        <v>63</v>
      </c>
      <c r="N294" s="12">
        <v>5</v>
      </c>
      <c r="O294" s="12">
        <v>6</v>
      </c>
      <c r="P294" s="9" t="b">
        <v>1</v>
      </c>
      <c r="Q294" s="12">
        <v>202</v>
      </c>
      <c r="R294" s="12">
        <v>163</v>
      </c>
      <c r="S294" s="9" t="s">
        <v>49</v>
      </c>
      <c r="T294" s="9" t="s">
        <v>44</v>
      </c>
      <c r="U294" s="9" t="s">
        <v>57</v>
      </c>
      <c r="V294" s="9">
        <v>61</v>
      </c>
      <c r="W294" s="13">
        <v>4</v>
      </c>
      <c r="X294" s="9" t="b">
        <v>1</v>
      </c>
      <c r="Y294" s="9" t="s">
        <v>30</v>
      </c>
      <c r="Z294" s="12">
        <v>4889</v>
      </c>
      <c r="AA294" s="9" t="s">
        <v>76</v>
      </c>
      <c r="AB294" s="14" t="s">
        <v>32</v>
      </c>
      <c r="AC294" s="9" t="s">
        <v>60</v>
      </c>
    </row>
    <row r="295" spans="1:29" hidden="1" x14ac:dyDescent="0.3">
      <c r="A295" s="9">
        <v>5666</v>
      </c>
      <c r="B295" s="9" t="s">
        <v>272</v>
      </c>
      <c r="C295" s="9" t="str">
        <f t="shared" si="16"/>
        <v>Apr</v>
      </c>
      <c r="D295" s="9" t="str">
        <f t="shared" si="17"/>
        <v>Sat</v>
      </c>
      <c r="E295" s="9" t="str">
        <f>TEXT(Table1[[#This Row],[Join_Date]],"YYYY")</f>
        <v>2023</v>
      </c>
      <c r="F295" s="2">
        <v>45038</v>
      </c>
      <c r="G295" s="2" t="str">
        <f t="shared" si="18"/>
        <v>Nov</v>
      </c>
      <c r="H295" s="2" t="str">
        <f t="shared" si="19"/>
        <v>Wed</v>
      </c>
      <c r="I295" s="10">
        <v>45616</v>
      </c>
      <c r="J295" s="11">
        <v>7.99</v>
      </c>
      <c r="K295" s="11" t="str">
        <f>IF(Table1[[#This Row],[Monthly_Price]]=7.99,"Basic",IF(Table1[[#This Row],[Monthly_Price]]=11.99,"Super",IF(Table1[[#This Row],[Monthly_Price]]=15.99,"Premium")))</f>
        <v>Basic</v>
      </c>
      <c r="L295" s="12">
        <v>109</v>
      </c>
      <c r="M295" s="9" t="s">
        <v>36</v>
      </c>
      <c r="N295" s="12">
        <v>4</v>
      </c>
      <c r="O295" s="12">
        <v>4</v>
      </c>
      <c r="P295" s="9" t="b">
        <v>1</v>
      </c>
      <c r="Q295" s="12">
        <v>899</v>
      </c>
      <c r="R295" s="12">
        <v>11</v>
      </c>
      <c r="S295" s="9" t="s">
        <v>49</v>
      </c>
      <c r="T295" s="9" t="s">
        <v>56</v>
      </c>
      <c r="U295" s="9" t="s">
        <v>37</v>
      </c>
      <c r="V295" s="9">
        <v>63</v>
      </c>
      <c r="W295" s="13">
        <v>4.3</v>
      </c>
      <c r="X295" s="9" t="b">
        <v>0</v>
      </c>
      <c r="Y295" s="9" t="s">
        <v>30</v>
      </c>
      <c r="Z295" s="12">
        <v>1185</v>
      </c>
      <c r="AA295" s="9" t="s">
        <v>65</v>
      </c>
      <c r="AB295" s="14" t="s">
        <v>59</v>
      </c>
      <c r="AC295" s="9" t="s">
        <v>33</v>
      </c>
    </row>
    <row r="296" spans="1:29" hidden="1" x14ac:dyDescent="0.3">
      <c r="A296" s="9">
        <v>5943</v>
      </c>
      <c r="B296" s="9" t="s">
        <v>401</v>
      </c>
      <c r="C296" s="9" t="str">
        <f t="shared" si="16"/>
        <v>Dec</v>
      </c>
      <c r="D296" s="9" t="str">
        <f t="shared" si="17"/>
        <v>Mon</v>
      </c>
      <c r="E296" s="9" t="str">
        <f>TEXT(Table1[[#This Row],[Join_Date]],"YYYY")</f>
        <v>2023</v>
      </c>
      <c r="F296" s="2">
        <v>45278</v>
      </c>
      <c r="G296" s="2" t="str">
        <f t="shared" si="18"/>
        <v>Dec</v>
      </c>
      <c r="H296" s="2" t="str">
        <f t="shared" si="19"/>
        <v>Sat</v>
      </c>
      <c r="I296" s="10">
        <v>45633</v>
      </c>
      <c r="J296" s="11">
        <v>7.99</v>
      </c>
      <c r="K296" s="11" t="str">
        <f>IF(Table1[[#This Row],[Monthly_Price]]=7.99,"Basic",IF(Table1[[#This Row],[Monthly_Price]]=11.99,"Super",IF(Table1[[#This Row],[Monthly_Price]]=15.99,"Premium")))</f>
        <v>Basic</v>
      </c>
      <c r="L296" s="12">
        <v>200</v>
      </c>
      <c r="M296" s="9" t="s">
        <v>100</v>
      </c>
      <c r="N296" s="12">
        <v>1</v>
      </c>
      <c r="O296" s="12">
        <v>2</v>
      </c>
      <c r="P296" s="9" t="b">
        <v>0</v>
      </c>
      <c r="Q296" s="12">
        <v>465</v>
      </c>
      <c r="R296" s="12">
        <v>35</v>
      </c>
      <c r="S296" s="9" t="s">
        <v>55</v>
      </c>
      <c r="T296" s="9" t="s">
        <v>75</v>
      </c>
      <c r="U296" s="9" t="s">
        <v>45</v>
      </c>
      <c r="V296" s="9">
        <v>29</v>
      </c>
      <c r="W296" s="13">
        <v>4.7</v>
      </c>
      <c r="X296" s="9" t="b">
        <v>1</v>
      </c>
      <c r="Y296" s="9" t="s">
        <v>30</v>
      </c>
      <c r="Z296" s="12">
        <v>3040</v>
      </c>
      <c r="AA296" s="9" t="s">
        <v>38</v>
      </c>
      <c r="AB296" s="14" t="s">
        <v>79</v>
      </c>
      <c r="AC296" s="9" t="s">
        <v>40</v>
      </c>
    </row>
    <row r="297" spans="1:29" hidden="1" x14ac:dyDescent="0.3">
      <c r="A297" s="9">
        <v>3202</v>
      </c>
      <c r="B297" s="9" t="s">
        <v>52</v>
      </c>
      <c r="C297" s="9" t="str">
        <f t="shared" si="16"/>
        <v>Feb</v>
      </c>
      <c r="D297" s="9" t="str">
        <f t="shared" si="17"/>
        <v>Fri</v>
      </c>
      <c r="E297" s="9" t="str">
        <f>TEXT(Table1[[#This Row],[Join_Date]],"YYYY")</f>
        <v>2024</v>
      </c>
      <c r="F297" s="2">
        <v>45345</v>
      </c>
      <c r="G297" s="2" t="str">
        <f t="shared" si="18"/>
        <v>Dec</v>
      </c>
      <c r="H297" s="2" t="str">
        <f t="shared" si="19"/>
        <v>Wed</v>
      </c>
      <c r="I297" s="10">
        <v>45630</v>
      </c>
      <c r="J297" s="11">
        <v>11.99</v>
      </c>
      <c r="K297" s="11" t="str">
        <f>IF(Table1[[#This Row],[Monthly_Price]]=7.99,"Basic",IF(Table1[[#This Row],[Monthly_Price]]=11.99,"Super",IF(Table1[[#This Row],[Monthly_Price]]=15.99,"Premium")))</f>
        <v>Super</v>
      </c>
      <c r="L297" s="12">
        <v>134</v>
      </c>
      <c r="M297" s="9" t="s">
        <v>48</v>
      </c>
      <c r="N297" s="12">
        <v>4</v>
      </c>
      <c r="O297" s="12">
        <v>1</v>
      </c>
      <c r="P297" s="9" t="b">
        <v>1</v>
      </c>
      <c r="Q297" s="12">
        <v>459</v>
      </c>
      <c r="R297" s="12">
        <v>105</v>
      </c>
      <c r="S297" s="9" t="s">
        <v>49</v>
      </c>
      <c r="T297" s="9" t="s">
        <v>75</v>
      </c>
      <c r="U297" s="9" t="s">
        <v>37</v>
      </c>
      <c r="V297" s="9">
        <v>3</v>
      </c>
      <c r="W297" s="13">
        <v>3.7</v>
      </c>
      <c r="X297" s="9" t="b">
        <v>1</v>
      </c>
      <c r="Y297" s="9" t="s">
        <v>30</v>
      </c>
      <c r="Z297" s="12">
        <v>4729</v>
      </c>
      <c r="AA297" s="9" t="s">
        <v>31</v>
      </c>
      <c r="AB297" s="14" t="s">
        <v>69</v>
      </c>
      <c r="AC297" s="9" t="s">
        <v>93</v>
      </c>
    </row>
    <row r="298" spans="1:29" hidden="1" x14ac:dyDescent="0.3">
      <c r="A298" s="9">
        <v>4512</v>
      </c>
      <c r="B298" s="9" t="s">
        <v>259</v>
      </c>
      <c r="C298" s="9" t="str">
        <f t="shared" si="16"/>
        <v>Feb</v>
      </c>
      <c r="D298" s="9" t="str">
        <f t="shared" si="17"/>
        <v>Tue</v>
      </c>
      <c r="E298" s="9" t="str">
        <f>TEXT(Table1[[#This Row],[Join_Date]],"YYYY")</f>
        <v>2023</v>
      </c>
      <c r="F298" s="2">
        <v>44978</v>
      </c>
      <c r="G298" s="2" t="str">
        <f t="shared" si="18"/>
        <v>Nov</v>
      </c>
      <c r="H298" s="2" t="str">
        <f t="shared" si="19"/>
        <v>Sat</v>
      </c>
      <c r="I298" s="10">
        <v>45626</v>
      </c>
      <c r="J298" s="11">
        <v>11.99</v>
      </c>
      <c r="K298" s="11" t="str">
        <f>IF(Table1[[#This Row],[Monthly_Price]]=7.99,"Basic",IF(Table1[[#This Row],[Monthly_Price]]=11.99,"Super",IF(Table1[[#This Row],[Monthly_Price]]=15.99,"Premium")))</f>
        <v>Super</v>
      </c>
      <c r="L298" s="12">
        <v>250</v>
      </c>
      <c r="M298" s="9" t="s">
        <v>51</v>
      </c>
      <c r="N298" s="12">
        <v>5</v>
      </c>
      <c r="O298" s="12">
        <v>2</v>
      </c>
      <c r="P298" s="9" t="b">
        <v>0</v>
      </c>
      <c r="Q298" s="12">
        <v>611</v>
      </c>
      <c r="R298" s="12">
        <v>170</v>
      </c>
      <c r="S298" s="9" t="s">
        <v>49</v>
      </c>
      <c r="T298" s="9" t="s">
        <v>56</v>
      </c>
      <c r="U298" s="9" t="s">
        <v>64</v>
      </c>
      <c r="V298" s="9">
        <v>71</v>
      </c>
      <c r="W298" s="13">
        <v>3.9</v>
      </c>
      <c r="X298" s="9" t="b">
        <v>0</v>
      </c>
      <c r="Y298" s="9" t="s">
        <v>30</v>
      </c>
      <c r="Z298" s="12">
        <v>4193</v>
      </c>
      <c r="AA298" s="9" t="s">
        <v>31</v>
      </c>
      <c r="AB298" s="14" t="s">
        <v>39</v>
      </c>
      <c r="AC298" s="9" t="s">
        <v>40</v>
      </c>
    </row>
    <row r="299" spans="1:29" hidden="1" x14ac:dyDescent="0.3">
      <c r="A299" s="9">
        <v>2075</v>
      </c>
      <c r="B299" s="9" t="s">
        <v>347</v>
      </c>
      <c r="C299" s="9" t="str">
        <f t="shared" si="16"/>
        <v>Oct</v>
      </c>
      <c r="D299" s="9" t="str">
        <f t="shared" si="17"/>
        <v>Mon</v>
      </c>
      <c r="E299" s="9" t="str">
        <f>TEXT(Table1[[#This Row],[Join_Date]],"YYYY")</f>
        <v>2024</v>
      </c>
      <c r="F299" s="2">
        <v>45593</v>
      </c>
      <c r="G299" s="2" t="str">
        <f t="shared" si="18"/>
        <v>Dec</v>
      </c>
      <c r="H299" s="2" t="str">
        <f t="shared" si="19"/>
        <v>Mon</v>
      </c>
      <c r="I299" s="10">
        <v>45635</v>
      </c>
      <c r="J299" s="11">
        <v>7.99</v>
      </c>
      <c r="K299" s="11" t="str">
        <f>IF(Table1[[#This Row],[Monthly_Price]]=7.99,"Basic",IF(Table1[[#This Row],[Monthly_Price]]=11.99,"Super",IF(Table1[[#This Row],[Monthly_Price]]=15.99,"Premium")))</f>
        <v>Basic</v>
      </c>
      <c r="L299" s="12">
        <v>305</v>
      </c>
      <c r="M299" s="9" t="s">
        <v>36</v>
      </c>
      <c r="N299" s="12">
        <v>2</v>
      </c>
      <c r="O299" s="12">
        <v>3</v>
      </c>
      <c r="P299" s="9" t="b">
        <v>1</v>
      </c>
      <c r="Q299" s="12">
        <v>49</v>
      </c>
      <c r="R299" s="12">
        <v>146</v>
      </c>
      <c r="S299" s="9" t="s">
        <v>27</v>
      </c>
      <c r="T299" s="9" t="s">
        <v>44</v>
      </c>
      <c r="U299" s="9" t="s">
        <v>45</v>
      </c>
      <c r="V299" s="9">
        <v>48</v>
      </c>
      <c r="W299" s="13">
        <v>4.5999999999999996</v>
      </c>
      <c r="X299" s="9" t="b">
        <v>0</v>
      </c>
      <c r="Y299" s="9" t="s">
        <v>30</v>
      </c>
      <c r="Z299" s="12">
        <v>4626</v>
      </c>
      <c r="AA299" s="9" t="s">
        <v>58</v>
      </c>
      <c r="AB299" s="14" t="s">
        <v>79</v>
      </c>
      <c r="AC299" s="9" t="s">
        <v>60</v>
      </c>
    </row>
    <row r="300" spans="1:29" hidden="1" x14ac:dyDescent="0.3">
      <c r="A300" s="9">
        <v>4057</v>
      </c>
      <c r="B300" s="9" t="s">
        <v>404</v>
      </c>
      <c r="C300" s="9" t="str">
        <f t="shared" si="16"/>
        <v>May</v>
      </c>
      <c r="D300" s="9" t="str">
        <f t="shared" si="17"/>
        <v>Fri</v>
      </c>
      <c r="E300" s="9" t="str">
        <f>TEXT(Table1[[#This Row],[Join_Date]],"YYYY")</f>
        <v>2024</v>
      </c>
      <c r="F300" s="2">
        <v>45422</v>
      </c>
      <c r="G300" s="2" t="str">
        <f t="shared" si="18"/>
        <v>Nov</v>
      </c>
      <c r="H300" s="2" t="str">
        <f t="shared" si="19"/>
        <v>Thu</v>
      </c>
      <c r="I300" s="10">
        <v>45624</v>
      </c>
      <c r="J300" s="11">
        <v>15.99</v>
      </c>
      <c r="K300" s="11" t="str">
        <f>IF(Table1[[#This Row],[Monthly_Price]]=7.99,"Basic",IF(Table1[[#This Row],[Monthly_Price]]=11.99,"Super",IF(Table1[[#This Row],[Monthly_Price]]=15.99,"Premium")))</f>
        <v>Premium</v>
      </c>
      <c r="L300" s="12">
        <v>256</v>
      </c>
      <c r="M300" s="9" t="s">
        <v>73</v>
      </c>
      <c r="N300" s="12">
        <v>5</v>
      </c>
      <c r="O300" s="12">
        <v>3</v>
      </c>
      <c r="P300" s="9" t="b">
        <v>0</v>
      </c>
      <c r="Q300" s="12">
        <v>929</v>
      </c>
      <c r="R300" s="12">
        <v>89</v>
      </c>
      <c r="S300" s="9" t="s">
        <v>43</v>
      </c>
      <c r="T300" s="9" t="s">
        <v>28</v>
      </c>
      <c r="U300" s="9" t="s">
        <v>57</v>
      </c>
      <c r="V300" s="9">
        <v>89</v>
      </c>
      <c r="W300" s="13">
        <v>3.3</v>
      </c>
      <c r="X300" s="9" t="b">
        <v>0</v>
      </c>
      <c r="Y300" s="9" t="s">
        <v>30</v>
      </c>
      <c r="Z300" s="12">
        <v>60</v>
      </c>
      <c r="AA300" s="9" t="s">
        <v>31</v>
      </c>
      <c r="AB300" s="14" t="s">
        <v>79</v>
      </c>
      <c r="AC300" s="9" t="s">
        <v>60</v>
      </c>
    </row>
    <row r="301" spans="1:29" hidden="1" x14ac:dyDescent="0.3">
      <c r="A301" s="9">
        <v>5537</v>
      </c>
      <c r="B301" s="9" t="s">
        <v>212</v>
      </c>
      <c r="C301" s="9" t="str">
        <f t="shared" si="16"/>
        <v>Sep</v>
      </c>
      <c r="D301" s="9" t="str">
        <f t="shared" si="17"/>
        <v>Thu</v>
      </c>
      <c r="E301" s="9" t="str">
        <f>TEXT(Table1[[#This Row],[Join_Date]],"YYYY")</f>
        <v>2024</v>
      </c>
      <c r="F301" s="2">
        <v>45547</v>
      </c>
      <c r="G301" s="2" t="str">
        <f t="shared" si="18"/>
        <v>Nov</v>
      </c>
      <c r="H301" s="2" t="str">
        <f t="shared" si="19"/>
        <v>Tue</v>
      </c>
      <c r="I301" s="10">
        <v>45615</v>
      </c>
      <c r="J301" s="11">
        <v>11.99</v>
      </c>
      <c r="K301" s="11" t="str">
        <f>IF(Table1[[#This Row],[Monthly_Price]]=7.99,"Basic",IF(Table1[[#This Row],[Monthly_Price]]=11.99,"Super",IF(Table1[[#This Row],[Monthly_Price]]=15.99,"Premium")))</f>
        <v>Super</v>
      </c>
      <c r="L301" s="12">
        <v>214</v>
      </c>
      <c r="M301" s="9" t="s">
        <v>51</v>
      </c>
      <c r="N301" s="12">
        <v>1</v>
      </c>
      <c r="O301" s="12">
        <v>3</v>
      </c>
      <c r="P301" s="9" t="b">
        <v>0</v>
      </c>
      <c r="Q301" s="12">
        <v>39</v>
      </c>
      <c r="R301" s="12">
        <v>89</v>
      </c>
      <c r="S301" s="9" t="s">
        <v>43</v>
      </c>
      <c r="T301" s="9" t="s">
        <v>44</v>
      </c>
      <c r="U301" s="9" t="s">
        <v>29</v>
      </c>
      <c r="V301" s="9">
        <v>37</v>
      </c>
      <c r="W301" s="13">
        <v>3.5</v>
      </c>
      <c r="X301" s="9" t="b">
        <v>1</v>
      </c>
      <c r="Y301" s="9" t="s">
        <v>30</v>
      </c>
      <c r="Z301" s="12">
        <v>2597</v>
      </c>
      <c r="AA301" s="9" t="s">
        <v>76</v>
      </c>
      <c r="AB301" s="14" t="s">
        <v>69</v>
      </c>
      <c r="AC301" s="9" t="s">
        <v>60</v>
      </c>
    </row>
    <row r="302" spans="1:29" hidden="1" x14ac:dyDescent="0.3">
      <c r="A302" s="9">
        <v>9520</v>
      </c>
      <c r="B302" s="9" t="s">
        <v>405</v>
      </c>
      <c r="C302" s="9" t="str">
        <f t="shared" si="16"/>
        <v>Aug</v>
      </c>
      <c r="D302" s="9" t="str">
        <f t="shared" si="17"/>
        <v>Sat</v>
      </c>
      <c r="E302" s="9" t="str">
        <f>TEXT(Table1[[#This Row],[Join_Date]],"YYYY")</f>
        <v>2023</v>
      </c>
      <c r="F302" s="2">
        <v>45143</v>
      </c>
      <c r="G302" s="2" t="str">
        <f t="shared" si="18"/>
        <v>Dec</v>
      </c>
      <c r="H302" s="2" t="str">
        <f t="shared" si="19"/>
        <v>Sun</v>
      </c>
      <c r="I302" s="10">
        <v>45627</v>
      </c>
      <c r="J302" s="11">
        <v>11.99</v>
      </c>
      <c r="K302" s="11" t="str">
        <f>IF(Table1[[#This Row],[Monthly_Price]]=7.99,"Basic",IF(Table1[[#This Row],[Monthly_Price]]=11.99,"Super",IF(Table1[[#This Row],[Monthly_Price]]=15.99,"Premium")))</f>
        <v>Super</v>
      </c>
      <c r="L302" s="12">
        <v>272</v>
      </c>
      <c r="M302" s="9" t="s">
        <v>100</v>
      </c>
      <c r="N302" s="12">
        <v>1</v>
      </c>
      <c r="O302" s="12">
        <v>2</v>
      </c>
      <c r="P302" s="9" t="b">
        <v>0</v>
      </c>
      <c r="Q302" s="12">
        <v>520</v>
      </c>
      <c r="R302" s="12">
        <v>170</v>
      </c>
      <c r="S302" s="9" t="s">
        <v>74</v>
      </c>
      <c r="T302" s="9" t="s">
        <v>28</v>
      </c>
      <c r="U302" s="9" t="s">
        <v>37</v>
      </c>
      <c r="V302" s="9">
        <v>100</v>
      </c>
      <c r="W302" s="13">
        <v>5</v>
      </c>
      <c r="X302" s="9" t="b">
        <v>0</v>
      </c>
      <c r="Y302" s="9" t="s">
        <v>30</v>
      </c>
      <c r="Z302" s="12">
        <v>260</v>
      </c>
      <c r="AA302" s="9" t="s">
        <v>76</v>
      </c>
      <c r="AB302" s="14" t="s">
        <v>79</v>
      </c>
      <c r="AC302" s="9" t="s">
        <v>60</v>
      </c>
    </row>
    <row r="303" spans="1:29" hidden="1" x14ac:dyDescent="0.3">
      <c r="A303" s="9">
        <v>1081</v>
      </c>
      <c r="B303" s="9" t="s">
        <v>406</v>
      </c>
      <c r="C303" s="9" t="str">
        <f t="shared" si="16"/>
        <v>Jul</v>
      </c>
      <c r="D303" s="9" t="str">
        <f t="shared" si="17"/>
        <v>Sun</v>
      </c>
      <c r="E303" s="9" t="str">
        <f>TEXT(Table1[[#This Row],[Join_Date]],"YYYY")</f>
        <v>2024</v>
      </c>
      <c r="F303" s="2">
        <v>45501</v>
      </c>
      <c r="G303" s="2" t="str">
        <f t="shared" si="18"/>
        <v>Nov</v>
      </c>
      <c r="H303" s="2" t="str">
        <f t="shared" si="19"/>
        <v>Fri</v>
      </c>
      <c r="I303" s="10">
        <v>45625</v>
      </c>
      <c r="J303" s="11">
        <v>15.99</v>
      </c>
      <c r="K303" s="11" t="str">
        <f>IF(Table1[[#This Row],[Monthly_Price]]=7.99,"Basic",IF(Table1[[#This Row],[Monthly_Price]]=11.99,"Super",IF(Table1[[#This Row],[Monthly_Price]]=15.99,"Premium")))</f>
        <v>Premium</v>
      </c>
      <c r="L303" s="12">
        <v>144</v>
      </c>
      <c r="M303" s="9" t="s">
        <v>36</v>
      </c>
      <c r="N303" s="12">
        <v>3</v>
      </c>
      <c r="O303" s="12">
        <v>4</v>
      </c>
      <c r="P303" s="9" t="b">
        <v>0</v>
      </c>
      <c r="Q303" s="12">
        <v>501</v>
      </c>
      <c r="R303" s="12">
        <v>64</v>
      </c>
      <c r="S303" s="9" t="s">
        <v>43</v>
      </c>
      <c r="T303" s="9" t="s">
        <v>44</v>
      </c>
      <c r="U303" s="9" t="s">
        <v>64</v>
      </c>
      <c r="V303" s="9">
        <v>98</v>
      </c>
      <c r="W303" s="13">
        <v>3.3</v>
      </c>
      <c r="X303" s="9" t="b">
        <v>0</v>
      </c>
      <c r="Y303" s="9" t="s">
        <v>30</v>
      </c>
      <c r="Z303" s="12">
        <v>1544</v>
      </c>
      <c r="AA303" s="9" t="s">
        <v>76</v>
      </c>
      <c r="AB303" s="14" t="s">
        <v>32</v>
      </c>
      <c r="AC303" s="9" t="s">
        <v>33</v>
      </c>
    </row>
    <row r="304" spans="1:29" hidden="1" x14ac:dyDescent="0.3">
      <c r="A304" s="9">
        <v>7621</v>
      </c>
      <c r="B304" s="9" t="s">
        <v>405</v>
      </c>
      <c r="C304" s="9" t="str">
        <f t="shared" si="16"/>
        <v>Sep</v>
      </c>
      <c r="D304" s="9" t="str">
        <f t="shared" si="17"/>
        <v>Wed</v>
      </c>
      <c r="E304" s="9" t="str">
        <f>TEXT(Table1[[#This Row],[Join_Date]],"YYYY")</f>
        <v>2023</v>
      </c>
      <c r="F304" s="2">
        <v>45175</v>
      </c>
      <c r="G304" s="2" t="str">
        <f t="shared" si="18"/>
        <v>Dec</v>
      </c>
      <c r="H304" s="2" t="str">
        <f t="shared" si="19"/>
        <v>Fri</v>
      </c>
      <c r="I304" s="10">
        <v>45632</v>
      </c>
      <c r="J304" s="11">
        <v>7.99</v>
      </c>
      <c r="K304" s="11" t="str">
        <f>IF(Table1[[#This Row],[Monthly_Price]]=7.99,"Basic",IF(Table1[[#This Row],[Monthly_Price]]=11.99,"Super",IF(Table1[[#This Row],[Monthly_Price]]=15.99,"Premium")))</f>
        <v>Basic</v>
      </c>
      <c r="L304" s="12">
        <v>381</v>
      </c>
      <c r="M304" s="9" t="s">
        <v>36</v>
      </c>
      <c r="N304" s="12">
        <v>5</v>
      </c>
      <c r="O304" s="12">
        <v>6</v>
      </c>
      <c r="P304" s="9" t="b">
        <v>0</v>
      </c>
      <c r="Q304" s="12">
        <v>593</v>
      </c>
      <c r="R304" s="12">
        <v>46</v>
      </c>
      <c r="S304" s="9" t="s">
        <v>68</v>
      </c>
      <c r="T304" s="9" t="s">
        <v>44</v>
      </c>
      <c r="U304" s="9" t="s">
        <v>64</v>
      </c>
      <c r="V304" s="9">
        <v>10</v>
      </c>
      <c r="W304" s="13">
        <v>4.5999999999999996</v>
      </c>
      <c r="X304" s="9" t="b">
        <v>1</v>
      </c>
      <c r="Y304" s="9" t="s">
        <v>30</v>
      </c>
      <c r="Z304" s="12">
        <v>4528</v>
      </c>
      <c r="AA304" s="9" t="s">
        <v>76</v>
      </c>
      <c r="AB304" s="14" t="s">
        <v>79</v>
      </c>
      <c r="AC304" s="9" t="s">
        <v>40</v>
      </c>
    </row>
    <row r="305" spans="1:29" hidden="1" x14ac:dyDescent="0.3">
      <c r="A305" s="9">
        <v>4558</v>
      </c>
      <c r="B305" s="9" t="s">
        <v>204</v>
      </c>
      <c r="C305" s="9" t="str">
        <f t="shared" si="16"/>
        <v>Jan</v>
      </c>
      <c r="D305" s="9" t="str">
        <f t="shared" si="17"/>
        <v>Wed</v>
      </c>
      <c r="E305" s="9" t="str">
        <f>TEXT(Table1[[#This Row],[Join_Date]],"YYYY")</f>
        <v>2023</v>
      </c>
      <c r="F305" s="2">
        <v>44944</v>
      </c>
      <c r="G305" s="2" t="str">
        <f t="shared" si="18"/>
        <v>Nov</v>
      </c>
      <c r="H305" s="2" t="str">
        <f t="shared" si="19"/>
        <v>Wed</v>
      </c>
      <c r="I305" s="10">
        <v>45616</v>
      </c>
      <c r="J305" s="11">
        <v>11.99</v>
      </c>
      <c r="K305" s="11" t="str">
        <f>IF(Table1[[#This Row],[Monthly_Price]]=7.99,"Basic",IF(Table1[[#This Row],[Monthly_Price]]=11.99,"Super",IF(Table1[[#This Row],[Monthly_Price]]=15.99,"Premium")))</f>
        <v>Super</v>
      </c>
      <c r="L305" s="12">
        <v>292</v>
      </c>
      <c r="M305" s="9" t="s">
        <v>36</v>
      </c>
      <c r="N305" s="12">
        <v>4</v>
      </c>
      <c r="O305" s="12">
        <v>2</v>
      </c>
      <c r="P305" s="9" t="b">
        <v>1</v>
      </c>
      <c r="Q305" s="12">
        <v>109</v>
      </c>
      <c r="R305" s="12">
        <v>68</v>
      </c>
      <c r="S305" s="9" t="s">
        <v>74</v>
      </c>
      <c r="T305" s="9" t="s">
        <v>56</v>
      </c>
      <c r="U305" s="9" t="s">
        <v>64</v>
      </c>
      <c r="V305" s="9">
        <v>95</v>
      </c>
      <c r="W305" s="13">
        <v>4.3</v>
      </c>
      <c r="X305" s="9" t="b">
        <v>0</v>
      </c>
      <c r="Y305" s="9" t="s">
        <v>30</v>
      </c>
      <c r="Z305" s="12">
        <v>1127</v>
      </c>
      <c r="AA305" s="9" t="s">
        <v>65</v>
      </c>
      <c r="AB305" s="14" t="s">
        <v>79</v>
      </c>
      <c r="AC305" s="9" t="s">
        <v>40</v>
      </c>
    </row>
    <row r="306" spans="1:29" hidden="1" x14ac:dyDescent="0.3">
      <c r="A306" s="9">
        <v>6628</v>
      </c>
      <c r="B306" s="9" t="s">
        <v>357</v>
      </c>
      <c r="C306" s="9" t="str">
        <f t="shared" si="16"/>
        <v>Mar</v>
      </c>
      <c r="D306" s="9" t="str">
        <f t="shared" si="17"/>
        <v>Tue</v>
      </c>
      <c r="E306" s="9" t="str">
        <f>TEXT(Table1[[#This Row],[Join_Date]],"YYYY")</f>
        <v>2023</v>
      </c>
      <c r="F306" s="2">
        <v>45013</v>
      </c>
      <c r="G306" s="2" t="str">
        <f t="shared" si="18"/>
        <v>Dec</v>
      </c>
      <c r="H306" s="2" t="str">
        <f t="shared" si="19"/>
        <v>Sun</v>
      </c>
      <c r="I306" s="10">
        <v>45641</v>
      </c>
      <c r="J306" s="11">
        <v>11.99</v>
      </c>
      <c r="K306" s="11" t="str">
        <f>IF(Table1[[#This Row],[Monthly_Price]]=7.99,"Basic",IF(Table1[[#This Row],[Monthly_Price]]=11.99,"Super",IF(Table1[[#This Row],[Monthly_Price]]=15.99,"Premium")))</f>
        <v>Super</v>
      </c>
      <c r="L306" s="12">
        <v>358</v>
      </c>
      <c r="M306" s="9" t="s">
        <v>100</v>
      </c>
      <c r="N306" s="12">
        <v>4</v>
      </c>
      <c r="O306" s="12">
        <v>3</v>
      </c>
      <c r="P306" s="9" t="b">
        <v>0</v>
      </c>
      <c r="Q306" s="12">
        <v>472</v>
      </c>
      <c r="R306" s="12">
        <v>65</v>
      </c>
      <c r="S306" s="9" t="s">
        <v>55</v>
      </c>
      <c r="T306" s="9" t="s">
        <v>44</v>
      </c>
      <c r="U306" s="9" t="s">
        <v>57</v>
      </c>
      <c r="V306" s="9">
        <v>92</v>
      </c>
      <c r="W306" s="13">
        <v>4</v>
      </c>
      <c r="X306" s="9" t="b">
        <v>0</v>
      </c>
      <c r="Y306" s="9" t="s">
        <v>30</v>
      </c>
      <c r="Z306" s="12">
        <v>4542</v>
      </c>
      <c r="AA306" s="9" t="s">
        <v>31</v>
      </c>
      <c r="AB306" s="14" t="s">
        <v>69</v>
      </c>
      <c r="AC306" s="9" t="s">
        <v>40</v>
      </c>
    </row>
    <row r="307" spans="1:29" hidden="1" x14ac:dyDescent="0.3">
      <c r="A307" s="9">
        <v>7643</v>
      </c>
      <c r="B307" s="9" t="s">
        <v>408</v>
      </c>
      <c r="C307" s="9" t="str">
        <f t="shared" si="16"/>
        <v>Jul</v>
      </c>
      <c r="D307" s="9" t="str">
        <f t="shared" si="17"/>
        <v>Wed</v>
      </c>
      <c r="E307" s="9" t="str">
        <f>TEXT(Table1[[#This Row],[Join_Date]],"YYYY")</f>
        <v>2024</v>
      </c>
      <c r="F307" s="2">
        <v>45483</v>
      </c>
      <c r="G307" s="2" t="str">
        <f t="shared" si="18"/>
        <v>Dec</v>
      </c>
      <c r="H307" s="2" t="str">
        <f t="shared" si="19"/>
        <v>Tue</v>
      </c>
      <c r="I307" s="10">
        <v>45629</v>
      </c>
      <c r="J307" s="11">
        <v>15.99</v>
      </c>
      <c r="K307" s="11" t="str">
        <f>IF(Table1[[#This Row],[Monthly_Price]]=7.99,"Basic",IF(Table1[[#This Row],[Monthly_Price]]=11.99,"Super",IF(Table1[[#This Row],[Monthly_Price]]=15.99,"Premium")))</f>
        <v>Premium</v>
      </c>
      <c r="L307" s="12">
        <v>426</v>
      </c>
      <c r="M307" s="9" t="s">
        <v>48</v>
      </c>
      <c r="N307" s="12">
        <v>1</v>
      </c>
      <c r="O307" s="12">
        <v>6</v>
      </c>
      <c r="P307" s="9" t="b">
        <v>1</v>
      </c>
      <c r="Q307" s="12">
        <v>229</v>
      </c>
      <c r="R307" s="12">
        <v>120</v>
      </c>
      <c r="S307" s="9" t="s">
        <v>27</v>
      </c>
      <c r="T307" s="9" t="s">
        <v>28</v>
      </c>
      <c r="U307" s="9" t="s">
        <v>78</v>
      </c>
      <c r="V307" s="9">
        <v>38</v>
      </c>
      <c r="W307" s="13">
        <v>3.3</v>
      </c>
      <c r="X307" s="9" t="b">
        <v>1</v>
      </c>
      <c r="Y307" s="9" t="s">
        <v>30</v>
      </c>
      <c r="Z307" s="12">
        <v>1436</v>
      </c>
      <c r="AA307" s="9" t="s">
        <v>31</v>
      </c>
      <c r="AB307" s="14" t="s">
        <v>79</v>
      </c>
      <c r="AC307" s="9" t="s">
        <v>60</v>
      </c>
    </row>
    <row r="308" spans="1:29" hidden="1" x14ac:dyDescent="0.3">
      <c r="A308" s="9">
        <v>4709</v>
      </c>
      <c r="B308" s="9" t="s">
        <v>409</v>
      </c>
      <c r="C308" s="9" t="str">
        <f t="shared" si="16"/>
        <v>Sep</v>
      </c>
      <c r="D308" s="9" t="str">
        <f t="shared" si="17"/>
        <v>Fri</v>
      </c>
      <c r="E308" s="9" t="str">
        <f>TEXT(Table1[[#This Row],[Join_Date]],"YYYY")</f>
        <v>2023</v>
      </c>
      <c r="F308" s="2">
        <v>45191</v>
      </c>
      <c r="G308" s="2" t="str">
        <f t="shared" si="18"/>
        <v>Nov</v>
      </c>
      <c r="H308" s="2" t="str">
        <f t="shared" si="19"/>
        <v>Sun</v>
      </c>
      <c r="I308" s="10">
        <v>45620</v>
      </c>
      <c r="J308" s="11">
        <v>11.99</v>
      </c>
      <c r="K308" s="11" t="str">
        <f>IF(Table1[[#This Row],[Monthly_Price]]=7.99,"Basic",IF(Table1[[#This Row],[Monthly_Price]]=11.99,"Super",IF(Table1[[#This Row],[Monthly_Price]]=15.99,"Premium")))</f>
        <v>Super</v>
      </c>
      <c r="L308" s="12">
        <v>474</v>
      </c>
      <c r="M308" s="9" t="s">
        <v>73</v>
      </c>
      <c r="N308" s="12">
        <v>5</v>
      </c>
      <c r="O308" s="12">
        <v>1</v>
      </c>
      <c r="P308" s="9" t="b">
        <v>0</v>
      </c>
      <c r="Q308" s="12">
        <v>487</v>
      </c>
      <c r="R308" s="12">
        <v>107</v>
      </c>
      <c r="S308" s="9" t="s">
        <v>68</v>
      </c>
      <c r="T308" s="9" t="s">
        <v>44</v>
      </c>
      <c r="U308" s="9" t="s">
        <v>37</v>
      </c>
      <c r="V308" s="9">
        <v>66</v>
      </c>
      <c r="W308" s="13">
        <v>4</v>
      </c>
      <c r="X308" s="9" t="b">
        <v>0</v>
      </c>
      <c r="Y308" s="9" t="s">
        <v>30</v>
      </c>
      <c r="Z308" s="12">
        <v>4438</v>
      </c>
      <c r="AA308" s="9" t="s">
        <v>38</v>
      </c>
      <c r="AB308" s="14" t="s">
        <v>69</v>
      </c>
      <c r="AC308" s="9" t="s">
        <v>33</v>
      </c>
    </row>
    <row r="309" spans="1:29" hidden="1" x14ac:dyDescent="0.3">
      <c r="A309" s="9">
        <v>8408</v>
      </c>
      <c r="B309" s="9" t="s">
        <v>176</v>
      </c>
      <c r="C309" s="9" t="str">
        <f t="shared" si="16"/>
        <v>Jul</v>
      </c>
      <c r="D309" s="9" t="str">
        <f t="shared" si="17"/>
        <v>Fri</v>
      </c>
      <c r="E309" s="9" t="str">
        <f>TEXT(Table1[[#This Row],[Join_Date]],"YYYY")</f>
        <v>2023</v>
      </c>
      <c r="F309" s="2">
        <v>45135</v>
      </c>
      <c r="G309" s="2" t="str">
        <f t="shared" si="18"/>
        <v>Dec</v>
      </c>
      <c r="H309" s="2" t="str">
        <f t="shared" si="19"/>
        <v>Thu</v>
      </c>
      <c r="I309" s="10">
        <v>45638</v>
      </c>
      <c r="J309" s="11">
        <v>7.99</v>
      </c>
      <c r="K309" s="11" t="str">
        <f>IF(Table1[[#This Row],[Monthly_Price]]=7.99,"Basic",IF(Table1[[#This Row],[Monthly_Price]]=11.99,"Super",IF(Table1[[#This Row],[Monthly_Price]]=15.99,"Premium")))</f>
        <v>Basic</v>
      </c>
      <c r="L309" s="12">
        <v>286</v>
      </c>
      <c r="M309" s="9" t="s">
        <v>51</v>
      </c>
      <c r="N309" s="12">
        <v>2</v>
      </c>
      <c r="O309" s="12">
        <v>5</v>
      </c>
      <c r="P309" s="9" t="b">
        <v>1</v>
      </c>
      <c r="Q309" s="12">
        <v>543</v>
      </c>
      <c r="R309" s="12">
        <v>16</v>
      </c>
      <c r="S309" s="9" t="s">
        <v>27</v>
      </c>
      <c r="T309" s="9" t="s">
        <v>56</v>
      </c>
      <c r="U309" s="9" t="s">
        <v>45</v>
      </c>
      <c r="V309" s="9">
        <v>8</v>
      </c>
      <c r="W309" s="13">
        <v>3.7</v>
      </c>
      <c r="X309" s="9" t="b">
        <v>1</v>
      </c>
      <c r="Y309" s="9" t="s">
        <v>30</v>
      </c>
      <c r="Z309" s="12">
        <v>3130</v>
      </c>
      <c r="AA309" s="9" t="s">
        <v>31</v>
      </c>
      <c r="AB309" s="14" t="s">
        <v>32</v>
      </c>
      <c r="AC309" s="9" t="s">
        <v>93</v>
      </c>
    </row>
    <row r="310" spans="1:29" hidden="1" x14ac:dyDescent="0.3">
      <c r="A310" s="9">
        <v>3530</v>
      </c>
      <c r="B310" s="9" t="s">
        <v>411</v>
      </c>
      <c r="C310" s="9" t="str">
        <f t="shared" si="16"/>
        <v>Oct</v>
      </c>
      <c r="D310" s="9" t="str">
        <f t="shared" si="17"/>
        <v>Thu</v>
      </c>
      <c r="E310" s="9" t="str">
        <f>TEXT(Table1[[#This Row],[Join_Date]],"YYYY")</f>
        <v>2024</v>
      </c>
      <c r="F310" s="2">
        <v>45575</v>
      </c>
      <c r="G310" s="2" t="str">
        <f t="shared" si="18"/>
        <v>Dec</v>
      </c>
      <c r="H310" s="2" t="str">
        <f t="shared" si="19"/>
        <v>Fri</v>
      </c>
      <c r="I310" s="10">
        <v>45632</v>
      </c>
      <c r="J310" s="11">
        <v>15.99</v>
      </c>
      <c r="K310" s="11" t="str">
        <f>IF(Table1[[#This Row],[Monthly_Price]]=7.99,"Basic",IF(Table1[[#This Row],[Monthly_Price]]=11.99,"Super",IF(Table1[[#This Row],[Monthly_Price]]=15.99,"Premium")))</f>
        <v>Premium</v>
      </c>
      <c r="L310" s="12">
        <v>498</v>
      </c>
      <c r="M310" s="9" t="s">
        <v>36</v>
      </c>
      <c r="N310" s="12">
        <v>5</v>
      </c>
      <c r="O310" s="12">
        <v>6</v>
      </c>
      <c r="P310" s="9" t="b">
        <v>0</v>
      </c>
      <c r="Q310" s="12">
        <v>105</v>
      </c>
      <c r="R310" s="12">
        <v>35</v>
      </c>
      <c r="S310" s="9" t="s">
        <v>55</v>
      </c>
      <c r="T310" s="9" t="s">
        <v>44</v>
      </c>
      <c r="U310" s="9" t="s">
        <v>64</v>
      </c>
      <c r="V310" s="9">
        <v>6</v>
      </c>
      <c r="W310" s="13">
        <v>3.9</v>
      </c>
      <c r="X310" s="9" t="b">
        <v>1</v>
      </c>
      <c r="Y310" s="9" t="s">
        <v>30</v>
      </c>
      <c r="Z310" s="12">
        <v>3379</v>
      </c>
      <c r="AA310" s="9" t="s">
        <v>38</v>
      </c>
      <c r="AB310" s="14" t="s">
        <v>39</v>
      </c>
      <c r="AC310" s="9" t="s">
        <v>33</v>
      </c>
    </row>
    <row r="311" spans="1:29" hidden="1" x14ac:dyDescent="0.3">
      <c r="A311" s="9">
        <v>3779</v>
      </c>
      <c r="B311" s="9" t="s">
        <v>291</v>
      </c>
      <c r="C311" s="9" t="str">
        <f t="shared" si="16"/>
        <v>Jun</v>
      </c>
      <c r="D311" s="9" t="str">
        <f t="shared" si="17"/>
        <v>Fri</v>
      </c>
      <c r="E311" s="9" t="str">
        <f>TEXT(Table1[[#This Row],[Join_Date]],"YYYY")</f>
        <v>2024</v>
      </c>
      <c r="F311" s="2">
        <v>45464</v>
      </c>
      <c r="G311" s="2" t="str">
        <f t="shared" si="18"/>
        <v>Dec</v>
      </c>
      <c r="H311" s="2" t="str">
        <f t="shared" si="19"/>
        <v>Sun</v>
      </c>
      <c r="I311" s="10">
        <v>45641</v>
      </c>
      <c r="J311" s="11">
        <v>11.99</v>
      </c>
      <c r="K311" s="11" t="str">
        <f>IF(Table1[[#This Row],[Monthly_Price]]=7.99,"Basic",IF(Table1[[#This Row],[Monthly_Price]]=11.99,"Super",IF(Table1[[#This Row],[Monthly_Price]]=15.99,"Premium")))</f>
        <v>Super</v>
      </c>
      <c r="L311" s="12">
        <v>32</v>
      </c>
      <c r="M311" s="9" t="s">
        <v>36</v>
      </c>
      <c r="N311" s="12">
        <v>2</v>
      </c>
      <c r="O311" s="12">
        <v>4</v>
      </c>
      <c r="P311" s="9" t="b">
        <v>0</v>
      </c>
      <c r="Q311" s="12">
        <v>334</v>
      </c>
      <c r="R311" s="12">
        <v>151</v>
      </c>
      <c r="S311" s="9" t="s">
        <v>49</v>
      </c>
      <c r="T311" s="9" t="s">
        <v>75</v>
      </c>
      <c r="U311" s="9" t="s">
        <v>57</v>
      </c>
      <c r="V311" s="9">
        <v>88</v>
      </c>
      <c r="W311" s="13">
        <v>3.4</v>
      </c>
      <c r="X311" s="9" t="b">
        <v>0</v>
      </c>
      <c r="Y311" s="9" t="s">
        <v>30</v>
      </c>
      <c r="Z311" s="12">
        <v>3696</v>
      </c>
      <c r="AA311" s="9" t="s">
        <v>76</v>
      </c>
      <c r="AB311" s="14" t="s">
        <v>39</v>
      </c>
      <c r="AC311" s="9" t="s">
        <v>40</v>
      </c>
    </row>
    <row r="312" spans="1:29" hidden="1" x14ac:dyDescent="0.3">
      <c r="A312" s="9">
        <v>8564</v>
      </c>
      <c r="B312" s="9" t="s">
        <v>202</v>
      </c>
      <c r="C312" s="9" t="str">
        <f t="shared" si="16"/>
        <v>Apr</v>
      </c>
      <c r="D312" s="9" t="str">
        <f t="shared" si="17"/>
        <v>Mon</v>
      </c>
      <c r="E312" s="9" t="str">
        <f>TEXT(Table1[[#This Row],[Join_Date]],"YYYY")</f>
        <v>2023</v>
      </c>
      <c r="F312" s="2">
        <v>45033</v>
      </c>
      <c r="G312" s="2" t="str">
        <f t="shared" si="18"/>
        <v>Dec</v>
      </c>
      <c r="H312" s="2" t="str">
        <f t="shared" si="19"/>
        <v>Sun</v>
      </c>
      <c r="I312" s="10">
        <v>45627</v>
      </c>
      <c r="J312" s="11">
        <v>7.99</v>
      </c>
      <c r="K312" s="11" t="str">
        <f>IF(Table1[[#This Row],[Monthly_Price]]=7.99,"Basic",IF(Table1[[#This Row],[Monthly_Price]]=11.99,"Super",IF(Table1[[#This Row],[Monthly_Price]]=15.99,"Premium")))</f>
        <v>Basic</v>
      </c>
      <c r="L312" s="12">
        <v>84</v>
      </c>
      <c r="M312" s="9" t="s">
        <v>100</v>
      </c>
      <c r="N312" s="12">
        <v>1</v>
      </c>
      <c r="O312" s="12">
        <v>2</v>
      </c>
      <c r="P312" s="9" t="b">
        <v>1</v>
      </c>
      <c r="Q312" s="12">
        <v>871</v>
      </c>
      <c r="R312" s="12">
        <v>187</v>
      </c>
      <c r="S312" s="9" t="s">
        <v>27</v>
      </c>
      <c r="T312" s="9" t="s">
        <v>44</v>
      </c>
      <c r="U312" s="9" t="s">
        <v>45</v>
      </c>
      <c r="V312" s="9">
        <v>96</v>
      </c>
      <c r="W312" s="13">
        <v>4.5</v>
      </c>
      <c r="X312" s="9" t="b">
        <v>1</v>
      </c>
      <c r="Y312" s="9" t="s">
        <v>30</v>
      </c>
      <c r="Z312" s="12">
        <v>2416</v>
      </c>
      <c r="AA312" s="9" t="s">
        <v>31</v>
      </c>
      <c r="AB312" s="14" t="s">
        <v>69</v>
      </c>
      <c r="AC312" s="9" t="s">
        <v>33</v>
      </c>
    </row>
    <row r="313" spans="1:29" hidden="1" x14ac:dyDescent="0.3">
      <c r="A313" s="9">
        <v>8731</v>
      </c>
      <c r="B313" s="9" t="s">
        <v>177</v>
      </c>
      <c r="C313" s="9" t="str">
        <f t="shared" si="16"/>
        <v>Dec</v>
      </c>
      <c r="D313" s="9" t="str">
        <f t="shared" si="17"/>
        <v>Sun</v>
      </c>
      <c r="E313" s="9" t="str">
        <f>TEXT(Table1[[#This Row],[Join_Date]],"YYYY")</f>
        <v>2023</v>
      </c>
      <c r="F313" s="2">
        <v>45291</v>
      </c>
      <c r="G313" s="2" t="str">
        <f t="shared" si="18"/>
        <v>Dec</v>
      </c>
      <c r="H313" s="2" t="str">
        <f t="shared" si="19"/>
        <v>Mon</v>
      </c>
      <c r="I313" s="10">
        <v>45628</v>
      </c>
      <c r="J313" s="11">
        <v>15.99</v>
      </c>
      <c r="K313" s="11" t="str">
        <f>IF(Table1[[#This Row],[Monthly_Price]]=7.99,"Basic",IF(Table1[[#This Row],[Monthly_Price]]=11.99,"Super",IF(Table1[[#This Row],[Monthly_Price]]=15.99,"Premium")))</f>
        <v>Premium</v>
      </c>
      <c r="L313" s="12">
        <v>210</v>
      </c>
      <c r="M313" s="9" t="s">
        <v>100</v>
      </c>
      <c r="N313" s="12">
        <v>5</v>
      </c>
      <c r="O313" s="12">
        <v>5</v>
      </c>
      <c r="P313" s="9" t="b">
        <v>0</v>
      </c>
      <c r="Q313" s="12">
        <v>206</v>
      </c>
      <c r="R313" s="12">
        <v>194</v>
      </c>
      <c r="S313" s="9" t="s">
        <v>43</v>
      </c>
      <c r="T313" s="9" t="s">
        <v>28</v>
      </c>
      <c r="U313" s="9" t="s">
        <v>29</v>
      </c>
      <c r="V313" s="9">
        <v>62</v>
      </c>
      <c r="W313" s="13">
        <v>3.9</v>
      </c>
      <c r="X313" s="9" t="b">
        <v>0</v>
      </c>
      <c r="Y313" s="9" t="s">
        <v>30</v>
      </c>
      <c r="Z313" s="12">
        <v>2856</v>
      </c>
      <c r="AA313" s="9" t="s">
        <v>31</v>
      </c>
      <c r="AB313" s="14" t="s">
        <v>69</v>
      </c>
      <c r="AC313" s="9" t="s">
        <v>40</v>
      </c>
    </row>
    <row r="314" spans="1:29" hidden="1" x14ac:dyDescent="0.3">
      <c r="A314" s="9">
        <v>5000</v>
      </c>
      <c r="B314" s="9" t="s">
        <v>150</v>
      </c>
      <c r="C314" s="9" t="str">
        <f t="shared" si="16"/>
        <v>Feb</v>
      </c>
      <c r="D314" s="9" t="str">
        <f t="shared" si="17"/>
        <v>Wed</v>
      </c>
      <c r="E314" s="9" t="str">
        <f>TEXT(Table1[[#This Row],[Join_Date]],"YYYY")</f>
        <v>2023</v>
      </c>
      <c r="F314" s="2">
        <v>44972</v>
      </c>
      <c r="G314" s="2" t="str">
        <f t="shared" si="18"/>
        <v>Nov</v>
      </c>
      <c r="H314" s="2" t="str">
        <f t="shared" si="19"/>
        <v>Sun</v>
      </c>
      <c r="I314" s="10">
        <v>45620</v>
      </c>
      <c r="J314" s="11">
        <v>15.99</v>
      </c>
      <c r="K314" s="11" t="str">
        <f>IF(Table1[[#This Row],[Monthly_Price]]=7.99,"Basic",IF(Table1[[#This Row],[Monthly_Price]]=11.99,"Super",IF(Table1[[#This Row],[Monthly_Price]]=15.99,"Premium")))</f>
        <v>Premium</v>
      </c>
      <c r="L314" s="12">
        <v>231</v>
      </c>
      <c r="M314" s="9" t="s">
        <v>63</v>
      </c>
      <c r="N314" s="12">
        <v>3</v>
      </c>
      <c r="O314" s="12">
        <v>5</v>
      </c>
      <c r="P314" s="9" t="b">
        <v>1</v>
      </c>
      <c r="Q314" s="12">
        <v>701</v>
      </c>
      <c r="R314" s="12">
        <v>173</v>
      </c>
      <c r="S314" s="9" t="s">
        <v>55</v>
      </c>
      <c r="T314" s="9" t="s">
        <v>56</v>
      </c>
      <c r="U314" s="9" t="s">
        <v>37</v>
      </c>
      <c r="V314" s="9">
        <v>65</v>
      </c>
      <c r="W314" s="13">
        <v>3.4</v>
      </c>
      <c r="X314" s="9" t="b">
        <v>1</v>
      </c>
      <c r="Y314" s="9" t="s">
        <v>30</v>
      </c>
      <c r="Z314" s="12">
        <v>4177</v>
      </c>
      <c r="AA314" s="9" t="s">
        <v>31</v>
      </c>
      <c r="AB314" s="14" t="s">
        <v>59</v>
      </c>
      <c r="AC314" s="9" t="s">
        <v>60</v>
      </c>
    </row>
    <row r="315" spans="1:29" hidden="1" x14ac:dyDescent="0.3">
      <c r="A315" s="9">
        <v>3882</v>
      </c>
      <c r="B315" s="9" t="s">
        <v>318</v>
      </c>
      <c r="C315" s="9" t="str">
        <f t="shared" si="16"/>
        <v>Dec</v>
      </c>
      <c r="D315" s="9" t="str">
        <f t="shared" si="17"/>
        <v>Sun</v>
      </c>
      <c r="E315" s="9" t="str">
        <f>TEXT(Table1[[#This Row],[Join_Date]],"YYYY")</f>
        <v>2024</v>
      </c>
      <c r="F315" s="2">
        <v>45627</v>
      </c>
      <c r="G315" s="2" t="str">
        <f t="shared" si="18"/>
        <v>Dec</v>
      </c>
      <c r="H315" s="2" t="str">
        <f t="shared" si="19"/>
        <v>Sun</v>
      </c>
      <c r="I315" s="10">
        <v>45641</v>
      </c>
      <c r="J315" s="11">
        <v>15.99</v>
      </c>
      <c r="K315" s="11" t="str">
        <f>IF(Table1[[#This Row],[Monthly_Price]]=7.99,"Basic",IF(Table1[[#This Row],[Monthly_Price]]=11.99,"Super",IF(Table1[[#This Row],[Monthly_Price]]=15.99,"Premium")))</f>
        <v>Premium</v>
      </c>
      <c r="L315" s="12">
        <v>246</v>
      </c>
      <c r="M315" s="9" t="s">
        <v>36</v>
      </c>
      <c r="N315" s="12">
        <v>3</v>
      </c>
      <c r="O315" s="12">
        <v>3</v>
      </c>
      <c r="P315" s="9" t="b">
        <v>0</v>
      </c>
      <c r="Q315" s="12">
        <v>505</v>
      </c>
      <c r="R315" s="12">
        <v>129</v>
      </c>
      <c r="S315" s="9" t="s">
        <v>43</v>
      </c>
      <c r="T315" s="9" t="s">
        <v>56</v>
      </c>
      <c r="U315" s="9" t="s">
        <v>64</v>
      </c>
      <c r="V315" s="9">
        <v>82</v>
      </c>
      <c r="W315" s="13">
        <v>4.9000000000000004</v>
      </c>
      <c r="X315" s="9" t="b">
        <v>0</v>
      </c>
      <c r="Y315" s="9" t="s">
        <v>30</v>
      </c>
      <c r="Z315" s="12">
        <v>1912</v>
      </c>
      <c r="AA315" s="9" t="s">
        <v>65</v>
      </c>
      <c r="AB315" s="14" t="s">
        <v>59</v>
      </c>
      <c r="AC315" s="9" t="s">
        <v>40</v>
      </c>
    </row>
    <row r="316" spans="1:29" hidden="1" x14ac:dyDescent="0.3">
      <c r="A316" s="9">
        <v>4551</v>
      </c>
      <c r="B316" s="9" t="s">
        <v>414</v>
      </c>
      <c r="C316" s="9" t="str">
        <f t="shared" si="16"/>
        <v>Jan</v>
      </c>
      <c r="D316" s="9" t="str">
        <f t="shared" si="17"/>
        <v>Fri</v>
      </c>
      <c r="E316" s="9" t="str">
        <f>TEXT(Table1[[#This Row],[Join_Date]],"YYYY")</f>
        <v>2024</v>
      </c>
      <c r="F316" s="2">
        <v>45310</v>
      </c>
      <c r="G316" s="2" t="str">
        <f t="shared" si="18"/>
        <v>Nov</v>
      </c>
      <c r="H316" s="2" t="str">
        <f t="shared" si="19"/>
        <v>Tue</v>
      </c>
      <c r="I316" s="10">
        <v>45615</v>
      </c>
      <c r="J316" s="11">
        <v>11.99</v>
      </c>
      <c r="K316" s="11" t="str">
        <f>IF(Table1[[#This Row],[Monthly_Price]]=7.99,"Basic",IF(Table1[[#This Row],[Monthly_Price]]=11.99,"Super",IF(Table1[[#This Row],[Monthly_Price]]=15.99,"Premium")))</f>
        <v>Super</v>
      </c>
      <c r="L316" s="12">
        <v>174</v>
      </c>
      <c r="M316" s="9" t="s">
        <v>100</v>
      </c>
      <c r="N316" s="12">
        <v>1</v>
      </c>
      <c r="O316" s="12">
        <v>6</v>
      </c>
      <c r="P316" s="9" t="b">
        <v>1</v>
      </c>
      <c r="Q316" s="12">
        <v>239</v>
      </c>
      <c r="R316" s="12">
        <v>175</v>
      </c>
      <c r="S316" s="9" t="s">
        <v>27</v>
      </c>
      <c r="T316" s="9" t="s">
        <v>56</v>
      </c>
      <c r="U316" s="9" t="s">
        <v>64</v>
      </c>
      <c r="V316" s="9">
        <v>65</v>
      </c>
      <c r="W316" s="13">
        <v>3.7</v>
      </c>
      <c r="X316" s="9" t="b">
        <v>0</v>
      </c>
      <c r="Y316" s="9" t="s">
        <v>30</v>
      </c>
      <c r="Z316" s="12">
        <v>2388</v>
      </c>
      <c r="AA316" s="9" t="s">
        <v>76</v>
      </c>
      <c r="AB316" s="14" t="s">
        <v>59</v>
      </c>
      <c r="AC316" s="9" t="s">
        <v>60</v>
      </c>
    </row>
    <row r="317" spans="1:29" hidden="1" x14ac:dyDescent="0.3">
      <c r="A317" s="9">
        <v>7970</v>
      </c>
      <c r="B317" s="9" t="s">
        <v>169</v>
      </c>
      <c r="C317" s="9" t="str">
        <f t="shared" si="16"/>
        <v>Jul</v>
      </c>
      <c r="D317" s="9" t="str">
        <f t="shared" si="17"/>
        <v>Fri</v>
      </c>
      <c r="E317" s="9" t="str">
        <f>TEXT(Table1[[#This Row],[Join_Date]],"YYYY")</f>
        <v>2023</v>
      </c>
      <c r="F317" s="2">
        <v>45128</v>
      </c>
      <c r="G317" s="2" t="str">
        <f t="shared" si="18"/>
        <v>Nov</v>
      </c>
      <c r="H317" s="2" t="str">
        <f t="shared" si="19"/>
        <v>Tue</v>
      </c>
      <c r="I317" s="10">
        <v>45615</v>
      </c>
      <c r="J317" s="11">
        <v>15.99</v>
      </c>
      <c r="K317" s="11" t="str">
        <f>IF(Table1[[#This Row],[Monthly_Price]]=7.99,"Basic",IF(Table1[[#This Row],[Monthly_Price]]=11.99,"Super",IF(Table1[[#This Row],[Monthly_Price]]=15.99,"Premium")))</f>
        <v>Premium</v>
      </c>
      <c r="L317" s="12">
        <v>298</v>
      </c>
      <c r="M317" s="9" t="s">
        <v>73</v>
      </c>
      <c r="N317" s="12">
        <v>3</v>
      </c>
      <c r="O317" s="12">
        <v>1</v>
      </c>
      <c r="P317" s="9" t="b">
        <v>1</v>
      </c>
      <c r="Q317" s="12">
        <v>115</v>
      </c>
      <c r="R317" s="12">
        <v>168</v>
      </c>
      <c r="S317" s="9" t="s">
        <v>74</v>
      </c>
      <c r="T317" s="9" t="s">
        <v>28</v>
      </c>
      <c r="U317" s="9" t="s">
        <v>29</v>
      </c>
      <c r="V317" s="9">
        <v>27</v>
      </c>
      <c r="W317" s="13">
        <v>3</v>
      </c>
      <c r="X317" s="9" t="b">
        <v>0</v>
      </c>
      <c r="Y317" s="9" t="s">
        <v>30</v>
      </c>
      <c r="Z317" s="12">
        <v>4216</v>
      </c>
      <c r="AA317" s="9" t="s">
        <v>31</v>
      </c>
      <c r="AB317" s="14" t="s">
        <v>79</v>
      </c>
      <c r="AC317" s="9" t="s">
        <v>60</v>
      </c>
    </row>
    <row r="318" spans="1:29" hidden="1" x14ac:dyDescent="0.3">
      <c r="A318" s="9">
        <v>2466</v>
      </c>
      <c r="B318" s="9" t="s">
        <v>417</v>
      </c>
      <c r="C318" s="9" t="str">
        <f t="shared" si="16"/>
        <v>Oct</v>
      </c>
      <c r="D318" s="9" t="str">
        <f t="shared" si="17"/>
        <v>Tue</v>
      </c>
      <c r="E318" s="9" t="str">
        <f>TEXT(Table1[[#This Row],[Join_Date]],"YYYY")</f>
        <v>2024</v>
      </c>
      <c r="F318" s="2">
        <v>45594</v>
      </c>
      <c r="G318" s="2" t="str">
        <f t="shared" si="18"/>
        <v>Dec</v>
      </c>
      <c r="H318" s="2" t="str">
        <f t="shared" si="19"/>
        <v>Tue</v>
      </c>
      <c r="I318" s="10">
        <v>45629</v>
      </c>
      <c r="J318" s="11">
        <v>11.99</v>
      </c>
      <c r="K318" s="11" t="str">
        <f>IF(Table1[[#This Row],[Monthly_Price]]=7.99,"Basic",IF(Table1[[#This Row],[Monthly_Price]]=11.99,"Super",IF(Table1[[#This Row],[Monthly_Price]]=15.99,"Premium")))</f>
        <v>Super</v>
      </c>
      <c r="L318" s="12">
        <v>344</v>
      </c>
      <c r="M318" s="9" t="s">
        <v>51</v>
      </c>
      <c r="N318" s="12">
        <v>5</v>
      </c>
      <c r="O318" s="12">
        <v>2</v>
      </c>
      <c r="P318" s="9" t="b">
        <v>0</v>
      </c>
      <c r="Q318" s="12">
        <v>142</v>
      </c>
      <c r="R318" s="12">
        <v>113</v>
      </c>
      <c r="S318" s="9" t="s">
        <v>27</v>
      </c>
      <c r="T318" s="9" t="s">
        <v>28</v>
      </c>
      <c r="U318" s="9" t="s">
        <v>37</v>
      </c>
      <c r="V318" s="9">
        <v>100</v>
      </c>
      <c r="W318" s="13">
        <v>4.5999999999999996</v>
      </c>
      <c r="X318" s="9" t="b">
        <v>1</v>
      </c>
      <c r="Y318" s="9" t="s">
        <v>30</v>
      </c>
      <c r="Z318" s="12">
        <v>599</v>
      </c>
      <c r="AA318" s="9" t="s">
        <v>65</v>
      </c>
      <c r="AB318" s="14" t="s">
        <v>39</v>
      </c>
      <c r="AC318" s="9" t="s">
        <v>93</v>
      </c>
    </row>
    <row r="319" spans="1:29" hidden="1" x14ac:dyDescent="0.3">
      <c r="A319" s="9">
        <v>1303</v>
      </c>
      <c r="B319" s="9" t="s">
        <v>140</v>
      </c>
      <c r="C319" s="9" t="str">
        <f t="shared" si="16"/>
        <v>Jun</v>
      </c>
      <c r="D319" s="9" t="str">
        <f t="shared" si="17"/>
        <v>Sat</v>
      </c>
      <c r="E319" s="9" t="str">
        <f>TEXT(Table1[[#This Row],[Join_Date]],"YYYY")</f>
        <v>2023</v>
      </c>
      <c r="F319" s="2">
        <v>45094</v>
      </c>
      <c r="G319" s="2" t="str">
        <f t="shared" si="18"/>
        <v>Dec</v>
      </c>
      <c r="H319" s="2" t="str">
        <f t="shared" si="19"/>
        <v>Wed</v>
      </c>
      <c r="I319" s="10">
        <v>45630</v>
      </c>
      <c r="J319" s="11">
        <v>11.99</v>
      </c>
      <c r="K319" s="11" t="str">
        <f>IF(Table1[[#This Row],[Monthly_Price]]=7.99,"Basic",IF(Table1[[#This Row],[Monthly_Price]]=11.99,"Super",IF(Table1[[#This Row],[Monthly_Price]]=15.99,"Premium")))</f>
        <v>Super</v>
      </c>
      <c r="L319" s="12">
        <v>264</v>
      </c>
      <c r="M319" s="9" t="s">
        <v>100</v>
      </c>
      <c r="N319" s="12">
        <v>2</v>
      </c>
      <c r="O319" s="12">
        <v>1</v>
      </c>
      <c r="P319" s="9" t="b">
        <v>1</v>
      </c>
      <c r="Q319" s="12">
        <v>744</v>
      </c>
      <c r="R319" s="12">
        <v>33</v>
      </c>
      <c r="S319" s="9" t="s">
        <v>68</v>
      </c>
      <c r="T319" s="9" t="s">
        <v>75</v>
      </c>
      <c r="U319" s="9" t="s">
        <v>64</v>
      </c>
      <c r="V319" s="9">
        <v>29</v>
      </c>
      <c r="W319" s="13">
        <v>4.9000000000000004</v>
      </c>
      <c r="X319" s="9" t="b">
        <v>1</v>
      </c>
      <c r="Y319" s="9" t="s">
        <v>30</v>
      </c>
      <c r="Z319" s="12">
        <v>804</v>
      </c>
      <c r="AA319" s="9" t="s">
        <v>38</v>
      </c>
      <c r="AB319" s="14" t="s">
        <v>39</v>
      </c>
      <c r="AC319" s="9" t="s">
        <v>40</v>
      </c>
    </row>
    <row r="320" spans="1:29" hidden="1" x14ac:dyDescent="0.3">
      <c r="A320" s="9">
        <v>9832</v>
      </c>
      <c r="B320" s="9" t="s">
        <v>311</v>
      </c>
      <c r="C320" s="9" t="str">
        <f t="shared" si="16"/>
        <v>Dec</v>
      </c>
      <c r="D320" s="9" t="str">
        <f t="shared" si="17"/>
        <v>Wed</v>
      </c>
      <c r="E320" s="9" t="str">
        <f>TEXT(Table1[[#This Row],[Join_Date]],"YYYY")</f>
        <v>2022</v>
      </c>
      <c r="F320" s="2">
        <v>44916</v>
      </c>
      <c r="G320" s="2" t="str">
        <f t="shared" si="18"/>
        <v>Nov</v>
      </c>
      <c r="H320" s="2" t="str">
        <f t="shared" si="19"/>
        <v>Thu</v>
      </c>
      <c r="I320" s="10">
        <v>45617</v>
      </c>
      <c r="J320" s="11">
        <v>7.99</v>
      </c>
      <c r="K320" s="11" t="str">
        <f>IF(Table1[[#This Row],[Monthly_Price]]=7.99,"Basic",IF(Table1[[#This Row],[Monthly_Price]]=11.99,"Super",IF(Table1[[#This Row],[Monthly_Price]]=15.99,"Premium")))</f>
        <v>Basic</v>
      </c>
      <c r="L320" s="12">
        <v>380</v>
      </c>
      <c r="M320" s="9" t="s">
        <v>36</v>
      </c>
      <c r="N320" s="12">
        <v>2</v>
      </c>
      <c r="O320" s="12">
        <v>5</v>
      </c>
      <c r="P320" s="9" t="b">
        <v>1</v>
      </c>
      <c r="Q320" s="12">
        <v>820</v>
      </c>
      <c r="R320" s="12">
        <v>17</v>
      </c>
      <c r="S320" s="9" t="s">
        <v>68</v>
      </c>
      <c r="T320" s="9" t="s">
        <v>28</v>
      </c>
      <c r="U320" s="9" t="s">
        <v>78</v>
      </c>
      <c r="V320" s="9">
        <v>93</v>
      </c>
      <c r="W320" s="13">
        <v>3</v>
      </c>
      <c r="X320" s="9" t="b">
        <v>0</v>
      </c>
      <c r="Y320" s="9" t="s">
        <v>30</v>
      </c>
      <c r="Z320" s="12">
        <v>4565</v>
      </c>
      <c r="AA320" s="9" t="s">
        <v>65</v>
      </c>
      <c r="AB320" s="14" t="s">
        <v>39</v>
      </c>
      <c r="AC320" s="9" t="s">
        <v>40</v>
      </c>
    </row>
    <row r="321" spans="1:29" hidden="1" x14ac:dyDescent="0.3">
      <c r="A321" s="9">
        <v>3618</v>
      </c>
      <c r="B321" s="9" t="s">
        <v>284</v>
      </c>
      <c r="C321" s="9" t="str">
        <f t="shared" si="16"/>
        <v>Feb</v>
      </c>
      <c r="D321" s="9" t="str">
        <f t="shared" si="17"/>
        <v>Sat</v>
      </c>
      <c r="E321" s="9" t="str">
        <f>TEXT(Table1[[#This Row],[Join_Date]],"YYYY")</f>
        <v>2024</v>
      </c>
      <c r="F321" s="2">
        <v>45325</v>
      </c>
      <c r="G321" s="2" t="str">
        <f t="shared" si="18"/>
        <v>Dec</v>
      </c>
      <c r="H321" s="2" t="str">
        <f t="shared" si="19"/>
        <v>Tue</v>
      </c>
      <c r="I321" s="10">
        <v>45629</v>
      </c>
      <c r="J321" s="11">
        <v>11.99</v>
      </c>
      <c r="K321" s="11" t="str">
        <f>IF(Table1[[#This Row],[Monthly_Price]]=7.99,"Basic",IF(Table1[[#This Row],[Monthly_Price]]=11.99,"Super",IF(Table1[[#This Row],[Monthly_Price]]=15.99,"Premium")))</f>
        <v>Super</v>
      </c>
      <c r="L321" s="12">
        <v>160</v>
      </c>
      <c r="M321" s="9" t="s">
        <v>26</v>
      </c>
      <c r="N321" s="12">
        <v>2</v>
      </c>
      <c r="O321" s="12">
        <v>1</v>
      </c>
      <c r="P321" s="9" t="b">
        <v>0</v>
      </c>
      <c r="Q321" s="12">
        <v>940</v>
      </c>
      <c r="R321" s="12">
        <v>50</v>
      </c>
      <c r="S321" s="9" t="s">
        <v>68</v>
      </c>
      <c r="T321" s="9" t="s">
        <v>75</v>
      </c>
      <c r="U321" s="9" t="s">
        <v>37</v>
      </c>
      <c r="V321" s="9">
        <v>71</v>
      </c>
      <c r="W321" s="13">
        <v>3</v>
      </c>
      <c r="X321" s="9" t="b">
        <v>0</v>
      </c>
      <c r="Y321" s="9" t="s">
        <v>30</v>
      </c>
      <c r="Z321" s="12">
        <v>1095</v>
      </c>
      <c r="AA321" s="9" t="s">
        <v>38</v>
      </c>
      <c r="AB321" s="14" t="s">
        <v>79</v>
      </c>
      <c r="AC321" s="9" t="s">
        <v>33</v>
      </c>
    </row>
    <row r="322" spans="1:29" hidden="1" x14ac:dyDescent="0.3">
      <c r="A322" s="9">
        <v>7424</v>
      </c>
      <c r="B322" s="9" t="s">
        <v>148</v>
      </c>
      <c r="C322" s="9" t="str">
        <f t="shared" si="16"/>
        <v>Aug</v>
      </c>
      <c r="D322" s="9" t="str">
        <f t="shared" si="17"/>
        <v>Tue</v>
      </c>
      <c r="E322" s="9" t="str">
        <f>TEXT(Table1[[#This Row],[Join_Date]],"YYYY")</f>
        <v>2023</v>
      </c>
      <c r="F322" s="2">
        <v>45146</v>
      </c>
      <c r="G322" s="2" t="str">
        <f t="shared" si="18"/>
        <v>Dec</v>
      </c>
      <c r="H322" s="2" t="str">
        <f t="shared" si="19"/>
        <v>Fri</v>
      </c>
      <c r="I322" s="10">
        <v>45639</v>
      </c>
      <c r="J322" s="11">
        <v>7.99</v>
      </c>
      <c r="K322" s="11" t="str">
        <f>IF(Table1[[#This Row],[Monthly_Price]]=7.99,"Basic",IF(Table1[[#This Row],[Monthly_Price]]=11.99,"Super",IF(Table1[[#This Row],[Monthly_Price]]=15.99,"Premium")))</f>
        <v>Basic</v>
      </c>
      <c r="L322" s="12">
        <v>55</v>
      </c>
      <c r="M322" s="9" t="s">
        <v>73</v>
      </c>
      <c r="N322" s="12">
        <v>4</v>
      </c>
      <c r="O322" s="12">
        <v>6</v>
      </c>
      <c r="P322" s="9" t="b">
        <v>1</v>
      </c>
      <c r="Q322" s="12">
        <v>135</v>
      </c>
      <c r="R322" s="12">
        <v>138</v>
      </c>
      <c r="S322" s="9" t="s">
        <v>74</v>
      </c>
      <c r="T322" s="9" t="s">
        <v>56</v>
      </c>
      <c r="U322" s="9" t="s">
        <v>78</v>
      </c>
      <c r="V322" s="9">
        <v>5</v>
      </c>
      <c r="W322" s="13">
        <v>3.4</v>
      </c>
      <c r="X322" s="9" t="b">
        <v>0</v>
      </c>
      <c r="Y322" s="9" t="s">
        <v>30</v>
      </c>
      <c r="Z322" s="12">
        <v>1512</v>
      </c>
      <c r="AA322" s="9" t="s">
        <v>76</v>
      </c>
      <c r="AB322" s="14" t="s">
        <v>69</v>
      </c>
      <c r="AC322" s="9" t="s">
        <v>40</v>
      </c>
    </row>
    <row r="323" spans="1:29" hidden="1" x14ac:dyDescent="0.3">
      <c r="A323" s="9">
        <v>8414</v>
      </c>
      <c r="B323" s="9" t="s">
        <v>148</v>
      </c>
      <c r="C323" s="9" t="str">
        <f t="shared" ref="C323:C386" si="20">TEXT(F323,"mmm")</f>
        <v>Jan</v>
      </c>
      <c r="D323" s="9" t="str">
        <f t="shared" ref="D323:D386" si="21">TEXT(F323,"ddd")</f>
        <v>Sat</v>
      </c>
      <c r="E323" s="9" t="str">
        <f>TEXT(Table1[[#This Row],[Join_Date]],"YYYY")</f>
        <v>2024</v>
      </c>
      <c r="F323" s="2">
        <v>45304</v>
      </c>
      <c r="G323" s="2" t="str">
        <f t="shared" ref="G323:G386" si="22">TEXT(I323,"mmm")</f>
        <v>Nov</v>
      </c>
      <c r="H323" s="2" t="str">
        <f t="shared" ref="H323:H386" si="23">TEXT(I323,"ddd")</f>
        <v>Fri</v>
      </c>
      <c r="I323" s="10">
        <v>45618</v>
      </c>
      <c r="J323" s="11">
        <v>11.99</v>
      </c>
      <c r="K323" s="11" t="str">
        <f>IF(Table1[[#This Row],[Monthly_Price]]=7.99,"Basic",IF(Table1[[#This Row],[Monthly_Price]]=11.99,"Super",IF(Table1[[#This Row],[Monthly_Price]]=15.99,"Premium")))</f>
        <v>Super</v>
      </c>
      <c r="L323" s="12">
        <v>70</v>
      </c>
      <c r="M323" s="9" t="s">
        <v>36</v>
      </c>
      <c r="N323" s="12">
        <v>2</v>
      </c>
      <c r="O323" s="12">
        <v>3</v>
      </c>
      <c r="P323" s="9" t="b">
        <v>1</v>
      </c>
      <c r="Q323" s="12">
        <v>803</v>
      </c>
      <c r="R323" s="12">
        <v>51</v>
      </c>
      <c r="S323" s="9" t="s">
        <v>55</v>
      </c>
      <c r="T323" s="9" t="s">
        <v>75</v>
      </c>
      <c r="U323" s="9" t="s">
        <v>45</v>
      </c>
      <c r="V323" s="9">
        <v>24</v>
      </c>
      <c r="W323" s="13">
        <v>3.8</v>
      </c>
      <c r="X323" s="9" t="b">
        <v>0</v>
      </c>
      <c r="Y323" s="9" t="s">
        <v>30</v>
      </c>
      <c r="Z323" s="12">
        <v>1422</v>
      </c>
      <c r="AA323" s="9" t="s">
        <v>65</v>
      </c>
      <c r="AB323" s="14" t="s">
        <v>79</v>
      </c>
      <c r="AC323" s="9" t="s">
        <v>93</v>
      </c>
    </row>
    <row r="324" spans="1:29" hidden="1" x14ac:dyDescent="0.3">
      <c r="A324" s="9">
        <v>5688</v>
      </c>
      <c r="B324" s="9" t="s">
        <v>140</v>
      </c>
      <c r="C324" s="9" t="str">
        <f t="shared" si="20"/>
        <v>Sep</v>
      </c>
      <c r="D324" s="9" t="str">
        <f t="shared" si="21"/>
        <v>Fri</v>
      </c>
      <c r="E324" s="9" t="str">
        <f>TEXT(Table1[[#This Row],[Join_Date]],"YYYY")</f>
        <v>2024</v>
      </c>
      <c r="F324" s="2">
        <v>45562</v>
      </c>
      <c r="G324" s="2" t="str">
        <f t="shared" si="22"/>
        <v>Nov</v>
      </c>
      <c r="H324" s="2" t="str">
        <f t="shared" si="23"/>
        <v>Sat</v>
      </c>
      <c r="I324" s="10">
        <v>45626</v>
      </c>
      <c r="J324" s="11">
        <v>7.99</v>
      </c>
      <c r="K324" s="11" t="str">
        <f>IF(Table1[[#This Row],[Monthly_Price]]=7.99,"Basic",IF(Table1[[#This Row],[Monthly_Price]]=11.99,"Super",IF(Table1[[#This Row],[Monthly_Price]]=15.99,"Premium")))</f>
        <v>Basic</v>
      </c>
      <c r="L324" s="12">
        <v>256</v>
      </c>
      <c r="M324" s="9" t="s">
        <v>36</v>
      </c>
      <c r="N324" s="12">
        <v>3</v>
      </c>
      <c r="O324" s="12">
        <v>3</v>
      </c>
      <c r="P324" s="9" t="b">
        <v>0</v>
      </c>
      <c r="Q324" s="12">
        <v>322</v>
      </c>
      <c r="R324" s="12">
        <v>199</v>
      </c>
      <c r="S324" s="9" t="s">
        <v>43</v>
      </c>
      <c r="T324" s="9" t="s">
        <v>56</v>
      </c>
      <c r="U324" s="9" t="s">
        <v>64</v>
      </c>
      <c r="V324" s="9">
        <v>65</v>
      </c>
      <c r="W324" s="13">
        <v>4.5</v>
      </c>
      <c r="X324" s="9" t="b">
        <v>0</v>
      </c>
      <c r="Y324" s="9" t="s">
        <v>30</v>
      </c>
      <c r="Z324" s="12">
        <v>147</v>
      </c>
      <c r="AA324" s="9" t="s">
        <v>31</v>
      </c>
      <c r="AB324" s="14" t="s">
        <v>69</v>
      </c>
      <c r="AC324" s="9" t="s">
        <v>60</v>
      </c>
    </row>
    <row r="325" spans="1:29" hidden="1" x14ac:dyDescent="0.3">
      <c r="A325" s="9">
        <v>2062</v>
      </c>
      <c r="B325" s="9" t="s">
        <v>421</v>
      </c>
      <c r="C325" s="9" t="str">
        <f t="shared" si="20"/>
        <v>Jun</v>
      </c>
      <c r="D325" s="9" t="str">
        <f t="shared" si="21"/>
        <v>Mon</v>
      </c>
      <c r="E325" s="9" t="str">
        <f>TEXT(Table1[[#This Row],[Join_Date]],"YYYY")</f>
        <v>2024</v>
      </c>
      <c r="F325" s="2">
        <v>45467</v>
      </c>
      <c r="G325" s="2" t="str">
        <f t="shared" si="22"/>
        <v>Nov</v>
      </c>
      <c r="H325" s="2" t="str">
        <f t="shared" si="23"/>
        <v>Sun</v>
      </c>
      <c r="I325" s="10">
        <v>45620</v>
      </c>
      <c r="J325" s="11">
        <v>15.99</v>
      </c>
      <c r="K325" s="11" t="str">
        <f>IF(Table1[[#This Row],[Monthly_Price]]=7.99,"Basic",IF(Table1[[#This Row],[Monthly_Price]]=11.99,"Super",IF(Table1[[#This Row],[Monthly_Price]]=15.99,"Premium")))</f>
        <v>Premium</v>
      </c>
      <c r="L325" s="12">
        <v>436</v>
      </c>
      <c r="M325" s="9" t="s">
        <v>51</v>
      </c>
      <c r="N325" s="12">
        <v>5</v>
      </c>
      <c r="O325" s="12">
        <v>6</v>
      </c>
      <c r="P325" s="9" t="b">
        <v>1</v>
      </c>
      <c r="Q325" s="12">
        <v>424</v>
      </c>
      <c r="R325" s="12">
        <v>111</v>
      </c>
      <c r="S325" s="9" t="s">
        <v>92</v>
      </c>
      <c r="T325" s="9" t="s">
        <v>56</v>
      </c>
      <c r="U325" s="9" t="s">
        <v>37</v>
      </c>
      <c r="V325" s="9">
        <v>64</v>
      </c>
      <c r="W325" s="13">
        <v>3.5</v>
      </c>
      <c r="X325" s="9" t="b">
        <v>1</v>
      </c>
      <c r="Y325" s="9" t="s">
        <v>30</v>
      </c>
      <c r="Z325" s="12">
        <v>4317</v>
      </c>
      <c r="AA325" s="9" t="s">
        <v>58</v>
      </c>
      <c r="AB325" s="14" t="s">
        <v>69</v>
      </c>
      <c r="AC325" s="9" t="s">
        <v>33</v>
      </c>
    </row>
    <row r="326" spans="1:29" hidden="1" x14ac:dyDescent="0.3">
      <c r="A326" s="9">
        <v>5031</v>
      </c>
      <c r="B326" s="9" t="s">
        <v>422</v>
      </c>
      <c r="C326" s="9" t="str">
        <f t="shared" si="20"/>
        <v>Aug</v>
      </c>
      <c r="D326" s="9" t="str">
        <f t="shared" si="21"/>
        <v>Fri</v>
      </c>
      <c r="E326" s="9" t="str">
        <f>TEXT(Table1[[#This Row],[Join_Date]],"YYYY")</f>
        <v>2023</v>
      </c>
      <c r="F326" s="2">
        <v>45142</v>
      </c>
      <c r="G326" s="2" t="str">
        <f t="shared" si="22"/>
        <v>Nov</v>
      </c>
      <c r="H326" s="2" t="str">
        <f t="shared" si="23"/>
        <v>Wed</v>
      </c>
      <c r="I326" s="10">
        <v>45623</v>
      </c>
      <c r="J326" s="11">
        <v>7.99</v>
      </c>
      <c r="K326" s="11" t="str">
        <f>IF(Table1[[#This Row],[Monthly_Price]]=7.99,"Basic",IF(Table1[[#This Row],[Monthly_Price]]=11.99,"Super",IF(Table1[[#This Row],[Monthly_Price]]=15.99,"Premium")))</f>
        <v>Basic</v>
      </c>
      <c r="L326" s="12">
        <v>394</v>
      </c>
      <c r="M326" s="9" t="s">
        <v>26</v>
      </c>
      <c r="N326" s="12">
        <v>2</v>
      </c>
      <c r="O326" s="12">
        <v>6</v>
      </c>
      <c r="P326" s="9" t="b">
        <v>1</v>
      </c>
      <c r="Q326" s="12">
        <v>60</v>
      </c>
      <c r="R326" s="12">
        <v>159</v>
      </c>
      <c r="S326" s="9" t="s">
        <v>49</v>
      </c>
      <c r="T326" s="9" t="s">
        <v>28</v>
      </c>
      <c r="U326" s="9" t="s">
        <v>37</v>
      </c>
      <c r="V326" s="9">
        <v>51</v>
      </c>
      <c r="W326" s="13">
        <v>3</v>
      </c>
      <c r="X326" s="9" t="b">
        <v>1</v>
      </c>
      <c r="Y326" s="9" t="s">
        <v>30</v>
      </c>
      <c r="Z326" s="12">
        <v>3197</v>
      </c>
      <c r="AA326" s="9" t="s">
        <v>38</v>
      </c>
      <c r="AB326" s="14" t="s">
        <v>59</v>
      </c>
      <c r="AC326" s="9" t="s">
        <v>33</v>
      </c>
    </row>
    <row r="327" spans="1:29" hidden="1" x14ac:dyDescent="0.3">
      <c r="A327" s="9">
        <v>1162</v>
      </c>
      <c r="B327" s="9" t="s">
        <v>294</v>
      </c>
      <c r="C327" s="9" t="str">
        <f t="shared" si="20"/>
        <v>Jan</v>
      </c>
      <c r="D327" s="9" t="str">
        <f t="shared" si="21"/>
        <v>Sat</v>
      </c>
      <c r="E327" s="9" t="str">
        <f>TEXT(Table1[[#This Row],[Join_Date]],"YYYY")</f>
        <v>2023</v>
      </c>
      <c r="F327" s="2">
        <v>44954</v>
      </c>
      <c r="G327" s="2" t="str">
        <f t="shared" si="22"/>
        <v>Nov</v>
      </c>
      <c r="H327" s="2" t="str">
        <f t="shared" si="23"/>
        <v>Fri</v>
      </c>
      <c r="I327" s="10">
        <v>45625</v>
      </c>
      <c r="J327" s="11">
        <v>15.99</v>
      </c>
      <c r="K327" s="11" t="str">
        <f>IF(Table1[[#This Row],[Monthly_Price]]=7.99,"Basic",IF(Table1[[#This Row],[Monthly_Price]]=11.99,"Super",IF(Table1[[#This Row],[Monthly_Price]]=15.99,"Premium")))</f>
        <v>Premium</v>
      </c>
      <c r="L327" s="12">
        <v>131</v>
      </c>
      <c r="M327" s="9" t="s">
        <v>48</v>
      </c>
      <c r="N327" s="12">
        <v>3</v>
      </c>
      <c r="O327" s="12">
        <v>3</v>
      </c>
      <c r="P327" s="9" t="b">
        <v>0</v>
      </c>
      <c r="Q327" s="12">
        <v>865</v>
      </c>
      <c r="R327" s="12">
        <v>8</v>
      </c>
      <c r="S327" s="9" t="s">
        <v>55</v>
      </c>
      <c r="T327" s="9" t="s">
        <v>44</v>
      </c>
      <c r="U327" s="9" t="s">
        <v>57</v>
      </c>
      <c r="V327" s="9">
        <v>78</v>
      </c>
      <c r="W327" s="13">
        <v>4.5999999999999996</v>
      </c>
      <c r="X327" s="9" t="b">
        <v>0</v>
      </c>
      <c r="Y327" s="9" t="s">
        <v>30</v>
      </c>
      <c r="Z327" s="12">
        <v>1413</v>
      </c>
      <c r="AA327" s="9" t="s">
        <v>58</v>
      </c>
      <c r="AB327" s="14" t="s">
        <v>69</v>
      </c>
      <c r="AC327" s="9" t="s">
        <v>93</v>
      </c>
    </row>
    <row r="328" spans="1:29" hidden="1" x14ac:dyDescent="0.3">
      <c r="A328" s="9">
        <v>6564</v>
      </c>
      <c r="B328" s="9" t="s">
        <v>153</v>
      </c>
      <c r="C328" s="9" t="str">
        <f t="shared" si="20"/>
        <v>Oct</v>
      </c>
      <c r="D328" s="9" t="str">
        <f t="shared" si="21"/>
        <v>Mon</v>
      </c>
      <c r="E328" s="9" t="str">
        <f>TEXT(Table1[[#This Row],[Join_Date]],"YYYY")</f>
        <v>2023</v>
      </c>
      <c r="F328" s="2">
        <v>45222</v>
      </c>
      <c r="G328" s="2" t="str">
        <f t="shared" si="22"/>
        <v>Dec</v>
      </c>
      <c r="H328" s="2" t="str">
        <f t="shared" si="23"/>
        <v>Sat</v>
      </c>
      <c r="I328" s="10">
        <v>45633</v>
      </c>
      <c r="J328" s="11">
        <v>11.99</v>
      </c>
      <c r="K328" s="11" t="str">
        <f>IF(Table1[[#This Row],[Monthly_Price]]=7.99,"Basic",IF(Table1[[#This Row],[Monthly_Price]]=11.99,"Super",IF(Table1[[#This Row],[Monthly_Price]]=15.99,"Premium")))</f>
        <v>Super</v>
      </c>
      <c r="L328" s="12">
        <v>98</v>
      </c>
      <c r="M328" s="9" t="s">
        <v>36</v>
      </c>
      <c r="N328" s="12">
        <v>5</v>
      </c>
      <c r="O328" s="12">
        <v>2</v>
      </c>
      <c r="P328" s="9" t="b">
        <v>1</v>
      </c>
      <c r="Q328" s="12">
        <v>526</v>
      </c>
      <c r="R328" s="12">
        <v>144</v>
      </c>
      <c r="S328" s="9" t="s">
        <v>27</v>
      </c>
      <c r="T328" s="9" t="s">
        <v>44</v>
      </c>
      <c r="U328" s="9" t="s">
        <v>64</v>
      </c>
      <c r="V328" s="9">
        <v>10</v>
      </c>
      <c r="W328" s="13">
        <v>3.9</v>
      </c>
      <c r="X328" s="9" t="b">
        <v>1</v>
      </c>
      <c r="Y328" s="9" t="s">
        <v>30</v>
      </c>
      <c r="Z328" s="12">
        <v>747</v>
      </c>
      <c r="AA328" s="9" t="s">
        <v>65</v>
      </c>
      <c r="AB328" s="14" t="s">
        <v>39</v>
      </c>
      <c r="AC328" s="9" t="s">
        <v>93</v>
      </c>
    </row>
    <row r="329" spans="1:29" hidden="1" x14ac:dyDescent="0.3">
      <c r="A329" s="9">
        <v>9298</v>
      </c>
      <c r="B329" s="9" t="s">
        <v>174</v>
      </c>
      <c r="C329" s="9" t="str">
        <f t="shared" si="20"/>
        <v>Jun</v>
      </c>
      <c r="D329" s="9" t="str">
        <f t="shared" si="21"/>
        <v>Sun</v>
      </c>
      <c r="E329" s="9" t="str">
        <f>TEXT(Table1[[#This Row],[Join_Date]],"YYYY")</f>
        <v>2024</v>
      </c>
      <c r="F329" s="2">
        <v>45445</v>
      </c>
      <c r="G329" s="2" t="str">
        <f t="shared" si="22"/>
        <v>Dec</v>
      </c>
      <c r="H329" s="2" t="str">
        <f t="shared" si="23"/>
        <v>Wed</v>
      </c>
      <c r="I329" s="10">
        <v>45630</v>
      </c>
      <c r="J329" s="11">
        <v>11.99</v>
      </c>
      <c r="K329" s="11" t="str">
        <f>IF(Table1[[#This Row],[Monthly_Price]]=7.99,"Basic",IF(Table1[[#This Row],[Monthly_Price]]=11.99,"Super",IF(Table1[[#This Row],[Monthly_Price]]=15.99,"Premium")))</f>
        <v>Super</v>
      </c>
      <c r="L329" s="12">
        <v>276</v>
      </c>
      <c r="M329" s="9" t="s">
        <v>73</v>
      </c>
      <c r="N329" s="12">
        <v>5</v>
      </c>
      <c r="O329" s="12">
        <v>4</v>
      </c>
      <c r="P329" s="9" t="b">
        <v>0</v>
      </c>
      <c r="Q329" s="12">
        <v>389</v>
      </c>
      <c r="R329" s="12">
        <v>177</v>
      </c>
      <c r="S329" s="9" t="s">
        <v>92</v>
      </c>
      <c r="T329" s="9" t="s">
        <v>28</v>
      </c>
      <c r="U329" s="9" t="s">
        <v>64</v>
      </c>
      <c r="V329" s="9">
        <v>19</v>
      </c>
      <c r="W329" s="13">
        <v>4.3</v>
      </c>
      <c r="X329" s="9" t="b">
        <v>0</v>
      </c>
      <c r="Y329" s="9" t="s">
        <v>30</v>
      </c>
      <c r="Z329" s="12">
        <v>1099</v>
      </c>
      <c r="AA329" s="9" t="s">
        <v>76</v>
      </c>
      <c r="AB329" s="14" t="s">
        <v>79</v>
      </c>
      <c r="AC329" s="9" t="s">
        <v>40</v>
      </c>
    </row>
    <row r="330" spans="1:29" hidden="1" x14ac:dyDescent="0.3">
      <c r="A330" s="9">
        <v>4216</v>
      </c>
      <c r="B330" s="9" t="s">
        <v>424</v>
      </c>
      <c r="C330" s="9" t="str">
        <f t="shared" si="20"/>
        <v>Mar</v>
      </c>
      <c r="D330" s="9" t="str">
        <f t="shared" si="21"/>
        <v>Thu</v>
      </c>
      <c r="E330" s="9" t="str">
        <f>TEXT(Table1[[#This Row],[Join_Date]],"YYYY")</f>
        <v>2024</v>
      </c>
      <c r="F330" s="2">
        <v>45365</v>
      </c>
      <c r="G330" s="2" t="str">
        <f t="shared" si="22"/>
        <v>Nov</v>
      </c>
      <c r="H330" s="2" t="str">
        <f t="shared" si="23"/>
        <v>Tue</v>
      </c>
      <c r="I330" s="10">
        <v>45615</v>
      </c>
      <c r="J330" s="11">
        <v>11.99</v>
      </c>
      <c r="K330" s="11" t="str">
        <f>IF(Table1[[#This Row],[Monthly_Price]]=7.99,"Basic",IF(Table1[[#This Row],[Monthly_Price]]=11.99,"Super",IF(Table1[[#This Row],[Monthly_Price]]=15.99,"Premium")))</f>
        <v>Super</v>
      </c>
      <c r="L330" s="12">
        <v>251</v>
      </c>
      <c r="M330" s="9" t="s">
        <v>26</v>
      </c>
      <c r="N330" s="12">
        <v>3</v>
      </c>
      <c r="O330" s="12">
        <v>3</v>
      </c>
      <c r="P330" s="9" t="b">
        <v>0</v>
      </c>
      <c r="Q330" s="12">
        <v>922</v>
      </c>
      <c r="R330" s="12">
        <v>106</v>
      </c>
      <c r="S330" s="9" t="s">
        <v>68</v>
      </c>
      <c r="T330" s="9" t="s">
        <v>44</v>
      </c>
      <c r="U330" s="9" t="s">
        <v>29</v>
      </c>
      <c r="V330" s="9">
        <v>56</v>
      </c>
      <c r="W330" s="13">
        <v>4.3</v>
      </c>
      <c r="X330" s="9" t="b">
        <v>1</v>
      </c>
      <c r="Y330" s="9" t="s">
        <v>30</v>
      </c>
      <c r="Z330" s="12">
        <v>585</v>
      </c>
      <c r="AA330" s="9" t="s">
        <v>31</v>
      </c>
      <c r="AB330" s="14" t="s">
        <v>39</v>
      </c>
      <c r="AC330" s="9" t="s">
        <v>33</v>
      </c>
    </row>
    <row r="331" spans="1:29" hidden="1" x14ac:dyDescent="0.3">
      <c r="A331" s="9">
        <v>3677</v>
      </c>
      <c r="B331" s="9" t="s">
        <v>226</v>
      </c>
      <c r="C331" s="9" t="str">
        <f t="shared" si="20"/>
        <v>Mar</v>
      </c>
      <c r="D331" s="9" t="str">
        <f t="shared" si="21"/>
        <v>Wed</v>
      </c>
      <c r="E331" s="9" t="str">
        <f>TEXT(Table1[[#This Row],[Join_Date]],"YYYY")</f>
        <v>2023</v>
      </c>
      <c r="F331" s="2">
        <v>44993</v>
      </c>
      <c r="G331" s="2" t="str">
        <f t="shared" si="22"/>
        <v>Nov</v>
      </c>
      <c r="H331" s="2" t="str">
        <f t="shared" si="23"/>
        <v>Fri</v>
      </c>
      <c r="I331" s="10">
        <v>45625</v>
      </c>
      <c r="J331" s="11">
        <v>7.99</v>
      </c>
      <c r="K331" s="11" t="str">
        <f>IF(Table1[[#This Row],[Monthly_Price]]=7.99,"Basic",IF(Table1[[#This Row],[Monthly_Price]]=11.99,"Super",IF(Table1[[#This Row],[Monthly_Price]]=15.99,"Premium")))</f>
        <v>Basic</v>
      </c>
      <c r="L331" s="12">
        <v>233</v>
      </c>
      <c r="M331" s="9" t="s">
        <v>48</v>
      </c>
      <c r="N331" s="12">
        <v>4</v>
      </c>
      <c r="O331" s="12">
        <v>2</v>
      </c>
      <c r="P331" s="9" t="b">
        <v>1</v>
      </c>
      <c r="Q331" s="12">
        <v>485</v>
      </c>
      <c r="R331" s="12">
        <v>37</v>
      </c>
      <c r="S331" s="9" t="s">
        <v>43</v>
      </c>
      <c r="T331" s="9" t="s">
        <v>28</v>
      </c>
      <c r="U331" s="9" t="s">
        <v>45</v>
      </c>
      <c r="V331" s="9">
        <v>47</v>
      </c>
      <c r="W331" s="13">
        <v>3.4</v>
      </c>
      <c r="X331" s="9" t="b">
        <v>1</v>
      </c>
      <c r="Y331" s="9" t="s">
        <v>30</v>
      </c>
      <c r="Z331" s="12">
        <v>615</v>
      </c>
      <c r="AA331" s="9" t="s">
        <v>31</v>
      </c>
      <c r="AB331" s="14" t="s">
        <v>39</v>
      </c>
      <c r="AC331" s="9" t="s">
        <v>93</v>
      </c>
    </row>
    <row r="332" spans="1:29" hidden="1" x14ac:dyDescent="0.3">
      <c r="A332" s="9">
        <v>8453</v>
      </c>
      <c r="B332" s="9" t="s">
        <v>344</v>
      </c>
      <c r="C332" s="9" t="str">
        <f t="shared" si="20"/>
        <v>May</v>
      </c>
      <c r="D332" s="9" t="str">
        <f t="shared" si="21"/>
        <v>Fri</v>
      </c>
      <c r="E332" s="9" t="str">
        <f>TEXT(Table1[[#This Row],[Join_Date]],"YYYY")</f>
        <v>2024</v>
      </c>
      <c r="F332" s="2">
        <v>45429</v>
      </c>
      <c r="G332" s="2" t="str">
        <f t="shared" si="22"/>
        <v>Nov</v>
      </c>
      <c r="H332" s="2" t="str">
        <f t="shared" si="23"/>
        <v>Wed</v>
      </c>
      <c r="I332" s="10">
        <v>45623</v>
      </c>
      <c r="J332" s="11">
        <v>11.99</v>
      </c>
      <c r="K332" s="11" t="str">
        <f>IF(Table1[[#This Row],[Monthly_Price]]=7.99,"Basic",IF(Table1[[#This Row],[Monthly_Price]]=11.99,"Super",IF(Table1[[#This Row],[Monthly_Price]]=15.99,"Premium")))</f>
        <v>Super</v>
      </c>
      <c r="L332" s="12">
        <v>136</v>
      </c>
      <c r="M332" s="9" t="s">
        <v>100</v>
      </c>
      <c r="N332" s="12">
        <v>2</v>
      </c>
      <c r="O332" s="12">
        <v>5</v>
      </c>
      <c r="P332" s="9" t="b">
        <v>1</v>
      </c>
      <c r="Q332" s="12">
        <v>112</v>
      </c>
      <c r="R332" s="12">
        <v>181</v>
      </c>
      <c r="S332" s="9" t="s">
        <v>55</v>
      </c>
      <c r="T332" s="9" t="s">
        <v>75</v>
      </c>
      <c r="U332" s="9" t="s">
        <v>29</v>
      </c>
      <c r="V332" s="9">
        <v>15</v>
      </c>
      <c r="W332" s="13">
        <v>3.6</v>
      </c>
      <c r="X332" s="9" t="b">
        <v>0</v>
      </c>
      <c r="Y332" s="9" t="s">
        <v>30</v>
      </c>
      <c r="Z332" s="12">
        <v>2634</v>
      </c>
      <c r="AA332" s="9" t="s">
        <v>65</v>
      </c>
      <c r="AB332" s="14" t="s">
        <v>59</v>
      </c>
      <c r="AC332" s="9" t="s">
        <v>60</v>
      </c>
    </row>
    <row r="333" spans="1:29" hidden="1" x14ac:dyDescent="0.3">
      <c r="A333" s="9">
        <v>6231</v>
      </c>
      <c r="B333" s="9" t="s">
        <v>186</v>
      </c>
      <c r="C333" s="9" t="str">
        <f t="shared" si="20"/>
        <v>Jan</v>
      </c>
      <c r="D333" s="9" t="str">
        <f t="shared" si="21"/>
        <v>Tue</v>
      </c>
      <c r="E333" s="9" t="str">
        <f>TEXT(Table1[[#This Row],[Join_Date]],"YYYY")</f>
        <v>2023</v>
      </c>
      <c r="F333" s="2">
        <v>44950</v>
      </c>
      <c r="G333" s="2" t="str">
        <f t="shared" si="22"/>
        <v>Dec</v>
      </c>
      <c r="H333" s="2" t="str">
        <f t="shared" si="23"/>
        <v>Sat</v>
      </c>
      <c r="I333" s="10">
        <v>45633</v>
      </c>
      <c r="J333" s="11">
        <v>15.99</v>
      </c>
      <c r="K333" s="11" t="str">
        <f>IF(Table1[[#This Row],[Monthly_Price]]=7.99,"Basic",IF(Table1[[#This Row],[Monthly_Price]]=11.99,"Super",IF(Table1[[#This Row],[Monthly_Price]]=15.99,"Premium")))</f>
        <v>Premium</v>
      </c>
      <c r="L333" s="12">
        <v>248</v>
      </c>
      <c r="M333" s="9" t="s">
        <v>63</v>
      </c>
      <c r="N333" s="12">
        <v>1</v>
      </c>
      <c r="O333" s="12">
        <v>6</v>
      </c>
      <c r="P333" s="9" t="b">
        <v>0</v>
      </c>
      <c r="Q333" s="12">
        <v>181</v>
      </c>
      <c r="R333" s="12">
        <v>13</v>
      </c>
      <c r="S333" s="9" t="s">
        <v>92</v>
      </c>
      <c r="T333" s="9" t="s">
        <v>56</v>
      </c>
      <c r="U333" s="9" t="s">
        <v>57</v>
      </c>
      <c r="V333" s="9">
        <v>43</v>
      </c>
      <c r="W333" s="13">
        <v>4.9000000000000004</v>
      </c>
      <c r="X333" s="9" t="b">
        <v>1</v>
      </c>
      <c r="Y333" s="9" t="s">
        <v>30</v>
      </c>
      <c r="Z333" s="12">
        <v>136</v>
      </c>
      <c r="AA333" s="9" t="s">
        <v>65</v>
      </c>
      <c r="AB333" s="14" t="s">
        <v>69</v>
      </c>
      <c r="AC333" s="9" t="s">
        <v>33</v>
      </c>
    </row>
    <row r="334" spans="1:29" hidden="1" x14ac:dyDescent="0.3">
      <c r="A334" s="9">
        <v>1481</v>
      </c>
      <c r="B334" s="9" t="s">
        <v>52</v>
      </c>
      <c r="C334" s="9" t="str">
        <f t="shared" si="20"/>
        <v>Feb</v>
      </c>
      <c r="D334" s="9" t="str">
        <f t="shared" si="21"/>
        <v>Mon</v>
      </c>
      <c r="E334" s="9" t="str">
        <f>TEXT(Table1[[#This Row],[Join_Date]],"YYYY")</f>
        <v>2023</v>
      </c>
      <c r="F334" s="2">
        <v>44977</v>
      </c>
      <c r="G334" s="2" t="str">
        <f t="shared" si="22"/>
        <v>Dec</v>
      </c>
      <c r="H334" s="2" t="str">
        <f t="shared" si="23"/>
        <v>Sun</v>
      </c>
      <c r="I334" s="10">
        <v>45627</v>
      </c>
      <c r="J334" s="11">
        <v>7.99</v>
      </c>
      <c r="K334" s="11" t="str">
        <f>IF(Table1[[#This Row],[Monthly_Price]]=7.99,"Basic",IF(Table1[[#This Row],[Monthly_Price]]=11.99,"Super",IF(Table1[[#This Row],[Monthly_Price]]=15.99,"Premium")))</f>
        <v>Basic</v>
      </c>
      <c r="L334" s="12">
        <v>180</v>
      </c>
      <c r="M334" s="9" t="s">
        <v>51</v>
      </c>
      <c r="N334" s="12">
        <v>3</v>
      </c>
      <c r="O334" s="12">
        <v>4</v>
      </c>
      <c r="P334" s="9" t="b">
        <v>0</v>
      </c>
      <c r="Q334" s="12">
        <v>936</v>
      </c>
      <c r="R334" s="12">
        <v>166</v>
      </c>
      <c r="S334" s="9" t="s">
        <v>49</v>
      </c>
      <c r="T334" s="9" t="s">
        <v>44</v>
      </c>
      <c r="U334" s="9" t="s">
        <v>64</v>
      </c>
      <c r="V334" s="9">
        <v>71</v>
      </c>
      <c r="W334" s="13">
        <v>4.9000000000000004</v>
      </c>
      <c r="X334" s="9" t="b">
        <v>1</v>
      </c>
      <c r="Y334" s="9" t="s">
        <v>30</v>
      </c>
      <c r="Z334" s="12">
        <v>4566</v>
      </c>
      <c r="AA334" s="9" t="s">
        <v>31</v>
      </c>
      <c r="AB334" s="14" t="s">
        <v>69</v>
      </c>
      <c r="AC334" s="9" t="s">
        <v>60</v>
      </c>
    </row>
    <row r="335" spans="1:29" hidden="1" x14ac:dyDescent="0.3">
      <c r="A335" s="9">
        <v>7400</v>
      </c>
      <c r="B335" s="9" t="s">
        <v>428</v>
      </c>
      <c r="C335" s="9" t="str">
        <f t="shared" si="20"/>
        <v>May</v>
      </c>
      <c r="D335" s="9" t="str">
        <f t="shared" si="21"/>
        <v>Thu</v>
      </c>
      <c r="E335" s="9" t="str">
        <f>TEXT(Table1[[#This Row],[Join_Date]],"YYYY")</f>
        <v>2024</v>
      </c>
      <c r="F335" s="2">
        <v>45421</v>
      </c>
      <c r="G335" s="2" t="str">
        <f t="shared" si="22"/>
        <v>Dec</v>
      </c>
      <c r="H335" s="2" t="str">
        <f t="shared" si="23"/>
        <v>Sun</v>
      </c>
      <c r="I335" s="10">
        <v>45641</v>
      </c>
      <c r="J335" s="11">
        <v>11.99</v>
      </c>
      <c r="K335" s="11" t="str">
        <f>IF(Table1[[#This Row],[Monthly_Price]]=7.99,"Basic",IF(Table1[[#This Row],[Monthly_Price]]=11.99,"Super",IF(Table1[[#This Row],[Monthly_Price]]=15.99,"Premium")))</f>
        <v>Super</v>
      </c>
      <c r="L335" s="12">
        <v>254</v>
      </c>
      <c r="M335" s="9" t="s">
        <v>26</v>
      </c>
      <c r="N335" s="12">
        <v>4</v>
      </c>
      <c r="O335" s="12">
        <v>1</v>
      </c>
      <c r="P335" s="9" t="b">
        <v>1</v>
      </c>
      <c r="Q335" s="12">
        <v>406</v>
      </c>
      <c r="R335" s="12">
        <v>47</v>
      </c>
      <c r="S335" s="9" t="s">
        <v>68</v>
      </c>
      <c r="T335" s="9" t="s">
        <v>44</v>
      </c>
      <c r="U335" s="9" t="s">
        <v>45</v>
      </c>
      <c r="V335" s="9">
        <v>5</v>
      </c>
      <c r="W335" s="13">
        <v>3.6</v>
      </c>
      <c r="X335" s="9" t="b">
        <v>0</v>
      </c>
      <c r="Y335" s="9" t="s">
        <v>30</v>
      </c>
      <c r="Z335" s="12">
        <v>3281</v>
      </c>
      <c r="AA335" s="9" t="s">
        <v>38</v>
      </c>
      <c r="AB335" s="14" t="s">
        <v>69</v>
      </c>
      <c r="AC335" s="9" t="s">
        <v>33</v>
      </c>
    </row>
    <row r="336" spans="1:29" hidden="1" x14ac:dyDescent="0.3">
      <c r="A336" s="9">
        <v>7447</v>
      </c>
      <c r="B336" s="9" t="s">
        <v>130</v>
      </c>
      <c r="C336" s="9" t="str">
        <f t="shared" si="20"/>
        <v>May</v>
      </c>
      <c r="D336" s="9" t="str">
        <f t="shared" si="21"/>
        <v>Wed</v>
      </c>
      <c r="E336" s="9" t="str">
        <f>TEXT(Table1[[#This Row],[Join_Date]],"YYYY")</f>
        <v>2023</v>
      </c>
      <c r="F336" s="2">
        <v>45077</v>
      </c>
      <c r="G336" s="2" t="str">
        <f t="shared" si="22"/>
        <v>Nov</v>
      </c>
      <c r="H336" s="2" t="str">
        <f t="shared" si="23"/>
        <v>Wed</v>
      </c>
      <c r="I336" s="10">
        <v>45616</v>
      </c>
      <c r="J336" s="11">
        <v>7.99</v>
      </c>
      <c r="K336" s="11" t="str">
        <f>IF(Table1[[#This Row],[Monthly_Price]]=7.99,"Basic",IF(Table1[[#This Row],[Monthly_Price]]=11.99,"Super",IF(Table1[[#This Row],[Monthly_Price]]=15.99,"Premium")))</f>
        <v>Basic</v>
      </c>
      <c r="L336" s="12">
        <v>108</v>
      </c>
      <c r="M336" s="9" t="s">
        <v>36</v>
      </c>
      <c r="N336" s="12">
        <v>2</v>
      </c>
      <c r="O336" s="12">
        <v>1</v>
      </c>
      <c r="P336" s="9" t="b">
        <v>0</v>
      </c>
      <c r="Q336" s="12">
        <v>717</v>
      </c>
      <c r="R336" s="12">
        <v>84</v>
      </c>
      <c r="S336" s="9" t="s">
        <v>74</v>
      </c>
      <c r="T336" s="9" t="s">
        <v>28</v>
      </c>
      <c r="U336" s="9" t="s">
        <v>29</v>
      </c>
      <c r="V336" s="9">
        <v>82</v>
      </c>
      <c r="W336" s="13">
        <v>3.9</v>
      </c>
      <c r="X336" s="9" t="b">
        <v>0</v>
      </c>
      <c r="Y336" s="9" t="s">
        <v>30</v>
      </c>
      <c r="Z336" s="12">
        <v>1559</v>
      </c>
      <c r="AA336" s="9" t="s">
        <v>58</v>
      </c>
      <c r="AB336" s="14" t="s">
        <v>32</v>
      </c>
      <c r="AC336" s="9" t="s">
        <v>33</v>
      </c>
    </row>
    <row r="337" spans="1:29" hidden="1" x14ac:dyDescent="0.3">
      <c r="A337" s="9">
        <v>4597</v>
      </c>
      <c r="B337" s="9" t="s">
        <v>244</v>
      </c>
      <c r="C337" s="9" t="str">
        <f t="shared" si="20"/>
        <v>Aug</v>
      </c>
      <c r="D337" s="9" t="str">
        <f t="shared" si="21"/>
        <v>Sat</v>
      </c>
      <c r="E337" s="9" t="str">
        <f>TEXT(Table1[[#This Row],[Join_Date]],"YYYY")</f>
        <v>2024</v>
      </c>
      <c r="F337" s="2">
        <v>45514</v>
      </c>
      <c r="G337" s="2" t="str">
        <f t="shared" si="22"/>
        <v>Dec</v>
      </c>
      <c r="H337" s="2" t="str">
        <f t="shared" si="23"/>
        <v>Fri</v>
      </c>
      <c r="I337" s="10">
        <v>45639</v>
      </c>
      <c r="J337" s="11">
        <v>7.99</v>
      </c>
      <c r="K337" s="11" t="str">
        <f>IF(Table1[[#This Row],[Monthly_Price]]=7.99,"Basic",IF(Table1[[#This Row],[Monthly_Price]]=11.99,"Super",IF(Table1[[#This Row],[Monthly_Price]]=15.99,"Premium")))</f>
        <v>Basic</v>
      </c>
      <c r="L337" s="12">
        <v>183</v>
      </c>
      <c r="M337" s="9" t="s">
        <v>51</v>
      </c>
      <c r="N337" s="12">
        <v>4</v>
      </c>
      <c r="O337" s="12">
        <v>5</v>
      </c>
      <c r="P337" s="9" t="b">
        <v>0</v>
      </c>
      <c r="Q337" s="12">
        <v>833</v>
      </c>
      <c r="R337" s="12">
        <v>154</v>
      </c>
      <c r="S337" s="9" t="s">
        <v>92</v>
      </c>
      <c r="T337" s="9" t="s">
        <v>28</v>
      </c>
      <c r="U337" s="9" t="s">
        <v>37</v>
      </c>
      <c r="V337" s="9">
        <v>46</v>
      </c>
      <c r="W337" s="13">
        <v>3.9</v>
      </c>
      <c r="X337" s="9" t="b">
        <v>0</v>
      </c>
      <c r="Y337" s="9" t="s">
        <v>30</v>
      </c>
      <c r="Z337" s="12">
        <v>3113</v>
      </c>
      <c r="AA337" s="9" t="s">
        <v>76</v>
      </c>
      <c r="AB337" s="14" t="s">
        <v>32</v>
      </c>
      <c r="AC337" s="9" t="s">
        <v>40</v>
      </c>
    </row>
    <row r="338" spans="1:29" hidden="1" x14ac:dyDescent="0.3">
      <c r="A338" s="9">
        <v>3173</v>
      </c>
      <c r="B338" s="9" t="s">
        <v>236</v>
      </c>
      <c r="C338" s="9" t="str">
        <f t="shared" si="20"/>
        <v>Sep</v>
      </c>
      <c r="D338" s="9" t="str">
        <f t="shared" si="21"/>
        <v>Wed</v>
      </c>
      <c r="E338" s="9" t="str">
        <f>TEXT(Table1[[#This Row],[Join_Date]],"YYYY")</f>
        <v>2024</v>
      </c>
      <c r="F338" s="2">
        <v>45560</v>
      </c>
      <c r="G338" s="2" t="str">
        <f t="shared" si="22"/>
        <v>Dec</v>
      </c>
      <c r="H338" s="2" t="str">
        <f t="shared" si="23"/>
        <v>Mon</v>
      </c>
      <c r="I338" s="10">
        <v>45635</v>
      </c>
      <c r="J338" s="11">
        <v>7.99</v>
      </c>
      <c r="K338" s="11" t="str">
        <f>IF(Table1[[#This Row],[Monthly_Price]]=7.99,"Basic",IF(Table1[[#This Row],[Monthly_Price]]=11.99,"Super",IF(Table1[[#This Row],[Monthly_Price]]=15.99,"Premium")))</f>
        <v>Basic</v>
      </c>
      <c r="L338" s="12">
        <v>53</v>
      </c>
      <c r="M338" s="9" t="s">
        <v>48</v>
      </c>
      <c r="N338" s="12">
        <v>2</v>
      </c>
      <c r="O338" s="12">
        <v>4</v>
      </c>
      <c r="P338" s="9" t="b">
        <v>1</v>
      </c>
      <c r="Q338" s="12">
        <v>304</v>
      </c>
      <c r="R338" s="12">
        <v>49</v>
      </c>
      <c r="S338" s="9" t="s">
        <v>92</v>
      </c>
      <c r="T338" s="9" t="s">
        <v>75</v>
      </c>
      <c r="U338" s="9" t="s">
        <v>64</v>
      </c>
      <c r="V338" s="9">
        <v>57</v>
      </c>
      <c r="W338" s="13">
        <v>4.3</v>
      </c>
      <c r="X338" s="9" t="b">
        <v>0</v>
      </c>
      <c r="Y338" s="9" t="s">
        <v>30</v>
      </c>
      <c r="Z338" s="12">
        <v>3836</v>
      </c>
      <c r="AA338" s="9" t="s">
        <v>38</v>
      </c>
      <c r="AB338" s="14" t="s">
        <v>39</v>
      </c>
      <c r="AC338" s="9" t="s">
        <v>40</v>
      </c>
    </row>
    <row r="339" spans="1:29" hidden="1" x14ac:dyDescent="0.3">
      <c r="A339" s="9">
        <v>9514</v>
      </c>
      <c r="B339" s="9" t="s">
        <v>431</v>
      </c>
      <c r="C339" s="9" t="str">
        <f t="shared" si="20"/>
        <v>Jun</v>
      </c>
      <c r="D339" s="9" t="str">
        <f t="shared" si="21"/>
        <v>Tue</v>
      </c>
      <c r="E339" s="9" t="str">
        <f>TEXT(Table1[[#This Row],[Join_Date]],"YYYY")</f>
        <v>2023</v>
      </c>
      <c r="F339" s="2">
        <v>45083</v>
      </c>
      <c r="G339" s="2" t="str">
        <f t="shared" si="22"/>
        <v>Dec</v>
      </c>
      <c r="H339" s="2" t="str">
        <f t="shared" si="23"/>
        <v>Tue</v>
      </c>
      <c r="I339" s="10">
        <v>45636</v>
      </c>
      <c r="J339" s="11">
        <v>7.99</v>
      </c>
      <c r="K339" s="11" t="str">
        <f>IF(Table1[[#This Row],[Monthly_Price]]=7.99,"Basic",IF(Table1[[#This Row],[Monthly_Price]]=11.99,"Super",IF(Table1[[#This Row],[Monthly_Price]]=15.99,"Premium")))</f>
        <v>Basic</v>
      </c>
      <c r="L339" s="12">
        <v>120</v>
      </c>
      <c r="M339" s="9" t="s">
        <v>63</v>
      </c>
      <c r="N339" s="12">
        <v>3</v>
      </c>
      <c r="O339" s="12">
        <v>3</v>
      </c>
      <c r="P339" s="9" t="b">
        <v>1</v>
      </c>
      <c r="Q339" s="12">
        <v>802</v>
      </c>
      <c r="R339" s="12">
        <v>31</v>
      </c>
      <c r="S339" s="9" t="s">
        <v>49</v>
      </c>
      <c r="T339" s="9" t="s">
        <v>44</v>
      </c>
      <c r="U339" s="9" t="s">
        <v>29</v>
      </c>
      <c r="V339" s="9">
        <v>16</v>
      </c>
      <c r="W339" s="13">
        <v>4</v>
      </c>
      <c r="X339" s="9" t="b">
        <v>1</v>
      </c>
      <c r="Y339" s="9" t="s">
        <v>30</v>
      </c>
      <c r="Z339" s="12">
        <v>1522</v>
      </c>
      <c r="AA339" s="9" t="s">
        <v>65</v>
      </c>
      <c r="AB339" s="14" t="s">
        <v>39</v>
      </c>
      <c r="AC339" s="9" t="s">
        <v>40</v>
      </c>
    </row>
    <row r="340" spans="1:29" hidden="1" x14ac:dyDescent="0.3">
      <c r="A340" s="9">
        <v>4985</v>
      </c>
      <c r="B340" s="9" t="s">
        <v>157</v>
      </c>
      <c r="C340" s="9" t="str">
        <f t="shared" si="20"/>
        <v>Aug</v>
      </c>
      <c r="D340" s="9" t="str">
        <f t="shared" si="21"/>
        <v>Fri</v>
      </c>
      <c r="E340" s="9" t="str">
        <f>TEXT(Table1[[#This Row],[Join_Date]],"YYYY")</f>
        <v>2023</v>
      </c>
      <c r="F340" s="2">
        <v>45149</v>
      </c>
      <c r="G340" s="2" t="str">
        <f t="shared" si="22"/>
        <v>Dec</v>
      </c>
      <c r="H340" s="2" t="str">
        <f t="shared" si="23"/>
        <v>Sun</v>
      </c>
      <c r="I340" s="10">
        <v>45627</v>
      </c>
      <c r="J340" s="11">
        <v>7.99</v>
      </c>
      <c r="K340" s="11" t="str">
        <f>IF(Table1[[#This Row],[Monthly_Price]]=7.99,"Basic",IF(Table1[[#This Row],[Monthly_Price]]=11.99,"Super",IF(Table1[[#This Row],[Monthly_Price]]=15.99,"Premium")))</f>
        <v>Basic</v>
      </c>
      <c r="L340" s="12">
        <v>118</v>
      </c>
      <c r="M340" s="9" t="s">
        <v>48</v>
      </c>
      <c r="N340" s="12">
        <v>5</v>
      </c>
      <c r="O340" s="12">
        <v>4</v>
      </c>
      <c r="P340" s="9" t="b">
        <v>0</v>
      </c>
      <c r="Q340" s="12">
        <v>522</v>
      </c>
      <c r="R340" s="12">
        <v>160</v>
      </c>
      <c r="S340" s="9" t="s">
        <v>49</v>
      </c>
      <c r="T340" s="9" t="s">
        <v>75</v>
      </c>
      <c r="U340" s="9" t="s">
        <v>45</v>
      </c>
      <c r="V340" s="9">
        <v>94</v>
      </c>
      <c r="W340" s="13">
        <v>4.0999999999999996</v>
      </c>
      <c r="X340" s="9" t="b">
        <v>1</v>
      </c>
      <c r="Y340" s="9" t="s">
        <v>30</v>
      </c>
      <c r="Z340" s="12">
        <v>1756</v>
      </c>
      <c r="AA340" s="9" t="s">
        <v>38</v>
      </c>
      <c r="AB340" s="14" t="s">
        <v>59</v>
      </c>
      <c r="AC340" s="9" t="s">
        <v>33</v>
      </c>
    </row>
    <row r="341" spans="1:29" hidden="1" x14ac:dyDescent="0.3">
      <c r="A341" s="9">
        <v>4486</v>
      </c>
      <c r="B341" s="9" t="s">
        <v>395</v>
      </c>
      <c r="C341" s="9" t="str">
        <f t="shared" si="20"/>
        <v>Jan</v>
      </c>
      <c r="D341" s="9" t="str">
        <f t="shared" si="21"/>
        <v>Fri</v>
      </c>
      <c r="E341" s="9" t="str">
        <f>TEXT(Table1[[#This Row],[Join_Date]],"YYYY")</f>
        <v>2024</v>
      </c>
      <c r="F341" s="2">
        <v>45296</v>
      </c>
      <c r="G341" s="2" t="str">
        <f t="shared" si="22"/>
        <v>Dec</v>
      </c>
      <c r="H341" s="2" t="str">
        <f t="shared" si="23"/>
        <v>Fri</v>
      </c>
      <c r="I341" s="10">
        <v>45639</v>
      </c>
      <c r="J341" s="11">
        <v>7.99</v>
      </c>
      <c r="K341" s="11" t="str">
        <f>IF(Table1[[#This Row],[Monthly_Price]]=7.99,"Basic",IF(Table1[[#This Row],[Monthly_Price]]=11.99,"Super",IF(Table1[[#This Row],[Monthly_Price]]=15.99,"Premium")))</f>
        <v>Basic</v>
      </c>
      <c r="L341" s="12">
        <v>113</v>
      </c>
      <c r="M341" s="9" t="s">
        <v>36</v>
      </c>
      <c r="N341" s="12">
        <v>1</v>
      </c>
      <c r="O341" s="12">
        <v>1</v>
      </c>
      <c r="P341" s="9" t="b">
        <v>0</v>
      </c>
      <c r="Q341" s="12">
        <v>177</v>
      </c>
      <c r="R341" s="12">
        <v>3</v>
      </c>
      <c r="S341" s="9" t="s">
        <v>68</v>
      </c>
      <c r="T341" s="9" t="s">
        <v>75</v>
      </c>
      <c r="U341" s="9" t="s">
        <v>64</v>
      </c>
      <c r="V341" s="9">
        <v>69</v>
      </c>
      <c r="W341" s="13">
        <v>4.8</v>
      </c>
      <c r="X341" s="9" t="b">
        <v>0</v>
      </c>
      <c r="Y341" s="9" t="s">
        <v>30</v>
      </c>
      <c r="Z341" s="12">
        <v>1542</v>
      </c>
      <c r="AA341" s="9" t="s">
        <v>38</v>
      </c>
      <c r="AB341" s="14" t="s">
        <v>79</v>
      </c>
      <c r="AC341" s="9" t="s">
        <v>33</v>
      </c>
    </row>
    <row r="342" spans="1:29" hidden="1" x14ac:dyDescent="0.3">
      <c r="A342" s="9">
        <v>8756</v>
      </c>
      <c r="B342" s="9" t="s">
        <v>143</v>
      </c>
      <c r="C342" s="9" t="str">
        <f t="shared" si="20"/>
        <v>Dec</v>
      </c>
      <c r="D342" s="9" t="str">
        <f t="shared" si="21"/>
        <v>Fri</v>
      </c>
      <c r="E342" s="9" t="str">
        <f>TEXT(Table1[[#This Row],[Join_Date]],"YYYY")</f>
        <v>2023</v>
      </c>
      <c r="F342" s="2">
        <v>45282</v>
      </c>
      <c r="G342" s="2" t="str">
        <f t="shared" si="22"/>
        <v>Dec</v>
      </c>
      <c r="H342" s="2" t="str">
        <f t="shared" si="23"/>
        <v>Mon</v>
      </c>
      <c r="I342" s="10">
        <v>45635</v>
      </c>
      <c r="J342" s="11">
        <v>7.99</v>
      </c>
      <c r="K342" s="11" t="str">
        <f>IF(Table1[[#This Row],[Monthly_Price]]=7.99,"Basic",IF(Table1[[#This Row],[Monthly_Price]]=11.99,"Super",IF(Table1[[#This Row],[Monthly_Price]]=15.99,"Premium")))</f>
        <v>Basic</v>
      </c>
      <c r="L342" s="12">
        <v>138</v>
      </c>
      <c r="M342" s="9" t="s">
        <v>36</v>
      </c>
      <c r="N342" s="12">
        <v>3</v>
      </c>
      <c r="O342" s="12">
        <v>2</v>
      </c>
      <c r="P342" s="9" t="b">
        <v>1</v>
      </c>
      <c r="Q342" s="12">
        <v>811</v>
      </c>
      <c r="R342" s="12">
        <v>37</v>
      </c>
      <c r="S342" s="9" t="s">
        <v>68</v>
      </c>
      <c r="T342" s="9" t="s">
        <v>44</v>
      </c>
      <c r="U342" s="9" t="s">
        <v>45</v>
      </c>
      <c r="V342" s="9">
        <v>36</v>
      </c>
      <c r="W342" s="13">
        <v>3.6</v>
      </c>
      <c r="X342" s="9" t="b">
        <v>0</v>
      </c>
      <c r="Y342" s="9" t="s">
        <v>30</v>
      </c>
      <c r="Z342" s="12">
        <v>77</v>
      </c>
      <c r="AA342" s="9" t="s">
        <v>31</v>
      </c>
      <c r="AB342" s="14" t="s">
        <v>32</v>
      </c>
      <c r="AC342" s="9" t="s">
        <v>40</v>
      </c>
    </row>
    <row r="343" spans="1:29" hidden="1" x14ac:dyDescent="0.3">
      <c r="A343" s="9">
        <v>9121</v>
      </c>
      <c r="B343" s="9" t="s">
        <v>262</v>
      </c>
      <c r="C343" s="9" t="str">
        <f t="shared" si="20"/>
        <v>Jun</v>
      </c>
      <c r="D343" s="9" t="str">
        <f t="shared" si="21"/>
        <v>Sun</v>
      </c>
      <c r="E343" s="9" t="str">
        <f>TEXT(Table1[[#This Row],[Join_Date]],"YYYY")</f>
        <v>2023</v>
      </c>
      <c r="F343" s="2">
        <v>45095</v>
      </c>
      <c r="G343" s="2" t="str">
        <f t="shared" si="22"/>
        <v>Dec</v>
      </c>
      <c r="H343" s="2" t="str">
        <f t="shared" si="23"/>
        <v>Thu</v>
      </c>
      <c r="I343" s="10">
        <v>45638</v>
      </c>
      <c r="J343" s="11">
        <v>7.99</v>
      </c>
      <c r="K343" s="11" t="str">
        <f>IF(Table1[[#This Row],[Monthly_Price]]=7.99,"Basic",IF(Table1[[#This Row],[Monthly_Price]]=11.99,"Super",IF(Table1[[#This Row],[Monthly_Price]]=15.99,"Premium")))</f>
        <v>Basic</v>
      </c>
      <c r="L343" s="12">
        <v>178</v>
      </c>
      <c r="M343" s="9" t="s">
        <v>63</v>
      </c>
      <c r="N343" s="12">
        <v>1</v>
      </c>
      <c r="O343" s="12">
        <v>4</v>
      </c>
      <c r="P343" s="9" t="b">
        <v>0</v>
      </c>
      <c r="Q343" s="12">
        <v>239</v>
      </c>
      <c r="R343" s="12">
        <v>126</v>
      </c>
      <c r="S343" s="9" t="s">
        <v>43</v>
      </c>
      <c r="T343" s="9" t="s">
        <v>75</v>
      </c>
      <c r="U343" s="9" t="s">
        <v>64</v>
      </c>
      <c r="V343" s="9">
        <v>86</v>
      </c>
      <c r="W343" s="13">
        <v>3.9</v>
      </c>
      <c r="X343" s="9" t="b">
        <v>0</v>
      </c>
      <c r="Y343" s="9" t="s">
        <v>30</v>
      </c>
      <c r="Z343" s="12">
        <v>4356</v>
      </c>
      <c r="AA343" s="9" t="s">
        <v>65</v>
      </c>
      <c r="AB343" s="14" t="s">
        <v>69</v>
      </c>
      <c r="AC343" s="9" t="s">
        <v>40</v>
      </c>
    </row>
    <row r="344" spans="1:29" hidden="1" x14ac:dyDescent="0.3">
      <c r="A344" s="9">
        <v>6471</v>
      </c>
      <c r="B344" s="9" t="s">
        <v>88</v>
      </c>
      <c r="C344" s="9" t="str">
        <f t="shared" si="20"/>
        <v>Dec</v>
      </c>
      <c r="D344" s="9" t="str">
        <f t="shared" si="21"/>
        <v>Thu</v>
      </c>
      <c r="E344" s="9" t="str">
        <f>TEXT(Table1[[#This Row],[Join_Date]],"YYYY")</f>
        <v>2023</v>
      </c>
      <c r="F344" s="2">
        <v>45288</v>
      </c>
      <c r="G344" s="2" t="str">
        <f t="shared" si="22"/>
        <v>Nov</v>
      </c>
      <c r="H344" s="2" t="str">
        <f t="shared" si="23"/>
        <v>Mon</v>
      </c>
      <c r="I344" s="10">
        <v>45621</v>
      </c>
      <c r="J344" s="11">
        <v>7.99</v>
      </c>
      <c r="K344" s="11" t="str">
        <f>IF(Table1[[#This Row],[Monthly_Price]]=7.99,"Basic",IF(Table1[[#This Row],[Monthly_Price]]=11.99,"Super",IF(Table1[[#This Row],[Monthly_Price]]=15.99,"Premium")))</f>
        <v>Basic</v>
      </c>
      <c r="L344" s="12">
        <v>105</v>
      </c>
      <c r="M344" s="9" t="s">
        <v>73</v>
      </c>
      <c r="N344" s="12">
        <v>4</v>
      </c>
      <c r="O344" s="12">
        <v>3</v>
      </c>
      <c r="P344" s="9" t="b">
        <v>1</v>
      </c>
      <c r="Q344" s="12">
        <v>49</v>
      </c>
      <c r="R344" s="12">
        <v>71</v>
      </c>
      <c r="S344" s="9" t="s">
        <v>68</v>
      </c>
      <c r="T344" s="9" t="s">
        <v>56</v>
      </c>
      <c r="U344" s="9" t="s">
        <v>78</v>
      </c>
      <c r="V344" s="9">
        <v>8</v>
      </c>
      <c r="W344" s="13">
        <v>3.6</v>
      </c>
      <c r="X344" s="9" t="b">
        <v>0</v>
      </c>
      <c r="Y344" s="9" t="s">
        <v>30</v>
      </c>
      <c r="Z344" s="12">
        <v>1989</v>
      </c>
      <c r="AA344" s="9" t="s">
        <v>38</v>
      </c>
      <c r="AB344" s="14" t="s">
        <v>69</v>
      </c>
      <c r="AC344" s="9" t="s">
        <v>93</v>
      </c>
    </row>
    <row r="345" spans="1:29" hidden="1" x14ac:dyDescent="0.3">
      <c r="A345" s="9">
        <v>6601</v>
      </c>
      <c r="B345" s="9" t="s">
        <v>434</v>
      </c>
      <c r="C345" s="9" t="str">
        <f t="shared" si="20"/>
        <v>May</v>
      </c>
      <c r="D345" s="9" t="str">
        <f t="shared" si="21"/>
        <v>Tue</v>
      </c>
      <c r="E345" s="9" t="str">
        <f>TEXT(Table1[[#This Row],[Join_Date]],"YYYY")</f>
        <v>2023</v>
      </c>
      <c r="F345" s="2">
        <v>45069</v>
      </c>
      <c r="G345" s="2" t="str">
        <f t="shared" si="22"/>
        <v>Dec</v>
      </c>
      <c r="H345" s="2" t="str">
        <f t="shared" si="23"/>
        <v>Wed</v>
      </c>
      <c r="I345" s="10">
        <v>45644</v>
      </c>
      <c r="J345" s="11">
        <v>7.99</v>
      </c>
      <c r="K345" s="11" t="str">
        <f>IF(Table1[[#This Row],[Monthly_Price]]=7.99,"Basic",IF(Table1[[#This Row],[Monthly_Price]]=11.99,"Super",IF(Table1[[#This Row],[Monthly_Price]]=15.99,"Premium")))</f>
        <v>Basic</v>
      </c>
      <c r="L345" s="12">
        <v>283</v>
      </c>
      <c r="M345" s="9" t="s">
        <v>26</v>
      </c>
      <c r="N345" s="12">
        <v>1</v>
      </c>
      <c r="O345" s="12">
        <v>5</v>
      </c>
      <c r="P345" s="9" t="b">
        <v>1</v>
      </c>
      <c r="Q345" s="12">
        <v>407</v>
      </c>
      <c r="R345" s="12">
        <v>15</v>
      </c>
      <c r="S345" s="9" t="s">
        <v>92</v>
      </c>
      <c r="T345" s="9" t="s">
        <v>44</v>
      </c>
      <c r="U345" s="9" t="s">
        <v>78</v>
      </c>
      <c r="V345" s="9">
        <v>26</v>
      </c>
      <c r="W345" s="13">
        <v>3.1</v>
      </c>
      <c r="X345" s="9" t="b">
        <v>1</v>
      </c>
      <c r="Y345" s="9" t="s">
        <v>30</v>
      </c>
      <c r="Z345" s="12">
        <v>906</v>
      </c>
      <c r="AA345" s="9" t="s">
        <v>58</v>
      </c>
      <c r="AB345" s="14" t="s">
        <v>79</v>
      </c>
      <c r="AC345" s="9" t="s">
        <v>93</v>
      </c>
    </row>
    <row r="346" spans="1:29" hidden="1" x14ac:dyDescent="0.3">
      <c r="A346" s="9">
        <v>4340</v>
      </c>
      <c r="B346" s="9" t="s">
        <v>435</v>
      </c>
      <c r="C346" s="9" t="str">
        <f t="shared" si="20"/>
        <v>Mar</v>
      </c>
      <c r="D346" s="9" t="str">
        <f t="shared" si="21"/>
        <v>Sat</v>
      </c>
      <c r="E346" s="9" t="str">
        <f>TEXT(Table1[[#This Row],[Join_Date]],"YYYY")</f>
        <v>2023</v>
      </c>
      <c r="F346" s="2">
        <v>45003</v>
      </c>
      <c r="G346" s="2" t="str">
        <f t="shared" si="22"/>
        <v>Dec</v>
      </c>
      <c r="H346" s="2" t="str">
        <f t="shared" si="23"/>
        <v>Sat</v>
      </c>
      <c r="I346" s="10">
        <v>45633</v>
      </c>
      <c r="J346" s="11">
        <v>15.99</v>
      </c>
      <c r="K346" s="11" t="str">
        <f>IF(Table1[[#This Row],[Monthly_Price]]=7.99,"Basic",IF(Table1[[#This Row],[Monthly_Price]]=11.99,"Super",IF(Table1[[#This Row],[Monthly_Price]]=15.99,"Premium")))</f>
        <v>Premium</v>
      </c>
      <c r="L346" s="12">
        <v>154</v>
      </c>
      <c r="M346" s="9" t="s">
        <v>48</v>
      </c>
      <c r="N346" s="12">
        <v>4</v>
      </c>
      <c r="O346" s="12">
        <v>5</v>
      </c>
      <c r="P346" s="9" t="b">
        <v>1</v>
      </c>
      <c r="Q346" s="12">
        <v>804</v>
      </c>
      <c r="R346" s="12">
        <v>106</v>
      </c>
      <c r="S346" s="9" t="s">
        <v>49</v>
      </c>
      <c r="T346" s="9" t="s">
        <v>28</v>
      </c>
      <c r="U346" s="9" t="s">
        <v>64</v>
      </c>
      <c r="V346" s="9">
        <v>60</v>
      </c>
      <c r="W346" s="13">
        <v>4.8</v>
      </c>
      <c r="X346" s="9" t="b">
        <v>0</v>
      </c>
      <c r="Y346" s="9" t="s">
        <v>30</v>
      </c>
      <c r="Z346" s="12">
        <v>4108</v>
      </c>
      <c r="AA346" s="9" t="s">
        <v>65</v>
      </c>
      <c r="AB346" s="14" t="s">
        <v>79</v>
      </c>
      <c r="AC346" s="9" t="s">
        <v>33</v>
      </c>
    </row>
    <row r="347" spans="1:29" hidden="1" x14ac:dyDescent="0.3">
      <c r="A347" s="9">
        <v>5112</v>
      </c>
      <c r="B347" s="9" t="s">
        <v>228</v>
      </c>
      <c r="C347" s="9" t="str">
        <f t="shared" si="20"/>
        <v>Nov</v>
      </c>
      <c r="D347" s="9" t="str">
        <f t="shared" si="21"/>
        <v>Tue</v>
      </c>
      <c r="E347" s="9" t="str">
        <f>TEXT(Table1[[#This Row],[Join_Date]],"YYYY")</f>
        <v>2024</v>
      </c>
      <c r="F347" s="2">
        <v>45601</v>
      </c>
      <c r="G347" s="2" t="str">
        <f t="shared" si="22"/>
        <v>Dec</v>
      </c>
      <c r="H347" s="2" t="str">
        <f t="shared" si="23"/>
        <v>Sat</v>
      </c>
      <c r="I347" s="10">
        <v>45640</v>
      </c>
      <c r="J347" s="11">
        <v>15.99</v>
      </c>
      <c r="K347" s="11" t="str">
        <f>IF(Table1[[#This Row],[Monthly_Price]]=7.99,"Basic",IF(Table1[[#This Row],[Monthly_Price]]=11.99,"Super",IF(Table1[[#This Row],[Monthly_Price]]=15.99,"Premium")))</f>
        <v>Premium</v>
      </c>
      <c r="L347" s="12">
        <v>240</v>
      </c>
      <c r="M347" s="9" t="s">
        <v>63</v>
      </c>
      <c r="N347" s="12">
        <v>2</v>
      </c>
      <c r="O347" s="12">
        <v>6</v>
      </c>
      <c r="P347" s="9" t="b">
        <v>1</v>
      </c>
      <c r="Q347" s="12">
        <v>564</v>
      </c>
      <c r="R347" s="12">
        <v>121</v>
      </c>
      <c r="S347" s="9" t="s">
        <v>27</v>
      </c>
      <c r="T347" s="9" t="s">
        <v>75</v>
      </c>
      <c r="U347" s="9" t="s">
        <v>29</v>
      </c>
      <c r="V347" s="9">
        <v>40</v>
      </c>
      <c r="W347" s="13">
        <v>3.5</v>
      </c>
      <c r="X347" s="9" t="b">
        <v>1</v>
      </c>
      <c r="Y347" s="9" t="s">
        <v>30</v>
      </c>
      <c r="Z347" s="12">
        <v>333</v>
      </c>
      <c r="AA347" s="9" t="s">
        <v>58</v>
      </c>
      <c r="AB347" s="14" t="s">
        <v>39</v>
      </c>
      <c r="AC347" s="9" t="s">
        <v>40</v>
      </c>
    </row>
    <row r="348" spans="1:29" hidden="1" x14ac:dyDescent="0.3">
      <c r="A348" s="9">
        <v>5700</v>
      </c>
      <c r="B348" s="9" t="s">
        <v>242</v>
      </c>
      <c r="C348" s="9" t="str">
        <f t="shared" si="20"/>
        <v>May</v>
      </c>
      <c r="D348" s="9" t="str">
        <f t="shared" si="21"/>
        <v>Fri</v>
      </c>
      <c r="E348" s="9" t="str">
        <f>TEXT(Table1[[#This Row],[Join_Date]],"YYYY")</f>
        <v>2023</v>
      </c>
      <c r="F348" s="2">
        <v>45072</v>
      </c>
      <c r="G348" s="2" t="str">
        <f t="shared" si="22"/>
        <v>Dec</v>
      </c>
      <c r="H348" s="2" t="str">
        <f t="shared" si="23"/>
        <v>Mon</v>
      </c>
      <c r="I348" s="10">
        <v>45635</v>
      </c>
      <c r="J348" s="11">
        <v>11.99</v>
      </c>
      <c r="K348" s="11" t="str">
        <f>IF(Table1[[#This Row],[Monthly_Price]]=7.99,"Basic",IF(Table1[[#This Row],[Monthly_Price]]=11.99,"Super",IF(Table1[[#This Row],[Monthly_Price]]=15.99,"Premium")))</f>
        <v>Super</v>
      </c>
      <c r="L348" s="12">
        <v>29</v>
      </c>
      <c r="M348" s="9" t="s">
        <v>48</v>
      </c>
      <c r="N348" s="12">
        <v>1</v>
      </c>
      <c r="O348" s="12">
        <v>5</v>
      </c>
      <c r="P348" s="9" t="b">
        <v>1</v>
      </c>
      <c r="Q348" s="12">
        <v>625</v>
      </c>
      <c r="R348" s="12">
        <v>165</v>
      </c>
      <c r="S348" s="9" t="s">
        <v>92</v>
      </c>
      <c r="T348" s="9" t="s">
        <v>56</v>
      </c>
      <c r="U348" s="9" t="s">
        <v>57</v>
      </c>
      <c r="V348" s="9">
        <v>41</v>
      </c>
      <c r="W348" s="13">
        <v>4.3</v>
      </c>
      <c r="X348" s="9" t="b">
        <v>0</v>
      </c>
      <c r="Y348" s="9" t="s">
        <v>30</v>
      </c>
      <c r="Z348" s="12">
        <v>3847</v>
      </c>
      <c r="AA348" s="9" t="s">
        <v>65</v>
      </c>
      <c r="AB348" s="14" t="s">
        <v>59</v>
      </c>
      <c r="AC348" s="9" t="s">
        <v>93</v>
      </c>
    </row>
    <row r="349" spans="1:29" hidden="1" x14ac:dyDescent="0.3">
      <c r="A349" s="9">
        <v>8617</v>
      </c>
      <c r="B349" s="9" t="s">
        <v>140</v>
      </c>
      <c r="C349" s="9" t="str">
        <f t="shared" si="20"/>
        <v>Oct</v>
      </c>
      <c r="D349" s="9" t="str">
        <f t="shared" si="21"/>
        <v>Mon</v>
      </c>
      <c r="E349" s="9" t="str">
        <f>TEXT(Table1[[#This Row],[Join_Date]],"YYYY")</f>
        <v>2024</v>
      </c>
      <c r="F349" s="2">
        <v>45579</v>
      </c>
      <c r="G349" s="2" t="str">
        <f t="shared" si="22"/>
        <v>Dec</v>
      </c>
      <c r="H349" s="2" t="str">
        <f t="shared" si="23"/>
        <v>Wed</v>
      </c>
      <c r="I349" s="10">
        <v>45637</v>
      </c>
      <c r="J349" s="11">
        <v>15.99</v>
      </c>
      <c r="K349" s="11" t="str">
        <f>IF(Table1[[#This Row],[Monthly_Price]]=7.99,"Basic",IF(Table1[[#This Row],[Monthly_Price]]=11.99,"Super",IF(Table1[[#This Row],[Monthly_Price]]=15.99,"Premium")))</f>
        <v>Premium</v>
      </c>
      <c r="L349" s="12">
        <v>202</v>
      </c>
      <c r="M349" s="9" t="s">
        <v>73</v>
      </c>
      <c r="N349" s="12">
        <v>1</v>
      </c>
      <c r="O349" s="12">
        <v>2</v>
      </c>
      <c r="P349" s="9" t="b">
        <v>1</v>
      </c>
      <c r="Q349" s="12">
        <v>260</v>
      </c>
      <c r="R349" s="12">
        <v>53</v>
      </c>
      <c r="S349" s="9" t="s">
        <v>68</v>
      </c>
      <c r="T349" s="9" t="s">
        <v>75</v>
      </c>
      <c r="U349" s="9" t="s">
        <v>64</v>
      </c>
      <c r="V349" s="9">
        <v>13</v>
      </c>
      <c r="W349" s="13">
        <v>3.9</v>
      </c>
      <c r="X349" s="9" t="b">
        <v>1</v>
      </c>
      <c r="Y349" s="9" t="s">
        <v>30</v>
      </c>
      <c r="Z349" s="12">
        <v>1423</v>
      </c>
      <c r="AA349" s="9" t="s">
        <v>65</v>
      </c>
      <c r="AB349" s="14" t="s">
        <v>79</v>
      </c>
      <c r="AC349" s="9" t="s">
        <v>40</v>
      </c>
    </row>
    <row r="350" spans="1:29" hidden="1" x14ac:dyDescent="0.3">
      <c r="A350" s="9">
        <v>9149</v>
      </c>
      <c r="B350" s="9" t="s">
        <v>439</v>
      </c>
      <c r="C350" s="9" t="str">
        <f t="shared" si="20"/>
        <v>Jan</v>
      </c>
      <c r="D350" s="9" t="str">
        <f t="shared" si="21"/>
        <v>Thu</v>
      </c>
      <c r="E350" s="9" t="str">
        <f>TEXT(Table1[[#This Row],[Join_Date]],"YYYY")</f>
        <v>2023</v>
      </c>
      <c r="F350" s="2">
        <v>44931</v>
      </c>
      <c r="G350" s="2" t="str">
        <f t="shared" si="22"/>
        <v>Dec</v>
      </c>
      <c r="H350" s="2" t="str">
        <f t="shared" si="23"/>
        <v>Tue</v>
      </c>
      <c r="I350" s="10">
        <v>45643</v>
      </c>
      <c r="J350" s="11">
        <v>15.99</v>
      </c>
      <c r="K350" s="11" t="str">
        <f>IF(Table1[[#This Row],[Monthly_Price]]=7.99,"Basic",IF(Table1[[#This Row],[Monthly_Price]]=11.99,"Super",IF(Table1[[#This Row],[Monthly_Price]]=15.99,"Premium")))</f>
        <v>Premium</v>
      </c>
      <c r="L350" s="12">
        <v>348</v>
      </c>
      <c r="M350" s="9" t="s">
        <v>51</v>
      </c>
      <c r="N350" s="12">
        <v>2</v>
      </c>
      <c r="O350" s="12">
        <v>6</v>
      </c>
      <c r="P350" s="9" t="b">
        <v>1</v>
      </c>
      <c r="Q350" s="12">
        <v>378</v>
      </c>
      <c r="R350" s="12">
        <v>56</v>
      </c>
      <c r="S350" s="9" t="s">
        <v>68</v>
      </c>
      <c r="T350" s="9" t="s">
        <v>44</v>
      </c>
      <c r="U350" s="9" t="s">
        <v>57</v>
      </c>
      <c r="V350" s="9">
        <v>9</v>
      </c>
      <c r="W350" s="13">
        <v>4.5</v>
      </c>
      <c r="X350" s="9" t="b">
        <v>1</v>
      </c>
      <c r="Y350" s="9" t="s">
        <v>30</v>
      </c>
      <c r="Z350" s="12">
        <v>595</v>
      </c>
      <c r="AA350" s="9" t="s">
        <v>58</v>
      </c>
      <c r="AB350" s="14" t="s">
        <v>59</v>
      </c>
      <c r="AC350" s="9" t="s">
        <v>93</v>
      </c>
    </row>
    <row r="351" spans="1:29" hidden="1" x14ac:dyDescent="0.3">
      <c r="A351" s="9">
        <v>8651</v>
      </c>
      <c r="B351" s="9" t="s">
        <v>283</v>
      </c>
      <c r="C351" s="9" t="str">
        <f t="shared" si="20"/>
        <v>Aug</v>
      </c>
      <c r="D351" s="9" t="str">
        <f t="shared" si="21"/>
        <v>Mon</v>
      </c>
      <c r="E351" s="9" t="str">
        <f>TEXT(Table1[[#This Row],[Join_Date]],"YYYY")</f>
        <v>2024</v>
      </c>
      <c r="F351" s="2">
        <v>45523</v>
      </c>
      <c r="G351" s="2" t="str">
        <f t="shared" si="22"/>
        <v>Nov</v>
      </c>
      <c r="H351" s="2" t="str">
        <f t="shared" si="23"/>
        <v>Tue</v>
      </c>
      <c r="I351" s="10">
        <v>45622</v>
      </c>
      <c r="J351" s="11">
        <v>15.99</v>
      </c>
      <c r="K351" s="11" t="str">
        <f>IF(Table1[[#This Row],[Monthly_Price]]=7.99,"Basic",IF(Table1[[#This Row],[Monthly_Price]]=11.99,"Super",IF(Table1[[#This Row],[Monthly_Price]]=15.99,"Premium")))</f>
        <v>Premium</v>
      </c>
      <c r="L351" s="12">
        <v>380</v>
      </c>
      <c r="M351" s="9" t="s">
        <v>100</v>
      </c>
      <c r="N351" s="12">
        <v>5</v>
      </c>
      <c r="O351" s="12">
        <v>5</v>
      </c>
      <c r="P351" s="9" t="b">
        <v>0</v>
      </c>
      <c r="Q351" s="12">
        <v>334</v>
      </c>
      <c r="R351" s="12">
        <v>175</v>
      </c>
      <c r="S351" s="9" t="s">
        <v>92</v>
      </c>
      <c r="T351" s="9" t="s">
        <v>56</v>
      </c>
      <c r="U351" s="9" t="s">
        <v>37</v>
      </c>
      <c r="V351" s="9">
        <v>69</v>
      </c>
      <c r="W351" s="13">
        <v>3.1</v>
      </c>
      <c r="X351" s="9" t="b">
        <v>0</v>
      </c>
      <c r="Y351" s="9" t="s">
        <v>30</v>
      </c>
      <c r="Z351" s="12">
        <v>4445</v>
      </c>
      <c r="AA351" s="9" t="s">
        <v>76</v>
      </c>
      <c r="AB351" s="14" t="s">
        <v>79</v>
      </c>
      <c r="AC351" s="9" t="s">
        <v>33</v>
      </c>
    </row>
    <row r="352" spans="1:29" hidden="1" x14ac:dyDescent="0.3">
      <c r="A352" s="9">
        <v>1495</v>
      </c>
      <c r="B352" s="9" t="s">
        <v>441</v>
      </c>
      <c r="C352" s="9" t="str">
        <f t="shared" si="20"/>
        <v>Aug</v>
      </c>
      <c r="D352" s="9" t="str">
        <f t="shared" si="21"/>
        <v>Mon</v>
      </c>
      <c r="E352" s="9" t="str">
        <f>TEXT(Table1[[#This Row],[Join_Date]],"YYYY")</f>
        <v>2024</v>
      </c>
      <c r="F352" s="2">
        <v>45523</v>
      </c>
      <c r="G352" s="2" t="str">
        <f t="shared" si="22"/>
        <v>Nov</v>
      </c>
      <c r="H352" s="2" t="str">
        <f t="shared" si="23"/>
        <v>Fri</v>
      </c>
      <c r="I352" s="10">
        <v>45618</v>
      </c>
      <c r="J352" s="11">
        <v>15.99</v>
      </c>
      <c r="K352" s="11" t="str">
        <f>IF(Table1[[#This Row],[Monthly_Price]]=7.99,"Basic",IF(Table1[[#This Row],[Monthly_Price]]=11.99,"Super",IF(Table1[[#This Row],[Monthly_Price]]=15.99,"Premium")))</f>
        <v>Premium</v>
      </c>
      <c r="L352" s="12">
        <v>254</v>
      </c>
      <c r="M352" s="9" t="s">
        <v>100</v>
      </c>
      <c r="N352" s="12">
        <v>3</v>
      </c>
      <c r="O352" s="12">
        <v>2</v>
      </c>
      <c r="P352" s="9" t="b">
        <v>0</v>
      </c>
      <c r="Q352" s="12">
        <v>544</v>
      </c>
      <c r="R352" s="12">
        <v>89</v>
      </c>
      <c r="S352" s="9" t="s">
        <v>92</v>
      </c>
      <c r="T352" s="9" t="s">
        <v>44</v>
      </c>
      <c r="U352" s="9" t="s">
        <v>64</v>
      </c>
      <c r="V352" s="9">
        <v>97</v>
      </c>
      <c r="W352" s="13">
        <v>3.1</v>
      </c>
      <c r="X352" s="9" t="b">
        <v>0</v>
      </c>
      <c r="Y352" s="9" t="s">
        <v>30</v>
      </c>
      <c r="Z352" s="12">
        <v>144</v>
      </c>
      <c r="AA352" s="9" t="s">
        <v>31</v>
      </c>
      <c r="AB352" s="14" t="s">
        <v>39</v>
      </c>
      <c r="AC352" s="9" t="s">
        <v>33</v>
      </c>
    </row>
    <row r="353" spans="1:29" hidden="1" x14ac:dyDescent="0.3">
      <c r="A353" s="9">
        <v>7359</v>
      </c>
      <c r="B353" s="9" t="s">
        <v>190</v>
      </c>
      <c r="C353" s="9" t="str">
        <f t="shared" si="20"/>
        <v>Mar</v>
      </c>
      <c r="D353" s="9" t="str">
        <f t="shared" si="21"/>
        <v>Mon</v>
      </c>
      <c r="E353" s="9" t="str">
        <f>TEXT(Table1[[#This Row],[Join_Date]],"YYYY")</f>
        <v>2023</v>
      </c>
      <c r="F353" s="2">
        <v>45005</v>
      </c>
      <c r="G353" s="2" t="str">
        <f t="shared" si="22"/>
        <v>Dec</v>
      </c>
      <c r="H353" s="2" t="str">
        <f t="shared" si="23"/>
        <v>Tue</v>
      </c>
      <c r="I353" s="10">
        <v>45643</v>
      </c>
      <c r="J353" s="11">
        <v>15.99</v>
      </c>
      <c r="K353" s="11" t="str">
        <f>IF(Table1[[#This Row],[Monthly_Price]]=7.99,"Basic",IF(Table1[[#This Row],[Monthly_Price]]=11.99,"Super",IF(Table1[[#This Row],[Monthly_Price]]=15.99,"Premium")))</f>
        <v>Premium</v>
      </c>
      <c r="L353" s="12">
        <v>477</v>
      </c>
      <c r="M353" s="9" t="s">
        <v>26</v>
      </c>
      <c r="N353" s="12">
        <v>2</v>
      </c>
      <c r="O353" s="12">
        <v>3</v>
      </c>
      <c r="P353" s="9" t="b">
        <v>1</v>
      </c>
      <c r="Q353" s="12">
        <v>899</v>
      </c>
      <c r="R353" s="12">
        <v>97</v>
      </c>
      <c r="S353" s="9" t="s">
        <v>27</v>
      </c>
      <c r="T353" s="9" t="s">
        <v>56</v>
      </c>
      <c r="U353" s="9" t="s">
        <v>64</v>
      </c>
      <c r="V353" s="9">
        <v>42</v>
      </c>
      <c r="W353" s="13">
        <v>4.7</v>
      </c>
      <c r="X353" s="9" t="b">
        <v>1</v>
      </c>
      <c r="Y353" s="9" t="s">
        <v>30</v>
      </c>
      <c r="Z353" s="12">
        <v>3428</v>
      </c>
      <c r="AA353" s="9" t="s">
        <v>65</v>
      </c>
      <c r="AB353" s="14" t="s">
        <v>69</v>
      </c>
      <c r="AC353" s="9" t="s">
        <v>60</v>
      </c>
    </row>
    <row r="354" spans="1:29" hidden="1" x14ac:dyDescent="0.3">
      <c r="A354" s="9">
        <v>6525</v>
      </c>
      <c r="B354" s="9" t="s">
        <v>284</v>
      </c>
      <c r="C354" s="9" t="str">
        <f t="shared" si="20"/>
        <v>Jan</v>
      </c>
      <c r="D354" s="9" t="str">
        <f t="shared" si="21"/>
        <v>Wed</v>
      </c>
      <c r="E354" s="9" t="str">
        <f>TEXT(Table1[[#This Row],[Join_Date]],"YYYY")</f>
        <v>2023</v>
      </c>
      <c r="F354" s="2">
        <v>44951</v>
      </c>
      <c r="G354" s="2" t="str">
        <f t="shared" si="22"/>
        <v>Nov</v>
      </c>
      <c r="H354" s="2" t="str">
        <f t="shared" si="23"/>
        <v>Fri</v>
      </c>
      <c r="I354" s="10">
        <v>45618</v>
      </c>
      <c r="J354" s="11">
        <v>15.99</v>
      </c>
      <c r="K354" s="11" t="str">
        <f>IF(Table1[[#This Row],[Monthly_Price]]=7.99,"Basic",IF(Table1[[#This Row],[Monthly_Price]]=11.99,"Super",IF(Table1[[#This Row],[Monthly_Price]]=15.99,"Premium")))</f>
        <v>Premium</v>
      </c>
      <c r="L354" s="12">
        <v>385</v>
      </c>
      <c r="M354" s="9" t="s">
        <v>73</v>
      </c>
      <c r="N354" s="12">
        <v>3</v>
      </c>
      <c r="O354" s="12">
        <v>1</v>
      </c>
      <c r="P354" s="9" t="b">
        <v>0</v>
      </c>
      <c r="Q354" s="12">
        <v>807</v>
      </c>
      <c r="R354" s="12">
        <v>188</v>
      </c>
      <c r="S354" s="9" t="s">
        <v>27</v>
      </c>
      <c r="T354" s="9" t="s">
        <v>56</v>
      </c>
      <c r="U354" s="9" t="s">
        <v>78</v>
      </c>
      <c r="V354" s="9">
        <v>3</v>
      </c>
      <c r="W354" s="13">
        <v>3.4</v>
      </c>
      <c r="X354" s="9" t="b">
        <v>0</v>
      </c>
      <c r="Y354" s="9" t="s">
        <v>30</v>
      </c>
      <c r="Z354" s="12">
        <v>4919</v>
      </c>
      <c r="AA354" s="9" t="s">
        <v>76</v>
      </c>
      <c r="AB354" s="14" t="s">
        <v>32</v>
      </c>
      <c r="AC354" s="9" t="s">
        <v>93</v>
      </c>
    </row>
    <row r="355" spans="1:29" hidden="1" x14ac:dyDescent="0.3">
      <c r="A355" s="9">
        <v>7207</v>
      </c>
      <c r="B355" s="9" t="s">
        <v>383</v>
      </c>
      <c r="C355" s="9" t="str">
        <f t="shared" si="20"/>
        <v>Aug</v>
      </c>
      <c r="D355" s="9" t="str">
        <f t="shared" si="21"/>
        <v>Mon</v>
      </c>
      <c r="E355" s="9" t="str">
        <f>TEXT(Table1[[#This Row],[Join_Date]],"YYYY")</f>
        <v>2024</v>
      </c>
      <c r="F355" s="2">
        <v>45523</v>
      </c>
      <c r="G355" s="2" t="str">
        <f t="shared" si="22"/>
        <v>Dec</v>
      </c>
      <c r="H355" s="2" t="str">
        <f t="shared" si="23"/>
        <v>Tue</v>
      </c>
      <c r="I355" s="10">
        <v>45643</v>
      </c>
      <c r="J355" s="11">
        <v>7.99</v>
      </c>
      <c r="K355" s="11" t="str">
        <f>IF(Table1[[#This Row],[Monthly_Price]]=7.99,"Basic",IF(Table1[[#This Row],[Monthly_Price]]=11.99,"Super",IF(Table1[[#This Row],[Monthly_Price]]=15.99,"Premium")))</f>
        <v>Basic</v>
      </c>
      <c r="L355" s="12">
        <v>336</v>
      </c>
      <c r="M355" s="9" t="s">
        <v>48</v>
      </c>
      <c r="N355" s="12">
        <v>1</v>
      </c>
      <c r="O355" s="12">
        <v>2</v>
      </c>
      <c r="P355" s="9" t="b">
        <v>0</v>
      </c>
      <c r="Q355" s="12">
        <v>235</v>
      </c>
      <c r="R355" s="12">
        <v>25</v>
      </c>
      <c r="S355" s="9" t="s">
        <v>68</v>
      </c>
      <c r="T355" s="9" t="s">
        <v>56</v>
      </c>
      <c r="U355" s="9" t="s">
        <v>78</v>
      </c>
      <c r="V355" s="9">
        <v>31</v>
      </c>
      <c r="W355" s="13">
        <v>3.9</v>
      </c>
      <c r="X355" s="9" t="b">
        <v>0</v>
      </c>
      <c r="Y355" s="9" t="s">
        <v>30</v>
      </c>
      <c r="Z355" s="12">
        <v>4905</v>
      </c>
      <c r="AA355" s="9" t="s">
        <v>65</v>
      </c>
      <c r="AB355" s="14" t="s">
        <v>32</v>
      </c>
      <c r="AC355" s="9" t="s">
        <v>33</v>
      </c>
    </row>
    <row r="356" spans="1:29" hidden="1" x14ac:dyDescent="0.3">
      <c r="A356" s="9">
        <v>2361</v>
      </c>
      <c r="B356" s="9" t="s">
        <v>444</v>
      </c>
      <c r="C356" s="9" t="str">
        <f t="shared" si="20"/>
        <v>Mar</v>
      </c>
      <c r="D356" s="9" t="str">
        <f t="shared" si="21"/>
        <v>Sat</v>
      </c>
      <c r="E356" s="9" t="str">
        <f>TEXT(Table1[[#This Row],[Join_Date]],"YYYY")</f>
        <v>2023</v>
      </c>
      <c r="F356" s="2">
        <v>45003</v>
      </c>
      <c r="G356" s="2" t="str">
        <f t="shared" si="22"/>
        <v>Nov</v>
      </c>
      <c r="H356" s="2" t="str">
        <f t="shared" si="23"/>
        <v>Mon</v>
      </c>
      <c r="I356" s="10">
        <v>45621</v>
      </c>
      <c r="J356" s="11">
        <v>15.99</v>
      </c>
      <c r="K356" s="11" t="str">
        <f>IF(Table1[[#This Row],[Monthly_Price]]=7.99,"Basic",IF(Table1[[#This Row],[Monthly_Price]]=11.99,"Super",IF(Table1[[#This Row],[Monthly_Price]]=15.99,"Premium")))</f>
        <v>Premium</v>
      </c>
      <c r="L356" s="12">
        <v>171</v>
      </c>
      <c r="M356" s="9" t="s">
        <v>26</v>
      </c>
      <c r="N356" s="12">
        <v>2</v>
      </c>
      <c r="O356" s="12">
        <v>3</v>
      </c>
      <c r="P356" s="9" t="b">
        <v>0</v>
      </c>
      <c r="Q356" s="12">
        <v>763</v>
      </c>
      <c r="R356" s="12">
        <v>16</v>
      </c>
      <c r="S356" s="9" t="s">
        <v>49</v>
      </c>
      <c r="T356" s="9" t="s">
        <v>28</v>
      </c>
      <c r="U356" s="9" t="s">
        <v>57</v>
      </c>
      <c r="V356" s="9">
        <v>17</v>
      </c>
      <c r="W356" s="13">
        <v>3.4</v>
      </c>
      <c r="X356" s="9" t="b">
        <v>1</v>
      </c>
      <c r="Y356" s="9" t="s">
        <v>30</v>
      </c>
      <c r="Z356" s="12">
        <v>428</v>
      </c>
      <c r="AA356" s="9" t="s">
        <v>76</v>
      </c>
      <c r="AB356" s="14" t="s">
        <v>39</v>
      </c>
      <c r="AC356" s="9" t="s">
        <v>40</v>
      </c>
    </row>
    <row r="357" spans="1:29" hidden="1" x14ac:dyDescent="0.3">
      <c r="A357" s="9">
        <v>8766</v>
      </c>
      <c r="B357" s="9" t="s">
        <v>445</v>
      </c>
      <c r="C357" s="9" t="str">
        <f t="shared" si="20"/>
        <v>Sep</v>
      </c>
      <c r="D357" s="9" t="str">
        <f t="shared" si="21"/>
        <v>Fri</v>
      </c>
      <c r="E357" s="9" t="str">
        <f>TEXT(Table1[[#This Row],[Join_Date]],"YYYY")</f>
        <v>2023</v>
      </c>
      <c r="F357" s="2">
        <v>45198</v>
      </c>
      <c r="G357" s="2" t="str">
        <f t="shared" si="22"/>
        <v>Nov</v>
      </c>
      <c r="H357" s="2" t="str">
        <f t="shared" si="23"/>
        <v>Wed</v>
      </c>
      <c r="I357" s="10">
        <v>45623</v>
      </c>
      <c r="J357" s="11">
        <v>15.99</v>
      </c>
      <c r="K357" s="11" t="str">
        <f>IF(Table1[[#This Row],[Monthly_Price]]=7.99,"Basic",IF(Table1[[#This Row],[Monthly_Price]]=11.99,"Super",IF(Table1[[#This Row],[Monthly_Price]]=15.99,"Premium")))</f>
        <v>Premium</v>
      </c>
      <c r="L357" s="12">
        <v>33</v>
      </c>
      <c r="M357" s="9" t="s">
        <v>51</v>
      </c>
      <c r="N357" s="12">
        <v>1</v>
      </c>
      <c r="O357" s="12">
        <v>4</v>
      </c>
      <c r="P357" s="9" t="b">
        <v>1</v>
      </c>
      <c r="Q357" s="12">
        <v>475</v>
      </c>
      <c r="R357" s="12">
        <v>151</v>
      </c>
      <c r="S357" s="9" t="s">
        <v>43</v>
      </c>
      <c r="T357" s="9" t="s">
        <v>56</v>
      </c>
      <c r="U357" s="9" t="s">
        <v>78</v>
      </c>
      <c r="V357" s="9">
        <v>16</v>
      </c>
      <c r="W357" s="13">
        <v>4.7</v>
      </c>
      <c r="X357" s="9" t="b">
        <v>1</v>
      </c>
      <c r="Y357" s="9" t="s">
        <v>30</v>
      </c>
      <c r="Z357" s="12">
        <v>1634</v>
      </c>
      <c r="AA357" s="9" t="s">
        <v>58</v>
      </c>
      <c r="AB357" s="14" t="s">
        <v>69</v>
      </c>
      <c r="AC357" s="9" t="s">
        <v>33</v>
      </c>
    </row>
    <row r="358" spans="1:29" hidden="1" x14ac:dyDescent="0.3">
      <c r="A358" s="9">
        <v>7236</v>
      </c>
      <c r="B358" s="9" t="s">
        <v>52</v>
      </c>
      <c r="C358" s="9" t="str">
        <f t="shared" si="20"/>
        <v>Apr</v>
      </c>
      <c r="D358" s="9" t="str">
        <f t="shared" si="21"/>
        <v>Sat</v>
      </c>
      <c r="E358" s="9" t="str">
        <f>TEXT(Table1[[#This Row],[Join_Date]],"YYYY")</f>
        <v>2024</v>
      </c>
      <c r="F358" s="2">
        <v>45395</v>
      </c>
      <c r="G358" s="2" t="str">
        <f t="shared" si="22"/>
        <v>Dec</v>
      </c>
      <c r="H358" s="2" t="str">
        <f t="shared" si="23"/>
        <v>Tue</v>
      </c>
      <c r="I358" s="10">
        <v>45636</v>
      </c>
      <c r="J358" s="11">
        <v>7.99</v>
      </c>
      <c r="K358" s="11" t="str">
        <f>IF(Table1[[#This Row],[Monthly_Price]]=7.99,"Basic",IF(Table1[[#This Row],[Monthly_Price]]=11.99,"Super",IF(Table1[[#This Row],[Monthly_Price]]=15.99,"Premium")))</f>
        <v>Basic</v>
      </c>
      <c r="L358" s="12">
        <v>193</v>
      </c>
      <c r="M358" s="9" t="s">
        <v>100</v>
      </c>
      <c r="N358" s="12">
        <v>3</v>
      </c>
      <c r="O358" s="12">
        <v>6</v>
      </c>
      <c r="P358" s="9" t="b">
        <v>1</v>
      </c>
      <c r="Q358" s="12">
        <v>453</v>
      </c>
      <c r="R358" s="12">
        <v>113</v>
      </c>
      <c r="S358" s="9" t="s">
        <v>49</v>
      </c>
      <c r="T358" s="9" t="s">
        <v>75</v>
      </c>
      <c r="U358" s="9" t="s">
        <v>78</v>
      </c>
      <c r="V358" s="9">
        <v>74</v>
      </c>
      <c r="W358" s="13">
        <v>3.5</v>
      </c>
      <c r="X358" s="9" t="b">
        <v>1</v>
      </c>
      <c r="Y358" s="9" t="s">
        <v>30</v>
      </c>
      <c r="Z358" s="12">
        <v>4085</v>
      </c>
      <c r="AA358" s="9" t="s">
        <v>65</v>
      </c>
      <c r="AB358" s="14" t="s">
        <v>39</v>
      </c>
      <c r="AC358" s="9" t="s">
        <v>40</v>
      </c>
    </row>
    <row r="359" spans="1:29" hidden="1" x14ac:dyDescent="0.3">
      <c r="A359" s="9">
        <v>8605</v>
      </c>
      <c r="B359" s="9" t="s">
        <v>143</v>
      </c>
      <c r="C359" s="9" t="str">
        <f t="shared" si="20"/>
        <v>May</v>
      </c>
      <c r="D359" s="9" t="str">
        <f t="shared" si="21"/>
        <v>Wed</v>
      </c>
      <c r="E359" s="9" t="str">
        <f>TEXT(Table1[[#This Row],[Join_Date]],"YYYY")</f>
        <v>2023</v>
      </c>
      <c r="F359" s="2">
        <v>45077</v>
      </c>
      <c r="G359" s="2" t="str">
        <f t="shared" si="22"/>
        <v>Dec</v>
      </c>
      <c r="H359" s="2" t="str">
        <f t="shared" si="23"/>
        <v>Sun</v>
      </c>
      <c r="I359" s="10">
        <v>45627</v>
      </c>
      <c r="J359" s="11">
        <v>11.99</v>
      </c>
      <c r="K359" s="11" t="str">
        <f>IF(Table1[[#This Row],[Monthly_Price]]=7.99,"Basic",IF(Table1[[#This Row],[Monthly_Price]]=11.99,"Super",IF(Table1[[#This Row],[Monthly_Price]]=15.99,"Premium")))</f>
        <v>Super</v>
      </c>
      <c r="L359" s="12">
        <v>153</v>
      </c>
      <c r="M359" s="9" t="s">
        <v>63</v>
      </c>
      <c r="N359" s="12">
        <v>2</v>
      </c>
      <c r="O359" s="12">
        <v>2</v>
      </c>
      <c r="P359" s="9" t="b">
        <v>1</v>
      </c>
      <c r="Q359" s="12">
        <v>40</v>
      </c>
      <c r="R359" s="12">
        <v>106</v>
      </c>
      <c r="S359" s="9" t="s">
        <v>55</v>
      </c>
      <c r="T359" s="9" t="s">
        <v>44</v>
      </c>
      <c r="U359" s="9" t="s">
        <v>78</v>
      </c>
      <c r="V359" s="9">
        <v>44</v>
      </c>
      <c r="W359" s="13">
        <v>4.4000000000000004</v>
      </c>
      <c r="X359" s="9" t="b">
        <v>1</v>
      </c>
      <c r="Y359" s="9" t="s">
        <v>30</v>
      </c>
      <c r="Z359" s="12">
        <v>2790</v>
      </c>
      <c r="AA359" s="9" t="s">
        <v>76</v>
      </c>
      <c r="AB359" s="14" t="s">
        <v>39</v>
      </c>
      <c r="AC359" s="9" t="s">
        <v>93</v>
      </c>
    </row>
    <row r="360" spans="1:29" hidden="1" x14ac:dyDescent="0.3">
      <c r="A360" s="9">
        <v>1055</v>
      </c>
      <c r="B360" s="9" t="s">
        <v>275</v>
      </c>
      <c r="C360" s="9" t="str">
        <f t="shared" si="20"/>
        <v>Feb</v>
      </c>
      <c r="D360" s="9" t="str">
        <f t="shared" si="21"/>
        <v>Mon</v>
      </c>
      <c r="E360" s="9" t="str">
        <f>TEXT(Table1[[#This Row],[Join_Date]],"YYYY")</f>
        <v>2023</v>
      </c>
      <c r="F360" s="2">
        <v>44977</v>
      </c>
      <c r="G360" s="2" t="str">
        <f t="shared" si="22"/>
        <v>Dec</v>
      </c>
      <c r="H360" s="2" t="str">
        <f t="shared" si="23"/>
        <v>Thu</v>
      </c>
      <c r="I360" s="10">
        <v>45638</v>
      </c>
      <c r="J360" s="11">
        <v>15.99</v>
      </c>
      <c r="K360" s="11" t="str">
        <f>IF(Table1[[#This Row],[Monthly_Price]]=7.99,"Basic",IF(Table1[[#This Row],[Monthly_Price]]=11.99,"Super",IF(Table1[[#This Row],[Monthly_Price]]=15.99,"Premium")))</f>
        <v>Premium</v>
      </c>
      <c r="L360" s="12">
        <v>140</v>
      </c>
      <c r="M360" s="9" t="s">
        <v>63</v>
      </c>
      <c r="N360" s="12">
        <v>5</v>
      </c>
      <c r="O360" s="12">
        <v>5</v>
      </c>
      <c r="P360" s="9" t="b">
        <v>1</v>
      </c>
      <c r="Q360" s="12">
        <v>112</v>
      </c>
      <c r="R360" s="12">
        <v>30</v>
      </c>
      <c r="S360" s="9" t="s">
        <v>92</v>
      </c>
      <c r="T360" s="9" t="s">
        <v>56</v>
      </c>
      <c r="U360" s="9" t="s">
        <v>29</v>
      </c>
      <c r="V360" s="9">
        <v>60</v>
      </c>
      <c r="W360" s="13">
        <v>3.1</v>
      </c>
      <c r="X360" s="9" t="b">
        <v>1</v>
      </c>
      <c r="Y360" s="9" t="s">
        <v>30</v>
      </c>
      <c r="Z360" s="12">
        <v>2440</v>
      </c>
      <c r="AA360" s="9" t="s">
        <v>38</v>
      </c>
      <c r="AB360" s="14" t="s">
        <v>32</v>
      </c>
      <c r="AC360" s="9" t="s">
        <v>40</v>
      </c>
    </row>
    <row r="361" spans="1:29" hidden="1" x14ac:dyDescent="0.3">
      <c r="A361" s="9">
        <v>7986</v>
      </c>
      <c r="B361" s="9" t="s">
        <v>184</v>
      </c>
      <c r="C361" s="9" t="str">
        <f t="shared" si="20"/>
        <v>Jan</v>
      </c>
      <c r="D361" s="9" t="str">
        <f t="shared" si="21"/>
        <v>Mon</v>
      </c>
      <c r="E361" s="9" t="str">
        <f>TEXT(Table1[[#This Row],[Join_Date]],"YYYY")</f>
        <v>2023</v>
      </c>
      <c r="F361" s="2">
        <v>44949</v>
      </c>
      <c r="G361" s="2" t="str">
        <f t="shared" si="22"/>
        <v>Dec</v>
      </c>
      <c r="H361" s="2" t="str">
        <f t="shared" si="23"/>
        <v>Tue</v>
      </c>
      <c r="I361" s="10">
        <v>45636</v>
      </c>
      <c r="J361" s="11">
        <v>15.99</v>
      </c>
      <c r="K361" s="11" t="str">
        <f>IF(Table1[[#This Row],[Monthly_Price]]=7.99,"Basic",IF(Table1[[#This Row],[Monthly_Price]]=11.99,"Super",IF(Table1[[#This Row],[Monthly_Price]]=15.99,"Premium")))</f>
        <v>Premium</v>
      </c>
      <c r="L361" s="12">
        <v>196</v>
      </c>
      <c r="M361" s="9" t="s">
        <v>73</v>
      </c>
      <c r="N361" s="12">
        <v>2</v>
      </c>
      <c r="O361" s="12">
        <v>2</v>
      </c>
      <c r="P361" s="9" t="b">
        <v>1</v>
      </c>
      <c r="Q361" s="12">
        <v>102</v>
      </c>
      <c r="R361" s="12">
        <v>66</v>
      </c>
      <c r="S361" s="9" t="s">
        <v>68</v>
      </c>
      <c r="T361" s="9" t="s">
        <v>75</v>
      </c>
      <c r="U361" s="9" t="s">
        <v>57</v>
      </c>
      <c r="V361" s="9">
        <v>11</v>
      </c>
      <c r="W361" s="13">
        <v>3.7</v>
      </c>
      <c r="X361" s="9" t="b">
        <v>0</v>
      </c>
      <c r="Y361" s="9" t="s">
        <v>30</v>
      </c>
      <c r="Z361" s="12">
        <v>2741</v>
      </c>
      <c r="AA361" s="9" t="s">
        <v>76</v>
      </c>
      <c r="AB361" s="14" t="s">
        <v>69</v>
      </c>
      <c r="AC361" s="9" t="s">
        <v>93</v>
      </c>
    </row>
    <row r="362" spans="1:29" hidden="1" x14ac:dyDescent="0.3">
      <c r="A362" s="9">
        <v>6170</v>
      </c>
      <c r="B362" s="9" t="s">
        <v>244</v>
      </c>
      <c r="C362" s="9" t="str">
        <f t="shared" si="20"/>
        <v>Jun</v>
      </c>
      <c r="D362" s="9" t="str">
        <f t="shared" si="21"/>
        <v>Fri</v>
      </c>
      <c r="E362" s="9" t="str">
        <f>TEXT(Table1[[#This Row],[Join_Date]],"YYYY")</f>
        <v>2024</v>
      </c>
      <c r="F362" s="2">
        <v>45464</v>
      </c>
      <c r="G362" s="2" t="str">
        <f t="shared" si="22"/>
        <v>Nov</v>
      </c>
      <c r="H362" s="2" t="str">
        <f t="shared" si="23"/>
        <v>Fri</v>
      </c>
      <c r="I362" s="10">
        <v>45618</v>
      </c>
      <c r="J362" s="11">
        <v>15.99</v>
      </c>
      <c r="K362" s="11" t="str">
        <f>IF(Table1[[#This Row],[Monthly_Price]]=7.99,"Basic",IF(Table1[[#This Row],[Monthly_Price]]=11.99,"Super",IF(Table1[[#This Row],[Monthly_Price]]=15.99,"Premium")))</f>
        <v>Premium</v>
      </c>
      <c r="L362" s="12">
        <v>298</v>
      </c>
      <c r="M362" s="9" t="s">
        <v>63</v>
      </c>
      <c r="N362" s="12">
        <v>5</v>
      </c>
      <c r="O362" s="12">
        <v>1</v>
      </c>
      <c r="P362" s="9" t="b">
        <v>1</v>
      </c>
      <c r="Q362" s="12">
        <v>943</v>
      </c>
      <c r="R362" s="12">
        <v>187</v>
      </c>
      <c r="S362" s="9" t="s">
        <v>49</v>
      </c>
      <c r="T362" s="9" t="s">
        <v>75</v>
      </c>
      <c r="U362" s="9" t="s">
        <v>57</v>
      </c>
      <c r="V362" s="9">
        <v>60</v>
      </c>
      <c r="W362" s="13">
        <v>3.7</v>
      </c>
      <c r="X362" s="9" t="b">
        <v>0</v>
      </c>
      <c r="Y362" s="9" t="s">
        <v>30</v>
      </c>
      <c r="Z362" s="12">
        <v>4338</v>
      </c>
      <c r="AA362" s="9" t="s">
        <v>38</v>
      </c>
      <c r="AB362" s="14" t="s">
        <v>69</v>
      </c>
      <c r="AC362" s="9" t="s">
        <v>33</v>
      </c>
    </row>
    <row r="363" spans="1:29" hidden="1" x14ac:dyDescent="0.3">
      <c r="A363" s="9">
        <v>7172</v>
      </c>
      <c r="B363" s="9" t="s">
        <v>448</v>
      </c>
      <c r="C363" s="9" t="str">
        <f t="shared" si="20"/>
        <v>Jul</v>
      </c>
      <c r="D363" s="9" t="str">
        <f t="shared" si="21"/>
        <v>Sun</v>
      </c>
      <c r="E363" s="9" t="str">
        <f>TEXT(Table1[[#This Row],[Join_Date]],"YYYY")</f>
        <v>2023</v>
      </c>
      <c r="F363" s="2">
        <v>45116</v>
      </c>
      <c r="G363" s="2" t="str">
        <f t="shared" si="22"/>
        <v>Nov</v>
      </c>
      <c r="H363" s="2" t="str">
        <f t="shared" si="23"/>
        <v>Fri</v>
      </c>
      <c r="I363" s="10">
        <v>45618</v>
      </c>
      <c r="J363" s="11">
        <v>11.99</v>
      </c>
      <c r="K363" s="11" t="str">
        <f>IF(Table1[[#This Row],[Monthly_Price]]=7.99,"Basic",IF(Table1[[#This Row],[Monthly_Price]]=11.99,"Super",IF(Table1[[#This Row],[Monthly_Price]]=15.99,"Premium")))</f>
        <v>Super</v>
      </c>
      <c r="L363" s="12">
        <v>477</v>
      </c>
      <c r="M363" s="9" t="s">
        <v>51</v>
      </c>
      <c r="N363" s="12">
        <v>5</v>
      </c>
      <c r="O363" s="12">
        <v>4</v>
      </c>
      <c r="P363" s="9" t="b">
        <v>0</v>
      </c>
      <c r="Q363" s="12">
        <v>426</v>
      </c>
      <c r="R363" s="12">
        <v>137</v>
      </c>
      <c r="S363" s="9" t="s">
        <v>92</v>
      </c>
      <c r="T363" s="9" t="s">
        <v>56</v>
      </c>
      <c r="U363" s="9" t="s">
        <v>29</v>
      </c>
      <c r="V363" s="9">
        <v>31</v>
      </c>
      <c r="W363" s="13">
        <v>5</v>
      </c>
      <c r="X363" s="9" t="b">
        <v>0</v>
      </c>
      <c r="Y363" s="9" t="s">
        <v>30</v>
      </c>
      <c r="Z363" s="12">
        <v>2039</v>
      </c>
      <c r="AA363" s="9" t="s">
        <v>58</v>
      </c>
      <c r="AB363" s="14" t="s">
        <v>69</v>
      </c>
      <c r="AC363" s="9" t="s">
        <v>60</v>
      </c>
    </row>
    <row r="364" spans="1:29" hidden="1" x14ac:dyDescent="0.3">
      <c r="A364" s="9">
        <v>7408</v>
      </c>
      <c r="B364" s="9" t="s">
        <v>236</v>
      </c>
      <c r="C364" s="9" t="str">
        <f t="shared" si="20"/>
        <v>Dec</v>
      </c>
      <c r="D364" s="9" t="str">
        <f t="shared" si="21"/>
        <v>Tue</v>
      </c>
      <c r="E364" s="9" t="str">
        <f>TEXT(Table1[[#This Row],[Join_Date]],"YYYY")</f>
        <v>2022</v>
      </c>
      <c r="F364" s="2">
        <v>44922</v>
      </c>
      <c r="G364" s="2" t="str">
        <f t="shared" si="22"/>
        <v>Nov</v>
      </c>
      <c r="H364" s="2" t="str">
        <f t="shared" si="23"/>
        <v>Sun</v>
      </c>
      <c r="I364" s="10">
        <v>45620</v>
      </c>
      <c r="J364" s="11">
        <v>15.99</v>
      </c>
      <c r="K364" s="11" t="str">
        <f>IF(Table1[[#This Row],[Monthly_Price]]=7.99,"Basic",IF(Table1[[#This Row],[Monthly_Price]]=11.99,"Super",IF(Table1[[#This Row],[Monthly_Price]]=15.99,"Premium")))</f>
        <v>Premium</v>
      </c>
      <c r="L364" s="12">
        <v>308</v>
      </c>
      <c r="M364" s="9" t="s">
        <v>100</v>
      </c>
      <c r="N364" s="12">
        <v>1</v>
      </c>
      <c r="O364" s="12">
        <v>2</v>
      </c>
      <c r="P364" s="9" t="b">
        <v>1</v>
      </c>
      <c r="Q364" s="12">
        <v>202</v>
      </c>
      <c r="R364" s="12">
        <v>12</v>
      </c>
      <c r="S364" s="9" t="s">
        <v>55</v>
      </c>
      <c r="T364" s="9" t="s">
        <v>75</v>
      </c>
      <c r="U364" s="9" t="s">
        <v>57</v>
      </c>
      <c r="V364" s="9">
        <v>21</v>
      </c>
      <c r="W364" s="13">
        <v>4.5</v>
      </c>
      <c r="X364" s="9" t="b">
        <v>0</v>
      </c>
      <c r="Y364" s="9" t="s">
        <v>30</v>
      </c>
      <c r="Z364" s="12">
        <v>2097</v>
      </c>
      <c r="AA364" s="9" t="s">
        <v>38</v>
      </c>
      <c r="AB364" s="14" t="s">
        <v>39</v>
      </c>
      <c r="AC364" s="9" t="s">
        <v>60</v>
      </c>
    </row>
    <row r="365" spans="1:29" hidden="1" x14ac:dyDescent="0.3">
      <c r="A365" s="9">
        <v>7274</v>
      </c>
      <c r="B365" s="9" t="s">
        <v>304</v>
      </c>
      <c r="C365" s="9" t="str">
        <f t="shared" si="20"/>
        <v>Apr</v>
      </c>
      <c r="D365" s="9" t="str">
        <f t="shared" si="21"/>
        <v>Wed</v>
      </c>
      <c r="E365" s="9" t="str">
        <f>TEXT(Table1[[#This Row],[Join_Date]],"YYYY")</f>
        <v>2023</v>
      </c>
      <c r="F365" s="2">
        <v>45028</v>
      </c>
      <c r="G365" s="2" t="str">
        <f t="shared" si="22"/>
        <v>Dec</v>
      </c>
      <c r="H365" s="2" t="str">
        <f t="shared" si="23"/>
        <v>Fri</v>
      </c>
      <c r="I365" s="10">
        <v>45632</v>
      </c>
      <c r="J365" s="11">
        <v>11.99</v>
      </c>
      <c r="K365" s="11" t="str">
        <f>IF(Table1[[#This Row],[Monthly_Price]]=7.99,"Basic",IF(Table1[[#This Row],[Monthly_Price]]=11.99,"Super",IF(Table1[[#This Row],[Monthly_Price]]=15.99,"Premium")))</f>
        <v>Super</v>
      </c>
      <c r="L365" s="12">
        <v>193</v>
      </c>
      <c r="M365" s="9" t="s">
        <v>51</v>
      </c>
      <c r="N365" s="12">
        <v>4</v>
      </c>
      <c r="O365" s="12">
        <v>4</v>
      </c>
      <c r="P365" s="9" t="b">
        <v>0</v>
      </c>
      <c r="Q365" s="12">
        <v>364</v>
      </c>
      <c r="R365" s="12">
        <v>181</v>
      </c>
      <c r="S365" s="9" t="s">
        <v>92</v>
      </c>
      <c r="T365" s="9" t="s">
        <v>56</v>
      </c>
      <c r="U365" s="9" t="s">
        <v>64</v>
      </c>
      <c r="V365" s="9">
        <v>51</v>
      </c>
      <c r="W365" s="13">
        <v>4.7</v>
      </c>
      <c r="X365" s="9" t="b">
        <v>0</v>
      </c>
      <c r="Y365" s="9" t="s">
        <v>30</v>
      </c>
      <c r="Z365" s="12">
        <v>2384</v>
      </c>
      <c r="AA365" s="9" t="s">
        <v>38</v>
      </c>
      <c r="AB365" s="14" t="s">
        <v>79</v>
      </c>
      <c r="AC365" s="9" t="s">
        <v>93</v>
      </c>
    </row>
    <row r="366" spans="1:29" hidden="1" x14ac:dyDescent="0.3">
      <c r="A366" s="9">
        <v>6001</v>
      </c>
      <c r="B366" s="9" t="s">
        <v>276</v>
      </c>
      <c r="C366" s="9" t="str">
        <f t="shared" si="20"/>
        <v>Sep</v>
      </c>
      <c r="D366" s="9" t="str">
        <f t="shared" si="21"/>
        <v>Mon</v>
      </c>
      <c r="E366" s="9" t="str">
        <f>TEXT(Table1[[#This Row],[Join_Date]],"YYYY")</f>
        <v>2024</v>
      </c>
      <c r="F366" s="2">
        <v>45537</v>
      </c>
      <c r="G366" s="2" t="str">
        <f t="shared" si="22"/>
        <v>Nov</v>
      </c>
      <c r="H366" s="2" t="str">
        <f t="shared" si="23"/>
        <v>Thu</v>
      </c>
      <c r="I366" s="10">
        <v>45624</v>
      </c>
      <c r="J366" s="11">
        <v>15.99</v>
      </c>
      <c r="K366" s="11" t="str">
        <f>IF(Table1[[#This Row],[Monthly_Price]]=7.99,"Basic",IF(Table1[[#This Row],[Monthly_Price]]=11.99,"Super",IF(Table1[[#This Row],[Monthly_Price]]=15.99,"Premium")))</f>
        <v>Premium</v>
      </c>
      <c r="L366" s="12">
        <v>420</v>
      </c>
      <c r="M366" s="9" t="s">
        <v>51</v>
      </c>
      <c r="N366" s="12">
        <v>3</v>
      </c>
      <c r="O366" s="12">
        <v>3</v>
      </c>
      <c r="P366" s="9" t="b">
        <v>1</v>
      </c>
      <c r="Q366" s="12">
        <v>562</v>
      </c>
      <c r="R366" s="12">
        <v>67</v>
      </c>
      <c r="S366" s="9" t="s">
        <v>27</v>
      </c>
      <c r="T366" s="9" t="s">
        <v>44</v>
      </c>
      <c r="U366" s="9" t="s">
        <v>64</v>
      </c>
      <c r="V366" s="9">
        <v>2</v>
      </c>
      <c r="W366" s="13">
        <v>3.2</v>
      </c>
      <c r="X366" s="9" t="b">
        <v>1</v>
      </c>
      <c r="Y366" s="9" t="s">
        <v>30</v>
      </c>
      <c r="Z366" s="12">
        <v>4159</v>
      </c>
      <c r="AA366" s="9" t="s">
        <v>58</v>
      </c>
      <c r="AB366" s="14" t="s">
        <v>69</v>
      </c>
      <c r="AC366" s="9" t="s">
        <v>40</v>
      </c>
    </row>
    <row r="367" spans="1:29" hidden="1" x14ac:dyDescent="0.3">
      <c r="A367" s="9">
        <v>9418</v>
      </c>
      <c r="B367" s="9" t="s">
        <v>450</v>
      </c>
      <c r="C367" s="9" t="str">
        <f t="shared" si="20"/>
        <v>Jul</v>
      </c>
      <c r="D367" s="9" t="str">
        <f t="shared" si="21"/>
        <v>Sun</v>
      </c>
      <c r="E367" s="9" t="str">
        <f>TEXT(Table1[[#This Row],[Join_Date]],"YYYY")</f>
        <v>2024</v>
      </c>
      <c r="F367" s="2">
        <v>45494</v>
      </c>
      <c r="G367" s="2" t="str">
        <f t="shared" si="22"/>
        <v>Nov</v>
      </c>
      <c r="H367" s="2" t="str">
        <f t="shared" si="23"/>
        <v>Tue</v>
      </c>
      <c r="I367" s="10">
        <v>45622</v>
      </c>
      <c r="J367" s="11">
        <v>7.99</v>
      </c>
      <c r="K367" s="11" t="str">
        <f>IF(Table1[[#This Row],[Monthly_Price]]=7.99,"Basic",IF(Table1[[#This Row],[Monthly_Price]]=11.99,"Super",IF(Table1[[#This Row],[Monthly_Price]]=15.99,"Premium")))</f>
        <v>Basic</v>
      </c>
      <c r="L367" s="12">
        <v>128</v>
      </c>
      <c r="M367" s="9" t="s">
        <v>26</v>
      </c>
      <c r="N367" s="12">
        <v>5</v>
      </c>
      <c r="O367" s="12">
        <v>6</v>
      </c>
      <c r="P367" s="9" t="b">
        <v>1</v>
      </c>
      <c r="Q367" s="12">
        <v>481</v>
      </c>
      <c r="R367" s="12">
        <v>128</v>
      </c>
      <c r="S367" s="9" t="s">
        <v>55</v>
      </c>
      <c r="T367" s="9" t="s">
        <v>56</v>
      </c>
      <c r="U367" s="9" t="s">
        <v>37</v>
      </c>
      <c r="V367" s="9">
        <v>89</v>
      </c>
      <c r="W367" s="13">
        <v>3.3</v>
      </c>
      <c r="X367" s="9" t="b">
        <v>1</v>
      </c>
      <c r="Y367" s="9" t="s">
        <v>30</v>
      </c>
      <c r="Z367" s="12">
        <v>2002</v>
      </c>
      <c r="AA367" s="9" t="s">
        <v>76</v>
      </c>
      <c r="AB367" s="14" t="s">
        <v>59</v>
      </c>
      <c r="AC367" s="9" t="s">
        <v>60</v>
      </c>
    </row>
    <row r="368" spans="1:29" hidden="1" x14ac:dyDescent="0.3">
      <c r="A368" s="9">
        <v>9354</v>
      </c>
      <c r="B368" s="9" t="s">
        <v>441</v>
      </c>
      <c r="C368" s="9" t="str">
        <f t="shared" si="20"/>
        <v>Jul</v>
      </c>
      <c r="D368" s="9" t="str">
        <f t="shared" si="21"/>
        <v>Fri</v>
      </c>
      <c r="E368" s="9" t="str">
        <f>TEXT(Table1[[#This Row],[Join_Date]],"YYYY")</f>
        <v>2023</v>
      </c>
      <c r="F368" s="2">
        <v>45128</v>
      </c>
      <c r="G368" s="2" t="str">
        <f t="shared" si="22"/>
        <v>Nov</v>
      </c>
      <c r="H368" s="2" t="str">
        <f t="shared" si="23"/>
        <v>Sat</v>
      </c>
      <c r="I368" s="10">
        <v>45626</v>
      </c>
      <c r="J368" s="11">
        <v>11.99</v>
      </c>
      <c r="K368" s="11" t="str">
        <f>IF(Table1[[#This Row],[Monthly_Price]]=7.99,"Basic",IF(Table1[[#This Row],[Monthly_Price]]=11.99,"Super",IF(Table1[[#This Row],[Monthly_Price]]=15.99,"Premium")))</f>
        <v>Super</v>
      </c>
      <c r="L368" s="12">
        <v>133</v>
      </c>
      <c r="M368" s="9" t="s">
        <v>26</v>
      </c>
      <c r="N368" s="12">
        <v>4</v>
      </c>
      <c r="O368" s="12">
        <v>6</v>
      </c>
      <c r="P368" s="9" t="b">
        <v>0</v>
      </c>
      <c r="Q368" s="12">
        <v>469</v>
      </c>
      <c r="R368" s="12">
        <v>182</v>
      </c>
      <c r="S368" s="9" t="s">
        <v>68</v>
      </c>
      <c r="T368" s="9" t="s">
        <v>28</v>
      </c>
      <c r="U368" s="9" t="s">
        <v>64</v>
      </c>
      <c r="V368" s="9">
        <v>85</v>
      </c>
      <c r="W368" s="13">
        <v>4.4000000000000004</v>
      </c>
      <c r="X368" s="9" t="b">
        <v>0</v>
      </c>
      <c r="Y368" s="9" t="s">
        <v>30</v>
      </c>
      <c r="Z368" s="12">
        <v>782</v>
      </c>
      <c r="AA368" s="9" t="s">
        <v>76</v>
      </c>
      <c r="AB368" s="14" t="s">
        <v>32</v>
      </c>
      <c r="AC368" s="9" t="s">
        <v>93</v>
      </c>
    </row>
    <row r="369" spans="1:29" hidden="1" x14ac:dyDescent="0.3">
      <c r="A369" s="9">
        <v>8122</v>
      </c>
      <c r="B369" s="9" t="s">
        <v>452</v>
      </c>
      <c r="C369" s="9" t="str">
        <f t="shared" si="20"/>
        <v>Sep</v>
      </c>
      <c r="D369" s="9" t="str">
        <f t="shared" si="21"/>
        <v>Wed</v>
      </c>
      <c r="E369" s="9" t="str">
        <f>TEXT(Table1[[#This Row],[Join_Date]],"YYYY")</f>
        <v>2024</v>
      </c>
      <c r="F369" s="2">
        <v>45546</v>
      </c>
      <c r="G369" s="2" t="str">
        <f t="shared" si="22"/>
        <v>Nov</v>
      </c>
      <c r="H369" s="2" t="str">
        <f t="shared" si="23"/>
        <v>Fri</v>
      </c>
      <c r="I369" s="10">
        <v>45625</v>
      </c>
      <c r="J369" s="11">
        <v>15.99</v>
      </c>
      <c r="K369" s="11" t="str">
        <f>IF(Table1[[#This Row],[Monthly_Price]]=7.99,"Basic",IF(Table1[[#This Row],[Monthly_Price]]=11.99,"Super",IF(Table1[[#This Row],[Monthly_Price]]=15.99,"Premium")))</f>
        <v>Premium</v>
      </c>
      <c r="L369" s="12">
        <v>413</v>
      </c>
      <c r="M369" s="9" t="s">
        <v>48</v>
      </c>
      <c r="N369" s="12">
        <v>5</v>
      </c>
      <c r="O369" s="12">
        <v>2</v>
      </c>
      <c r="P369" s="9" t="b">
        <v>0</v>
      </c>
      <c r="Q369" s="12">
        <v>708</v>
      </c>
      <c r="R369" s="12">
        <v>4</v>
      </c>
      <c r="S369" s="9" t="s">
        <v>49</v>
      </c>
      <c r="T369" s="9" t="s">
        <v>56</v>
      </c>
      <c r="U369" s="9" t="s">
        <v>78</v>
      </c>
      <c r="V369" s="9">
        <v>62</v>
      </c>
      <c r="W369" s="13">
        <v>4.3</v>
      </c>
      <c r="X369" s="9" t="b">
        <v>1</v>
      </c>
      <c r="Y369" s="9" t="s">
        <v>30</v>
      </c>
      <c r="Z369" s="12">
        <v>4056</v>
      </c>
      <c r="AA369" s="9" t="s">
        <v>31</v>
      </c>
      <c r="AB369" s="14" t="s">
        <v>79</v>
      </c>
      <c r="AC369" s="9" t="s">
        <v>40</v>
      </c>
    </row>
    <row r="370" spans="1:29" hidden="1" x14ac:dyDescent="0.3">
      <c r="A370" s="9">
        <v>1765</v>
      </c>
      <c r="B370" s="9" t="s">
        <v>453</v>
      </c>
      <c r="C370" s="9" t="str">
        <f t="shared" si="20"/>
        <v>Sep</v>
      </c>
      <c r="D370" s="9" t="str">
        <f t="shared" si="21"/>
        <v>Mon</v>
      </c>
      <c r="E370" s="9" t="str">
        <f>TEXT(Table1[[#This Row],[Join_Date]],"YYYY")</f>
        <v>2024</v>
      </c>
      <c r="F370" s="2">
        <v>45551</v>
      </c>
      <c r="G370" s="2" t="str">
        <f t="shared" si="22"/>
        <v>Nov</v>
      </c>
      <c r="H370" s="2" t="str">
        <f t="shared" si="23"/>
        <v>Sun</v>
      </c>
      <c r="I370" s="10">
        <v>45620</v>
      </c>
      <c r="J370" s="11">
        <v>11.99</v>
      </c>
      <c r="K370" s="11" t="str">
        <f>IF(Table1[[#This Row],[Monthly_Price]]=7.99,"Basic",IF(Table1[[#This Row],[Monthly_Price]]=11.99,"Super",IF(Table1[[#This Row],[Monthly_Price]]=15.99,"Premium")))</f>
        <v>Super</v>
      </c>
      <c r="L370" s="12">
        <v>28</v>
      </c>
      <c r="M370" s="9" t="s">
        <v>51</v>
      </c>
      <c r="N370" s="12">
        <v>4</v>
      </c>
      <c r="O370" s="12">
        <v>1</v>
      </c>
      <c r="P370" s="9" t="b">
        <v>1</v>
      </c>
      <c r="Q370" s="12">
        <v>990</v>
      </c>
      <c r="R370" s="12">
        <v>88</v>
      </c>
      <c r="S370" s="9" t="s">
        <v>49</v>
      </c>
      <c r="T370" s="9" t="s">
        <v>56</v>
      </c>
      <c r="U370" s="9" t="s">
        <v>78</v>
      </c>
      <c r="V370" s="9">
        <v>97</v>
      </c>
      <c r="W370" s="13">
        <v>5</v>
      </c>
      <c r="X370" s="9" t="b">
        <v>0</v>
      </c>
      <c r="Y370" s="9" t="s">
        <v>30</v>
      </c>
      <c r="Z370" s="12">
        <v>1341</v>
      </c>
      <c r="AA370" s="9" t="s">
        <v>76</v>
      </c>
      <c r="AB370" s="14" t="s">
        <v>32</v>
      </c>
      <c r="AC370" s="9" t="s">
        <v>33</v>
      </c>
    </row>
    <row r="371" spans="1:29" hidden="1" x14ac:dyDescent="0.3">
      <c r="A371" s="9">
        <v>5352</v>
      </c>
      <c r="B371" s="9" t="s">
        <v>290</v>
      </c>
      <c r="C371" s="9" t="str">
        <f t="shared" si="20"/>
        <v>Jan</v>
      </c>
      <c r="D371" s="9" t="str">
        <f t="shared" si="21"/>
        <v>Tue</v>
      </c>
      <c r="E371" s="9" t="str">
        <f>TEXT(Table1[[#This Row],[Join_Date]],"YYYY")</f>
        <v>2024</v>
      </c>
      <c r="F371" s="2">
        <v>45307</v>
      </c>
      <c r="G371" s="2" t="str">
        <f t="shared" si="22"/>
        <v>Dec</v>
      </c>
      <c r="H371" s="2" t="str">
        <f t="shared" si="23"/>
        <v>Sat</v>
      </c>
      <c r="I371" s="10">
        <v>45640</v>
      </c>
      <c r="J371" s="11">
        <v>15.99</v>
      </c>
      <c r="K371" s="11" t="str">
        <f>IF(Table1[[#This Row],[Monthly_Price]]=7.99,"Basic",IF(Table1[[#This Row],[Monthly_Price]]=11.99,"Super",IF(Table1[[#This Row],[Monthly_Price]]=15.99,"Premium")))</f>
        <v>Premium</v>
      </c>
      <c r="L371" s="12">
        <v>453</v>
      </c>
      <c r="M371" s="9" t="s">
        <v>36</v>
      </c>
      <c r="N371" s="12">
        <v>5</v>
      </c>
      <c r="O371" s="12">
        <v>3</v>
      </c>
      <c r="P371" s="9" t="b">
        <v>1</v>
      </c>
      <c r="Q371" s="12">
        <v>236</v>
      </c>
      <c r="R371" s="12">
        <v>121</v>
      </c>
      <c r="S371" s="9" t="s">
        <v>27</v>
      </c>
      <c r="T371" s="9" t="s">
        <v>75</v>
      </c>
      <c r="U371" s="9" t="s">
        <v>45</v>
      </c>
      <c r="V371" s="9">
        <v>1</v>
      </c>
      <c r="W371" s="13">
        <v>3.7</v>
      </c>
      <c r="X371" s="9" t="b">
        <v>0</v>
      </c>
      <c r="Y371" s="9" t="s">
        <v>30</v>
      </c>
      <c r="Z371" s="12">
        <v>3028</v>
      </c>
      <c r="AA371" s="9" t="s">
        <v>38</v>
      </c>
      <c r="AB371" s="14" t="s">
        <v>79</v>
      </c>
      <c r="AC371" s="9" t="s">
        <v>60</v>
      </c>
    </row>
    <row r="372" spans="1:29" hidden="1" x14ac:dyDescent="0.3">
      <c r="A372" s="9">
        <v>7578</v>
      </c>
      <c r="B372" s="9" t="s">
        <v>130</v>
      </c>
      <c r="C372" s="9" t="str">
        <f t="shared" si="20"/>
        <v>Oct</v>
      </c>
      <c r="D372" s="9" t="str">
        <f t="shared" si="21"/>
        <v>Tue</v>
      </c>
      <c r="E372" s="9" t="str">
        <f>TEXT(Table1[[#This Row],[Join_Date]],"YYYY")</f>
        <v>2023</v>
      </c>
      <c r="F372" s="2">
        <v>45202</v>
      </c>
      <c r="G372" s="2" t="str">
        <f t="shared" si="22"/>
        <v>Dec</v>
      </c>
      <c r="H372" s="2" t="str">
        <f t="shared" si="23"/>
        <v>Tue</v>
      </c>
      <c r="I372" s="10">
        <v>45629</v>
      </c>
      <c r="J372" s="11">
        <v>11.99</v>
      </c>
      <c r="K372" s="11" t="str">
        <f>IF(Table1[[#This Row],[Monthly_Price]]=7.99,"Basic",IF(Table1[[#This Row],[Monthly_Price]]=11.99,"Super",IF(Table1[[#This Row],[Monthly_Price]]=15.99,"Premium")))</f>
        <v>Super</v>
      </c>
      <c r="L372" s="12">
        <v>186</v>
      </c>
      <c r="M372" s="9" t="s">
        <v>36</v>
      </c>
      <c r="N372" s="12">
        <v>2</v>
      </c>
      <c r="O372" s="12">
        <v>5</v>
      </c>
      <c r="P372" s="9" t="b">
        <v>1</v>
      </c>
      <c r="Q372" s="12">
        <v>784</v>
      </c>
      <c r="R372" s="12">
        <v>29</v>
      </c>
      <c r="S372" s="9" t="s">
        <v>27</v>
      </c>
      <c r="T372" s="9" t="s">
        <v>44</v>
      </c>
      <c r="U372" s="9" t="s">
        <v>37</v>
      </c>
      <c r="V372" s="9">
        <v>76</v>
      </c>
      <c r="W372" s="13">
        <v>4.3</v>
      </c>
      <c r="X372" s="9" t="b">
        <v>1</v>
      </c>
      <c r="Y372" s="9" t="s">
        <v>30</v>
      </c>
      <c r="Z372" s="12">
        <v>4799</v>
      </c>
      <c r="AA372" s="9" t="s">
        <v>38</v>
      </c>
      <c r="AB372" s="14" t="s">
        <v>59</v>
      </c>
      <c r="AC372" s="9" t="s">
        <v>60</v>
      </c>
    </row>
    <row r="373" spans="1:29" hidden="1" x14ac:dyDescent="0.3">
      <c r="A373" s="9">
        <v>8912</v>
      </c>
      <c r="B373" s="9" t="s">
        <v>169</v>
      </c>
      <c r="C373" s="9" t="str">
        <f t="shared" si="20"/>
        <v>Sep</v>
      </c>
      <c r="D373" s="9" t="str">
        <f t="shared" si="21"/>
        <v>Thu</v>
      </c>
      <c r="E373" s="9" t="str">
        <f>TEXT(Table1[[#This Row],[Join_Date]],"YYYY")</f>
        <v>2024</v>
      </c>
      <c r="F373" s="2">
        <v>45540</v>
      </c>
      <c r="G373" s="2" t="str">
        <f t="shared" si="22"/>
        <v>Nov</v>
      </c>
      <c r="H373" s="2" t="str">
        <f t="shared" si="23"/>
        <v>Thu</v>
      </c>
      <c r="I373" s="10">
        <v>45617</v>
      </c>
      <c r="J373" s="11">
        <v>15.99</v>
      </c>
      <c r="K373" s="11" t="str">
        <f>IF(Table1[[#This Row],[Monthly_Price]]=7.99,"Basic",IF(Table1[[#This Row],[Monthly_Price]]=11.99,"Super",IF(Table1[[#This Row],[Monthly_Price]]=15.99,"Premium")))</f>
        <v>Premium</v>
      </c>
      <c r="L373" s="12">
        <v>287</v>
      </c>
      <c r="M373" s="9" t="s">
        <v>100</v>
      </c>
      <c r="N373" s="12">
        <v>3</v>
      </c>
      <c r="O373" s="12">
        <v>6</v>
      </c>
      <c r="P373" s="9" t="b">
        <v>0</v>
      </c>
      <c r="Q373" s="12">
        <v>714</v>
      </c>
      <c r="R373" s="12">
        <v>3</v>
      </c>
      <c r="S373" s="9" t="s">
        <v>55</v>
      </c>
      <c r="T373" s="9" t="s">
        <v>44</v>
      </c>
      <c r="U373" s="9" t="s">
        <v>45</v>
      </c>
      <c r="V373" s="9">
        <v>45</v>
      </c>
      <c r="W373" s="13">
        <v>4.3</v>
      </c>
      <c r="X373" s="9" t="b">
        <v>1</v>
      </c>
      <c r="Y373" s="9" t="s">
        <v>30</v>
      </c>
      <c r="Z373" s="12">
        <v>4556</v>
      </c>
      <c r="AA373" s="9" t="s">
        <v>76</v>
      </c>
      <c r="AB373" s="14" t="s">
        <v>69</v>
      </c>
      <c r="AC373" s="9" t="s">
        <v>60</v>
      </c>
    </row>
    <row r="374" spans="1:29" hidden="1" x14ac:dyDescent="0.3">
      <c r="A374" s="9">
        <v>6641</v>
      </c>
      <c r="B374" s="9" t="s">
        <v>140</v>
      </c>
      <c r="C374" s="9" t="str">
        <f t="shared" si="20"/>
        <v>Jul</v>
      </c>
      <c r="D374" s="9" t="str">
        <f t="shared" si="21"/>
        <v>Sat</v>
      </c>
      <c r="E374" s="9" t="str">
        <f>TEXT(Table1[[#This Row],[Join_Date]],"YYYY")</f>
        <v>2024</v>
      </c>
      <c r="F374" s="2">
        <v>45493</v>
      </c>
      <c r="G374" s="2" t="str">
        <f t="shared" si="22"/>
        <v>Dec</v>
      </c>
      <c r="H374" s="2" t="str">
        <f t="shared" si="23"/>
        <v>Sun</v>
      </c>
      <c r="I374" s="10">
        <v>45634</v>
      </c>
      <c r="J374" s="11">
        <v>7.99</v>
      </c>
      <c r="K374" s="11" t="str">
        <f>IF(Table1[[#This Row],[Monthly_Price]]=7.99,"Basic",IF(Table1[[#This Row],[Monthly_Price]]=11.99,"Super",IF(Table1[[#This Row],[Monthly_Price]]=15.99,"Premium")))</f>
        <v>Basic</v>
      </c>
      <c r="L374" s="12">
        <v>45</v>
      </c>
      <c r="M374" s="9" t="s">
        <v>63</v>
      </c>
      <c r="N374" s="12">
        <v>4</v>
      </c>
      <c r="O374" s="12">
        <v>3</v>
      </c>
      <c r="P374" s="9" t="b">
        <v>0</v>
      </c>
      <c r="Q374" s="12">
        <v>420</v>
      </c>
      <c r="R374" s="12">
        <v>87</v>
      </c>
      <c r="S374" s="9" t="s">
        <v>49</v>
      </c>
      <c r="T374" s="9" t="s">
        <v>75</v>
      </c>
      <c r="U374" s="9" t="s">
        <v>45</v>
      </c>
      <c r="V374" s="9">
        <v>41</v>
      </c>
      <c r="W374" s="13">
        <v>3.3</v>
      </c>
      <c r="X374" s="9" t="b">
        <v>1</v>
      </c>
      <c r="Y374" s="9" t="s">
        <v>30</v>
      </c>
      <c r="Z374" s="12">
        <v>2965</v>
      </c>
      <c r="AA374" s="9" t="s">
        <v>65</v>
      </c>
      <c r="AB374" s="14" t="s">
        <v>79</v>
      </c>
      <c r="AC374" s="9" t="s">
        <v>40</v>
      </c>
    </row>
    <row r="375" spans="1:29" hidden="1" x14ac:dyDescent="0.3">
      <c r="A375" s="9">
        <v>9664</v>
      </c>
      <c r="B375" s="9" t="s">
        <v>456</v>
      </c>
      <c r="C375" s="9" t="str">
        <f t="shared" si="20"/>
        <v>Jul</v>
      </c>
      <c r="D375" s="9" t="str">
        <f t="shared" si="21"/>
        <v>Tue</v>
      </c>
      <c r="E375" s="9" t="str">
        <f>TEXT(Table1[[#This Row],[Join_Date]],"YYYY")</f>
        <v>2023</v>
      </c>
      <c r="F375" s="2">
        <v>45118</v>
      </c>
      <c r="G375" s="2" t="str">
        <f t="shared" si="22"/>
        <v>Nov</v>
      </c>
      <c r="H375" s="2" t="str">
        <f t="shared" si="23"/>
        <v>Fri</v>
      </c>
      <c r="I375" s="10">
        <v>45618</v>
      </c>
      <c r="J375" s="11">
        <v>11.99</v>
      </c>
      <c r="K375" s="11" t="str">
        <f>IF(Table1[[#This Row],[Monthly_Price]]=7.99,"Basic",IF(Table1[[#This Row],[Monthly_Price]]=11.99,"Super",IF(Table1[[#This Row],[Monthly_Price]]=15.99,"Premium")))</f>
        <v>Super</v>
      </c>
      <c r="L375" s="12">
        <v>463</v>
      </c>
      <c r="M375" s="9" t="s">
        <v>73</v>
      </c>
      <c r="N375" s="12">
        <v>5</v>
      </c>
      <c r="O375" s="12">
        <v>4</v>
      </c>
      <c r="P375" s="9" t="b">
        <v>0</v>
      </c>
      <c r="Q375" s="12">
        <v>961</v>
      </c>
      <c r="R375" s="12">
        <v>9</v>
      </c>
      <c r="S375" s="9" t="s">
        <v>49</v>
      </c>
      <c r="T375" s="9" t="s">
        <v>75</v>
      </c>
      <c r="U375" s="9" t="s">
        <v>57</v>
      </c>
      <c r="V375" s="9">
        <v>62</v>
      </c>
      <c r="W375" s="13">
        <v>3.4</v>
      </c>
      <c r="X375" s="9" t="b">
        <v>1</v>
      </c>
      <c r="Y375" s="9" t="s">
        <v>30</v>
      </c>
      <c r="Z375" s="12">
        <v>3556</v>
      </c>
      <c r="AA375" s="9" t="s">
        <v>65</v>
      </c>
      <c r="AB375" s="14" t="s">
        <v>59</v>
      </c>
      <c r="AC375" s="9" t="s">
        <v>40</v>
      </c>
    </row>
    <row r="376" spans="1:29" hidden="1" x14ac:dyDescent="0.3">
      <c r="A376" s="9">
        <v>9134</v>
      </c>
      <c r="B376" s="9" t="s">
        <v>130</v>
      </c>
      <c r="C376" s="9" t="str">
        <f t="shared" si="20"/>
        <v>Jan</v>
      </c>
      <c r="D376" s="9" t="str">
        <f t="shared" si="21"/>
        <v>Thu</v>
      </c>
      <c r="E376" s="9" t="str">
        <f>TEXT(Table1[[#This Row],[Join_Date]],"YYYY")</f>
        <v>2023</v>
      </c>
      <c r="F376" s="2">
        <v>44952</v>
      </c>
      <c r="G376" s="2" t="str">
        <f t="shared" si="22"/>
        <v>Nov</v>
      </c>
      <c r="H376" s="2" t="str">
        <f t="shared" si="23"/>
        <v>Tue</v>
      </c>
      <c r="I376" s="10">
        <v>45615</v>
      </c>
      <c r="J376" s="11">
        <v>15.99</v>
      </c>
      <c r="K376" s="11" t="str">
        <f>IF(Table1[[#This Row],[Monthly_Price]]=7.99,"Basic",IF(Table1[[#This Row],[Monthly_Price]]=11.99,"Super",IF(Table1[[#This Row],[Monthly_Price]]=15.99,"Premium")))</f>
        <v>Premium</v>
      </c>
      <c r="L376" s="12">
        <v>241</v>
      </c>
      <c r="M376" s="9" t="s">
        <v>48</v>
      </c>
      <c r="N376" s="12">
        <v>1</v>
      </c>
      <c r="O376" s="12">
        <v>5</v>
      </c>
      <c r="P376" s="9" t="b">
        <v>1</v>
      </c>
      <c r="Q376" s="12">
        <v>775</v>
      </c>
      <c r="R376" s="12">
        <v>194</v>
      </c>
      <c r="S376" s="9" t="s">
        <v>92</v>
      </c>
      <c r="T376" s="9" t="s">
        <v>44</v>
      </c>
      <c r="U376" s="9" t="s">
        <v>29</v>
      </c>
      <c r="V376" s="9">
        <v>94</v>
      </c>
      <c r="W376" s="13">
        <v>3.1</v>
      </c>
      <c r="X376" s="9" t="b">
        <v>0</v>
      </c>
      <c r="Y376" s="9" t="s">
        <v>30</v>
      </c>
      <c r="Z376" s="12">
        <v>2901</v>
      </c>
      <c r="AA376" s="9" t="s">
        <v>65</v>
      </c>
      <c r="AB376" s="14" t="s">
        <v>79</v>
      </c>
      <c r="AC376" s="9" t="s">
        <v>60</v>
      </c>
    </row>
    <row r="377" spans="1:29" hidden="1" x14ac:dyDescent="0.3">
      <c r="A377" s="9">
        <v>6663</v>
      </c>
      <c r="B377" s="9" t="s">
        <v>184</v>
      </c>
      <c r="C377" s="9" t="str">
        <f t="shared" si="20"/>
        <v>May</v>
      </c>
      <c r="D377" s="9" t="str">
        <f t="shared" si="21"/>
        <v>Sun</v>
      </c>
      <c r="E377" s="9" t="str">
        <f>TEXT(Table1[[#This Row],[Join_Date]],"YYYY")</f>
        <v>2024</v>
      </c>
      <c r="F377" s="2">
        <v>45431</v>
      </c>
      <c r="G377" s="2" t="str">
        <f t="shared" si="22"/>
        <v>Dec</v>
      </c>
      <c r="H377" s="2" t="str">
        <f t="shared" si="23"/>
        <v>Sat</v>
      </c>
      <c r="I377" s="10">
        <v>45633</v>
      </c>
      <c r="J377" s="11">
        <v>7.99</v>
      </c>
      <c r="K377" s="11" t="str">
        <f>IF(Table1[[#This Row],[Monthly_Price]]=7.99,"Basic",IF(Table1[[#This Row],[Monthly_Price]]=11.99,"Super",IF(Table1[[#This Row],[Monthly_Price]]=15.99,"Premium")))</f>
        <v>Basic</v>
      </c>
      <c r="L377" s="12">
        <v>11</v>
      </c>
      <c r="M377" s="9" t="s">
        <v>51</v>
      </c>
      <c r="N377" s="12">
        <v>4</v>
      </c>
      <c r="O377" s="12">
        <v>1</v>
      </c>
      <c r="P377" s="9" t="b">
        <v>1</v>
      </c>
      <c r="Q377" s="12">
        <v>773</v>
      </c>
      <c r="R377" s="12">
        <v>139</v>
      </c>
      <c r="S377" s="9" t="s">
        <v>74</v>
      </c>
      <c r="T377" s="9" t="s">
        <v>44</v>
      </c>
      <c r="U377" s="9" t="s">
        <v>37</v>
      </c>
      <c r="V377" s="9">
        <v>45</v>
      </c>
      <c r="W377" s="13">
        <v>4.0999999999999996</v>
      </c>
      <c r="X377" s="9" t="b">
        <v>0</v>
      </c>
      <c r="Y377" s="9" t="s">
        <v>30</v>
      </c>
      <c r="Z377" s="12">
        <v>3520</v>
      </c>
      <c r="AA377" s="9" t="s">
        <v>76</v>
      </c>
      <c r="AB377" s="14" t="s">
        <v>79</v>
      </c>
      <c r="AC377" s="9" t="s">
        <v>40</v>
      </c>
    </row>
    <row r="378" spans="1:29" hidden="1" x14ac:dyDescent="0.3">
      <c r="A378" s="9">
        <v>9800</v>
      </c>
      <c r="B378" s="9" t="s">
        <v>458</v>
      </c>
      <c r="C378" s="9" t="str">
        <f t="shared" si="20"/>
        <v>Dec</v>
      </c>
      <c r="D378" s="9" t="str">
        <f t="shared" si="21"/>
        <v>Sat</v>
      </c>
      <c r="E378" s="9" t="str">
        <f>TEXT(Table1[[#This Row],[Join_Date]],"YYYY")</f>
        <v>2022</v>
      </c>
      <c r="F378" s="2">
        <v>44926</v>
      </c>
      <c r="G378" s="2" t="str">
        <f t="shared" si="22"/>
        <v>Dec</v>
      </c>
      <c r="H378" s="2" t="str">
        <f t="shared" si="23"/>
        <v>Thu</v>
      </c>
      <c r="I378" s="10">
        <v>45631</v>
      </c>
      <c r="J378" s="11">
        <v>15.99</v>
      </c>
      <c r="K378" s="11" t="str">
        <f>IF(Table1[[#This Row],[Monthly_Price]]=7.99,"Basic",IF(Table1[[#This Row],[Monthly_Price]]=11.99,"Super",IF(Table1[[#This Row],[Monthly_Price]]=15.99,"Premium")))</f>
        <v>Premium</v>
      </c>
      <c r="L378" s="12">
        <v>123</v>
      </c>
      <c r="M378" s="9" t="s">
        <v>63</v>
      </c>
      <c r="N378" s="12">
        <v>1</v>
      </c>
      <c r="O378" s="12">
        <v>1</v>
      </c>
      <c r="P378" s="9" t="b">
        <v>1</v>
      </c>
      <c r="Q378" s="12">
        <v>841</v>
      </c>
      <c r="R378" s="12">
        <v>45</v>
      </c>
      <c r="S378" s="9" t="s">
        <v>49</v>
      </c>
      <c r="T378" s="9" t="s">
        <v>28</v>
      </c>
      <c r="U378" s="9" t="s">
        <v>29</v>
      </c>
      <c r="V378" s="9">
        <v>76</v>
      </c>
      <c r="W378" s="13">
        <v>4.3</v>
      </c>
      <c r="X378" s="9" t="b">
        <v>1</v>
      </c>
      <c r="Y378" s="9" t="s">
        <v>30</v>
      </c>
      <c r="Z378" s="12">
        <v>3983</v>
      </c>
      <c r="AA378" s="9" t="s">
        <v>31</v>
      </c>
      <c r="AB378" s="14" t="s">
        <v>32</v>
      </c>
      <c r="AC378" s="9" t="s">
        <v>33</v>
      </c>
    </row>
    <row r="379" spans="1:29" hidden="1" x14ac:dyDescent="0.3">
      <c r="A379" s="9">
        <v>2363</v>
      </c>
      <c r="B379" s="9" t="s">
        <v>408</v>
      </c>
      <c r="C379" s="9" t="str">
        <f t="shared" si="20"/>
        <v>May</v>
      </c>
      <c r="D379" s="9" t="str">
        <f t="shared" si="21"/>
        <v>Sun</v>
      </c>
      <c r="E379" s="9" t="str">
        <f>TEXT(Table1[[#This Row],[Join_Date]],"YYYY")</f>
        <v>2023</v>
      </c>
      <c r="F379" s="2">
        <v>45067</v>
      </c>
      <c r="G379" s="2" t="str">
        <f t="shared" si="22"/>
        <v>Dec</v>
      </c>
      <c r="H379" s="2" t="str">
        <f t="shared" si="23"/>
        <v>Sun</v>
      </c>
      <c r="I379" s="10">
        <v>45627</v>
      </c>
      <c r="J379" s="11">
        <v>7.99</v>
      </c>
      <c r="K379" s="11" t="str">
        <f>IF(Table1[[#This Row],[Monthly_Price]]=7.99,"Basic",IF(Table1[[#This Row],[Monthly_Price]]=11.99,"Super",IF(Table1[[#This Row],[Monthly_Price]]=15.99,"Premium")))</f>
        <v>Basic</v>
      </c>
      <c r="L379" s="12">
        <v>411</v>
      </c>
      <c r="M379" s="9" t="s">
        <v>51</v>
      </c>
      <c r="N379" s="12">
        <v>3</v>
      </c>
      <c r="O379" s="12">
        <v>2</v>
      </c>
      <c r="P379" s="9" t="b">
        <v>1</v>
      </c>
      <c r="Q379" s="12">
        <v>412</v>
      </c>
      <c r="R379" s="12">
        <v>20</v>
      </c>
      <c r="S379" s="9" t="s">
        <v>68</v>
      </c>
      <c r="T379" s="9" t="s">
        <v>28</v>
      </c>
      <c r="U379" s="9" t="s">
        <v>57</v>
      </c>
      <c r="V379" s="9">
        <v>94</v>
      </c>
      <c r="W379" s="13">
        <v>4.7</v>
      </c>
      <c r="X379" s="9" t="b">
        <v>1</v>
      </c>
      <c r="Y379" s="9" t="s">
        <v>30</v>
      </c>
      <c r="Z379" s="12">
        <v>4632</v>
      </c>
      <c r="AA379" s="9" t="s">
        <v>31</v>
      </c>
      <c r="AB379" s="14" t="s">
        <v>39</v>
      </c>
      <c r="AC379" s="9" t="s">
        <v>40</v>
      </c>
    </row>
    <row r="380" spans="1:29" hidden="1" x14ac:dyDescent="0.3">
      <c r="A380" s="9">
        <v>4875</v>
      </c>
      <c r="B380" s="9" t="s">
        <v>272</v>
      </c>
      <c r="C380" s="9" t="str">
        <f t="shared" si="20"/>
        <v>Apr</v>
      </c>
      <c r="D380" s="9" t="str">
        <f t="shared" si="21"/>
        <v>Sun</v>
      </c>
      <c r="E380" s="9" t="str">
        <f>TEXT(Table1[[#This Row],[Join_Date]],"YYYY")</f>
        <v>2024</v>
      </c>
      <c r="F380" s="2">
        <v>45403</v>
      </c>
      <c r="G380" s="2" t="str">
        <f t="shared" si="22"/>
        <v>Nov</v>
      </c>
      <c r="H380" s="2" t="str">
        <f t="shared" si="23"/>
        <v>Sat</v>
      </c>
      <c r="I380" s="10">
        <v>45619</v>
      </c>
      <c r="J380" s="11">
        <v>7.99</v>
      </c>
      <c r="K380" s="11" t="str">
        <f>IF(Table1[[#This Row],[Monthly_Price]]=7.99,"Basic",IF(Table1[[#This Row],[Monthly_Price]]=11.99,"Super",IF(Table1[[#This Row],[Monthly_Price]]=15.99,"Premium")))</f>
        <v>Basic</v>
      </c>
      <c r="L380" s="12">
        <v>469</v>
      </c>
      <c r="M380" s="9" t="s">
        <v>73</v>
      </c>
      <c r="N380" s="12">
        <v>2</v>
      </c>
      <c r="O380" s="12">
        <v>1</v>
      </c>
      <c r="P380" s="9" t="b">
        <v>0</v>
      </c>
      <c r="Q380" s="12">
        <v>160</v>
      </c>
      <c r="R380" s="12">
        <v>79</v>
      </c>
      <c r="S380" s="9" t="s">
        <v>74</v>
      </c>
      <c r="T380" s="9" t="s">
        <v>44</v>
      </c>
      <c r="U380" s="9" t="s">
        <v>78</v>
      </c>
      <c r="V380" s="9">
        <v>57</v>
      </c>
      <c r="W380" s="13">
        <v>4.5</v>
      </c>
      <c r="X380" s="9" t="b">
        <v>1</v>
      </c>
      <c r="Y380" s="9" t="s">
        <v>30</v>
      </c>
      <c r="Z380" s="12">
        <v>314</v>
      </c>
      <c r="AA380" s="9" t="s">
        <v>31</v>
      </c>
      <c r="AB380" s="14" t="s">
        <v>39</v>
      </c>
      <c r="AC380" s="9" t="s">
        <v>33</v>
      </c>
    </row>
    <row r="381" spans="1:29" hidden="1" x14ac:dyDescent="0.3">
      <c r="A381" s="9">
        <v>8961</v>
      </c>
      <c r="B381" s="9" t="s">
        <v>137</v>
      </c>
      <c r="C381" s="9" t="str">
        <f t="shared" si="20"/>
        <v>Jul</v>
      </c>
      <c r="D381" s="9" t="str">
        <f t="shared" si="21"/>
        <v>Sun</v>
      </c>
      <c r="E381" s="9" t="str">
        <f>TEXT(Table1[[#This Row],[Join_Date]],"YYYY")</f>
        <v>2023</v>
      </c>
      <c r="F381" s="2">
        <v>45116</v>
      </c>
      <c r="G381" s="2" t="str">
        <f t="shared" si="22"/>
        <v>Dec</v>
      </c>
      <c r="H381" s="2" t="str">
        <f t="shared" si="23"/>
        <v>Sat</v>
      </c>
      <c r="I381" s="10">
        <v>45633</v>
      </c>
      <c r="J381" s="11">
        <v>11.99</v>
      </c>
      <c r="K381" s="11" t="str">
        <f>IF(Table1[[#This Row],[Monthly_Price]]=7.99,"Basic",IF(Table1[[#This Row],[Monthly_Price]]=11.99,"Super",IF(Table1[[#This Row],[Monthly_Price]]=15.99,"Premium")))</f>
        <v>Super</v>
      </c>
      <c r="L381" s="12">
        <v>120</v>
      </c>
      <c r="M381" s="9" t="s">
        <v>63</v>
      </c>
      <c r="N381" s="12">
        <v>3</v>
      </c>
      <c r="O381" s="12">
        <v>6</v>
      </c>
      <c r="P381" s="9" t="b">
        <v>0</v>
      </c>
      <c r="Q381" s="12">
        <v>346</v>
      </c>
      <c r="R381" s="12">
        <v>125</v>
      </c>
      <c r="S381" s="9" t="s">
        <v>27</v>
      </c>
      <c r="T381" s="9" t="s">
        <v>75</v>
      </c>
      <c r="U381" s="9" t="s">
        <v>37</v>
      </c>
      <c r="V381" s="9">
        <v>25</v>
      </c>
      <c r="W381" s="13">
        <v>4.0999999999999996</v>
      </c>
      <c r="X381" s="9" t="b">
        <v>0</v>
      </c>
      <c r="Y381" s="9" t="s">
        <v>30</v>
      </c>
      <c r="Z381" s="12">
        <v>4012</v>
      </c>
      <c r="AA381" s="9" t="s">
        <v>38</v>
      </c>
      <c r="AB381" s="14" t="s">
        <v>39</v>
      </c>
      <c r="AC381" s="9" t="s">
        <v>60</v>
      </c>
    </row>
    <row r="382" spans="1:29" hidden="1" x14ac:dyDescent="0.3">
      <c r="A382" s="9">
        <v>1539</v>
      </c>
      <c r="B382" s="9" t="s">
        <v>77</v>
      </c>
      <c r="C382" s="9" t="str">
        <f t="shared" si="20"/>
        <v>Aug</v>
      </c>
      <c r="D382" s="9" t="str">
        <f t="shared" si="21"/>
        <v>Thu</v>
      </c>
      <c r="E382" s="9" t="str">
        <f>TEXT(Table1[[#This Row],[Join_Date]],"YYYY")</f>
        <v>2024</v>
      </c>
      <c r="F382" s="2">
        <v>45533</v>
      </c>
      <c r="G382" s="2" t="str">
        <f t="shared" si="22"/>
        <v>Nov</v>
      </c>
      <c r="H382" s="2" t="str">
        <f t="shared" si="23"/>
        <v>Fri</v>
      </c>
      <c r="I382" s="10">
        <v>45625</v>
      </c>
      <c r="J382" s="11">
        <v>15.99</v>
      </c>
      <c r="K382" s="11" t="str">
        <f>IF(Table1[[#This Row],[Monthly_Price]]=7.99,"Basic",IF(Table1[[#This Row],[Monthly_Price]]=11.99,"Super",IF(Table1[[#This Row],[Monthly_Price]]=15.99,"Premium")))</f>
        <v>Premium</v>
      </c>
      <c r="L382" s="12">
        <v>348</v>
      </c>
      <c r="M382" s="9" t="s">
        <v>36</v>
      </c>
      <c r="N382" s="12">
        <v>1</v>
      </c>
      <c r="O382" s="12">
        <v>5</v>
      </c>
      <c r="P382" s="9" t="b">
        <v>1</v>
      </c>
      <c r="Q382" s="12">
        <v>266</v>
      </c>
      <c r="R382" s="12">
        <v>94</v>
      </c>
      <c r="S382" s="9" t="s">
        <v>68</v>
      </c>
      <c r="T382" s="9" t="s">
        <v>44</v>
      </c>
      <c r="U382" s="9" t="s">
        <v>64</v>
      </c>
      <c r="V382" s="9">
        <v>82</v>
      </c>
      <c r="W382" s="13">
        <v>4.3</v>
      </c>
      <c r="X382" s="9" t="b">
        <v>1</v>
      </c>
      <c r="Y382" s="9" t="s">
        <v>30</v>
      </c>
      <c r="Z382" s="12">
        <v>2356</v>
      </c>
      <c r="AA382" s="9" t="s">
        <v>65</v>
      </c>
      <c r="AB382" s="14" t="s">
        <v>69</v>
      </c>
      <c r="AC382" s="9" t="s">
        <v>60</v>
      </c>
    </row>
    <row r="383" spans="1:29" hidden="1" x14ac:dyDescent="0.3">
      <c r="A383" s="9">
        <v>4037</v>
      </c>
      <c r="B383" s="9" t="s">
        <v>405</v>
      </c>
      <c r="C383" s="9" t="str">
        <f t="shared" si="20"/>
        <v>Nov</v>
      </c>
      <c r="D383" s="9" t="str">
        <f t="shared" si="21"/>
        <v>Thu</v>
      </c>
      <c r="E383" s="9" t="str">
        <f>TEXT(Table1[[#This Row],[Join_Date]],"YYYY")</f>
        <v>2023</v>
      </c>
      <c r="F383" s="2">
        <v>45260</v>
      </c>
      <c r="G383" s="2" t="str">
        <f t="shared" si="22"/>
        <v>Dec</v>
      </c>
      <c r="H383" s="2" t="str">
        <f t="shared" si="23"/>
        <v>Sat</v>
      </c>
      <c r="I383" s="10">
        <v>45640</v>
      </c>
      <c r="J383" s="11">
        <v>11.99</v>
      </c>
      <c r="K383" s="11" t="str">
        <f>IF(Table1[[#This Row],[Monthly_Price]]=7.99,"Basic",IF(Table1[[#This Row],[Monthly_Price]]=11.99,"Super",IF(Table1[[#This Row],[Monthly_Price]]=15.99,"Premium")))</f>
        <v>Super</v>
      </c>
      <c r="L383" s="12">
        <v>103</v>
      </c>
      <c r="M383" s="9" t="s">
        <v>100</v>
      </c>
      <c r="N383" s="12">
        <v>4</v>
      </c>
      <c r="O383" s="12">
        <v>4</v>
      </c>
      <c r="P383" s="9" t="b">
        <v>0</v>
      </c>
      <c r="Q383" s="12">
        <v>305</v>
      </c>
      <c r="R383" s="12">
        <v>191</v>
      </c>
      <c r="S383" s="9" t="s">
        <v>43</v>
      </c>
      <c r="T383" s="9" t="s">
        <v>28</v>
      </c>
      <c r="U383" s="9" t="s">
        <v>78</v>
      </c>
      <c r="V383" s="9">
        <v>98</v>
      </c>
      <c r="W383" s="13">
        <v>4.7</v>
      </c>
      <c r="X383" s="9" t="b">
        <v>1</v>
      </c>
      <c r="Y383" s="9" t="s">
        <v>30</v>
      </c>
      <c r="Z383" s="12">
        <v>1824</v>
      </c>
      <c r="AA383" s="9" t="s">
        <v>76</v>
      </c>
      <c r="AB383" s="14" t="s">
        <v>59</v>
      </c>
      <c r="AC383" s="9" t="s">
        <v>93</v>
      </c>
    </row>
    <row r="384" spans="1:29" hidden="1" x14ac:dyDescent="0.3">
      <c r="A384" s="9">
        <v>4239</v>
      </c>
      <c r="B384" s="9" t="s">
        <v>272</v>
      </c>
      <c r="C384" s="9" t="str">
        <f t="shared" si="20"/>
        <v>Nov</v>
      </c>
      <c r="D384" s="9" t="str">
        <f t="shared" si="21"/>
        <v>Mon</v>
      </c>
      <c r="E384" s="9" t="str">
        <f>TEXT(Table1[[#This Row],[Join_Date]],"YYYY")</f>
        <v>2024</v>
      </c>
      <c r="F384" s="2">
        <v>45614</v>
      </c>
      <c r="G384" s="2" t="str">
        <f t="shared" si="22"/>
        <v>Nov</v>
      </c>
      <c r="H384" s="2" t="str">
        <f t="shared" si="23"/>
        <v>Sat</v>
      </c>
      <c r="I384" s="10">
        <v>45619</v>
      </c>
      <c r="J384" s="11">
        <v>7.99</v>
      </c>
      <c r="K384" s="11" t="str">
        <f>IF(Table1[[#This Row],[Monthly_Price]]=7.99,"Basic",IF(Table1[[#This Row],[Monthly_Price]]=11.99,"Super",IF(Table1[[#This Row],[Monthly_Price]]=15.99,"Premium")))</f>
        <v>Basic</v>
      </c>
      <c r="L384" s="12">
        <v>470</v>
      </c>
      <c r="M384" s="9" t="s">
        <v>73</v>
      </c>
      <c r="N384" s="12">
        <v>2</v>
      </c>
      <c r="O384" s="12">
        <v>3</v>
      </c>
      <c r="P384" s="9" t="b">
        <v>0</v>
      </c>
      <c r="Q384" s="12">
        <v>89</v>
      </c>
      <c r="R384" s="12">
        <v>135</v>
      </c>
      <c r="S384" s="9" t="s">
        <v>55</v>
      </c>
      <c r="T384" s="9" t="s">
        <v>44</v>
      </c>
      <c r="U384" s="9" t="s">
        <v>45</v>
      </c>
      <c r="V384" s="9">
        <v>45</v>
      </c>
      <c r="W384" s="13">
        <v>4.5</v>
      </c>
      <c r="X384" s="9" t="b">
        <v>0</v>
      </c>
      <c r="Y384" s="9" t="s">
        <v>30</v>
      </c>
      <c r="Z384" s="12">
        <v>4236</v>
      </c>
      <c r="AA384" s="9" t="s">
        <v>31</v>
      </c>
      <c r="AB384" s="14" t="s">
        <v>59</v>
      </c>
      <c r="AC384" s="9" t="s">
        <v>60</v>
      </c>
    </row>
    <row r="385" spans="1:29" hidden="1" x14ac:dyDescent="0.3">
      <c r="A385" s="9">
        <v>4364</v>
      </c>
      <c r="B385" s="9" t="s">
        <v>355</v>
      </c>
      <c r="C385" s="9" t="str">
        <f t="shared" si="20"/>
        <v>Oct</v>
      </c>
      <c r="D385" s="9" t="str">
        <f t="shared" si="21"/>
        <v>Sun</v>
      </c>
      <c r="E385" s="9" t="str">
        <f>TEXT(Table1[[#This Row],[Join_Date]],"YYYY")</f>
        <v>2024</v>
      </c>
      <c r="F385" s="2">
        <v>45592</v>
      </c>
      <c r="G385" s="2" t="str">
        <f t="shared" si="22"/>
        <v>Dec</v>
      </c>
      <c r="H385" s="2" t="str">
        <f t="shared" si="23"/>
        <v>Sun</v>
      </c>
      <c r="I385" s="10">
        <v>45627</v>
      </c>
      <c r="J385" s="11">
        <v>7.99</v>
      </c>
      <c r="K385" s="11" t="str">
        <f>IF(Table1[[#This Row],[Monthly_Price]]=7.99,"Basic",IF(Table1[[#This Row],[Monthly_Price]]=11.99,"Super",IF(Table1[[#This Row],[Monthly_Price]]=15.99,"Premium")))</f>
        <v>Basic</v>
      </c>
      <c r="L385" s="12">
        <v>241</v>
      </c>
      <c r="M385" s="9" t="s">
        <v>100</v>
      </c>
      <c r="N385" s="12">
        <v>3</v>
      </c>
      <c r="O385" s="12">
        <v>6</v>
      </c>
      <c r="P385" s="9" t="b">
        <v>0</v>
      </c>
      <c r="Q385" s="12">
        <v>905</v>
      </c>
      <c r="R385" s="12">
        <v>127</v>
      </c>
      <c r="S385" s="9" t="s">
        <v>55</v>
      </c>
      <c r="T385" s="9" t="s">
        <v>28</v>
      </c>
      <c r="U385" s="9" t="s">
        <v>57</v>
      </c>
      <c r="V385" s="9">
        <v>93</v>
      </c>
      <c r="W385" s="13">
        <v>4</v>
      </c>
      <c r="X385" s="9" t="b">
        <v>0</v>
      </c>
      <c r="Y385" s="9" t="s">
        <v>30</v>
      </c>
      <c r="Z385" s="12">
        <v>2102</v>
      </c>
      <c r="AA385" s="9" t="s">
        <v>38</v>
      </c>
      <c r="AB385" s="14" t="s">
        <v>32</v>
      </c>
      <c r="AC385" s="9" t="s">
        <v>60</v>
      </c>
    </row>
    <row r="386" spans="1:29" hidden="1" x14ac:dyDescent="0.3">
      <c r="A386" s="9">
        <v>8946</v>
      </c>
      <c r="B386" s="9" t="s">
        <v>463</v>
      </c>
      <c r="C386" s="9" t="str">
        <f t="shared" si="20"/>
        <v>May</v>
      </c>
      <c r="D386" s="9" t="str">
        <f t="shared" si="21"/>
        <v>Sat</v>
      </c>
      <c r="E386" s="9" t="str">
        <f>TEXT(Table1[[#This Row],[Join_Date]],"YYYY")</f>
        <v>2024</v>
      </c>
      <c r="F386" s="2">
        <v>45430</v>
      </c>
      <c r="G386" s="2" t="str">
        <f t="shared" si="22"/>
        <v>Dec</v>
      </c>
      <c r="H386" s="2" t="str">
        <f t="shared" si="23"/>
        <v>Sat</v>
      </c>
      <c r="I386" s="10">
        <v>45640</v>
      </c>
      <c r="J386" s="11">
        <v>15.99</v>
      </c>
      <c r="K386" s="11" t="str">
        <f>IF(Table1[[#This Row],[Monthly_Price]]=7.99,"Basic",IF(Table1[[#This Row],[Monthly_Price]]=11.99,"Super",IF(Table1[[#This Row],[Monthly_Price]]=15.99,"Premium")))</f>
        <v>Premium</v>
      </c>
      <c r="L386" s="12">
        <v>277</v>
      </c>
      <c r="M386" s="9" t="s">
        <v>100</v>
      </c>
      <c r="N386" s="12">
        <v>3</v>
      </c>
      <c r="O386" s="12">
        <v>5</v>
      </c>
      <c r="P386" s="9" t="b">
        <v>0</v>
      </c>
      <c r="Q386" s="12">
        <v>959</v>
      </c>
      <c r="R386" s="12">
        <v>174</v>
      </c>
      <c r="S386" s="9" t="s">
        <v>27</v>
      </c>
      <c r="T386" s="9" t="s">
        <v>28</v>
      </c>
      <c r="U386" s="9" t="s">
        <v>78</v>
      </c>
      <c r="V386" s="9">
        <v>51</v>
      </c>
      <c r="W386" s="13">
        <v>3.4</v>
      </c>
      <c r="X386" s="9" t="b">
        <v>1</v>
      </c>
      <c r="Y386" s="9" t="s">
        <v>30</v>
      </c>
      <c r="Z386" s="12">
        <v>1876</v>
      </c>
      <c r="AA386" s="9" t="s">
        <v>31</v>
      </c>
      <c r="AB386" s="14" t="s">
        <v>39</v>
      </c>
      <c r="AC386" s="9" t="s">
        <v>33</v>
      </c>
    </row>
    <row r="387" spans="1:29" hidden="1" x14ac:dyDescent="0.3">
      <c r="A387" s="9">
        <v>5911</v>
      </c>
      <c r="B387" s="9" t="s">
        <v>130</v>
      </c>
      <c r="C387" s="9" t="str">
        <f t="shared" ref="C387:C450" si="24">TEXT(F387,"mmm")</f>
        <v>Jan</v>
      </c>
      <c r="D387" s="9" t="str">
        <f t="shared" ref="D387:D450" si="25">TEXT(F387,"ddd")</f>
        <v>Tue</v>
      </c>
      <c r="E387" s="9" t="str">
        <f>TEXT(Table1[[#This Row],[Join_Date]],"YYYY")</f>
        <v>2024</v>
      </c>
      <c r="F387" s="2">
        <v>45293</v>
      </c>
      <c r="G387" s="2" t="str">
        <f t="shared" ref="G387:G450" si="26">TEXT(I387,"mmm")</f>
        <v>Dec</v>
      </c>
      <c r="H387" s="2" t="str">
        <f t="shared" ref="H387:H450" si="27">TEXT(I387,"ddd")</f>
        <v>Tue</v>
      </c>
      <c r="I387" s="10">
        <v>45636</v>
      </c>
      <c r="J387" s="11">
        <v>7.99</v>
      </c>
      <c r="K387" s="11" t="str">
        <f>IF(Table1[[#This Row],[Monthly_Price]]=7.99,"Basic",IF(Table1[[#This Row],[Monthly_Price]]=11.99,"Super",IF(Table1[[#This Row],[Monthly_Price]]=15.99,"Premium")))</f>
        <v>Basic</v>
      </c>
      <c r="L387" s="12">
        <v>158</v>
      </c>
      <c r="M387" s="9" t="s">
        <v>100</v>
      </c>
      <c r="N387" s="12">
        <v>3</v>
      </c>
      <c r="O387" s="12">
        <v>1</v>
      </c>
      <c r="P387" s="9" t="b">
        <v>1</v>
      </c>
      <c r="Q387" s="12">
        <v>426</v>
      </c>
      <c r="R387" s="12">
        <v>7</v>
      </c>
      <c r="S387" s="9" t="s">
        <v>92</v>
      </c>
      <c r="T387" s="9" t="s">
        <v>75</v>
      </c>
      <c r="U387" s="9" t="s">
        <v>78</v>
      </c>
      <c r="V387" s="9">
        <v>36</v>
      </c>
      <c r="W387" s="13">
        <v>3.6</v>
      </c>
      <c r="X387" s="9" t="b">
        <v>0</v>
      </c>
      <c r="Y387" s="9" t="s">
        <v>30</v>
      </c>
      <c r="Z387" s="12">
        <v>242</v>
      </c>
      <c r="AA387" s="9" t="s">
        <v>76</v>
      </c>
      <c r="AB387" s="14" t="s">
        <v>79</v>
      </c>
      <c r="AC387" s="9" t="s">
        <v>60</v>
      </c>
    </row>
    <row r="388" spans="1:29" hidden="1" x14ac:dyDescent="0.3">
      <c r="A388" s="9">
        <v>8033</v>
      </c>
      <c r="B388" s="9" t="s">
        <v>379</v>
      </c>
      <c r="C388" s="9" t="str">
        <f t="shared" si="24"/>
        <v>Jan</v>
      </c>
      <c r="D388" s="9" t="str">
        <f t="shared" si="25"/>
        <v>Thu</v>
      </c>
      <c r="E388" s="9" t="str">
        <f>TEXT(Table1[[#This Row],[Join_Date]],"YYYY")</f>
        <v>2024</v>
      </c>
      <c r="F388" s="2">
        <v>45309</v>
      </c>
      <c r="G388" s="2" t="str">
        <f t="shared" si="26"/>
        <v>Nov</v>
      </c>
      <c r="H388" s="2" t="str">
        <f t="shared" si="27"/>
        <v>Thu</v>
      </c>
      <c r="I388" s="10">
        <v>45624</v>
      </c>
      <c r="J388" s="11">
        <v>15.99</v>
      </c>
      <c r="K388" s="11" t="str">
        <f>IF(Table1[[#This Row],[Monthly_Price]]=7.99,"Basic",IF(Table1[[#This Row],[Monthly_Price]]=11.99,"Super",IF(Table1[[#This Row],[Monthly_Price]]=15.99,"Premium")))</f>
        <v>Premium</v>
      </c>
      <c r="L388" s="12">
        <v>23</v>
      </c>
      <c r="M388" s="9" t="s">
        <v>100</v>
      </c>
      <c r="N388" s="12">
        <v>1</v>
      </c>
      <c r="O388" s="12">
        <v>1</v>
      </c>
      <c r="P388" s="9" t="b">
        <v>0</v>
      </c>
      <c r="Q388" s="12">
        <v>585</v>
      </c>
      <c r="R388" s="12">
        <v>97</v>
      </c>
      <c r="S388" s="9" t="s">
        <v>68</v>
      </c>
      <c r="T388" s="9" t="s">
        <v>44</v>
      </c>
      <c r="U388" s="9" t="s">
        <v>29</v>
      </c>
      <c r="V388" s="9">
        <v>23</v>
      </c>
      <c r="W388" s="13">
        <v>3.4</v>
      </c>
      <c r="X388" s="9" t="b">
        <v>1</v>
      </c>
      <c r="Y388" s="9" t="s">
        <v>30</v>
      </c>
      <c r="Z388" s="12">
        <v>4531</v>
      </c>
      <c r="AA388" s="9" t="s">
        <v>76</v>
      </c>
      <c r="AB388" s="14" t="s">
        <v>39</v>
      </c>
      <c r="AC388" s="9" t="s">
        <v>40</v>
      </c>
    </row>
    <row r="389" spans="1:29" hidden="1" x14ac:dyDescent="0.3">
      <c r="A389" s="9">
        <v>6603</v>
      </c>
      <c r="B389" s="9" t="s">
        <v>280</v>
      </c>
      <c r="C389" s="9" t="str">
        <f t="shared" si="24"/>
        <v>Jan</v>
      </c>
      <c r="D389" s="9" t="str">
        <f t="shared" si="25"/>
        <v>Tue</v>
      </c>
      <c r="E389" s="9" t="str">
        <f>TEXT(Table1[[#This Row],[Join_Date]],"YYYY")</f>
        <v>2024</v>
      </c>
      <c r="F389" s="2">
        <v>45321</v>
      </c>
      <c r="G389" s="2" t="str">
        <f t="shared" si="26"/>
        <v>Dec</v>
      </c>
      <c r="H389" s="2" t="str">
        <f t="shared" si="27"/>
        <v>Sat</v>
      </c>
      <c r="I389" s="10">
        <v>45633</v>
      </c>
      <c r="J389" s="11">
        <v>11.99</v>
      </c>
      <c r="K389" s="11" t="str">
        <f>IF(Table1[[#This Row],[Monthly_Price]]=7.99,"Basic",IF(Table1[[#This Row],[Monthly_Price]]=11.99,"Super",IF(Table1[[#This Row],[Monthly_Price]]=15.99,"Premium")))</f>
        <v>Super</v>
      </c>
      <c r="L389" s="12">
        <v>200</v>
      </c>
      <c r="M389" s="9" t="s">
        <v>100</v>
      </c>
      <c r="N389" s="12">
        <v>4</v>
      </c>
      <c r="O389" s="12">
        <v>5</v>
      </c>
      <c r="P389" s="9" t="b">
        <v>0</v>
      </c>
      <c r="Q389" s="12">
        <v>65</v>
      </c>
      <c r="R389" s="12">
        <v>11</v>
      </c>
      <c r="S389" s="9" t="s">
        <v>68</v>
      </c>
      <c r="T389" s="9" t="s">
        <v>75</v>
      </c>
      <c r="U389" s="9" t="s">
        <v>78</v>
      </c>
      <c r="V389" s="9">
        <v>30</v>
      </c>
      <c r="W389" s="13">
        <v>3.2</v>
      </c>
      <c r="X389" s="9" t="b">
        <v>1</v>
      </c>
      <c r="Y389" s="9" t="s">
        <v>30</v>
      </c>
      <c r="Z389" s="12">
        <v>959</v>
      </c>
      <c r="AA389" s="9" t="s">
        <v>38</v>
      </c>
      <c r="AB389" s="14" t="s">
        <v>39</v>
      </c>
      <c r="AC389" s="9" t="s">
        <v>93</v>
      </c>
    </row>
    <row r="390" spans="1:29" hidden="1" x14ac:dyDescent="0.3">
      <c r="A390" s="9">
        <v>9630</v>
      </c>
      <c r="B390" s="9" t="s">
        <v>101</v>
      </c>
      <c r="C390" s="9" t="str">
        <f t="shared" si="24"/>
        <v>Jun</v>
      </c>
      <c r="D390" s="9" t="str">
        <f t="shared" si="25"/>
        <v>Thu</v>
      </c>
      <c r="E390" s="9" t="str">
        <f>TEXT(Table1[[#This Row],[Join_Date]],"YYYY")</f>
        <v>2023</v>
      </c>
      <c r="F390" s="2">
        <v>45078</v>
      </c>
      <c r="G390" s="2" t="str">
        <f t="shared" si="26"/>
        <v>Nov</v>
      </c>
      <c r="H390" s="2" t="str">
        <f t="shared" si="27"/>
        <v>Tue</v>
      </c>
      <c r="I390" s="10">
        <v>45622</v>
      </c>
      <c r="J390" s="11">
        <v>7.99</v>
      </c>
      <c r="K390" s="11" t="str">
        <f>IF(Table1[[#This Row],[Monthly_Price]]=7.99,"Basic",IF(Table1[[#This Row],[Monthly_Price]]=11.99,"Super",IF(Table1[[#This Row],[Monthly_Price]]=15.99,"Premium")))</f>
        <v>Basic</v>
      </c>
      <c r="L390" s="12">
        <v>264</v>
      </c>
      <c r="M390" s="9" t="s">
        <v>36</v>
      </c>
      <c r="N390" s="12">
        <v>5</v>
      </c>
      <c r="O390" s="12">
        <v>6</v>
      </c>
      <c r="P390" s="9" t="b">
        <v>0</v>
      </c>
      <c r="Q390" s="12">
        <v>367</v>
      </c>
      <c r="R390" s="12">
        <v>163</v>
      </c>
      <c r="S390" s="9" t="s">
        <v>74</v>
      </c>
      <c r="T390" s="9" t="s">
        <v>75</v>
      </c>
      <c r="U390" s="9" t="s">
        <v>78</v>
      </c>
      <c r="V390" s="9">
        <v>88</v>
      </c>
      <c r="W390" s="13">
        <v>3.5</v>
      </c>
      <c r="X390" s="9" t="b">
        <v>1</v>
      </c>
      <c r="Y390" s="9" t="s">
        <v>30</v>
      </c>
      <c r="Z390" s="12">
        <v>2156</v>
      </c>
      <c r="AA390" s="9" t="s">
        <v>65</v>
      </c>
      <c r="AB390" s="14" t="s">
        <v>69</v>
      </c>
      <c r="AC390" s="9" t="s">
        <v>33</v>
      </c>
    </row>
    <row r="391" spans="1:29" hidden="1" x14ac:dyDescent="0.3">
      <c r="A391" s="9">
        <v>1691</v>
      </c>
      <c r="B391" s="9" t="s">
        <v>147</v>
      </c>
      <c r="C391" s="9" t="str">
        <f t="shared" si="24"/>
        <v>Sep</v>
      </c>
      <c r="D391" s="9" t="str">
        <f t="shared" si="25"/>
        <v>Mon</v>
      </c>
      <c r="E391" s="9" t="str">
        <f>TEXT(Table1[[#This Row],[Join_Date]],"YYYY")</f>
        <v>2023</v>
      </c>
      <c r="F391" s="2">
        <v>45173</v>
      </c>
      <c r="G391" s="2" t="str">
        <f t="shared" si="26"/>
        <v>Dec</v>
      </c>
      <c r="H391" s="2" t="str">
        <f t="shared" si="27"/>
        <v>Sat</v>
      </c>
      <c r="I391" s="10">
        <v>45633</v>
      </c>
      <c r="J391" s="11">
        <v>11.99</v>
      </c>
      <c r="K391" s="11" t="str">
        <f>IF(Table1[[#This Row],[Monthly_Price]]=7.99,"Basic",IF(Table1[[#This Row],[Monthly_Price]]=11.99,"Super",IF(Table1[[#This Row],[Monthly_Price]]=15.99,"Premium")))</f>
        <v>Super</v>
      </c>
      <c r="L391" s="12">
        <v>309</v>
      </c>
      <c r="M391" s="9" t="s">
        <v>48</v>
      </c>
      <c r="N391" s="12">
        <v>4</v>
      </c>
      <c r="O391" s="12">
        <v>4</v>
      </c>
      <c r="P391" s="9" t="b">
        <v>0</v>
      </c>
      <c r="Q391" s="12">
        <v>891</v>
      </c>
      <c r="R391" s="12">
        <v>93</v>
      </c>
      <c r="S391" s="9" t="s">
        <v>43</v>
      </c>
      <c r="T391" s="9" t="s">
        <v>75</v>
      </c>
      <c r="U391" s="9" t="s">
        <v>57</v>
      </c>
      <c r="V391" s="9">
        <v>65</v>
      </c>
      <c r="W391" s="13">
        <v>4</v>
      </c>
      <c r="X391" s="9" t="b">
        <v>1</v>
      </c>
      <c r="Y391" s="9" t="s">
        <v>30</v>
      </c>
      <c r="Z391" s="12">
        <v>1442</v>
      </c>
      <c r="AA391" s="9" t="s">
        <v>58</v>
      </c>
      <c r="AB391" s="14" t="s">
        <v>79</v>
      </c>
      <c r="AC391" s="9" t="s">
        <v>60</v>
      </c>
    </row>
    <row r="392" spans="1:29" hidden="1" x14ac:dyDescent="0.3">
      <c r="A392" s="9">
        <v>5590</v>
      </c>
      <c r="B392" s="9" t="s">
        <v>88</v>
      </c>
      <c r="C392" s="9" t="str">
        <f t="shared" si="24"/>
        <v>Jul</v>
      </c>
      <c r="D392" s="9" t="str">
        <f t="shared" si="25"/>
        <v>Sat</v>
      </c>
      <c r="E392" s="9" t="str">
        <f>TEXT(Table1[[#This Row],[Join_Date]],"YYYY")</f>
        <v>2024</v>
      </c>
      <c r="F392" s="2">
        <v>45500</v>
      </c>
      <c r="G392" s="2" t="str">
        <f t="shared" si="26"/>
        <v>Dec</v>
      </c>
      <c r="H392" s="2" t="str">
        <f t="shared" si="27"/>
        <v>Sun</v>
      </c>
      <c r="I392" s="10">
        <v>45641</v>
      </c>
      <c r="J392" s="11">
        <v>7.99</v>
      </c>
      <c r="K392" s="11" t="str">
        <f>IF(Table1[[#This Row],[Monthly_Price]]=7.99,"Basic",IF(Table1[[#This Row],[Monthly_Price]]=11.99,"Super",IF(Table1[[#This Row],[Monthly_Price]]=15.99,"Premium")))</f>
        <v>Basic</v>
      </c>
      <c r="L392" s="12">
        <v>30</v>
      </c>
      <c r="M392" s="9" t="s">
        <v>51</v>
      </c>
      <c r="N392" s="12">
        <v>2</v>
      </c>
      <c r="O392" s="12">
        <v>6</v>
      </c>
      <c r="P392" s="9" t="b">
        <v>0</v>
      </c>
      <c r="Q392" s="12">
        <v>468</v>
      </c>
      <c r="R392" s="12">
        <v>196</v>
      </c>
      <c r="S392" s="9" t="s">
        <v>49</v>
      </c>
      <c r="T392" s="9" t="s">
        <v>28</v>
      </c>
      <c r="U392" s="9" t="s">
        <v>29</v>
      </c>
      <c r="V392" s="9">
        <v>52</v>
      </c>
      <c r="W392" s="13">
        <v>4.5</v>
      </c>
      <c r="X392" s="9" t="b">
        <v>0</v>
      </c>
      <c r="Y392" s="9" t="s">
        <v>30</v>
      </c>
      <c r="Z392" s="12">
        <v>4586</v>
      </c>
      <c r="AA392" s="9" t="s">
        <v>31</v>
      </c>
      <c r="AB392" s="14" t="s">
        <v>59</v>
      </c>
      <c r="AC392" s="9" t="s">
        <v>93</v>
      </c>
    </row>
    <row r="393" spans="1:29" hidden="1" x14ac:dyDescent="0.3">
      <c r="A393" s="9">
        <v>8645</v>
      </c>
      <c r="B393" s="9" t="s">
        <v>257</v>
      </c>
      <c r="C393" s="9" t="str">
        <f t="shared" si="24"/>
        <v>Apr</v>
      </c>
      <c r="D393" s="9" t="str">
        <f t="shared" si="25"/>
        <v>Wed</v>
      </c>
      <c r="E393" s="9" t="str">
        <f>TEXT(Table1[[#This Row],[Join_Date]],"YYYY")</f>
        <v>2024</v>
      </c>
      <c r="F393" s="2">
        <v>45399</v>
      </c>
      <c r="G393" s="2" t="str">
        <f t="shared" si="26"/>
        <v>Nov</v>
      </c>
      <c r="H393" s="2" t="str">
        <f t="shared" si="27"/>
        <v>Fri</v>
      </c>
      <c r="I393" s="10">
        <v>45625</v>
      </c>
      <c r="J393" s="11">
        <v>11.99</v>
      </c>
      <c r="K393" s="11" t="str">
        <f>IF(Table1[[#This Row],[Monthly_Price]]=7.99,"Basic",IF(Table1[[#This Row],[Monthly_Price]]=11.99,"Super",IF(Table1[[#This Row],[Monthly_Price]]=15.99,"Premium")))</f>
        <v>Super</v>
      </c>
      <c r="L393" s="12">
        <v>289</v>
      </c>
      <c r="M393" s="9" t="s">
        <v>48</v>
      </c>
      <c r="N393" s="12">
        <v>4</v>
      </c>
      <c r="O393" s="12">
        <v>3</v>
      </c>
      <c r="P393" s="9" t="b">
        <v>1</v>
      </c>
      <c r="Q393" s="12">
        <v>999</v>
      </c>
      <c r="R393" s="12">
        <v>22</v>
      </c>
      <c r="S393" s="9" t="s">
        <v>27</v>
      </c>
      <c r="T393" s="9" t="s">
        <v>28</v>
      </c>
      <c r="U393" s="9" t="s">
        <v>45</v>
      </c>
      <c r="V393" s="9">
        <v>50</v>
      </c>
      <c r="W393" s="13">
        <v>4.3</v>
      </c>
      <c r="X393" s="9" t="b">
        <v>1</v>
      </c>
      <c r="Y393" s="9" t="s">
        <v>30</v>
      </c>
      <c r="Z393" s="12">
        <v>4170</v>
      </c>
      <c r="AA393" s="9" t="s">
        <v>58</v>
      </c>
      <c r="AB393" s="14" t="s">
        <v>79</v>
      </c>
      <c r="AC393" s="9" t="s">
        <v>33</v>
      </c>
    </row>
    <row r="394" spans="1:29" hidden="1" x14ac:dyDescent="0.3">
      <c r="A394" s="9">
        <v>7663</v>
      </c>
      <c r="B394" s="9" t="s">
        <v>179</v>
      </c>
      <c r="C394" s="9" t="str">
        <f t="shared" si="24"/>
        <v>May</v>
      </c>
      <c r="D394" s="9" t="str">
        <f t="shared" si="25"/>
        <v>Sun</v>
      </c>
      <c r="E394" s="9" t="str">
        <f>TEXT(Table1[[#This Row],[Join_Date]],"YYYY")</f>
        <v>2024</v>
      </c>
      <c r="F394" s="2">
        <v>45417</v>
      </c>
      <c r="G394" s="2" t="str">
        <f t="shared" si="26"/>
        <v>Nov</v>
      </c>
      <c r="H394" s="2" t="str">
        <f t="shared" si="27"/>
        <v>Thu</v>
      </c>
      <c r="I394" s="10">
        <v>45624</v>
      </c>
      <c r="J394" s="11">
        <v>7.99</v>
      </c>
      <c r="K394" s="11" t="str">
        <f>IF(Table1[[#This Row],[Monthly_Price]]=7.99,"Basic",IF(Table1[[#This Row],[Monthly_Price]]=11.99,"Super",IF(Table1[[#This Row],[Monthly_Price]]=15.99,"Premium")))</f>
        <v>Basic</v>
      </c>
      <c r="L394" s="12">
        <v>432</v>
      </c>
      <c r="M394" s="9" t="s">
        <v>51</v>
      </c>
      <c r="N394" s="12">
        <v>5</v>
      </c>
      <c r="O394" s="12">
        <v>4</v>
      </c>
      <c r="P394" s="9" t="b">
        <v>1</v>
      </c>
      <c r="Q394" s="12">
        <v>263</v>
      </c>
      <c r="R394" s="12">
        <v>55</v>
      </c>
      <c r="S394" s="9" t="s">
        <v>92</v>
      </c>
      <c r="T394" s="9" t="s">
        <v>56</v>
      </c>
      <c r="U394" s="9" t="s">
        <v>64</v>
      </c>
      <c r="V394" s="9">
        <v>22</v>
      </c>
      <c r="W394" s="13">
        <v>3.5</v>
      </c>
      <c r="X394" s="9" t="b">
        <v>1</v>
      </c>
      <c r="Y394" s="9" t="s">
        <v>30</v>
      </c>
      <c r="Z394" s="12">
        <v>1294</v>
      </c>
      <c r="AA394" s="9" t="s">
        <v>38</v>
      </c>
      <c r="AB394" s="14" t="s">
        <v>69</v>
      </c>
      <c r="AC394" s="9" t="s">
        <v>60</v>
      </c>
    </row>
    <row r="395" spans="1:29" hidden="1" x14ac:dyDescent="0.3">
      <c r="A395" s="9">
        <v>2647</v>
      </c>
      <c r="B395" s="9" t="s">
        <v>224</v>
      </c>
      <c r="C395" s="9" t="str">
        <f t="shared" si="24"/>
        <v>Jul</v>
      </c>
      <c r="D395" s="9" t="str">
        <f t="shared" si="25"/>
        <v>Tue</v>
      </c>
      <c r="E395" s="9" t="str">
        <f>TEXT(Table1[[#This Row],[Join_Date]],"YYYY")</f>
        <v>2024</v>
      </c>
      <c r="F395" s="2">
        <v>45496</v>
      </c>
      <c r="G395" s="2" t="str">
        <f t="shared" si="26"/>
        <v>Dec</v>
      </c>
      <c r="H395" s="2" t="str">
        <f t="shared" si="27"/>
        <v>Tue</v>
      </c>
      <c r="I395" s="10">
        <v>45643</v>
      </c>
      <c r="J395" s="11">
        <v>7.99</v>
      </c>
      <c r="K395" s="11" t="str">
        <f>IF(Table1[[#This Row],[Monthly_Price]]=7.99,"Basic",IF(Table1[[#This Row],[Monthly_Price]]=11.99,"Super",IF(Table1[[#This Row],[Monthly_Price]]=15.99,"Premium")))</f>
        <v>Basic</v>
      </c>
      <c r="L395" s="12">
        <v>393</v>
      </c>
      <c r="M395" s="9" t="s">
        <v>63</v>
      </c>
      <c r="N395" s="12">
        <v>4</v>
      </c>
      <c r="O395" s="12">
        <v>2</v>
      </c>
      <c r="P395" s="9" t="b">
        <v>1</v>
      </c>
      <c r="Q395" s="12">
        <v>487</v>
      </c>
      <c r="R395" s="12">
        <v>105</v>
      </c>
      <c r="S395" s="9" t="s">
        <v>43</v>
      </c>
      <c r="T395" s="9" t="s">
        <v>28</v>
      </c>
      <c r="U395" s="9" t="s">
        <v>78</v>
      </c>
      <c r="V395" s="9">
        <v>99</v>
      </c>
      <c r="W395" s="13">
        <v>3.4</v>
      </c>
      <c r="X395" s="9" t="b">
        <v>0</v>
      </c>
      <c r="Y395" s="9" t="s">
        <v>30</v>
      </c>
      <c r="Z395" s="12">
        <v>2460</v>
      </c>
      <c r="AA395" s="9" t="s">
        <v>76</v>
      </c>
      <c r="AB395" s="14" t="s">
        <v>32</v>
      </c>
      <c r="AC395" s="9" t="s">
        <v>60</v>
      </c>
    </row>
    <row r="396" spans="1:29" hidden="1" x14ac:dyDescent="0.3">
      <c r="A396" s="9">
        <v>6539</v>
      </c>
      <c r="B396" s="9" t="s">
        <v>201</v>
      </c>
      <c r="C396" s="9" t="str">
        <f t="shared" si="24"/>
        <v>Apr</v>
      </c>
      <c r="D396" s="9" t="str">
        <f t="shared" si="25"/>
        <v>Fri</v>
      </c>
      <c r="E396" s="9" t="str">
        <f>TEXT(Table1[[#This Row],[Join_Date]],"YYYY")</f>
        <v>2024</v>
      </c>
      <c r="F396" s="2">
        <v>45401</v>
      </c>
      <c r="G396" s="2" t="str">
        <f t="shared" si="26"/>
        <v>Dec</v>
      </c>
      <c r="H396" s="2" t="str">
        <f t="shared" si="27"/>
        <v>Sun</v>
      </c>
      <c r="I396" s="10">
        <v>45627</v>
      </c>
      <c r="J396" s="11">
        <v>11.99</v>
      </c>
      <c r="K396" s="11" t="str">
        <f>IF(Table1[[#This Row],[Monthly_Price]]=7.99,"Basic",IF(Table1[[#This Row],[Monthly_Price]]=11.99,"Super",IF(Table1[[#This Row],[Monthly_Price]]=15.99,"Premium")))</f>
        <v>Super</v>
      </c>
      <c r="L396" s="12">
        <v>203</v>
      </c>
      <c r="M396" s="9" t="s">
        <v>63</v>
      </c>
      <c r="N396" s="12">
        <v>1</v>
      </c>
      <c r="O396" s="12">
        <v>3</v>
      </c>
      <c r="P396" s="9" t="b">
        <v>0</v>
      </c>
      <c r="Q396" s="12">
        <v>961</v>
      </c>
      <c r="R396" s="12">
        <v>41</v>
      </c>
      <c r="S396" s="9" t="s">
        <v>68</v>
      </c>
      <c r="T396" s="9" t="s">
        <v>44</v>
      </c>
      <c r="U396" s="9" t="s">
        <v>37</v>
      </c>
      <c r="V396" s="9">
        <v>76</v>
      </c>
      <c r="W396" s="13">
        <v>4.2</v>
      </c>
      <c r="X396" s="9" t="b">
        <v>1</v>
      </c>
      <c r="Y396" s="9" t="s">
        <v>30</v>
      </c>
      <c r="Z396" s="12">
        <v>3276</v>
      </c>
      <c r="AA396" s="9" t="s">
        <v>58</v>
      </c>
      <c r="AB396" s="14" t="s">
        <v>79</v>
      </c>
      <c r="AC396" s="9" t="s">
        <v>33</v>
      </c>
    </row>
    <row r="397" spans="1:29" hidden="1" x14ac:dyDescent="0.3">
      <c r="A397" s="9">
        <v>3472</v>
      </c>
      <c r="B397" s="9" t="s">
        <v>153</v>
      </c>
      <c r="C397" s="9" t="str">
        <f t="shared" si="24"/>
        <v>Sep</v>
      </c>
      <c r="D397" s="9" t="str">
        <f t="shared" si="25"/>
        <v>Tue</v>
      </c>
      <c r="E397" s="9" t="str">
        <f>TEXT(Table1[[#This Row],[Join_Date]],"YYYY")</f>
        <v>2023</v>
      </c>
      <c r="F397" s="2">
        <v>45188</v>
      </c>
      <c r="G397" s="2" t="str">
        <f t="shared" si="26"/>
        <v>Nov</v>
      </c>
      <c r="H397" s="2" t="str">
        <f t="shared" si="27"/>
        <v>Sat</v>
      </c>
      <c r="I397" s="10">
        <v>45619</v>
      </c>
      <c r="J397" s="11">
        <v>7.99</v>
      </c>
      <c r="K397" s="11" t="str">
        <f>IF(Table1[[#This Row],[Monthly_Price]]=7.99,"Basic",IF(Table1[[#This Row],[Monthly_Price]]=11.99,"Super",IF(Table1[[#This Row],[Monthly_Price]]=15.99,"Premium")))</f>
        <v>Basic</v>
      </c>
      <c r="L397" s="12">
        <v>43</v>
      </c>
      <c r="M397" s="9" t="s">
        <v>73</v>
      </c>
      <c r="N397" s="12">
        <v>4</v>
      </c>
      <c r="O397" s="12">
        <v>1</v>
      </c>
      <c r="P397" s="9" t="b">
        <v>0</v>
      </c>
      <c r="Q397" s="12">
        <v>973</v>
      </c>
      <c r="R397" s="12">
        <v>7</v>
      </c>
      <c r="S397" s="9" t="s">
        <v>49</v>
      </c>
      <c r="T397" s="9" t="s">
        <v>56</v>
      </c>
      <c r="U397" s="9" t="s">
        <v>29</v>
      </c>
      <c r="V397" s="9">
        <v>76</v>
      </c>
      <c r="W397" s="13">
        <v>4.0999999999999996</v>
      </c>
      <c r="X397" s="9" t="b">
        <v>1</v>
      </c>
      <c r="Y397" s="9" t="s">
        <v>30</v>
      </c>
      <c r="Z397" s="12">
        <v>941</v>
      </c>
      <c r="AA397" s="9" t="s">
        <v>31</v>
      </c>
      <c r="AB397" s="14" t="s">
        <v>79</v>
      </c>
      <c r="AC397" s="9" t="s">
        <v>60</v>
      </c>
    </row>
    <row r="398" spans="1:29" hidden="1" x14ac:dyDescent="0.3">
      <c r="A398" s="9">
        <v>4314</v>
      </c>
      <c r="B398" s="9" t="s">
        <v>373</v>
      </c>
      <c r="C398" s="9" t="str">
        <f t="shared" si="24"/>
        <v>Jul</v>
      </c>
      <c r="D398" s="9" t="str">
        <f t="shared" si="25"/>
        <v>Mon</v>
      </c>
      <c r="E398" s="9" t="str">
        <f>TEXT(Table1[[#This Row],[Join_Date]],"YYYY")</f>
        <v>2023</v>
      </c>
      <c r="F398" s="2">
        <v>45117</v>
      </c>
      <c r="G398" s="2" t="str">
        <f t="shared" si="26"/>
        <v>Dec</v>
      </c>
      <c r="H398" s="2" t="str">
        <f t="shared" si="27"/>
        <v>Sun</v>
      </c>
      <c r="I398" s="10">
        <v>45641</v>
      </c>
      <c r="J398" s="11">
        <v>7.99</v>
      </c>
      <c r="K398" s="11" t="str">
        <f>IF(Table1[[#This Row],[Monthly_Price]]=7.99,"Basic",IF(Table1[[#This Row],[Monthly_Price]]=11.99,"Super",IF(Table1[[#This Row],[Monthly_Price]]=15.99,"Premium")))</f>
        <v>Basic</v>
      </c>
      <c r="L398" s="12">
        <v>311</v>
      </c>
      <c r="M398" s="9" t="s">
        <v>100</v>
      </c>
      <c r="N398" s="12">
        <v>3</v>
      </c>
      <c r="O398" s="12">
        <v>5</v>
      </c>
      <c r="P398" s="9" t="b">
        <v>1</v>
      </c>
      <c r="Q398" s="12">
        <v>724</v>
      </c>
      <c r="R398" s="12">
        <v>191</v>
      </c>
      <c r="S398" s="9" t="s">
        <v>27</v>
      </c>
      <c r="T398" s="9" t="s">
        <v>28</v>
      </c>
      <c r="U398" s="9" t="s">
        <v>29</v>
      </c>
      <c r="V398" s="9">
        <v>55</v>
      </c>
      <c r="W398" s="13">
        <v>4.7</v>
      </c>
      <c r="X398" s="9" t="b">
        <v>1</v>
      </c>
      <c r="Y398" s="9" t="s">
        <v>30</v>
      </c>
      <c r="Z398" s="12">
        <v>4062</v>
      </c>
      <c r="AA398" s="9" t="s">
        <v>58</v>
      </c>
      <c r="AB398" s="14" t="s">
        <v>32</v>
      </c>
      <c r="AC398" s="9" t="s">
        <v>60</v>
      </c>
    </row>
    <row r="399" spans="1:29" hidden="1" x14ac:dyDescent="0.3">
      <c r="A399" s="9">
        <v>6739</v>
      </c>
      <c r="B399" s="9" t="s">
        <v>357</v>
      </c>
      <c r="C399" s="9" t="str">
        <f t="shared" si="24"/>
        <v>Jul</v>
      </c>
      <c r="D399" s="9" t="str">
        <f t="shared" si="25"/>
        <v>Tue</v>
      </c>
      <c r="E399" s="9" t="str">
        <f>TEXT(Table1[[#This Row],[Join_Date]],"YYYY")</f>
        <v>2024</v>
      </c>
      <c r="F399" s="2">
        <v>45503</v>
      </c>
      <c r="G399" s="2" t="str">
        <f t="shared" si="26"/>
        <v>Dec</v>
      </c>
      <c r="H399" s="2" t="str">
        <f t="shared" si="27"/>
        <v>Sun</v>
      </c>
      <c r="I399" s="10">
        <v>45627</v>
      </c>
      <c r="J399" s="11">
        <v>11.99</v>
      </c>
      <c r="K399" s="11" t="str">
        <f>IF(Table1[[#This Row],[Monthly_Price]]=7.99,"Basic",IF(Table1[[#This Row],[Monthly_Price]]=11.99,"Super",IF(Table1[[#This Row],[Monthly_Price]]=15.99,"Premium")))</f>
        <v>Super</v>
      </c>
      <c r="L399" s="12">
        <v>23</v>
      </c>
      <c r="M399" s="9" t="s">
        <v>51</v>
      </c>
      <c r="N399" s="12">
        <v>5</v>
      </c>
      <c r="O399" s="12">
        <v>3</v>
      </c>
      <c r="P399" s="9" t="b">
        <v>0</v>
      </c>
      <c r="Q399" s="12">
        <v>725</v>
      </c>
      <c r="R399" s="12">
        <v>168</v>
      </c>
      <c r="S399" s="9" t="s">
        <v>27</v>
      </c>
      <c r="T399" s="9" t="s">
        <v>44</v>
      </c>
      <c r="U399" s="9" t="s">
        <v>29</v>
      </c>
      <c r="V399" s="9">
        <v>25</v>
      </c>
      <c r="W399" s="13">
        <v>3.6</v>
      </c>
      <c r="X399" s="9" t="b">
        <v>1</v>
      </c>
      <c r="Y399" s="9" t="s">
        <v>30</v>
      </c>
      <c r="Z399" s="12">
        <v>4322</v>
      </c>
      <c r="AA399" s="9" t="s">
        <v>65</v>
      </c>
      <c r="AB399" s="14" t="s">
        <v>59</v>
      </c>
      <c r="AC399" s="9" t="s">
        <v>33</v>
      </c>
    </row>
    <row r="400" spans="1:29" hidden="1" x14ac:dyDescent="0.3">
      <c r="A400" s="9">
        <v>6368</v>
      </c>
      <c r="B400" s="9" t="s">
        <v>41</v>
      </c>
      <c r="C400" s="9" t="str">
        <f t="shared" si="24"/>
        <v>Aug</v>
      </c>
      <c r="D400" s="9" t="str">
        <f t="shared" si="25"/>
        <v>Mon</v>
      </c>
      <c r="E400" s="9" t="str">
        <f>TEXT(Table1[[#This Row],[Join_Date]],"YYYY")</f>
        <v>2023</v>
      </c>
      <c r="F400" s="2">
        <v>45166</v>
      </c>
      <c r="G400" s="2" t="str">
        <f t="shared" si="26"/>
        <v>Dec</v>
      </c>
      <c r="H400" s="2" t="str">
        <f t="shared" si="27"/>
        <v>Sat</v>
      </c>
      <c r="I400" s="10">
        <v>45640</v>
      </c>
      <c r="J400" s="11">
        <v>11.99</v>
      </c>
      <c r="K400" s="11" t="str">
        <f>IF(Table1[[#This Row],[Monthly_Price]]=7.99,"Basic",IF(Table1[[#This Row],[Monthly_Price]]=11.99,"Super",IF(Table1[[#This Row],[Monthly_Price]]=15.99,"Premium")))</f>
        <v>Super</v>
      </c>
      <c r="L400" s="12">
        <v>370</v>
      </c>
      <c r="M400" s="9" t="s">
        <v>73</v>
      </c>
      <c r="N400" s="12">
        <v>3</v>
      </c>
      <c r="O400" s="12">
        <v>4</v>
      </c>
      <c r="P400" s="9" t="b">
        <v>1</v>
      </c>
      <c r="Q400" s="12">
        <v>973</v>
      </c>
      <c r="R400" s="12">
        <v>152</v>
      </c>
      <c r="S400" s="9" t="s">
        <v>43</v>
      </c>
      <c r="T400" s="9" t="s">
        <v>56</v>
      </c>
      <c r="U400" s="9" t="s">
        <v>29</v>
      </c>
      <c r="V400" s="9">
        <v>98</v>
      </c>
      <c r="W400" s="13">
        <v>3.1</v>
      </c>
      <c r="X400" s="9" t="b">
        <v>1</v>
      </c>
      <c r="Y400" s="9" t="s">
        <v>30</v>
      </c>
      <c r="Z400" s="12">
        <v>1456</v>
      </c>
      <c r="AA400" s="9" t="s">
        <v>76</v>
      </c>
      <c r="AB400" s="14" t="s">
        <v>69</v>
      </c>
      <c r="AC400" s="9" t="s">
        <v>93</v>
      </c>
    </row>
    <row r="401" spans="1:29" hidden="1" x14ac:dyDescent="0.3">
      <c r="A401" s="9">
        <v>7309</v>
      </c>
      <c r="B401" s="9" t="s">
        <v>176</v>
      </c>
      <c r="C401" s="9" t="str">
        <f t="shared" si="24"/>
        <v>Jun</v>
      </c>
      <c r="D401" s="9" t="str">
        <f t="shared" si="25"/>
        <v>Sun</v>
      </c>
      <c r="E401" s="9" t="str">
        <f>TEXT(Table1[[#This Row],[Join_Date]],"YYYY")</f>
        <v>2024</v>
      </c>
      <c r="F401" s="2">
        <v>45473</v>
      </c>
      <c r="G401" s="2" t="str">
        <f t="shared" si="26"/>
        <v>Nov</v>
      </c>
      <c r="H401" s="2" t="str">
        <f t="shared" si="27"/>
        <v>Tue</v>
      </c>
      <c r="I401" s="10">
        <v>45615</v>
      </c>
      <c r="J401" s="11">
        <v>15.99</v>
      </c>
      <c r="K401" s="11" t="str">
        <f>IF(Table1[[#This Row],[Monthly_Price]]=7.99,"Basic",IF(Table1[[#This Row],[Monthly_Price]]=11.99,"Super",IF(Table1[[#This Row],[Monthly_Price]]=15.99,"Premium")))</f>
        <v>Premium</v>
      </c>
      <c r="L401" s="12">
        <v>343</v>
      </c>
      <c r="M401" s="9" t="s">
        <v>51</v>
      </c>
      <c r="N401" s="12">
        <v>2</v>
      </c>
      <c r="O401" s="12">
        <v>2</v>
      </c>
      <c r="P401" s="9" t="b">
        <v>0</v>
      </c>
      <c r="Q401" s="12">
        <v>830</v>
      </c>
      <c r="R401" s="12">
        <v>172</v>
      </c>
      <c r="S401" s="9" t="s">
        <v>43</v>
      </c>
      <c r="T401" s="9" t="s">
        <v>56</v>
      </c>
      <c r="U401" s="9" t="s">
        <v>37</v>
      </c>
      <c r="V401" s="9">
        <v>99</v>
      </c>
      <c r="W401" s="13">
        <v>4.9000000000000004</v>
      </c>
      <c r="X401" s="9" t="b">
        <v>0</v>
      </c>
      <c r="Y401" s="9" t="s">
        <v>30</v>
      </c>
      <c r="Z401" s="12">
        <v>1281</v>
      </c>
      <c r="AA401" s="9" t="s">
        <v>58</v>
      </c>
      <c r="AB401" s="14" t="s">
        <v>69</v>
      </c>
      <c r="AC401" s="9" t="s">
        <v>60</v>
      </c>
    </row>
    <row r="402" spans="1:29" hidden="1" x14ac:dyDescent="0.3">
      <c r="A402" s="9">
        <v>3976</v>
      </c>
      <c r="B402" s="9" t="s">
        <v>297</v>
      </c>
      <c r="C402" s="9" t="str">
        <f t="shared" si="24"/>
        <v>Nov</v>
      </c>
      <c r="D402" s="9" t="str">
        <f t="shared" si="25"/>
        <v>Tue</v>
      </c>
      <c r="E402" s="9" t="str">
        <f>TEXT(Table1[[#This Row],[Join_Date]],"YYYY")</f>
        <v>2023</v>
      </c>
      <c r="F402" s="2">
        <v>45237</v>
      </c>
      <c r="G402" s="2" t="str">
        <f t="shared" si="26"/>
        <v>Dec</v>
      </c>
      <c r="H402" s="2" t="str">
        <f t="shared" si="27"/>
        <v>Tue</v>
      </c>
      <c r="I402" s="10">
        <v>45629</v>
      </c>
      <c r="J402" s="11">
        <v>7.99</v>
      </c>
      <c r="K402" s="11" t="str">
        <f>IF(Table1[[#This Row],[Monthly_Price]]=7.99,"Basic",IF(Table1[[#This Row],[Monthly_Price]]=11.99,"Super",IF(Table1[[#This Row],[Monthly_Price]]=15.99,"Premium")))</f>
        <v>Basic</v>
      </c>
      <c r="L402" s="12">
        <v>391</v>
      </c>
      <c r="M402" s="9" t="s">
        <v>48</v>
      </c>
      <c r="N402" s="12">
        <v>4</v>
      </c>
      <c r="O402" s="12">
        <v>6</v>
      </c>
      <c r="P402" s="9" t="b">
        <v>0</v>
      </c>
      <c r="Q402" s="12">
        <v>726</v>
      </c>
      <c r="R402" s="12">
        <v>176</v>
      </c>
      <c r="S402" s="9" t="s">
        <v>43</v>
      </c>
      <c r="T402" s="9" t="s">
        <v>44</v>
      </c>
      <c r="U402" s="9" t="s">
        <v>78</v>
      </c>
      <c r="V402" s="9">
        <v>65</v>
      </c>
      <c r="W402" s="13">
        <v>3.8</v>
      </c>
      <c r="X402" s="9" t="b">
        <v>0</v>
      </c>
      <c r="Y402" s="9" t="s">
        <v>30</v>
      </c>
      <c r="Z402" s="12">
        <v>1926</v>
      </c>
      <c r="AA402" s="9" t="s">
        <v>65</v>
      </c>
      <c r="AB402" s="14" t="s">
        <v>69</v>
      </c>
      <c r="AC402" s="9" t="s">
        <v>93</v>
      </c>
    </row>
    <row r="403" spans="1:29" hidden="1" x14ac:dyDescent="0.3">
      <c r="A403" s="9">
        <v>7230</v>
      </c>
      <c r="B403" s="9" t="s">
        <v>473</v>
      </c>
      <c r="C403" s="9" t="str">
        <f t="shared" si="24"/>
        <v>Jun</v>
      </c>
      <c r="D403" s="9" t="str">
        <f t="shared" si="25"/>
        <v>Thu</v>
      </c>
      <c r="E403" s="9" t="str">
        <f>TEXT(Table1[[#This Row],[Join_Date]],"YYYY")</f>
        <v>2024</v>
      </c>
      <c r="F403" s="2">
        <v>45463</v>
      </c>
      <c r="G403" s="2" t="str">
        <f t="shared" si="26"/>
        <v>Dec</v>
      </c>
      <c r="H403" s="2" t="str">
        <f t="shared" si="27"/>
        <v>Fri</v>
      </c>
      <c r="I403" s="10">
        <v>45639</v>
      </c>
      <c r="J403" s="11">
        <v>11.99</v>
      </c>
      <c r="K403" s="11" t="str">
        <f>IF(Table1[[#This Row],[Monthly_Price]]=7.99,"Basic",IF(Table1[[#This Row],[Monthly_Price]]=11.99,"Super",IF(Table1[[#This Row],[Monthly_Price]]=15.99,"Premium")))</f>
        <v>Super</v>
      </c>
      <c r="L403" s="12">
        <v>405</v>
      </c>
      <c r="M403" s="9" t="s">
        <v>36</v>
      </c>
      <c r="N403" s="12">
        <v>3</v>
      </c>
      <c r="O403" s="12">
        <v>3</v>
      </c>
      <c r="P403" s="9" t="b">
        <v>0</v>
      </c>
      <c r="Q403" s="12">
        <v>90</v>
      </c>
      <c r="R403" s="12">
        <v>151</v>
      </c>
      <c r="S403" s="9" t="s">
        <v>43</v>
      </c>
      <c r="T403" s="9" t="s">
        <v>44</v>
      </c>
      <c r="U403" s="9" t="s">
        <v>37</v>
      </c>
      <c r="V403" s="9">
        <v>64</v>
      </c>
      <c r="W403" s="13">
        <v>4.0999999999999996</v>
      </c>
      <c r="X403" s="9" t="b">
        <v>0</v>
      </c>
      <c r="Y403" s="9" t="s">
        <v>30</v>
      </c>
      <c r="Z403" s="12">
        <v>1368</v>
      </c>
      <c r="AA403" s="9" t="s">
        <v>58</v>
      </c>
      <c r="AB403" s="14" t="s">
        <v>32</v>
      </c>
      <c r="AC403" s="9" t="s">
        <v>33</v>
      </c>
    </row>
    <row r="404" spans="1:29" hidden="1" x14ac:dyDescent="0.3">
      <c r="A404" s="9">
        <v>8888</v>
      </c>
      <c r="B404" s="9" t="s">
        <v>344</v>
      </c>
      <c r="C404" s="9" t="str">
        <f t="shared" si="24"/>
        <v>Apr</v>
      </c>
      <c r="D404" s="9" t="str">
        <f t="shared" si="25"/>
        <v>Mon</v>
      </c>
      <c r="E404" s="9" t="str">
        <f>TEXT(Table1[[#This Row],[Join_Date]],"YYYY")</f>
        <v>2024</v>
      </c>
      <c r="F404" s="2">
        <v>45404</v>
      </c>
      <c r="G404" s="2" t="str">
        <f t="shared" si="26"/>
        <v>Dec</v>
      </c>
      <c r="H404" s="2" t="str">
        <f t="shared" si="27"/>
        <v>Fri</v>
      </c>
      <c r="I404" s="10">
        <v>45639</v>
      </c>
      <c r="J404" s="11">
        <v>15.99</v>
      </c>
      <c r="K404" s="11" t="str">
        <f>IF(Table1[[#This Row],[Monthly_Price]]=7.99,"Basic",IF(Table1[[#This Row],[Monthly_Price]]=11.99,"Super",IF(Table1[[#This Row],[Monthly_Price]]=15.99,"Premium")))</f>
        <v>Premium</v>
      </c>
      <c r="L404" s="12">
        <v>14</v>
      </c>
      <c r="M404" s="9" t="s">
        <v>63</v>
      </c>
      <c r="N404" s="12">
        <v>5</v>
      </c>
      <c r="O404" s="12">
        <v>1</v>
      </c>
      <c r="P404" s="9" t="b">
        <v>0</v>
      </c>
      <c r="Q404" s="12">
        <v>617</v>
      </c>
      <c r="R404" s="12">
        <v>128</v>
      </c>
      <c r="S404" s="9" t="s">
        <v>55</v>
      </c>
      <c r="T404" s="9" t="s">
        <v>44</v>
      </c>
      <c r="U404" s="9" t="s">
        <v>78</v>
      </c>
      <c r="V404" s="9">
        <v>31</v>
      </c>
      <c r="W404" s="13">
        <v>3.5</v>
      </c>
      <c r="X404" s="9" t="b">
        <v>0</v>
      </c>
      <c r="Y404" s="9" t="s">
        <v>30</v>
      </c>
      <c r="Z404" s="12">
        <v>571</v>
      </c>
      <c r="AA404" s="9" t="s">
        <v>31</v>
      </c>
      <c r="AB404" s="14" t="s">
        <v>32</v>
      </c>
      <c r="AC404" s="9" t="s">
        <v>40</v>
      </c>
    </row>
    <row r="405" spans="1:29" hidden="1" x14ac:dyDescent="0.3">
      <c r="A405" s="9">
        <v>1194</v>
      </c>
      <c r="B405" s="9" t="s">
        <v>357</v>
      </c>
      <c r="C405" s="9" t="str">
        <f t="shared" si="24"/>
        <v>Oct</v>
      </c>
      <c r="D405" s="9" t="str">
        <f t="shared" si="25"/>
        <v>Sun</v>
      </c>
      <c r="E405" s="9" t="str">
        <f>TEXT(Table1[[#This Row],[Join_Date]],"YYYY")</f>
        <v>2024</v>
      </c>
      <c r="F405" s="2">
        <v>45585</v>
      </c>
      <c r="G405" s="2" t="str">
        <f t="shared" si="26"/>
        <v>Dec</v>
      </c>
      <c r="H405" s="2" t="str">
        <f t="shared" si="27"/>
        <v>Mon</v>
      </c>
      <c r="I405" s="10">
        <v>45628</v>
      </c>
      <c r="J405" s="11">
        <v>7.99</v>
      </c>
      <c r="K405" s="11" t="str">
        <f>IF(Table1[[#This Row],[Monthly_Price]]=7.99,"Basic",IF(Table1[[#This Row],[Monthly_Price]]=11.99,"Super",IF(Table1[[#This Row],[Monthly_Price]]=15.99,"Premium")))</f>
        <v>Basic</v>
      </c>
      <c r="L405" s="12">
        <v>11</v>
      </c>
      <c r="M405" s="9" t="s">
        <v>63</v>
      </c>
      <c r="N405" s="12">
        <v>4</v>
      </c>
      <c r="O405" s="12">
        <v>6</v>
      </c>
      <c r="P405" s="9" t="b">
        <v>0</v>
      </c>
      <c r="Q405" s="12">
        <v>246</v>
      </c>
      <c r="R405" s="12">
        <v>96</v>
      </c>
      <c r="S405" s="9" t="s">
        <v>92</v>
      </c>
      <c r="T405" s="9" t="s">
        <v>28</v>
      </c>
      <c r="U405" s="9" t="s">
        <v>57</v>
      </c>
      <c r="V405" s="9">
        <v>56</v>
      </c>
      <c r="W405" s="13">
        <v>4.5999999999999996</v>
      </c>
      <c r="X405" s="9" t="b">
        <v>1</v>
      </c>
      <c r="Y405" s="9" t="s">
        <v>30</v>
      </c>
      <c r="Z405" s="12">
        <v>3807</v>
      </c>
      <c r="AA405" s="9" t="s">
        <v>65</v>
      </c>
      <c r="AB405" s="14" t="s">
        <v>79</v>
      </c>
      <c r="AC405" s="9" t="s">
        <v>60</v>
      </c>
    </row>
    <row r="406" spans="1:29" hidden="1" x14ac:dyDescent="0.3">
      <c r="A406" s="9">
        <v>6983</v>
      </c>
      <c r="B406" s="9" t="s">
        <v>88</v>
      </c>
      <c r="C406" s="9" t="str">
        <f t="shared" si="24"/>
        <v>Aug</v>
      </c>
      <c r="D406" s="9" t="str">
        <f t="shared" si="25"/>
        <v>Wed</v>
      </c>
      <c r="E406" s="9" t="str">
        <f>TEXT(Table1[[#This Row],[Join_Date]],"YYYY")</f>
        <v>2024</v>
      </c>
      <c r="F406" s="2">
        <v>45532</v>
      </c>
      <c r="G406" s="2" t="str">
        <f t="shared" si="26"/>
        <v>Dec</v>
      </c>
      <c r="H406" s="2" t="str">
        <f t="shared" si="27"/>
        <v>Sat</v>
      </c>
      <c r="I406" s="10">
        <v>45633</v>
      </c>
      <c r="J406" s="11">
        <v>11.99</v>
      </c>
      <c r="K406" s="11" t="str">
        <f>IF(Table1[[#This Row],[Monthly_Price]]=7.99,"Basic",IF(Table1[[#This Row],[Monthly_Price]]=11.99,"Super",IF(Table1[[#This Row],[Monthly_Price]]=15.99,"Premium")))</f>
        <v>Super</v>
      </c>
      <c r="L406" s="12">
        <v>335</v>
      </c>
      <c r="M406" s="9" t="s">
        <v>48</v>
      </c>
      <c r="N406" s="12">
        <v>1</v>
      </c>
      <c r="O406" s="12">
        <v>2</v>
      </c>
      <c r="P406" s="9" t="b">
        <v>1</v>
      </c>
      <c r="Q406" s="12">
        <v>484</v>
      </c>
      <c r="R406" s="12">
        <v>54</v>
      </c>
      <c r="S406" s="9" t="s">
        <v>49</v>
      </c>
      <c r="T406" s="9" t="s">
        <v>28</v>
      </c>
      <c r="U406" s="9" t="s">
        <v>78</v>
      </c>
      <c r="V406" s="9">
        <v>51</v>
      </c>
      <c r="W406" s="13">
        <v>4</v>
      </c>
      <c r="X406" s="9" t="b">
        <v>1</v>
      </c>
      <c r="Y406" s="9" t="s">
        <v>30</v>
      </c>
      <c r="Z406" s="12">
        <v>3424</v>
      </c>
      <c r="AA406" s="9" t="s">
        <v>31</v>
      </c>
      <c r="AB406" s="14" t="s">
        <v>69</v>
      </c>
      <c r="AC406" s="9" t="s">
        <v>40</v>
      </c>
    </row>
    <row r="407" spans="1:29" hidden="1" x14ac:dyDescent="0.3">
      <c r="A407" s="9">
        <v>1413</v>
      </c>
      <c r="B407" s="9" t="s">
        <v>98</v>
      </c>
      <c r="C407" s="9" t="str">
        <f t="shared" si="24"/>
        <v>Dec</v>
      </c>
      <c r="D407" s="9" t="str">
        <f t="shared" si="25"/>
        <v>Tue</v>
      </c>
      <c r="E407" s="9" t="str">
        <f>TEXT(Table1[[#This Row],[Join_Date]],"YYYY")</f>
        <v>2022</v>
      </c>
      <c r="F407" s="2">
        <v>44915</v>
      </c>
      <c r="G407" s="2" t="str">
        <f t="shared" si="26"/>
        <v>Nov</v>
      </c>
      <c r="H407" s="2" t="str">
        <f t="shared" si="27"/>
        <v>Sat</v>
      </c>
      <c r="I407" s="10">
        <v>45626</v>
      </c>
      <c r="J407" s="11">
        <v>11.99</v>
      </c>
      <c r="K407" s="11" t="str">
        <f>IF(Table1[[#This Row],[Monthly_Price]]=7.99,"Basic",IF(Table1[[#This Row],[Monthly_Price]]=11.99,"Super",IF(Table1[[#This Row],[Monthly_Price]]=15.99,"Premium")))</f>
        <v>Super</v>
      </c>
      <c r="L407" s="12">
        <v>408</v>
      </c>
      <c r="M407" s="9" t="s">
        <v>48</v>
      </c>
      <c r="N407" s="12">
        <v>3</v>
      </c>
      <c r="O407" s="12">
        <v>5</v>
      </c>
      <c r="P407" s="9" t="b">
        <v>1</v>
      </c>
      <c r="Q407" s="12">
        <v>418</v>
      </c>
      <c r="R407" s="12">
        <v>198</v>
      </c>
      <c r="S407" s="9" t="s">
        <v>27</v>
      </c>
      <c r="T407" s="9" t="s">
        <v>28</v>
      </c>
      <c r="U407" s="9" t="s">
        <v>57</v>
      </c>
      <c r="V407" s="9">
        <v>0</v>
      </c>
      <c r="W407" s="13">
        <v>3</v>
      </c>
      <c r="X407" s="9" t="b">
        <v>0</v>
      </c>
      <c r="Y407" s="9" t="s">
        <v>30</v>
      </c>
      <c r="Z407" s="12">
        <v>1428</v>
      </c>
      <c r="AA407" s="9" t="s">
        <v>31</v>
      </c>
      <c r="AB407" s="14" t="s">
        <v>59</v>
      </c>
      <c r="AC407" s="9" t="s">
        <v>93</v>
      </c>
    </row>
    <row r="408" spans="1:29" hidden="1" x14ac:dyDescent="0.3">
      <c r="A408" s="9">
        <v>9509</v>
      </c>
      <c r="B408" s="9" t="s">
        <v>232</v>
      </c>
      <c r="C408" s="9" t="str">
        <f t="shared" si="24"/>
        <v>Jul</v>
      </c>
      <c r="D408" s="9" t="str">
        <f t="shared" si="25"/>
        <v>Sun</v>
      </c>
      <c r="E408" s="9" t="str">
        <f>TEXT(Table1[[#This Row],[Join_Date]],"YYYY")</f>
        <v>2024</v>
      </c>
      <c r="F408" s="2">
        <v>45501</v>
      </c>
      <c r="G408" s="2" t="str">
        <f t="shared" si="26"/>
        <v>Nov</v>
      </c>
      <c r="H408" s="2" t="str">
        <f t="shared" si="27"/>
        <v>Tue</v>
      </c>
      <c r="I408" s="10">
        <v>45622</v>
      </c>
      <c r="J408" s="11">
        <v>11.99</v>
      </c>
      <c r="K408" s="11" t="str">
        <f>IF(Table1[[#This Row],[Monthly_Price]]=7.99,"Basic",IF(Table1[[#This Row],[Monthly_Price]]=11.99,"Super",IF(Table1[[#This Row],[Monthly_Price]]=15.99,"Premium")))</f>
        <v>Super</v>
      </c>
      <c r="L408" s="12">
        <v>302</v>
      </c>
      <c r="M408" s="9" t="s">
        <v>26</v>
      </c>
      <c r="N408" s="12">
        <v>2</v>
      </c>
      <c r="O408" s="12">
        <v>2</v>
      </c>
      <c r="P408" s="9" t="b">
        <v>0</v>
      </c>
      <c r="Q408" s="12">
        <v>431</v>
      </c>
      <c r="R408" s="12">
        <v>116</v>
      </c>
      <c r="S408" s="9" t="s">
        <v>55</v>
      </c>
      <c r="T408" s="9" t="s">
        <v>44</v>
      </c>
      <c r="U408" s="9" t="s">
        <v>78</v>
      </c>
      <c r="V408" s="9">
        <v>15</v>
      </c>
      <c r="W408" s="13">
        <v>3.9</v>
      </c>
      <c r="X408" s="9" t="b">
        <v>1</v>
      </c>
      <c r="Y408" s="9" t="s">
        <v>30</v>
      </c>
      <c r="Z408" s="12">
        <v>2387</v>
      </c>
      <c r="AA408" s="9" t="s">
        <v>58</v>
      </c>
      <c r="AB408" s="14" t="s">
        <v>69</v>
      </c>
      <c r="AC408" s="9" t="s">
        <v>60</v>
      </c>
    </row>
    <row r="409" spans="1:29" hidden="1" x14ac:dyDescent="0.3">
      <c r="A409" s="9">
        <v>6330</v>
      </c>
      <c r="B409" s="9" t="s">
        <v>478</v>
      </c>
      <c r="C409" s="9" t="str">
        <f t="shared" si="24"/>
        <v>Jan</v>
      </c>
      <c r="D409" s="9" t="str">
        <f t="shared" si="25"/>
        <v>Thu</v>
      </c>
      <c r="E409" s="9" t="str">
        <f>TEXT(Table1[[#This Row],[Join_Date]],"YYYY")</f>
        <v>2024</v>
      </c>
      <c r="F409" s="2">
        <v>45316</v>
      </c>
      <c r="G409" s="2" t="str">
        <f t="shared" si="26"/>
        <v>Dec</v>
      </c>
      <c r="H409" s="2" t="str">
        <f t="shared" si="27"/>
        <v>Wed</v>
      </c>
      <c r="I409" s="10">
        <v>45630</v>
      </c>
      <c r="J409" s="11">
        <v>7.99</v>
      </c>
      <c r="K409" s="11" t="str">
        <f>IF(Table1[[#This Row],[Monthly_Price]]=7.99,"Basic",IF(Table1[[#This Row],[Monthly_Price]]=11.99,"Super",IF(Table1[[#This Row],[Monthly_Price]]=15.99,"Premium")))</f>
        <v>Basic</v>
      </c>
      <c r="L409" s="12">
        <v>329</v>
      </c>
      <c r="M409" s="9" t="s">
        <v>48</v>
      </c>
      <c r="N409" s="12">
        <v>4</v>
      </c>
      <c r="O409" s="12">
        <v>1</v>
      </c>
      <c r="P409" s="9" t="b">
        <v>1</v>
      </c>
      <c r="Q409" s="12">
        <v>973</v>
      </c>
      <c r="R409" s="12">
        <v>163</v>
      </c>
      <c r="S409" s="9" t="s">
        <v>27</v>
      </c>
      <c r="T409" s="9" t="s">
        <v>75</v>
      </c>
      <c r="U409" s="9" t="s">
        <v>64</v>
      </c>
      <c r="V409" s="9">
        <v>78</v>
      </c>
      <c r="W409" s="13">
        <v>4.2</v>
      </c>
      <c r="X409" s="9" t="b">
        <v>1</v>
      </c>
      <c r="Y409" s="9" t="s">
        <v>30</v>
      </c>
      <c r="Z409" s="12">
        <v>218</v>
      </c>
      <c r="AA409" s="9" t="s">
        <v>76</v>
      </c>
      <c r="AB409" s="14" t="s">
        <v>59</v>
      </c>
      <c r="AC409" s="9" t="s">
        <v>40</v>
      </c>
    </row>
    <row r="410" spans="1:29" hidden="1" x14ac:dyDescent="0.3">
      <c r="A410" s="9">
        <v>2504</v>
      </c>
      <c r="B410" s="9" t="s">
        <v>480</v>
      </c>
      <c r="C410" s="9" t="str">
        <f t="shared" si="24"/>
        <v>Aug</v>
      </c>
      <c r="D410" s="9" t="str">
        <f t="shared" si="25"/>
        <v>Thu</v>
      </c>
      <c r="E410" s="9" t="str">
        <f>TEXT(Table1[[#This Row],[Join_Date]],"YYYY")</f>
        <v>2024</v>
      </c>
      <c r="F410" s="2">
        <v>45526</v>
      </c>
      <c r="G410" s="2" t="str">
        <f t="shared" si="26"/>
        <v>Dec</v>
      </c>
      <c r="H410" s="2" t="str">
        <f t="shared" si="27"/>
        <v>Sun</v>
      </c>
      <c r="I410" s="10">
        <v>45641</v>
      </c>
      <c r="J410" s="11">
        <v>11.99</v>
      </c>
      <c r="K410" s="11" t="str">
        <f>IF(Table1[[#This Row],[Monthly_Price]]=7.99,"Basic",IF(Table1[[#This Row],[Monthly_Price]]=11.99,"Super",IF(Table1[[#This Row],[Monthly_Price]]=15.99,"Premium")))</f>
        <v>Super</v>
      </c>
      <c r="L410" s="12">
        <v>328</v>
      </c>
      <c r="M410" s="9" t="s">
        <v>73</v>
      </c>
      <c r="N410" s="12">
        <v>4</v>
      </c>
      <c r="O410" s="12">
        <v>6</v>
      </c>
      <c r="P410" s="9" t="b">
        <v>1</v>
      </c>
      <c r="Q410" s="12">
        <v>858</v>
      </c>
      <c r="R410" s="12">
        <v>159</v>
      </c>
      <c r="S410" s="9" t="s">
        <v>49</v>
      </c>
      <c r="T410" s="9" t="s">
        <v>28</v>
      </c>
      <c r="U410" s="9" t="s">
        <v>37</v>
      </c>
      <c r="V410" s="9">
        <v>75</v>
      </c>
      <c r="W410" s="13">
        <v>4.5999999999999996</v>
      </c>
      <c r="X410" s="9" t="b">
        <v>1</v>
      </c>
      <c r="Y410" s="9" t="s">
        <v>30</v>
      </c>
      <c r="Z410" s="12">
        <v>68</v>
      </c>
      <c r="AA410" s="9" t="s">
        <v>31</v>
      </c>
      <c r="AB410" s="14" t="s">
        <v>69</v>
      </c>
      <c r="AC410" s="9" t="s">
        <v>93</v>
      </c>
    </row>
    <row r="411" spans="1:29" hidden="1" x14ac:dyDescent="0.3">
      <c r="A411" s="9">
        <v>6593</v>
      </c>
      <c r="B411" s="9" t="s">
        <v>357</v>
      </c>
      <c r="C411" s="9" t="str">
        <f t="shared" si="24"/>
        <v>Aug</v>
      </c>
      <c r="D411" s="9" t="str">
        <f t="shared" si="25"/>
        <v>Tue</v>
      </c>
      <c r="E411" s="9" t="str">
        <f>TEXT(Table1[[#This Row],[Join_Date]],"YYYY")</f>
        <v>2024</v>
      </c>
      <c r="F411" s="2">
        <v>45517</v>
      </c>
      <c r="G411" s="2" t="str">
        <f t="shared" si="26"/>
        <v>Dec</v>
      </c>
      <c r="H411" s="2" t="str">
        <f t="shared" si="27"/>
        <v>Sat</v>
      </c>
      <c r="I411" s="10">
        <v>45633</v>
      </c>
      <c r="J411" s="11">
        <v>11.99</v>
      </c>
      <c r="K411" s="11" t="str">
        <f>IF(Table1[[#This Row],[Monthly_Price]]=7.99,"Basic",IF(Table1[[#This Row],[Monthly_Price]]=11.99,"Super",IF(Table1[[#This Row],[Monthly_Price]]=15.99,"Premium")))</f>
        <v>Super</v>
      </c>
      <c r="L411" s="12">
        <v>353</v>
      </c>
      <c r="M411" s="9" t="s">
        <v>36</v>
      </c>
      <c r="N411" s="12">
        <v>3</v>
      </c>
      <c r="O411" s="12">
        <v>6</v>
      </c>
      <c r="P411" s="9" t="b">
        <v>0</v>
      </c>
      <c r="Q411" s="12">
        <v>637</v>
      </c>
      <c r="R411" s="12">
        <v>160</v>
      </c>
      <c r="S411" s="9" t="s">
        <v>49</v>
      </c>
      <c r="T411" s="9" t="s">
        <v>44</v>
      </c>
      <c r="U411" s="9" t="s">
        <v>64</v>
      </c>
      <c r="V411" s="9">
        <v>67</v>
      </c>
      <c r="W411" s="13">
        <v>5</v>
      </c>
      <c r="X411" s="9" t="b">
        <v>1</v>
      </c>
      <c r="Y411" s="9" t="s">
        <v>30</v>
      </c>
      <c r="Z411" s="12">
        <v>2749</v>
      </c>
      <c r="AA411" s="9" t="s">
        <v>38</v>
      </c>
      <c r="AB411" s="14" t="s">
        <v>69</v>
      </c>
      <c r="AC411" s="9" t="s">
        <v>33</v>
      </c>
    </row>
    <row r="412" spans="1:29" hidden="1" x14ac:dyDescent="0.3">
      <c r="A412" s="9">
        <v>9537</v>
      </c>
      <c r="B412" s="9" t="s">
        <v>357</v>
      </c>
      <c r="C412" s="9" t="str">
        <f t="shared" si="24"/>
        <v>Feb</v>
      </c>
      <c r="D412" s="9" t="str">
        <f t="shared" si="25"/>
        <v>Tue</v>
      </c>
      <c r="E412" s="9" t="str">
        <f>TEXT(Table1[[#This Row],[Join_Date]],"YYYY")</f>
        <v>2024</v>
      </c>
      <c r="F412" s="2">
        <v>45342</v>
      </c>
      <c r="G412" s="2" t="str">
        <f t="shared" si="26"/>
        <v>Nov</v>
      </c>
      <c r="H412" s="2" t="str">
        <f t="shared" si="27"/>
        <v>Wed</v>
      </c>
      <c r="I412" s="10">
        <v>45616</v>
      </c>
      <c r="J412" s="11">
        <v>11.99</v>
      </c>
      <c r="K412" s="11" t="str">
        <f>IF(Table1[[#This Row],[Monthly_Price]]=7.99,"Basic",IF(Table1[[#This Row],[Monthly_Price]]=11.99,"Super",IF(Table1[[#This Row],[Monthly_Price]]=15.99,"Premium")))</f>
        <v>Super</v>
      </c>
      <c r="L412" s="12">
        <v>386</v>
      </c>
      <c r="M412" s="9" t="s">
        <v>73</v>
      </c>
      <c r="N412" s="12">
        <v>3</v>
      </c>
      <c r="O412" s="12">
        <v>3</v>
      </c>
      <c r="P412" s="9" t="b">
        <v>0</v>
      </c>
      <c r="Q412" s="12">
        <v>693</v>
      </c>
      <c r="R412" s="12">
        <v>61</v>
      </c>
      <c r="S412" s="9" t="s">
        <v>49</v>
      </c>
      <c r="T412" s="9" t="s">
        <v>75</v>
      </c>
      <c r="U412" s="9" t="s">
        <v>29</v>
      </c>
      <c r="V412" s="9">
        <v>48</v>
      </c>
      <c r="W412" s="13">
        <v>3.8</v>
      </c>
      <c r="X412" s="9" t="b">
        <v>0</v>
      </c>
      <c r="Y412" s="9" t="s">
        <v>30</v>
      </c>
      <c r="Z412" s="12">
        <v>4942</v>
      </c>
      <c r="AA412" s="9" t="s">
        <v>58</v>
      </c>
      <c r="AB412" s="14" t="s">
        <v>32</v>
      </c>
      <c r="AC412" s="9" t="s">
        <v>93</v>
      </c>
    </row>
    <row r="413" spans="1:29" hidden="1" x14ac:dyDescent="0.3">
      <c r="A413" s="9">
        <v>9628</v>
      </c>
      <c r="B413" s="9" t="s">
        <v>211</v>
      </c>
      <c r="C413" s="9" t="str">
        <f t="shared" si="24"/>
        <v>Oct</v>
      </c>
      <c r="D413" s="9" t="str">
        <f t="shared" si="25"/>
        <v>Fri</v>
      </c>
      <c r="E413" s="9" t="str">
        <f>TEXT(Table1[[#This Row],[Join_Date]],"YYYY")</f>
        <v>2023</v>
      </c>
      <c r="F413" s="2">
        <v>45226</v>
      </c>
      <c r="G413" s="2" t="str">
        <f t="shared" si="26"/>
        <v>Dec</v>
      </c>
      <c r="H413" s="2" t="str">
        <f t="shared" si="27"/>
        <v>Wed</v>
      </c>
      <c r="I413" s="10">
        <v>45637</v>
      </c>
      <c r="J413" s="11">
        <v>7.99</v>
      </c>
      <c r="K413" s="11" t="str">
        <f>IF(Table1[[#This Row],[Monthly_Price]]=7.99,"Basic",IF(Table1[[#This Row],[Monthly_Price]]=11.99,"Super",IF(Table1[[#This Row],[Monthly_Price]]=15.99,"Premium")))</f>
        <v>Basic</v>
      </c>
      <c r="L413" s="12">
        <v>401</v>
      </c>
      <c r="M413" s="9" t="s">
        <v>73</v>
      </c>
      <c r="N413" s="12">
        <v>5</v>
      </c>
      <c r="O413" s="12">
        <v>6</v>
      </c>
      <c r="P413" s="9" t="b">
        <v>0</v>
      </c>
      <c r="Q413" s="12">
        <v>308</v>
      </c>
      <c r="R413" s="12">
        <v>103</v>
      </c>
      <c r="S413" s="9" t="s">
        <v>27</v>
      </c>
      <c r="T413" s="9" t="s">
        <v>56</v>
      </c>
      <c r="U413" s="9" t="s">
        <v>45</v>
      </c>
      <c r="V413" s="9">
        <v>98</v>
      </c>
      <c r="W413" s="13">
        <v>3.1</v>
      </c>
      <c r="X413" s="9" t="b">
        <v>1</v>
      </c>
      <c r="Y413" s="9" t="s">
        <v>30</v>
      </c>
      <c r="Z413" s="12">
        <v>1813</v>
      </c>
      <c r="AA413" s="9" t="s">
        <v>65</v>
      </c>
      <c r="AB413" s="14" t="s">
        <v>32</v>
      </c>
      <c r="AC413" s="9" t="s">
        <v>60</v>
      </c>
    </row>
    <row r="414" spans="1:29" hidden="1" x14ac:dyDescent="0.3">
      <c r="A414" s="9">
        <v>4024</v>
      </c>
      <c r="B414" s="9" t="s">
        <v>244</v>
      </c>
      <c r="C414" s="9" t="str">
        <f t="shared" si="24"/>
        <v>Apr</v>
      </c>
      <c r="D414" s="9" t="str">
        <f t="shared" si="25"/>
        <v>Fri</v>
      </c>
      <c r="E414" s="9" t="str">
        <f>TEXT(Table1[[#This Row],[Join_Date]],"YYYY")</f>
        <v>2023</v>
      </c>
      <c r="F414" s="2">
        <v>45037</v>
      </c>
      <c r="G414" s="2" t="str">
        <f t="shared" si="26"/>
        <v>Dec</v>
      </c>
      <c r="H414" s="2" t="str">
        <f t="shared" si="27"/>
        <v>Sat</v>
      </c>
      <c r="I414" s="10">
        <v>45633</v>
      </c>
      <c r="J414" s="11">
        <v>7.99</v>
      </c>
      <c r="K414" s="11" t="str">
        <f>IF(Table1[[#This Row],[Monthly_Price]]=7.99,"Basic",IF(Table1[[#This Row],[Monthly_Price]]=11.99,"Super",IF(Table1[[#This Row],[Monthly_Price]]=15.99,"Premium")))</f>
        <v>Basic</v>
      </c>
      <c r="L414" s="12">
        <v>286</v>
      </c>
      <c r="M414" s="9" t="s">
        <v>36</v>
      </c>
      <c r="N414" s="12">
        <v>3</v>
      </c>
      <c r="O414" s="12">
        <v>1</v>
      </c>
      <c r="P414" s="9" t="b">
        <v>0</v>
      </c>
      <c r="Q414" s="12">
        <v>843</v>
      </c>
      <c r="R414" s="12">
        <v>26</v>
      </c>
      <c r="S414" s="9" t="s">
        <v>49</v>
      </c>
      <c r="T414" s="9" t="s">
        <v>28</v>
      </c>
      <c r="U414" s="9" t="s">
        <v>37</v>
      </c>
      <c r="V414" s="9">
        <v>11</v>
      </c>
      <c r="W414" s="13">
        <v>3.5</v>
      </c>
      <c r="X414" s="9" t="b">
        <v>0</v>
      </c>
      <c r="Y414" s="9" t="s">
        <v>30</v>
      </c>
      <c r="Z414" s="12">
        <v>318</v>
      </c>
      <c r="AA414" s="9" t="s">
        <v>76</v>
      </c>
      <c r="AB414" s="14" t="s">
        <v>79</v>
      </c>
      <c r="AC414" s="9" t="s">
        <v>60</v>
      </c>
    </row>
    <row r="415" spans="1:29" hidden="1" x14ac:dyDescent="0.3">
      <c r="A415" s="9">
        <v>5321</v>
      </c>
      <c r="B415" s="9" t="s">
        <v>304</v>
      </c>
      <c r="C415" s="9" t="str">
        <f t="shared" si="24"/>
        <v>Dec</v>
      </c>
      <c r="D415" s="9" t="str">
        <f t="shared" si="25"/>
        <v>Sat</v>
      </c>
      <c r="E415" s="9" t="str">
        <f>TEXT(Table1[[#This Row],[Join_Date]],"YYYY")</f>
        <v>2023</v>
      </c>
      <c r="F415" s="2">
        <v>45290</v>
      </c>
      <c r="G415" s="2" t="str">
        <f t="shared" si="26"/>
        <v>Dec</v>
      </c>
      <c r="H415" s="2" t="str">
        <f t="shared" si="27"/>
        <v>Tue</v>
      </c>
      <c r="I415" s="10">
        <v>45636</v>
      </c>
      <c r="J415" s="11">
        <v>7.99</v>
      </c>
      <c r="K415" s="11" t="str">
        <f>IF(Table1[[#This Row],[Monthly_Price]]=7.99,"Basic",IF(Table1[[#This Row],[Monthly_Price]]=11.99,"Super",IF(Table1[[#This Row],[Monthly_Price]]=15.99,"Premium")))</f>
        <v>Basic</v>
      </c>
      <c r="L415" s="12">
        <v>20</v>
      </c>
      <c r="M415" s="9" t="s">
        <v>100</v>
      </c>
      <c r="N415" s="12">
        <v>5</v>
      </c>
      <c r="O415" s="12">
        <v>2</v>
      </c>
      <c r="P415" s="9" t="b">
        <v>0</v>
      </c>
      <c r="Q415" s="12">
        <v>895</v>
      </c>
      <c r="R415" s="12">
        <v>40</v>
      </c>
      <c r="S415" s="9" t="s">
        <v>43</v>
      </c>
      <c r="T415" s="9" t="s">
        <v>75</v>
      </c>
      <c r="U415" s="9" t="s">
        <v>64</v>
      </c>
      <c r="V415" s="9">
        <v>97</v>
      </c>
      <c r="W415" s="13">
        <v>3.8</v>
      </c>
      <c r="X415" s="9" t="b">
        <v>0</v>
      </c>
      <c r="Y415" s="9" t="s">
        <v>30</v>
      </c>
      <c r="Z415" s="12">
        <v>4216</v>
      </c>
      <c r="AA415" s="9" t="s">
        <v>38</v>
      </c>
      <c r="AB415" s="14" t="s">
        <v>79</v>
      </c>
      <c r="AC415" s="9" t="s">
        <v>93</v>
      </c>
    </row>
    <row r="416" spans="1:29" hidden="1" x14ac:dyDescent="0.3">
      <c r="A416" s="9">
        <v>3926</v>
      </c>
      <c r="B416" s="9" t="s">
        <v>485</v>
      </c>
      <c r="C416" s="9" t="str">
        <f t="shared" si="24"/>
        <v>Nov</v>
      </c>
      <c r="D416" s="9" t="str">
        <f t="shared" si="25"/>
        <v>Wed</v>
      </c>
      <c r="E416" s="9" t="str">
        <f>TEXT(Table1[[#This Row],[Join_Date]],"YYYY")</f>
        <v>2024</v>
      </c>
      <c r="F416" s="2">
        <v>45616</v>
      </c>
      <c r="G416" s="2" t="str">
        <f t="shared" si="26"/>
        <v>Nov</v>
      </c>
      <c r="H416" s="2" t="str">
        <f t="shared" si="27"/>
        <v>Mon</v>
      </c>
      <c r="I416" s="10">
        <v>45621</v>
      </c>
      <c r="J416" s="11">
        <v>7.99</v>
      </c>
      <c r="K416" s="11" t="str">
        <f>IF(Table1[[#This Row],[Monthly_Price]]=7.99,"Basic",IF(Table1[[#This Row],[Monthly_Price]]=11.99,"Super",IF(Table1[[#This Row],[Monthly_Price]]=15.99,"Premium")))</f>
        <v>Basic</v>
      </c>
      <c r="L416" s="12">
        <v>167</v>
      </c>
      <c r="M416" s="9" t="s">
        <v>100</v>
      </c>
      <c r="N416" s="12">
        <v>3</v>
      </c>
      <c r="O416" s="12">
        <v>1</v>
      </c>
      <c r="P416" s="9" t="b">
        <v>1</v>
      </c>
      <c r="Q416" s="12">
        <v>466</v>
      </c>
      <c r="R416" s="12">
        <v>69</v>
      </c>
      <c r="S416" s="9" t="s">
        <v>92</v>
      </c>
      <c r="T416" s="9" t="s">
        <v>75</v>
      </c>
      <c r="U416" s="9" t="s">
        <v>45</v>
      </c>
      <c r="V416" s="9">
        <v>86</v>
      </c>
      <c r="W416" s="13">
        <v>4.3</v>
      </c>
      <c r="X416" s="9" t="b">
        <v>0</v>
      </c>
      <c r="Y416" s="9" t="s">
        <v>30</v>
      </c>
      <c r="Z416" s="12">
        <v>3003</v>
      </c>
      <c r="AA416" s="9" t="s">
        <v>58</v>
      </c>
      <c r="AB416" s="14" t="s">
        <v>32</v>
      </c>
      <c r="AC416" s="9" t="s">
        <v>40</v>
      </c>
    </row>
    <row r="417" spans="1:29" hidden="1" x14ac:dyDescent="0.3">
      <c r="A417" s="9">
        <v>8738</v>
      </c>
      <c r="B417" s="9" t="s">
        <v>140</v>
      </c>
      <c r="C417" s="9" t="str">
        <f t="shared" si="24"/>
        <v>Sep</v>
      </c>
      <c r="D417" s="9" t="str">
        <f t="shared" si="25"/>
        <v>Sat</v>
      </c>
      <c r="E417" s="9" t="str">
        <f>TEXT(Table1[[#This Row],[Join_Date]],"YYYY")</f>
        <v>2024</v>
      </c>
      <c r="F417" s="2">
        <v>45556</v>
      </c>
      <c r="G417" s="2" t="str">
        <f t="shared" si="26"/>
        <v>Nov</v>
      </c>
      <c r="H417" s="2" t="str">
        <f t="shared" si="27"/>
        <v>Fri</v>
      </c>
      <c r="I417" s="10">
        <v>45625</v>
      </c>
      <c r="J417" s="11">
        <v>7.99</v>
      </c>
      <c r="K417" s="11" t="str">
        <f>IF(Table1[[#This Row],[Monthly_Price]]=7.99,"Basic",IF(Table1[[#This Row],[Monthly_Price]]=11.99,"Super",IF(Table1[[#This Row],[Monthly_Price]]=15.99,"Premium")))</f>
        <v>Basic</v>
      </c>
      <c r="L417" s="12">
        <v>427</v>
      </c>
      <c r="M417" s="9" t="s">
        <v>100</v>
      </c>
      <c r="N417" s="12">
        <v>1</v>
      </c>
      <c r="O417" s="12">
        <v>1</v>
      </c>
      <c r="P417" s="9" t="b">
        <v>1</v>
      </c>
      <c r="Q417" s="12">
        <v>886</v>
      </c>
      <c r="R417" s="12">
        <v>17</v>
      </c>
      <c r="S417" s="9" t="s">
        <v>49</v>
      </c>
      <c r="T417" s="9" t="s">
        <v>44</v>
      </c>
      <c r="U417" s="9" t="s">
        <v>45</v>
      </c>
      <c r="V417" s="9">
        <v>41</v>
      </c>
      <c r="W417" s="13">
        <v>4.0999999999999996</v>
      </c>
      <c r="X417" s="9" t="b">
        <v>0</v>
      </c>
      <c r="Y417" s="9" t="s">
        <v>30</v>
      </c>
      <c r="Z417" s="12">
        <v>342</v>
      </c>
      <c r="AA417" s="9" t="s">
        <v>58</v>
      </c>
      <c r="AB417" s="14" t="s">
        <v>69</v>
      </c>
      <c r="AC417" s="9" t="s">
        <v>93</v>
      </c>
    </row>
    <row r="418" spans="1:29" hidden="1" x14ac:dyDescent="0.3">
      <c r="A418" s="9">
        <v>2701</v>
      </c>
      <c r="B418" s="9" t="s">
        <v>355</v>
      </c>
      <c r="C418" s="9" t="str">
        <f t="shared" si="24"/>
        <v>May</v>
      </c>
      <c r="D418" s="9" t="str">
        <f t="shared" si="25"/>
        <v>Sun</v>
      </c>
      <c r="E418" s="9" t="str">
        <f>TEXT(Table1[[#This Row],[Join_Date]],"YYYY")</f>
        <v>2024</v>
      </c>
      <c r="F418" s="2">
        <v>45417</v>
      </c>
      <c r="G418" s="2" t="str">
        <f t="shared" si="26"/>
        <v>Dec</v>
      </c>
      <c r="H418" s="2" t="str">
        <f t="shared" si="27"/>
        <v>Sun</v>
      </c>
      <c r="I418" s="10">
        <v>45627</v>
      </c>
      <c r="J418" s="11">
        <v>11.99</v>
      </c>
      <c r="K418" s="11" t="str">
        <f>IF(Table1[[#This Row],[Monthly_Price]]=7.99,"Basic",IF(Table1[[#This Row],[Monthly_Price]]=11.99,"Super",IF(Table1[[#This Row],[Monthly_Price]]=15.99,"Premium")))</f>
        <v>Super</v>
      </c>
      <c r="L418" s="12">
        <v>13</v>
      </c>
      <c r="M418" s="9" t="s">
        <v>36</v>
      </c>
      <c r="N418" s="12">
        <v>4</v>
      </c>
      <c r="O418" s="12">
        <v>6</v>
      </c>
      <c r="P418" s="9" t="b">
        <v>1</v>
      </c>
      <c r="Q418" s="12">
        <v>537</v>
      </c>
      <c r="R418" s="12">
        <v>121</v>
      </c>
      <c r="S418" s="9" t="s">
        <v>68</v>
      </c>
      <c r="T418" s="9" t="s">
        <v>75</v>
      </c>
      <c r="U418" s="9" t="s">
        <v>57</v>
      </c>
      <c r="V418" s="9">
        <v>17</v>
      </c>
      <c r="W418" s="13">
        <v>3.1</v>
      </c>
      <c r="X418" s="9" t="b">
        <v>1</v>
      </c>
      <c r="Y418" s="9" t="s">
        <v>30</v>
      </c>
      <c r="Z418" s="12">
        <v>2124</v>
      </c>
      <c r="AA418" s="9" t="s">
        <v>38</v>
      </c>
      <c r="AB418" s="14" t="s">
        <v>79</v>
      </c>
      <c r="AC418" s="9" t="s">
        <v>60</v>
      </c>
    </row>
    <row r="419" spans="1:29" hidden="1" x14ac:dyDescent="0.3">
      <c r="A419" s="9">
        <v>5339</v>
      </c>
      <c r="B419" s="9" t="s">
        <v>486</v>
      </c>
      <c r="C419" s="9" t="str">
        <f t="shared" si="24"/>
        <v>Feb</v>
      </c>
      <c r="D419" s="9" t="str">
        <f t="shared" si="25"/>
        <v>Mon</v>
      </c>
      <c r="E419" s="9" t="str">
        <f>TEXT(Table1[[#This Row],[Join_Date]],"YYYY")</f>
        <v>2024</v>
      </c>
      <c r="F419" s="2">
        <v>45341</v>
      </c>
      <c r="G419" s="2" t="str">
        <f t="shared" si="26"/>
        <v>Dec</v>
      </c>
      <c r="H419" s="2" t="str">
        <f t="shared" si="27"/>
        <v>Sat</v>
      </c>
      <c r="I419" s="10">
        <v>45640</v>
      </c>
      <c r="J419" s="11">
        <v>15.99</v>
      </c>
      <c r="K419" s="11" t="str">
        <f>IF(Table1[[#This Row],[Monthly_Price]]=7.99,"Basic",IF(Table1[[#This Row],[Monthly_Price]]=11.99,"Super",IF(Table1[[#This Row],[Monthly_Price]]=15.99,"Premium")))</f>
        <v>Premium</v>
      </c>
      <c r="L419" s="12">
        <v>53</v>
      </c>
      <c r="M419" s="9" t="s">
        <v>26</v>
      </c>
      <c r="N419" s="12">
        <v>5</v>
      </c>
      <c r="O419" s="12">
        <v>5</v>
      </c>
      <c r="P419" s="9" t="b">
        <v>0</v>
      </c>
      <c r="Q419" s="12">
        <v>524</v>
      </c>
      <c r="R419" s="12">
        <v>161</v>
      </c>
      <c r="S419" s="9" t="s">
        <v>92</v>
      </c>
      <c r="T419" s="9" t="s">
        <v>75</v>
      </c>
      <c r="U419" s="9" t="s">
        <v>37</v>
      </c>
      <c r="V419" s="9">
        <v>65</v>
      </c>
      <c r="W419" s="13">
        <v>4.9000000000000004</v>
      </c>
      <c r="X419" s="9" t="b">
        <v>0</v>
      </c>
      <c r="Y419" s="9" t="s">
        <v>30</v>
      </c>
      <c r="Z419" s="12">
        <v>1016</v>
      </c>
      <c r="AA419" s="9" t="s">
        <v>38</v>
      </c>
      <c r="AB419" s="14" t="s">
        <v>69</v>
      </c>
      <c r="AC419" s="9" t="s">
        <v>93</v>
      </c>
    </row>
    <row r="420" spans="1:29" hidden="1" x14ac:dyDescent="0.3">
      <c r="A420" s="9">
        <v>1612</v>
      </c>
      <c r="B420" s="9" t="s">
        <v>488</v>
      </c>
      <c r="C420" s="9" t="str">
        <f t="shared" si="24"/>
        <v>May</v>
      </c>
      <c r="D420" s="9" t="str">
        <f t="shared" si="25"/>
        <v>Tue</v>
      </c>
      <c r="E420" s="9" t="str">
        <f>TEXT(Table1[[#This Row],[Join_Date]],"YYYY")</f>
        <v>2023</v>
      </c>
      <c r="F420" s="2">
        <v>45069</v>
      </c>
      <c r="G420" s="2" t="str">
        <f t="shared" si="26"/>
        <v>Dec</v>
      </c>
      <c r="H420" s="2" t="str">
        <f t="shared" si="27"/>
        <v>Wed</v>
      </c>
      <c r="I420" s="10">
        <v>45630</v>
      </c>
      <c r="J420" s="11">
        <v>7.99</v>
      </c>
      <c r="K420" s="11" t="str">
        <f>IF(Table1[[#This Row],[Monthly_Price]]=7.99,"Basic",IF(Table1[[#This Row],[Monthly_Price]]=11.99,"Super",IF(Table1[[#This Row],[Monthly_Price]]=15.99,"Premium")))</f>
        <v>Basic</v>
      </c>
      <c r="L420" s="12">
        <v>197</v>
      </c>
      <c r="M420" s="9" t="s">
        <v>26</v>
      </c>
      <c r="N420" s="12">
        <v>1</v>
      </c>
      <c r="O420" s="12">
        <v>2</v>
      </c>
      <c r="P420" s="9" t="b">
        <v>1</v>
      </c>
      <c r="Q420" s="12">
        <v>409</v>
      </c>
      <c r="R420" s="12">
        <v>22</v>
      </c>
      <c r="S420" s="9" t="s">
        <v>55</v>
      </c>
      <c r="T420" s="9" t="s">
        <v>44</v>
      </c>
      <c r="U420" s="9" t="s">
        <v>37</v>
      </c>
      <c r="V420" s="9">
        <v>64</v>
      </c>
      <c r="W420" s="13">
        <v>4.3</v>
      </c>
      <c r="X420" s="9" t="b">
        <v>1</v>
      </c>
      <c r="Y420" s="9" t="s">
        <v>30</v>
      </c>
      <c r="Z420" s="12">
        <v>1925</v>
      </c>
      <c r="AA420" s="9" t="s">
        <v>76</v>
      </c>
      <c r="AB420" s="14" t="s">
        <v>32</v>
      </c>
      <c r="AC420" s="9" t="s">
        <v>60</v>
      </c>
    </row>
    <row r="421" spans="1:29" hidden="1" x14ac:dyDescent="0.3">
      <c r="A421" s="9">
        <v>5407</v>
      </c>
      <c r="B421" s="9" t="s">
        <v>101</v>
      </c>
      <c r="C421" s="9" t="str">
        <f t="shared" si="24"/>
        <v>Oct</v>
      </c>
      <c r="D421" s="9" t="str">
        <f t="shared" si="25"/>
        <v>Fri</v>
      </c>
      <c r="E421" s="9" t="str">
        <f>TEXT(Table1[[#This Row],[Join_Date]],"YYYY")</f>
        <v>2023</v>
      </c>
      <c r="F421" s="2">
        <v>45212</v>
      </c>
      <c r="G421" s="2" t="str">
        <f t="shared" si="26"/>
        <v>Dec</v>
      </c>
      <c r="H421" s="2" t="str">
        <f t="shared" si="27"/>
        <v>Wed</v>
      </c>
      <c r="I421" s="10">
        <v>45630</v>
      </c>
      <c r="J421" s="11">
        <v>7.99</v>
      </c>
      <c r="K421" s="11" t="str">
        <f>IF(Table1[[#This Row],[Monthly_Price]]=7.99,"Basic",IF(Table1[[#This Row],[Monthly_Price]]=11.99,"Super",IF(Table1[[#This Row],[Monthly_Price]]=15.99,"Premium")))</f>
        <v>Basic</v>
      </c>
      <c r="L421" s="12">
        <v>429</v>
      </c>
      <c r="M421" s="9" t="s">
        <v>63</v>
      </c>
      <c r="N421" s="12">
        <v>3</v>
      </c>
      <c r="O421" s="12">
        <v>5</v>
      </c>
      <c r="P421" s="9" t="b">
        <v>0</v>
      </c>
      <c r="Q421" s="12">
        <v>988</v>
      </c>
      <c r="R421" s="12">
        <v>115</v>
      </c>
      <c r="S421" s="9" t="s">
        <v>27</v>
      </c>
      <c r="T421" s="9" t="s">
        <v>56</v>
      </c>
      <c r="U421" s="9" t="s">
        <v>57</v>
      </c>
      <c r="V421" s="9">
        <v>19</v>
      </c>
      <c r="W421" s="13">
        <v>4.3</v>
      </c>
      <c r="X421" s="9" t="b">
        <v>1</v>
      </c>
      <c r="Y421" s="9" t="s">
        <v>30</v>
      </c>
      <c r="Z421" s="12">
        <v>3773</v>
      </c>
      <c r="AA421" s="9" t="s">
        <v>65</v>
      </c>
      <c r="AB421" s="14" t="s">
        <v>39</v>
      </c>
      <c r="AC421" s="9" t="s">
        <v>33</v>
      </c>
    </row>
    <row r="422" spans="1:29" hidden="1" x14ac:dyDescent="0.3">
      <c r="A422" s="9">
        <v>8225</v>
      </c>
      <c r="B422" s="9" t="s">
        <v>380</v>
      </c>
      <c r="C422" s="9" t="str">
        <f t="shared" si="24"/>
        <v>May</v>
      </c>
      <c r="D422" s="9" t="str">
        <f t="shared" si="25"/>
        <v>Wed</v>
      </c>
      <c r="E422" s="9" t="str">
        <f>TEXT(Table1[[#This Row],[Join_Date]],"YYYY")</f>
        <v>2024</v>
      </c>
      <c r="F422" s="2">
        <v>45420</v>
      </c>
      <c r="G422" s="2" t="str">
        <f t="shared" si="26"/>
        <v>Nov</v>
      </c>
      <c r="H422" s="2" t="str">
        <f t="shared" si="27"/>
        <v>Sun</v>
      </c>
      <c r="I422" s="10">
        <v>45620</v>
      </c>
      <c r="J422" s="11">
        <v>15.99</v>
      </c>
      <c r="K422" s="11" t="str">
        <f>IF(Table1[[#This Row],[Monthly_Price]]=7.99,"Basic",IF(Table1[[#This Row],[Monthly_Price]]=11.99,"Super",IF(Table1[[#This Row],[Monthly_Price]]=15.99,"Premium")))</f>
        <v>Premium</v>
      </c>
      <c r="L422" s="12">
        <v>282</v>
      </c>
      <c r="M422" s="9" t="s">
        <v>63</v>
      </c>
      <c r="N422" s="12">
        <v>1</v>
      </c>
      <c r="O422" s="12">
        <v>1</v>
      </c>
      <c r="P422" s="9" t="b">
        <v>1</v>
      </c>
      <c r="Q422" s="12">
        <v>386</v>
      </c>
      <c r="R422" s="12">
        <v>177</v>
      </c>
      <c r="S422" s="9" t="s">
        <v>74</v>
      </c>
      <c r="T422" s="9" t="s">
        <v>28</v>
      </c>
      <c r="U422" s="9" t="s">
        <v>57</v>
      </c>
      <c r="V422" s="9">
        <v>17</v>
      </c>
      <c r="W422" s="13">
        <v>3.4</v>
      </c>
      <c r="X422" s="9" t="b">
        <v>1</v>
      </c>
      <c r="Y422" s="9" t="s">
        <v>30</v>
      </c>
      <c r="Z422" s="12">
        <v>1231</v>
      </c>
      <c r="AA422" s="9" t="s">
        <v>65</v>
      </c>
      <c r="AB422" s="14" t="s">
        <v>79</v>
      </c>
      <c r="AC422" s="9" t="s">
        <v>93</v>
      </c>
    </row>
    <row r="423" spans="1:29" hidden="1" x14ac:dyDescent="0.3">
      <c r="A423" s="9">
        <v>4714</v>
      </c>
      <c r="B423" s="9" t="s">
        <v>489</v>
      </c>
      <c r="C423" s="9" t="str">
        <f t="shared" si="24"/>
        <v>Oct</v>
      </c>
      <c r="D423" s="9" t="str">
        <f t="shared" si="25"/>
        <v>Sun</v>
      </c>
      <c r="E423" s="9" t="str">
        <f>TEXT(Table1[[#This Row],[Join_Date]],"YYYY")</f>
        <v>2024</v>
      </c>
      <c r="F423" s="2">
        <v>45578</v>
      </c>
      <c r="G423" s="2" t="str">
        <f t="shared" si="26"/>
        <v>Nov</v>
      </c>
      <c r="H423" s="2" t="str">
        <f t="shared" si="27"/>
        <v>Wed</v>
      </c>
      <c r="I423" s="10">
        <v>45616</v>
      </c>
      <c r="J423" s="11">
        <v>11.99</v>
      </c>
      <c r="K423" s="11" t="str">
        <f>IF(Table1[[#This Row],[Monthly_Price]]=7.99,"Basic",IF(Table1[[#This Row],[Monthly_Price]]=11.99,"Super",IF(Table1[[#This Row],[Monthly_Price]]=15.99,"Premium")))</f>
        <v>Super</v>
      </c>
      <c r="L423" s="12">
        <v>248</v>
      </c>
      <c r="M423" s="9" t="s">
        <v>48</v>
      </c>
      <c r="N423" s="12">
        <v>5</v>
      </c>
      <c r="O423" s="12">
        <v>6</v>
      </c>
      <c r="P423" s="9" t="b">
        <v>0</v>
      </c>
      <c r="Q423" s="12">
        <v>996</v>
      </c>
      <c r="R423" s="12">
        <v>24</v>
      </c>
      <c r="S423" s="9" t="s">
        <v>68</v>
      </c>
      <c r="T423" s="9" t="s">
        <v>44</v>
      </c>
      <c r="U423" s="9" t="s">
        <v>37</v>
      </c>
      <c r="V423" s="9">
        <v>53</v>
      </c>
      <c r="W423" s="13">
        <v>3.3</v>
      </c>
      <c r="X423" s="9" t="b">
        <v>1</v>
      </c>
      <c r="Y423" s="9" t="s">
        <v>30</v>
      </c>
      <c r="Z423" s="12">
        <v>62</v>
      </c>
      <c r="AA423" s="9" t="s">
        <v>38</v>
      </c>
      <c r="AB423" s="14" t="s">
        <v>39</v>
      </c>
      <c r="AC423" s="9" t="s">
        <v>40</v>
      </c>
    </row>
    <row r="424" spans="1:29" hidden="1" x14ac:dyDescent="0.3">
      <c r="A424" s="9">
        <v>3826</v>
      </c>
      <c r="B424" s="9" t="s">
        <v>357</v>
      </c>
      <c r="C424" s="9" t="str">
        <f t="shared" si="24"/>
        <v>Oct</v>
      </c>
      <c r="D424" s="9" t="str">
        <f t="shared" si="25"/>
        <v>Wed</v>
      </c>
      <c r="E424" s="9" t="str">
        <f>TEXT(Table1[[#This Row],[Join_Date]],"YYYY")</f>
        <v>2024</v>
      </c>
      <c r="F424" s="2">
        <v>45567</v>
      </c>
      <c r="G424" s="2" t="str">
        <f t="shared" si="26"/>
        <v>Dec</v>
      </c>
      <c r="H424" s="2" t="str">
        <f t="shared" si="27"/>
        <v>Mon</v>
      </c>
      <c r="I424" s="10">
        <v>45642</v>
      </c>
      <c r="J424" s="11">
        <v>11.99</v>
      </c>
      <c r="K424" s="11" t="str">
        <f>IF(Table1[[#This Row],[Monthly_Price]]=7.99,"Basic",IF(Table1[[#This Row],[Monthly_Price]]=11.99,"Super",IF(Table1[[#This Row],[Monthly_Price]]=15.99,"Premium")))</f>
        <v>Super</v>
      </c>
      <c r="L424" s="12">
        <v>406</v>
      </c>
      <c r="M424" s="9" t="s">
        <v>51</v>
      </c>
      <c r="N424" s="12">
        <v>3</v>
      </c>
      <c r="O424" s="12">
        <v>3</v>
      </c>
      <c r="P424" s="9" t="b">
        <v>0</v>
      </c>
      <c r="Q424" s="12">
        <v>369</v>
      </c>
      <c r="R424" s="12">
        <v>13</v>
      </c>
      <c r="S424" s="9" t="s">
        <v>27</v>
      </c>
      <c r="T424" s="9" t="s">
        <v>75</v>
      </c>
      <c r="U424" s="9" t="s">
        <v>45</v>
      </c>
      <c r="V424" s="9">
        <v>82</v>
      </c>
      <c r="W424" s="13">
        <v>4.7</v>
      </c>
      <c r="X424" s="9" t="b">
        <v>0</v>
      </c>
      <c r="Y424" s="9" t="s">
        <v>30</v>
      </c>
      <c r="Z424" s="12">
        <v>1580</v>
      </c>
      <c r="AA424" s="9" t="s">
        <v>76</v>
      </c>
      <c r="AB424" s="14" t="s">
        <v>79</v>
      </c>
      <c r="AC424" s="9" t="s">
        <v>33</v>
      </c>
    </row>
    <row r="425" spans="1:29" hidden="1" x14ac:dyDescent="0.3">
      <c r="A425" s="9">
        <v>3781</v>
      </c>
      <c r="B425" s="9" t="s">
        <v>491</v>
      </c>
      <c r="C425" s="9" t="str">
        <f t="shared" si="24"/>
        <v>Dec</v>
      </c>
      <c r="D425" s="9" t="str">
        <f t="shared" si="25"/>
        <v>Tue</v>
      </c>
      <c r="E425" s="9" t="str">
        <f>TEXT(Table1[[#This Row],[Join_Date]],"YYYY")</f>
        <v>2024</v>
      </c>
      <c r="F425" s="2">
        <v>45643</v>
      </c>
      <c r="G425" s="2" t="str">
        <f t="shared" si="26"/>
        <v>Nov</v>
      </c>
      <c r="H425" s="2" t="str">
        <f t="shared" si="27"/>
        <v>Fri</v>
      </c>
      <c r="I425" s="10">
        <v>45625</v>
      </c>
      <c r="J425" s="11">
        <v>15.99</v>
      </c>
      <c r="K425" s="11" t="str">
        <f>IF(Table1[[#This Row],[Monthly_Price]]=7.99,"Basic",IF(Table1[[#This Row],[Monthly_Price]]=11.99,"Super",IF(Table1[[#This Row],[Monthly_Price]]=15.99,"Premium")))</f>
        <v>Premium</v>
      </c>
      <c r="L425" s="12">
        <v>249</v>
      </c>
      <c r="M425" s="9" t="s">
        <v>100</v>
      </c>
      <c r="N425" s="12">
        <v>1</v>
      </c>
      <c r="O425" s="12">
        <v>4</v>
      </c>
      <c r="P425" s="9" t="b">
        <v>1</v>
      </c>
      <c r="Q425" s="12">
        <v>713</v>
      </c>
      <c r="R425" s="12">
        <v>125</v>
      </c>
      <c r="S425" s="9" t="s">
        <v>49</v>
      </c>
      <c r="T425" s="9" t="s">
        <v>28</v>
      </c>
      <c r="U425" s="9" t="s">
        <v>37</v>
      </c>
      <c r="V425" s="9">
        <v>95</v>
      </c>
      <c r="W425" s="13">
        <v>4.8</v>
      </c>
      <c r="X425" s="9" t="b">
        <v>0</v>
      </c>
      <c r="Y425" s="9" t="s">
        <v>30</v>
      </c>
      <c r="Z425" s="12">
        <v>74</v>
      </c>
      <c r="AA425" s="9" t="s">
        <v>65</v>
      </c>
      <c r="AB425" s="14" t="s">
        <v>59</v>
      </c>
      <c r="AC425" s="9" t="s">
        <v>60</v>
      </c>
    </row>
    <row r="426" spans="1:29" hidden="1" x14ac:dyDescent="0.3">
      <c r="A426" s="9">
        <v>5635</v>
      </c>
      <c r="B426" s="9" t="s">
        <v>492</v>
      </c>
      <c r="C426" s="9" t="str">
        <f t="shared" si="24"/>
        <v>Oct</v>
      </c>
      <c r="D426" s="9" t="str">
        <f t="shared" si="25"/>
        <v>Wed</v>
      </c>
      <c r="E426" s="9" t="str">
        <f>TEXT(Table1[[#This Row],[Join_Date]],"YYYY")</f>
        <v>2023</v>
      </c>
      <c r="F426" s="2">
        <v>45217</v>
      </c>
      <c r="G426" s="2" t="str">
        <f t="shared" si="26"/>
        <v>Nov</v>
      </c>
      <c r="H426" s="2" t="str">
        <f t="shared" si="27"/>
        <v>Sun</v>
      </c>
      <c r="I426" s="10">
        <v>45620</v>
      </c>
      <c r="J426" s="11">
        <v>7.99</v>
      </c>
      <c r="K426" s="11" t="str">
        <f>IF(Table1[[#This Row],[Monthly_Price]]=7.99,"Basic",IF(Table1[[#This Row],[Monthly_Price]]=11.99,"Super",IF(Table1[[#This Row],[Monthly_Price]]=15.99,"Premium")))</f>
        <v>Basic</v>
      </c>
      <c r="L426" s="12">
        <v>12</v>
      </c>
      <c r="M426" s="9" t="s">
        <v>63</v>
      </c>
      <c r="N426" s="12">
        <v>2</v>
      </c>
      <c r="O426" s="12">
        <v>4</v>
      </c>
      <c r="P426" s="9" t="b">
        <v>0</v>
      </c>
      <c r="Q426" s="12">
        <v>928</v>
      </c>
      <c r="R426" s="12">
        <v>147</v>
      </c>
      <c r="S426" s="9" t="s">
        <v>68</v>
      </c>
      <c r="T426" s="9" t="s">
        <v>44</v>
      </c>
      <c r="U426" s="9" t="s">
        <v>64</v>
      </c>
      <c r="V426" s="9">
        <v>92</v>
      </c>
      <c r="W426" s="13">
        <v>4.7</v>
      </c>
      <c r="X426" s="9" t="b">
        <v>0</v>
      </c>
      <c r="Y426" s="9" t="s">
        <v>30</v>
      </c>
      <c r="Z426" s="12">
        <v>3452</v>
      </c>
      <c r="AA426" s="9" t="s">
        <v>76</v>
      </c>
      <c r="AB426" s="14" t="s">
        <v>39</v>
      </c>
      <c r="AC426" s="9" t="s">
        <v>33</v>
      </c>
    </row>
    <row r="427" spans="1:29" hidden="1" x14ac:dyDescent="0.3">
      <c r="A427" s="9">
        <v>2291</v>
      </c>
      <c r="B427" s="9" t="s">
        <v>197</v>
      </c>
      <c r="C427" s="9" t="str">
        <f t="shared" si="24"/>
        <v>Apr</v>
      </c>
      <c r="D427" s="9" t="str">
        <f t="shared" si="25"/>
        <v>Wed</v>
      </c>
      <c r="E427" s="9" t="str">
        <f>TEXT(Table1[[#This Row],[Join_Date]],"YYYY")</f>
        <v>2023</v>
      </c>
      <c r="F427" s="2">
        <v>45028</v>
      </c>
      <c r="G427" s="2" t="str">
        <f t="shared" si="26"/>
        <v>Dec</v>
      </c>
      <c r="H427" s="2" t="str">
        <f t="shared" si="27"/>
        <v>Sun</v>
      </c>
      <c r="I427" s="10">
        <v>45627</v>
      </c>
      <c r="J427" s="11">
        <v>7.99</v>
      </c>
      <c r="K427" s="11" t="str">
        <f>IF(Table1[[#This Row],[Monthly_Price]]=7.99,"Basic",IF(Table1[[#This Row],[Monthly_Price]]=11.99,"Super",IF(Table1[[#This Row],[Monthly_Price]]=15.99,"Premium")))</f>
        <v>Basic</v>
      </c>
      <c r="L427" s="12">
        <v>57</v>
      </c>
      <c r="M427" s="9" t="s">
        <v>26</v>
      </c>
      <c r="N427" s="12">
        <v>2</v>
      </c>
      <c r="O427" s="12">
        <v>6</v>
      </c>
      <c r="P427" s="9" t="b">
        <v>1</v>
      </c>
      <c r="Q427" s="12">
        <v>869</v>
      </c>
      <c r="R427" s="12">
        <v>107</v>
      </c>
      <c r="S427" s="9" t="s">
        <v>68</v>
      </c>
      <c r="T427" s="9" t="s">
        <v>56</v>
      </c>
      <c r="U427" s="9" t="s">
        <v>57</v>
      </c>
      <c r="V427" s="9">
        <v>67</v>
      </c>
      <c r="W427" s="13">
        <v>4.3</v>
      </c>
      <c r="X427" s="9" t="b">
        <v>0</v>
      </c>
      <c r="Y427" s="9" t="s">
        <v>30</v>
      </c>
      <c r="Z427" s="12">
        <v>4792</v>
      </c>
      <c r="AA427" s="9" t="s">
        <v>38</v>
      </c>
      <c r="AB427" s="14" t="s">
        <v>59</v>
      </c>
      <c r="AC427" s="9" t="s">
        <v>93</v>
      </c>
    </row>
    <row r="428" spans="1:29" hidden="1" x14ac:dyDescent="0.3">
      <c r="A428" s="9">
        <v>3119</v>
      </c>
      <c r="B428" s="9" t="s">
        <v>450</v>
      </c>
      <c r="C428" s="9" t="str">
        <f t="shared" si="24"/>
        <v>Sep</v>
      </c>
      <c r="D428" s="9" t="str">
        <f t="shared" si="25"/>
        <v>Wed</v>
      </c>
      <c r="E428" s="9" t="str">
        <f>TEXT(Table1[[#This Row],[Join_Date]],"YYYY")</f>
        <v>2024</v>
      </c>
      <c r="F428" s="2">
        <v>45553</v>
      </c>
      <c r="G428" s="2" t="str">
        <f t="shared" si="26"/>
        <v>Dec</v>
      </c>
      <c r="H428" s="2" t="str">
        <f t="shared" si="27"/>
        <v>Fri</v>
      </c>
      <c r="I428" s="10">
        <v>45639</v>
      </c>
      <c r="J428" s="11">
        <v>7.99</v>
      </c>
      <c r="K428" s="11" t="str">
        <f>IF(Table1[[#This Row],[Monthly_Price]]=7.99,"Basic",IF(Table1[[#This Row],[Monthly_Price]]=11.99,"Super",IF(Table1[[#This Row],[Monthly_Price]]=15.99,"Premium")))</f>
        <v>Basic</v>
      </c>
      <c r="L428" s="12">
        <v>247</v>
      </c>
      <c r="M428" s="9" t="s">
        <v>100</v>
      </c>
      <c r="N428" s="12">
        <v>5</v>
      </c>
      <c r="O428" s="12">
        <v>6</v>
      </c>
      <c r="P428" s="9" t="b">
        <v>1</v>
      </c>
      <c r="Q428" s="12">
        <v>563</v>
      </c>
      <c r="R428" s="12">
        <v>185</v>
      </c>
      <c r="S428" s="9" t="s">
        <v>68</v>
      </c>
      <c r="T428" s="9" t="s">
        <v>44</v>
      </c>
      <c r="U428" s="9" t="s">
        <v>45</v>
      </c>
      <c r="V428" s="9">
        <v>3</v>
      </c>
      <c r="W428" s="13">
        <v>4.8</v>
      </c>
      <c r="X428" s="9" t="b">
        <v>0</v>
      </c>
      <c r="Y428" s="9" t="s">
        <v>30</v>
      </c>
      <c r="Z428" s="12">
        <v>4378</v>
      </c>
      <c r="AA428" s="9" t="s">
        <v>58</v>
      </c>
      <c r="AB428" s="14" t="s">
        <v>69</v>
      </c>
      <c r="AC428" s="9" t="s">
        <v>40</v>
      </c>
    </row>
    <row r="429" spans="1:29" hidden="1" x14ac:dyDescent="0.3">
      <c r="A429" s="9">
        <v>5280</v>
      </c>
      <c r="B429" s="9" t="s">
        <v>494</v>
      </c>
      <c r="C429" s="9" t="str">
        <f t="shared" si="24"/>
        <v>Mar</v>
      </c>
      <c r="D429" s="9" t="str">
        <f t="shared" si="25"/>
        <v>Sat</v>
      </c>
      <c r="E429" s="9" t="str">
        <f>TEXT(Table1[[#This Row],[Join_Date]],"YYYY")</f>
        <v>2023</v>
      </c>
      <c r="F429" s="2">
        <v>45010</v>
      </c>
      <c r="G429" s="2" t="str">
        <f t="shared" si="26"/>
        <v>Nov</v>
      </c>
      <c r="H429" s="2" t="str">
        <f t="shared" si="27"/>
        <v>Fri</v>
      </c>
      <c r="I429" s="10">
        <v>45625</v>
      </c>
      <c r="J429" s="11">
        <v>7.99</v>
      </c>
      <c r="K429" s="11" t="str">
        <f>IF(Table1[[#This Row],[Monthly_Price]]=7.99,"Basic",IF(Table1[[#This Row],[Monthly_Price]]=11.99,"Super",IF(Table1[[#This Row],[Monthly_Price]]=15.99,"Premium")))</f>
        <v>Basic</v>
      </c>
      <c r="L429" s="12">
        <v>25</v>
      </c>
      <c r="M429" s="9" t="s">
        <v>63</v>
      </c>
      <c r="N429" s="12">
        <v>5</v>
      </c>
      <c r="O429" s="12">
        <v>2</v>
      </c>
      <c r="P429" s="9" t="b">
        <v>1</v>
      </c>
      <c r="Q429" s="12">
        <v>429</v>
      </c>
      <c r="R429" s="12">
        <v>138</v>
      </c>
      <c r="S429" s="9" t="s">
        <v>68</v>
      </c>
      <c r="T429" s="9" t="s">
        <v>56</v>
      </c>
      <c r="U429" s="9" t="s">
        <v>64</v>
      </c>
      <c r="V429" s="9">
        <v>40</v>
      </c>
      <c r="W429" s="13">
        <v>3.5</v>
      </c>
      <c r="X429" s="9" t="b">
        <v>0</v>
      </c>
      <c r="Y429" s="9" t="s">
        <v>30</v>
      </c>
      <c r="Z429" s="12">
        <v>1713</v>
      </c>
      <c r="AA429" s="9" t="s">
        <v>31</v>
      </c>
      <c r="AB429" s="14" t="s">
        <v>79</v>
      </c>
      <c r="AC429" s="9" t="s">
        <v>33</v>
      </c>
    </row>
    <row r="430" spans="1:29" hidden="1" x14ac:dyDescent="0.3">
      <c r="A430" s="9">
        <v>2546</v>
      </c>
      <c r="B430" s="9" t="s">
        <v>495</v>
      </c>
      <c r="C430" s="9" t="str">
        <f t="shared" si="24"/>
        <v>May</v>
      </c>
      <c r="D430" s="9" t="str">
        <f t="shared" si="25"/>
        <v>Wed</v>
      </c>
      <c r="E430" s="9" t="str">
        <f>TEXT(Table1[[#This Row],[Join_Date]],"YYYY")</f>
        <v>2023</v>
      </c>
      <c r="F430" s="2">
        <v>45063</v>
      </c>
      <c r="G430" s="2" t="str">
        <f t="shared" si="26"/>
        <v>Dec</v>
      </c>
      <c r="H430" s="2" t="str">
        <f t="shared" si="27"/>
        <v>Tue</v>
      </c>
      <c r="I430" s="10">
        <v>45629</v>
      </c>
      <c r="J430" s="11">
        <v>15.99</v>
      </c>
      <c r="K430" s="11" t="str">
        <f>IF(Table1[[#This Row],[Monthly_Price]]=7.99,"Basic",IF(Table1[[#This Row],[Monthly_Price]]=11.99,"Super",IF(Table1[[#This Row],[Monthly_Price]]=15.99,"Premium")))</f>
        <v>Premium</v>
      </c>
      <c r="L430" s="12">
        <v>425</v>
      </c>
      <c r="M430" s="9" t="s">
        <v>73</v>
      </c>
      <c r="N430" s="12">
        <v>3</v>
      </c>
      <c r="O430" s="12">
        <v>6</v>
      </c>
      <c r="P430" s="9" t="b">
        <v>0</v>
      </c>
      <c r="Q430" s="12">
        <v>236</v>
      </c>
      <c r="R430" s="12">
        <v>37</v>
      </c>
      <c r="S430" s="9" t="s">
        <v>68</v>
      </c>
      <c r="T430" s="9" t="s">
        <v>44</v>
      </c>
      <c r="U430" s="9" t="s">
        <v>64</v>
      </c>
      <c r="V430" s="9">
        <v>49</v>
      </c>
      <c r="W430" s="13">
        <v>4</v>
      </c>
      <c r="X430" s="9" t="b">
        <v>0</v>
      </c>
      <c r="Y430" s="9" t="s">
        <v>30</v>
      </c>
      <c r="Z430" s="12">
        <v>1201</v>
      </c>
      <c r="AA430" s="9" t="s">
        <v>31</v>
      </c>
      <c r="AB430" s="14" t="s">
        <v>39</v>
      </c>
      <c r="AC430" s="9" t="s">
        <v>40</v>
      </c>
    </row>
    <row r="431" spans="1:29" hidden="1" x14ac:dyDescent="0.3">
      <c r="A431" s="9">
        <v>5975</v>
      </c>
      <c r="B431" s="9" t="s">
        <v>143</v>
      </c>
      <c r="C431" s="9" t="str">
        <f t="shared" si="24"/>
        <v>Sep</v>
      </c>
      <c r="D431" s="9" t="str">
        <f t="shared" si="25"/>
        <v>Sun</v>
      </c>
      <c r="E431" s="9" t="str">
        <f>TEXT(Table1[[#This Row],[Join_Date]],"YYYY")</f>
        <v>2023</v>
      </c>
      <c r="F431" s="2">
        <v>45193</v>
      </c>
      <c r="G431" s="2" t="str">
        <f t="shared" si="26"/>
        <v>Dec</v>
      </c>
      <c r="H431" s="2" t="str">
        <f t="shared" si="27"/>
        <v>Tue</v>
      </c>
      <c r="I431" s="10">
        <v>45643</v>
      </c>
      <c r="J431" s="11">
        <v>7.99</v>
      </c>
      <c r="K431" s="11" t="str">
        <f>IF(Table1[[#This Row],[Monthly_Price]]=7.99,"Basic",IF(Table1[[#This Row],[Monthly_Price]]=11.99,"Super",IF(Table1[[#This Row],[Monthly_Price]]=15.99,"Premium")))</f>
        <v>Basic</v>
      </c>
      <c r="L431" s="12">
        <v>315</v>
      </c>
      <c r="M431" s="9" t="s">
        <v>51</v>
      </c>
      <c r="N431" s="12">
        <v>2</v>
      </c>
      <c r="O431" s="12">
        <v>5</v>
      </c>
      <c r="P431" s="9" t="b">
        <v>1</v>
      </c>
      <c r="Q431" s="12">
        <v>889</v>
      </c>
      <c r="R431" s="12">
        <v>80</v>
      </c>
      <c r="S431" s="9" t="s">
        <v>74</v>
      </c>
      <c r="T431" s="9" t="s">
        <v>56</v>
      </c>
      <c r="U431" s="9" t="s">
        <v>37</v>
      </c>
      <c r="V431" s="9">
        <v>52</v>
      </c>
      <c r="W431" s="13">
        <v>4.4000000000000004</v>
      </c>
      <c r="X431" s="9" t="b">
        <v>1</v>
      </c>
      <c r="Y431" s="9" t="s">
        <v>30</v>
      </c>
      <c r="Z431" s="12">
        <v>416</v>
      </c>
      <c r="AA431" s="9" t="s">
        <v>58</v>
      </c>
      <c r="AB431" s="14" t="s">
        <v>79</v>
      </c>
      <c r="AC431" s="9" t="s">
        <v>93</v>
      </c>
    </row>
    <row r="432" spans="1:29" hidden="1" x14ac:dyDescent="0.3">
      <c r="A432" s="9">
        <v>9113</v>
      </c>
      <c r="B432" s="9" t="s">
        <v>236</v>
      </c>
      <c r="C432" s="9" t="str">
        <f t="shared" si="24"/>
        <v>Sep</v>
      </c>
      <c r="D432" s="9" t="str">
        <f t="shared" si="25"/>
        <v>Fri</v>
      </c>
      <c r="E432" s="9" t="str">
        <f>TEXT(Table1[[#This Row],[Join_Date]],"YYYY")</f>
        <v>2024</v>
      </c>
      <c r="F432" s="2">
        <v>45548</v>
      </c>
      <c r="G432" s="2" t="str">
        <f t="shared" si="26"/>
        <v>Nov</v>
      </c>
      <c r="H432" s="2" t="str">
        <f t="shared" si="27"/>
        <v>Sat</v>
      </c>
      <c r="I432" s="10">
        <v>45626</v>
      </c>
      <c r="J432" s="11">
        <v>7.99</v>
      </c>
      <c r="K432" s="11" t="str">
        <f>IF(Table1[[#This Row],[Monthly_Price]]=7.99,"Basic",IF(Table1[[#This Row],[Monthly_Price]]=11.99,"Super",IF(Table1[[#This Row],[Monthly_Price]]=15.99,"Premium")))</f>
        <v>Basic</v>
      </c>
      <c r="L432" s="12">
        <v>466</v>
      </c>
      <c r="M432" s="9" t="s">
        <v>73</v>
      </c>
      <c r="N432" s="12">
        <v>4</v>
      </c>
      <c r="O432" s="12">
        <v>4</v>
      </c>
      <c r="P432" s="9" t="b">
        <v>0</v>
      </c>
      <c r="Q432" s="12">
        <v>785</v>
      </c>
      <c r="R432" s="12">
        <v>12</v>
      </c>
      <c r="S432" s="9" t="s">
        <v>49</v>
      </c>
      <c r="T432" s="9" t="s">
        <v>44</v>
      </c>
      <c r="U432" s="9" t="s">
        <v>57</v>
      </c>
      <c r="V432" s="9">
        <v>94</v>
      </c>
      <c r="W432" s="13">
        <v>4.9000000000000004</v>
      </c>
      <c r="X432" s="9" t="b">
        <v>0</v>
      </c>
      <c r="Y432" s="9" t="s">
        <v>30</v>
      </c>
      <c r="Z432" s="12">
        <v>17</v>
      </c>
      <c r="AA432" s="9" t="s">
        <v>38</v>
      </c>
      <c r="AB432" s="14" t="s">
        <v>79</v>
      </c>
      <c r="AC432" s="9" t="s">
        <v>40</v>
      </c>
    </row>
    <row r="433" spans="1:29" hidden="1" x14ac:dyDescent="0.3">
      <c r="A433" s="9">
        <v>6250</v>
      </c>
      <c r="B433" s="9" t="s">
        <v>498</v>
      </c>
      <c r="C433" s="9" t="str">
        <f t="shared" si="24"/>
        <v>Jul</v>
      </c>
      <c r="D433" s="9" t="str">
        <f t="shared" si="25"/>
        <v>Mon</v>
      </c>
      <c r="E433" s="9" t="str">
        <f>TEXT(Table1[[#This Row],[Join_Date]],"YYYY")</f>
        <v>2024</v>
      </c>
      <c r="F433" s="2">
        <v>45481</v>
      </c>
      <c r="G433" s="2" t="str">
        <f t="shared" si="26"/>
        <v>Nov</v>
      </c>
      <c r="H433" s="2" t="str">
        <f t="shared" si="27"/>
        <v>Fri</v>
      </c>
      <c r="I433" s="10">
        <v>45618</v>
      </c>
      <c r="J433" s="11">
        <v>15.99</v>
      </c>
      <c r="K433" s="11" t="str">
        <f>IF(Table1[[#This Row],[Monthly_Price]]=7.99,"Basic",IF(Table1[[#This Row],[Monthly_Price]]=11.99,"Super",IF(Table1[[#This Row],[Monthly_Price]]=15.99,"Premium")))</f>
        <v>Premium</v>
      </c>
      <c r="L433" s="12">
        <v>207</v>
      </c>
      <c r="M433" s="9" t="s">
        <v>48</v>
      </c>
      <c r="N433" s="12">
        <v>3</v>
      </c>
      <c r="O433" s="12">
        <v>6</v>
      </c>
      <c r="P433" s="9" t="b">
        <v>0</v>
      </c>
      <c r="Q433" s="12">
        <v>909</v>
      </c>
      <c r="R433" s="12">
        <v>164</v>
      </c>
      <c r="S433" s="9" t="s">
        <v>43</v>
      </c>
      <c r="T433" s="9" t="s">
        <v>56</v>
      </c>
      <c r="U433" s="9" t="s">
        <v>29</v>
      </c>
      <c r="V433" s="9">
        <v>75</v>
      </c>
      <c r="W433" s="13">
        <v>4.2</v>
      </c>
      <c r="X433" s="9" t="b">
        <v>1</v>
      </c>
      <c r="Y433" s="9" t="s">
        <v>30</v>
      </c>
      <c r="Z433" s="12">
        <v>4820</v>
      </c>
      <c r="AA433" s="9" t="s">
        <v>65</v>
      </c>
      <c r="AB433" s="14" t="s">
        <v>69</v>
      </c>
      <c r="AC433" s="9" t="s">
        <v>93</v>
      </c>
    </row>
    <row r="434" spans="1:29" hidden="1" x14ac:dyDescent="0.3">
      <c r="A434" s="9">
        <v>6190</v>
      </c>
      <c r="B434" s="9" t="s">
        <v>499</v>
      </c>
      <c r="C434" s="9" t="str">
        <f t="shared" si="24"/>
        <v>Nov</v>
      </c>
      <c r="D434" s="9" t="str">
        <f t="shared" si="25"/>
        <v>Sun</v>
      </c>
      <c r="E434" s="9" t="str">
        <f>TEXT(Table1[[#This Row],[Join_Date]],"YYYY")</f>
        <v>2024</v>
      </c>
      <c r="F434" s="2">
        <v>45613</v>
      </c>
      <c r="G434" s="2" t="str">
        <f t="shared" si="26"/>
        <v>Dec</v>
      </c>
      <c r="H434" s="2" t="str">
        <f t="shared" si="27"/>
        <v>Sun</v>
      </c>
      <c r="I434" s="10">
        <v>45634</v>
      </c>
      <c r="J434" s="11">
        <v>7.99</v>
      </c>
      <c r="K434" s="11" t="str">
        <f>IF(Table1[[#This Row],[Monthly_Price]]=7.99,"Basic",IF(Table1[[#This Row],[Monthly_Price]]=11.99,"Super",IF(Table1[[#This Row],[Monthly_Price]]=15.99,"Premium")))</f>
        <v>Basic</v>
      </c>
      <c r="L434" s="12">
        <v>248</v>
      </c>
      <c r="M434" s="9" t="s">
        <v>36</v>
      </c>
      <c r="N434" s="12">
        <v>5</v>
      </c>
      <c r="O434" s="12">
        <v>2</v>
      </c>
      <c r="P434" s="9" t="b">
        <v>0</v>
      </c>
      <c r="Q434" s="12">
        <v>142</v>
      </c>
      <c r="R434" s="12">
        <v>22</v>
      </c>
      <c r="S434" s="9" t="s">
        <v>27</v>
      </c>
      <c r="T434" s="9" t="s">
        <v>44</v>
      </c>
      <c r="U434" s="9" t="s">
        <v>45</v>
      </c>
      <c r="V434" s="9">
        <v>94</v>
      </c>
      <c r="W434" s="13">
        <v>4.2</v>
      </c>
      <c r="X434" s="9" t="b">
        <v>0</v>
      </c>
      <c r="Y434" s="9" t="s">
        <v>30</v>
      </c>
      <c r="Z434" s="12">
        <v>1758</v>
      </c>
      <c r="AA434" s="9" t="s">
        <v>76</v>
      </c>
      <c r="AB434" s="14" t="s">
        <v>79</v>
      </c>
      <c r="AC434" s="9" t="s">
        <v>33</v>
      </c>
    </row>
    <row r="435" spans="1:29" hidden="1" x14ac:dyDescent="0.3">
      <c r="A435" s="9">
        <v>5713</v>
      </c>
      <c r="B435" s="9" t="s">
        <v>500</v>
      </c>
      <c r="C435" s="9" t="str">
        <f t="shared" si="24"/>
        <v>Apr</v>
      </c>
      <c r="D435" s="9" t="str">
        <f t="shared" si="25"/>
        <v>Wed</v>
      </c>
      <c r="E435" s="9" t="str">
        <f>TEXT(Table1[[#This Row],[Join_Date]],"YYYY")</f>
        <v>2024</v>
      </c>
      <c r="F435" s="2">
        <v>45399</v>
      </c>
      <c r="G435" s="2" t="str">
        <f t="shared" si="26"/>
        <v>Nov</v>
      </c>
      <c r="H435" s="2" t="str">
        <f t="shared" si="27"/>
        <v>Sun</v>
      </c>
      <c r="I435" s="10">
        <v>45620</v>
      </c>
      <c r="J435" s="11">
        <v>7.99</v>
      </c>
      <c r="K435" s="11" t="str">
        <f>IF(Table1[[#This Row],[Monthly_Price]]=7.99,"Basic",IF(Table1[[#This Row],[Monthly_Price]]=11.99,"Super",IF(Table1[[#This Row],[Monthly_Price]]=15.99,"Premium")))</f>
        <v>Basic</v>
      </c>
      <c r="L435" s="12">
        <v>278</v>
      </c>
      <c r="M435" s="9" t="s">
        <v>36</v>
      </c>
      <c r="N435" s="12">
        <v>5</v>
      </c>
      <c r="O435" s="12">
        <v>1</v>
      </c>
      <c r="P435" s="9" t="b">
        <v>0</v>
      </c>
      <c r="Q435" s="12">
        <v>743</v>
      </c>
      <c r="R435" s="12">
        <v>180</v>
      </c>
      <c r="S435" s="9" t="s">
        <v>27</v>
      </c>
      <c r="T435" s="9" t="s">
        <v>75</v>
      </c>
      <c r="U435" s="9" t="s">
        <v>29</v>
      </c>
      <c r="V435" s="9">
        <v>0</v>
      </c>
      <c r="W435" s="13">
        <v>4.3</v>
      </c>
      <c r="X435" s="9" t="b">
        <v>1</v>
      </c>
      <c r="Y435" s="9" t="s">
        <v>30</v>
      </c>
      <c r="Z435" s="12">
        <v>2568</v>
      </c>
      <c r="AA435" s="9" t="s">
        <v>38</v>
      </c>
      <c r="AB435" s="14" t="s">
        <v>69</v>
      </c>
      <c r="AC435" s="9" t="s">
        <v>60</v>
      </c>
    </row>
    <row r="436" spans="1:29" hidden="1" x14ac:dyDescent="0.3">
      <c r="A436" s="9">
        <v>1932</v>
      </c>
      <c r="B436" s="9" t="s">
        <v>169</v>
      </c>
      <c r="C436" s="9" t="str">
        <f t="shared" si="24"/>
        <v>Jan</v>
      </c>
      <c r="D436" s="9" t="str">
        <f t="shared" si="25"/>
        <v>Sun</v>
      </c>
      <c r="E436" s="9" t="str">
        <f>TEXT(Table1[[#This Row],[Join_Date]],"YYYY")</f>
        <v>2024</v>
      </c>
      <c r="F436" s="2">
        <v>45312</v>
      </c>
      <c r="G436" s="2" t="str">
        <f t="shared" si="26"/>
        <v>Dec</v>
      </c>
      <c r="H436" s="2" t="str">
        <f t="shared" si="27"/>
        <v>Tue</v>
      </c>
      <c r="I436" s="10">
        <v>45643</v>
      </c>
      <c r="J436" s="11">
        <v>7.99</v>
      </c>
      <c r="K436" s="11" t="str">
        <f>IF(Table1[[#This Row],[Monthly_Price]]=7.99,"Basic",IF(Table1[[#This Row],[Monthly_Price]]=11.99,"Super",IF(Table1[[#This Row],[Monthly_Price]]=15.99,"Premium")))</f>
        <v>Basic</v>
      </c>
      <c r="L436" s="12">
        <v>315</v>
      </c>
      <c r="M436" s="9" t="s">
        <v>51</v>
      </c>
      <c r="N436" s="12">
        <v>1</v>
      </c>
      <c r="O436" s="12">
        <v>2</v>
      </c>
      <c r="P436" s="9" t="b">
        <v>0</v>
      </c>
      <c r="Q436" s="12">
        <v>40</v>
      </c>
      <c r="R436" s="12">
        <v>188</v>
      </c>
      <c r="S436" s="9" t="s">
        <v>92</v>
      </c>
      <c r="T436" s="9" t="s">
        <v>44</v>
      </c>
      <c r="U436" s="9" t="s">
        <v>78</v>
      </c>
      <c r="V436" s="9">
        <v>86</v>
      </c>
      <c r="W436" s="13">
        <v>3.7</v>
      </c>
      <c r="X436" s="9" t="b">
        <v>1</v>
      </c>
      <c r="Y436" s="9" t="s">
        <v>30</v>
      </c>
      <c r="Z436" s="12">
        <v>4235</v>
      </c>
      <c r="AA436" s="9" t="s">
        <v>31</v>
      </c>
      <c r="AB436" s="14" t="s">
        <v>69</v>
      </c>
      <c r="AC436" s="9" t="s">
        <v>33</v>
      </c>
    </row>
    <row r="437" spans="1:29" hidden="1" x14ac:dyDescent="0.3">
      <c r="A437" s="9">
        <v>6527</v>
      </c>
      <c r="B437" s="9" t="s">
        <v>502</v>
      </c>
      <c r="C437" s="9" t="str">
        <f t="shared" si="24"/>
        <v>May</v>
      </c>
      <c r="D437" s="9" t="str">
        <f t="shared" si="25"/>
        <v>Thu</v>
      </c>
      <c r="E437" s="9" t="str">
        <f>TEXT(Table1[[#This Row],[Join_Date]],"YYYY")</f>
        <v>2023</v>
      </c>
      <c r="F437" s="2">
        <v>45071</v>
      </c>
      <c r="G437" s="2" t="str">
        <f t="shared" si="26"/>
        <v>Nov</v>
      </c>
      <c r="H437" s="2" t="str">
        <f t="shared" si="27"/>
        <v>Sat</v>
      </c>
      <c r="I437" s="10">
        <v>45619</v>
      </c>
      <c r="J437" s="11">
        <v>7.99</v>
      </c>
      <c r="K437" s="11" t="str">
        <f>IF(Table1[[#This Row],[Monthly_Price]]=7.99,"Basic",IF(Table1[[#This Row],[Monthly_Price]]=11.99,"Super",IF(Table1[[#This Row],[Monthly_Price]]=15.99,"Premium")))</f>
        <v>Basic</v>
      </c>
      <c r="L437" s="12">
        <v>190</v>
      </c>
      <c r="M437" s="9" t="s">
        <v>100</v>
      </c>
      <c r="N437" s="12">
        <v>4</v>
      </c>
      <c r="O437" s="12">
        <v>1</v>
      </c>
      <c r="P437" s="9" t="b">
        <v>1</v>
      </c>
      <c r="Q437" s="12">
        <v>400</v>
      </c>
      <c r="R437" s="12">
        <v>151</v>
      </c>
      <c r="S437" s="9" t="s">
        <v>68</v>
      </c>
      <c r="T437" s="9" t="s">
        <v>28</v>
      </c>
      <c r="U437" s="9" t="s">
        <v>37</v>
      </c>
      <c r="V437" s="9">
        <v>52</v>
      </c>
      <c r="W437" s="13">
        <v>4.3</v>
      </c>
      <c r="X437" s="9" t="b">
        <v>0</v>
      </c>
      <c r="Y437" s="9" t="s">
        <v>30</v>
      </c>
      <c r="Z437" s="12">
        <v>3775</v>
      </c>
      <c r="AA437" s="9" t="s">
        <v>38</v>
      </c>
      <c r="AB437" s="14" t="s">
        <v>79</v>
      </c>
      <c r="AC437" s="9" t="s">
        <v>33</v>
      </c>
    </row>
    <row r="438" spans="1:29" hidden="1" x14ac:dyDescent="0.3">
      <c r="A438" s="9">
        <v>9363</v>
      </c>
      <c r="B438" s="9" t="s">
        <v>140</v>
      </c>
      <c r="C438" s="9" t="str">
        <f t="shared" si="24"/>
        <v>Oct</v>
      </c>
      <c r="D438" s="9" t="str">
        <f t="shared" si="25"/>
        <v>Sat</v>
      </c>
      <c r="E438" s="9" t="str">
        <f>TEXT(Table1[[#This Row],[Join_Date]],"YYYY")</f>
        <v>2024</v>
      </c>
      <c r="F438" s="2">
        <v>45570</v>
      </c>
      <c r="G438" s="2" t="str">
        <f t="shared" si="26"/>
        <v>Nov</v>
      </c>
      <c r="H438" s="2" t="str">
        <f t="shared" si="27"/>
        <v>Sat</v>
      </c>
      <c r="I438" s="10">
        <v>45619</v>
      </c>
      <c r="J438" s="11">
        <v>11.99</v>
      </c>
      <c r="K438" s="11" t="str">
        <f>IF(Table1[[#This Row],[Monthly_Price]]=7.99,"Basic",IF(Table1[[#This Row],[Monthly_Price]]=11.99,"Super",IF(Table1[[#This Row],[Monthly_Price]]=15.99,"Premium")))</f>
        <v>Super</v>
      </c>
      <c r="L438" s="12">
        <v>190</v>
      </c>
      <c r="M438" s="9" t="s">
        <v>63</v>
      </c>
      <c r="N438" s="12">
        <v>2</v>
      </c>
      <c r="O438" s="12">
        <v>1</v>
      </c>
      <c r="P438" s="9" t="b">
        <v>0</v>
      </c>
      <c r="Q438" s="12">
        <v>359</v>
      </c>
      <c r="R438" s="12">
        <v>192</v>
      </c>
      <c r="S438" s="9" t="s">
        <v>74</v>
      </c>
      <c r="T438" s="9" t="s">
        <v>28</v>
      </c>
      <c r="U438" s="9" t="s">
        <v>64</v>
      </c>
      <c r="V438" s="9">
        <v>38</v>
      </c>
      <c r="W438" s="13">
        <v>4.4000000000000004</v>
      </c>
      <c r="X438" s="9" t="b">
        <v>1</v>
      </c>
      <c r="Y438" s="9" t="s">
        <v>30</v>
      </c>
      <c r="Z438" s="12">
        <v>92</v>
      </c>
      <c r="AA438" s="9" t="s">
        <v>31</v>
      </c>
      <c r="AB438" s="14" t="s">
        <v>69</v>
      </c>
      <c r="AC438" s="9" t="s">
        <v>93</v>
      </c>
    </row>
    <row r="439" spans="1:29" hidden="1" x14ac:dyDescent="0.3">
      <c r="A439" s="9">
        <v>5019</v>
      </c>
      <c r="B439" s="9" t="s">
        <v>147</v>
      </c>
      <c r="C439" s="9" t="str">
        <f t="shared" si="24"/>
        <v>Oct</v>
      </c>
      <c r="D439" s="9" t="str">
        <f t="shared" si="25"/>
        <v>Wed</v>
      </c>
      <c r="E439" s="9" t="str">
        <f>TEXT(Table1[[#This Row],[Join_Date]],"YYYY")</f>
        <v>2024</v>
      </c>
      <c r="F439" s="2">
        <v>45567</v>
      </c>
      <c r="G439" s="2" t="str">
        <f t="shared" si="26"/>
        <v>Dec</v>
      </c>
      <c r="H439" s="2" t="str">
        <f t="shared" si="27"/>
        <v>Thu</v>
      </c>
      <c r="I439" s="10">
        <v>45638</v>
      </c>
      <c r="J439" s="11">
        <v>15.99</v>
      </c>
      <c r="K439" s="11" t="str">
        <f>IF(Table1[[#This Row],[Monthly_Price]]=7.99,"Basic",IF(Table1[[#This Row],[Monthly_Price]]=11.99,"Super",IF(Table1[[#This Row],[Monthly_Price]]=15.99,"Premium")))</f>
        <v>Premium</v>
      </c>
      <c r="L439" s="12">
        <v>408</v>
      </c>
      <c r="M439" s="9" t="s">
        <v>51</v>
      </c>
      <c r="N439" s="12">
        <v>4</v>
      </c>
      <c r="O439" s="12">
        <v>3</v>
      </c>
      <c r="P439" s="9" t="b">
        <v>0</v>
      </c>
      <c r="Q439" s="12">
        <v>711</v>
      </c>
      <c r="R439" s="12">
        <v>23</v>
      </c>
      <c r="S439" s="9" t="s">
        <v>74</v>
      </c>
      <c r="T439" s="9" t="s">
        <v>56</v>
      </c>
      <c r="U439" s="9" t="s">
        <v>78</v>
      </c>
      <c r="V439" s="9">
        <v>65</v>
      </c>
      <c r="W439" s="13">
        <v>3.6</v>
      </c>
      <c r="X439" s="9" t="b">
        <v>1</v>
      </c>
      <c r="Y439" s="9" t="s">
        <v>30</v>
      </c>
      <c r="Z439" s="12">
        <v>72</v>
      </c>
      <c r="AA439" s="9" t="s">
        <v>65</v>
      </c>
      <c r="AB439" s="14" t="s">
        <v>39</v>
      </c>
      <c r="AC439" s="9" t="s">
        <v>40</v>
      </c>
    </row>
    <row r="440" spans="1:29" hidden="1" x14ac:dyDescent="0.3">
      <c r="A440" s="9">
        <v>9258</v>
      </c>
      <c r="B440" s="9" t="s">
        <v>504</v>
      </c>
      <c r="C440" s="9" t="str">
        <f t="shared" si="24"/>
        <v>Feb</v>
      </c>
      <c r="D440" s="9" t="str">
        <f t="shared" si="25"/>
        <v>Mon</v>
      </c>
      <c r="E440" s="9" t="str">
        <f>TEXT(Table1[[#This Row],[Join_Date]],"YYYY")</f>
        <v>2024</v>
      </c>
      <c r="F440" s="2">
        <v>45348</v>
      </c>
      <c r="G440" s="2" t="str">
        <f t="shared" si="26"/>
        <v>Dec</v>
      </c>
      <c r="H440" s="2" t="str">
        <f t="shared" si="27"/>
        <v>Fri</v>
      </c>
      <c r="I440" s="10">
        <v>45632</v>
      </c>
      <c r="J440" s="11">
        <v>15.99</v>
      </c>
      <c r="K440" s="11" t="str">
        <f>IF(Table1[[#This Row],[Monthly_Price]]=7.99,"Basic",IF(Table1[[#This Row],[Monthly_Price]]=11.99,"Super",IF(Table1[[#This Row],[Monthly_Price]]=15.99,"Premium")))</f>
        <v>Premium</v>
      </c>
      <c r="L440" s="12">
        <v>227</v>
      </c>
      <c r="M440" s="9" t="s">
        <v>51</v>
      </c>
      <c r="N440" s="12">
        <v>2</v>
      </c>
      <c r="O440" s="12">
        <v>1</v>
      </c>
      <c r="P440" s="9" t="b">
        <v>0</v>
      </c>
      <c r="Q440" s="12">
        <v>581</v>
      </c>
      <c r="R440" s="12">
        <v>146</v>
      </c>
      <c r="S440" s="9" t="s">
        <v>74</v>
      </c>
      <c r="T440" s="9" t="s">
        <v>28</v>
      </c>
      <c r="U440" s="9" t="s">
        <v>57</v>
      </c>
      <c r="V440" s="9">
        <v>37</v>
      </c>
      <c r="W440" s="13">
        <v>4.4000000000000004</v>
      </c>
      <c r="X440" s="9" t="b">
        <v>0</v>
      </c>
      <c r="Y440" s="9" t="s">
        <v>30</v>
      </c>
      <c r="Z440" s="12">
        <v>2488</v>
      </c>
      <c r="AA440" s="9" t="s">
        <v>31</v>
      </c>
      <c r="AB440" s="14" t="s">
        <v>59</v>
      </c>
      <c r="AC440" s="9" t="s">
        <v>40</v>
      </c>
    </row>
    <row r="441" spans="1:29" hidden="1" x14ac:dyDescent="0.3">
      <c r="A441" s="9">
        <v>7512</v>
      </c>
      <c r="B441" s="9" t="s">
        <v>505</v>
      </c>
      <c r="C441" s="9" t="str">
        <f t="shared" si="24"/>
        <v>Dec</v>
      </c>
      <c r="D441" s="9" t="str">
        <f t="shared" si="25"/>
        <v>Wed</v>
      </c>
      <c r="E441" s="9" t="str">
        <f>TEXT(Table1[[#This Row],[Join_Date]],"YYYY")</f>
        <v>2023</v>
      </c>
      <c r="F441" s="2">
        <v>45273</v>
      </c>
      <c r="G441" s="2" t="str">
        <f t="shared" si="26"/>
        <v>Nov</v>
      </c>
      <c r="H441" s="2" t="str">
        <f t="shared" si="27"/>
        <v>Sun</v>
      </c>
      <c r="I441" s="10">
        <v>45620</v>
      </c>
      <c r="J441" s="11">
        <v>11.99</v>
      </c>
      <c r="K441" s="11" t="str">
        <f>IF(Table1[[#This Row],[Monthly_Price]]=7.99,"Basic",IF(Table1[[#This Row],[Monthly_Price]]=11.99,"Super",IF(Table1[[#This Row],[Monthly_Price]]=15.99,"Premium")))</f>
        <v>Super</v>
      </c>
      <c r="L441" s="12">
        <v>479</v>
      </c>
      <c r="M441" s="9" t="s">
        <v>73</v>
      </c>
      <c r="N441" s="12">
        <v>2</v>
      </c>
      <c r="O441" s="12">
        <v>4</v>
      </c>
      <c r="P441" s="9" t="b">
        <v>1</v>
      </c>
      <c r="Q441" s="12">
        <v>923</v>
      </c>
      <c r="R441" s="12">
        <v>182</v>
      </c>
      <c r="S441" s="9" t="s">
        <v>55</v>
      </c>
      <c r="T441" s="9" t="s">
        <v>44</v>
      </c>
      <c r="U441" s="9" t="s">
        <v>29</v>
      </c>
      <c r="V441" s="9">
        <v>14</v>
      </c>
      <c r="W441" s="13">
        <v>4.9000000000000004</v>
      </c>
      <c r="X441" s="9" t="b">
        <v>1</v>
      </c>
      <c r="Y441" s="9" t="s">
        <v>30</v>
      </c>
      <c r="Z441" s="12">
        <v>2666</v>
      </c>
      <c r="AA441" s="9" t="s">
        <v>65</v>
      </c>
      <c r="AB441" s="14" t="s">
        <v>79</v>
      </c>
      <c r="AC441" s="9" t="s">
        <v>93</v>
      </c>
    </row>
    <row r="442" spans="1:29" hidden="1" x14ac:dyDescent="0.3">
      <c r="A442" s="9">
        <v>8195</v>
      </c>
      <c r="B442" s="9" t="s">
        <v>507</v>
      </c>
      <c r="C442" s="9" t="str">
        <f t="shared" si="24"/>
        <v>Apr</v>
      </c>
      <c r="D442" s="9" t="str">
        <f t="shared" si="25"/>
        <v>Mon</v>
      </c>
      <c r="E442" s="9" t="str">
        <f>TEXT(Table1[[#This Row],[Join_Date]],"YYYY")</f>
        <v>2023</v>
      </c>
      <c r="F442" s="2">
        <v>45033</v>
      </c>
      <c r="G442" s="2" t="str">
        <f t="shared" si="26"/>
        <v>Nov</v>
      </c>
      <c r="H442" s="2" t="str">
        <f t="shared" si="27"/>
        <v>Wed</v>
      </c>
      <c r="I442" s="10">
        <v>45616</v>
      </c>
      <c r="J442" s="11">
        <v>11.99</v>
      </c>
      <c r="K442" s="11" t="str">
        <f>IF(Table1[[#This Row],[Monthly_Price]]=7.99,"Basic",IF(Table1[[#This Row],[Monthly_Price]]=11.99,"Super",IF(Table1[[#This Row],[Monthly_Price]]=15.99,"Premium")))</f>
        <v>Super</v>
      </c>
      <c r="L442" s="12">
        <v>415</v>
      </c>
      <c r="M442" s="9" t="s">
        <v>36</v>
      </c>
      <c r="N442" s="12">
        <v>3</v>
      </c>
      <c r="O442" s="12">
        <v>1</v>
      </c>
      <c r="P442" s="9" t="b">
        <v>0</v>
      </c>
      <c r="Q442" s="12">
        <v>381</v>
      </c>
      <c r="R442" s="12">
        <v>78</v>
      </c>
      <c r="S442" s="9" t="s">
        <v>74</v>
      </c>
      <c r="T442" s="9" t="s">
        <v>44</v>
      </c>
      <c r="U442" s="9" t="s">
        <v>45</v>
      </c>
      <c r="V442" s="9">
        <v>84</v>
      </c>
      <c r="W442" s="13">
        <v>4.4000000000000004</v>
      </c>
      <c r="X442" s="9" t="b">
        <v>1</v>
      </c>
      <c r="Y442" s="9" t="s">
        <v>30</v>
      </c>
      <c r="Z442" s="12">
        <v>4221</v>
      </c>
      <c r="AA442" s="9" t="s">
        <v>76</v>
      </c>
      <c r="AB442" s="14" t="s">
        <v>79</v>
      </c>
      <c r="AC442" s="9" t="s">
        <v>60</v>
      </c>
    </row>
    <row r="443" spans="1:29" hidden="1" x14ac:dyDescent="0.3">
      <c r="A443" s="9">
        <v>8242</v>
      </c>
      <c r="B443" s="9" t="s">
        <v>257</v>
      </c>
      <c r="C443" s="9" t="str">
        <f t="shared" si="24"/>
        <v>Dec</v>
      </c>
      <c r="D443" s="9" t="str">
        <f t="shared" si="25"/>
        <v>Mon</v>
      </c>
      <c r="E443" s="9" t="str">
        <f>TEXT(Table1[[#This Row],[Join_Date]],"YYYY")</f>
        <v>2022</v>
      </c>
      <c r="F443" s="2">
        <v>44914</v>
      </c>
      <c r="G443" s="2" t="str">
        <f t="shared" si="26"/>
        <v>Dec</v>
      </c>
      <c r="H443" s="2" t="str">
        <f t="shared" si="27"/>
        <v>Wed</v>
      </c>
      <c r="I443" s="10">
        <v>45630</v>
      </c>
      <c r="J443" s="11">
        <v>11.99</v>
      </c>
      <c r="K443" s="11" t="str">
        <f>IF(Table1[[#This Row],[Monthly_Price]]=7.99,"Basic",IF(Table1[[#This Row],[Monthly_Price]]=11.99,"Super",IF(Table1[[#This Row],[Monthly_Price]]=15.99,"Premium")))</f>
        <v>Super</v>
      </c>
      <c r="L443" s="12">
        <v>204</v>
      </c>
      <c r="M443" s="9" t="s">
        <v>100</v>
      </c>
      <c r="N443" s="12">
        <v>4</v>
      </c>
      <c r="O443" s="12">
        <v>4</v>
      </c>
      <c r="P443" s="9" t="b">
        <v>1</v>
      </c>
      <c r="Q443" s="12">
        <v>706</v>
      </c>
      <c r="R443" s="12">
        <v>153</v>
      </c>
      <c r="S443" s="9" t="s">
        <v>43</v>
      </c>
      <c r="T443" s="9" t="s">
        <v>28</v>
      </c>
      <c r="U443" s="9" t="s">
        <v>29</v>
      </c>
      <c r="V443" s="9">
        <v>94</v>
      </c>
      <c r="W443" s="13">
        <v>3.7</v>
      </c>
      <c r="X443" s="9" t="b">
        <v>1</v>
      </c>
      <c r="Y443" s="9" t="s">
        <v>30</v>
      </c>
      <c r="Z443" s="12">
        <v>4569</v>
      </c>
      <c r="AA443" s="9" t="s">
        <v>31</v>
      </c>
      <c r="AB443" s="14" t="s">
        <v>79</v>
      </c>
      <c r="AC443" s="9" t="s">
        <v>33</v>
      </c>
    </row>
    <row r="444" spans="1:29" hidden="1" x14ac:dyDescent="0.3">
      <c r="A444" s="9">
        <v>2220</v>
      </c>
      <c r="B444" s="9" t="s">
        <v>448</v>
      </c>
      <c r="C444" s="9" t="str">
        <f t="shared" si="24"/>
        <v>Oct</v>
      </c>
      <c r="D444" s="9" t="str">
        <f t="shared" si="25"/>
        <v>Sat</v>
      </c>
      <c r="E444" s="9" t="str">
        <f>TEXT(Table1[[#This Row],[Join_Date]],"YYYY")</f>
        <v>2023</v>
      </c>
      <c r="F444" s="2">
        <v>45220</v>
      </c>
      <c r="G444" s="2" t="str">
        <f t="shared" si="26"/>
        <v>Nov</v>
      </c>
      <c r="H444" s="2" t="str">
        <f t="shared" si="27"/>
        <v>Thu</v>
      </c>
      <c r="I444" s="10">
        <v>45624</v>
      </c>
      <c r="J444" s="11">
        <v>15.99</v>
      </c>
      <c r="K444" s="11" t="str">
        <f>IF(Table1[[#This Row],[Monthly_Price]]=7.99,"Basic",IF(Table1[[#This Row],[Monthly_Price]]=11.99,"Super",IF(Table1[[#This Row],[Monthly_Price]]=15.99,"Premium")))</f>
        <v>Premium</v>
      </c>
      <c r="L444" s="12">
        <v>205</v>
      </c>
      <c r="M444" s="9" t="s">
        <v>73</v>
      </c>
      <c r="N444" s="12">
        <v>3</v>
      </c>
      <c r="O444" s="12">
        <v>1</v>
      </c>
      <c r="P444" s="9" t="b">
        <v>1</v>
      </c>
      <c r="Q444" s="12">
        <v>792</v>
      </c>
      <c r="R444" s="12">
        <v>103</v>
      </c>
      <c r="S444" s="9" t="s">
        <v>74</v>
      </c>
      <c r="T444" s="9" t="s">
        <v>28</v>
      </c>
      <c r="U444" s="9" t="s">
        <v>45</v>
      </c>
      <c r="V444" s="9">
        <v>24</v>
      </c>
      <c r="W444" s="13">
        <v>3.9</v>
      </c>
      <c r="X444" s="9" t="b">
        <v>1</v>
      </c>
      <c r="Y444" s="9" t="s">
        <v>30</v>
      </c>
      <c r="Z444" s="12">
        <v>2695</v>
      </c>
      <c r="AA444" s="9" t="s">
        <v>65</v>
      </c>
      <c r="AB444" s="14" t="s">
        <v>79</v>
      </c>
      <c r="AC444" s="9" t="s">
        <v>40</v>
      </c>
    </row>
    <row r="445" spans="1:29" hidden="1" x14ac:dyDescent="0.3">
      <c r="A445" s="9">
        <v>9308</v>
      </c>
      <c r="B445" s="9" t="s">
        <v>88</v>
      </c>
      <c r="C445" s="9" t="str">
        <f t="shared" si="24"/>
        <v>Sep</v>
      </c>
      <c r="D445" s="9" t="str">
        <f t="shared" si="25"/>
        <v>Mon</v>
      </c>
      <c r="E445" s="9" t="str">
        <f>TEXT(Table1[[#This Row],[Join_Date]],"YYYY")</f>
        <v>2024</v>
      </c>
      <c r="F445" s="2">
        <v>45565</v>
      </c>
      <c r="G445" s="2" t="str">
        <f t="shared" si="26"/>
        <v>Nov</v>
      </c>
      <c r="H445" s="2" t="str">
        <f t="shared" si="27"/>
        <v>Mon</v>
      </c>
      <c r="I445" s="10">
        <v>45621</v>
      </c>
      <c r="J445" s="11">
        <v>11.99</v>
      </c>
      <c r="K445" s="11" t="str">
        <f>IF(Table1[[#This Row],[Monthly_Price]]=7.99,"Basic",IF(Table1[[#This Row],[Monthly_Price]]=11.99,"Super",IF(Table1[[#This Row],[Monthly_Price]]=15.99,"Premium")))</f>
        <v>Super</v>
      </c>
      <c r="L445" s="12">
        <v>64</v>
      </c>
      <c r="M445" s="9" t="s">
        <v>51</v>
      </c>
      <c r="N445" s="12">
        <v>2</v>
      </c>
      <c r="O445" s="12">
        <v>3</v>
      </c>
      <c r="P445" s="9" t="b">
        <v>1</v>
      </c>
      <c r="Q445" s="12">
        <v>221</v>
      </c>
      <c r="R445" s="12">
        <v>4</v>
      </c>
      <c r="S445" s="9" t="s">
        <v>27</v>
      </c>
      <c r="T445" s="9" t="s">
        <v>28</v>
      </c>
      <c r="U445" s="9" t="s">
        <v>45</v>
      </c>
      <c r="V445" s="9">
        <v>88</v>
      </c>
      <c r="W445" s="13">
        <v>3.7</v>
      </c>
      <c r="X445" s="9" t="b">
        <v>1</v>
      </c>
      <c r="Y445" s="9" t="s">
        <v>30</v>
      </c>
      <c r="Z445" s="12">
        <v>48</v>
      </c>
      <c r="AA445" s="9" t="s">
        <v>76</v>
      </c>
      <c r="AB445" s="14" t="s">
        <v>59</v>
      </c>
      <c r="AC445" s="9" t="s">
        <v>93</v>
      </c>
    </row>
    <row r="446" spans="1:29" hidden="1" x14ac:dyDescent="0.3">
      <c r="A446" s="9">
        <v>3437</v>
      </c>
      <c r="B446" s="9" t="s">
        <v>215</v>
      </c>
      <c r="C446" s="9" t="str">
        <f t="shared" si="24"/>
        <v>Jan</v>
      </c>
      <c r="D446" s="9" t="str">
        <f t="shared" si="25"/>
        <v>Tue</v>
      </c>
      <c r="E446" s="9" t="str">
        <f>TEXT(Table1[[#This Row],[Join_Date]],"YYYY")</f>
        <v>2023</v>
      </c>
      <c r="F446" s="2">
        <v>44950</v>
      </c>
      <c r="G446" s="2" t="str">
        <f t="shared" si="26"/>
        <v>Dec</v>
      </c>
      <c r="H446" s="2" t="str">
        <f t="shared" si="27"/>
        <v>Thu</v>
      </c>
      <c r="I446" s="10">
        <v>45631</v>
      </c>
      <c r="J446" s="11">
        <v>7.99</v>
      </c>
      <c r="K446" s="11" t="str">
        <f>IF(Table1[[#This Row],[Monthly_Price]]=7.99,"Basic",IF(Table1[[#This Row],[Monthly_Price]]=11.99,"Super",IF(Table1[[#This Row],[Monthly_Price]]=15.99,"Premium")))</f>
        <v>Basic</v>
      </c>
      <c r="L446" s="12">
        <v>281</v>
      </c>
      <c r="M446" s="9" t="s">
        <v>48</v>
      </c>
      <c r="N446" s="12">
        <v>2</v>
      </c>
      <c r="O446" s="12">
        <v>4</v>
      </c>
      <c r="P446" s="9" t="b">
        <v>0</v>
      </c>
      <c r="Q446" s="12">
        <v>770</v>
      </c>
      <c r="R446" s="12">
        <v>74</v>
      </c>
      <c r="S446" s="9" t="s">
        <v>68</v>
      </c>
      <c r="T446" s="9" t="s">
        <v>44</v>
      </c>
      <c r="U446" s="9" t="s">
        <v>37</v>
      </c>
      <c r="V446" s="9">
        <v>12</v>
      </c>
      <c r="W446" s="13">
        <v>4</v>
      </c>
      <c r="X446" s="9" t="b">
        <v>0</v>
      </c>
      <c r="Y446" s="9" t="s">
        <v>30</v>
      </c>
      <c r="Z446" s="12">
        <v>1526</v>
      </c>
      <c r="AA446" s="9" t="s">
        <v>65</v>
      </c>
      <c r="AB446" s="14" t="s">
        <v>32</v>
      </c>
      <c r="AC446" s="9" t="s">
        <v>33</v>
      </c>
    </row>
    <row r="447" spans="1:29" hidden="1" x14ac:dyDescent="0.3">
      <c r="A447" s="9">
        <v>8305</v>
      </c>
      <c r="B447" s="9" t="s">
        <v>140</v>
      </c>
      <c r="C447" s="9" t="str">
        <f t="shared" si="24"/>
        <v>Jan</v>
      </c>
      <c r="D447" s="9" t="str">
        <f t="shared" si="25"/>
        <v>Thu</v>
      </c>
      <c r="E447" s="9" t="str">
        <f>TEXT(Table1[[#This Row],[Join_Date]],"YYYY")</f>
        <v>2023</v>
      </c>
      <c r="F447" s="2">
        <v>44952</v>
      </c>
      <c r="G447" s="2" t="str">
        <f t="shared" si="26"/>
        <v>Dec</v>
      </c>
      <c r="H447" s="2" t="str">
        <f t="shared" si="27"/>
        <v>Fri</v>
      </c>
      <c r="I447" s="10">
        <v>45632</v>
      </c>
      <c r="J447" s="11">
        <v>11.99</v>
      </c>
      <c r="K447" s="11" t="str">
        <f>IF(Table1[[#This Row],[Monthly_Price]]=7.99,"Basic",IF(Table1[[#This Row],[Monthly_Price]]=11.99,"Super",IF(Table1[[#This Row],[Monthly_Price]]=15.99,"Premium")))</f>
        <v>Super</v>
      </c>
      <c r="L447" s="12">
        <v>78</v>
      </c>
      <c r="M447" s="9" t="s">
        <v>73</v>
      </c>
      <c r="N447" s="12">
        <v>4</v>
      </c>
      <c r="O447" s="12">
        <v>5</v>
      </c>
      <c r="P447" s="9" t="b">
        <v>0</v>
      </c>
      <c r="Q447" s="12">
        <v>914</v>
      </c>
      <c r="R447" s="12">
        <v>22</v>
      </c>
      <c r="S447" s="9" t="s">
        <v>92</v>
      </c>
      <c r="T447" s="9" t="s">
        <v>44</v>
      </c>
      <c r="U447" s="9" t="s">
        <v>37</v>
      </c>
      <c r="V447" s="9">
        <v>14</v>
      </c>
      <c r="W447" s="13">
        <v>4.5</v>
      </c>
      <c r="X447" s="9" t="b">
        <v>0</v>
      </c>
      <c r="Y447" s="9" t="s">
        <v>30</v>
      </c>
      <c r="Z447" s="12">
        <v>4934</v>
      </c>
      <c r="AA447" s="9" t="s">
        <v>31</v>
      </c>
      <c r="AB447" s="14" t="s">
        <v>32</v>
      </c>
      <c r="AC447" s="9" t="s">
        <v>33</v>
      </c>
    </row>
    <row r="448" spans="1:29" hidden="1" x14ac:dyDescent="0.3">
      <c r="A448" s="9">
        <v>6773</v>
      </c>
      <c r="B448" s="9" t="s">
        <v>473</v>
      </c>
      <c r="C448" s="9" t="str">
        <f t="shared" si="24"/>
        <v>Feb</v>
      </c>
      <c r="D448" s="9" t="str">
        <f t="shared" si="25"/>
        <v>Tue</v>
      </c>
      <c r="E448" s="9" t="str">
        <f>TEXT(Table1[[#This Row],[Join_Date]],"YYYY")</f>
        <v>2024</v>
      </c>
      <c r="F448" s="2">
        <v>45328</v>
      </c>
      <c r="G448" s="2" t="str">
        <f t="shared" si="26"/>
        <v>Nov</v>
      </c>
      <c r="H448" s="2" t="str">
        <f t="shared" si="27"/>
        <v>Fri</v>
      </c>
      <c r="I448" s="10">
        <v>45625</v>
      </c>
      <c r="J448" s="11">
        <v>7.99</v>
      </c>
      <c r="K448" s="11" t="str">
        <f>IF(Table1[[#This Row],[Monthly_Price]]=7.99,"Basic",IF(Table1[[#This Row],[Monthly_Price]]=11.99,"Super",IF(Table1[[#This Row],[Monthly_Price]]=15.99,"Premium")))</f>
        <v>Basic</v>
      </c>
      <c r="L448" s="12">
        <v>343</v>
      </c>
      <c r="M448" s="9" t="s">
        <v>36</v>
      </c>
      <c r="N448" s="12">
        <v>4</v>
      </c>
      <c r="O448" s="12">
        <v>1</v>
      </c>
      <c r="P448" s="9" t="b">
        <v>1</v>
      </c>
      <c r="Q448" s="12">
        <v>492</v>
      </c>
      <c r="R448" s="12">
        <v>187</v>
      </c>
      <c r="S448" s="9" t="s">
        <v>27</v>
      </c>
      <c r="T448" s="9" t="s">
        <v>28</v>
      </c>
      <c r="U448" s="9" t="s">
        <v>78</v>
      </c>
      <c r="V448" s="9">
        <v>75</v>
      </c>
      <c r="W448" s="13">
        <v>4.9000000000000004</v>
      </c>
      <c r="X448" s="9" t="b">
        <v>1</v>
      </c>
      <c r="Y448" s="9" t="s">
        <v>30</v>
      </c>
      <c r="Z448" s="12">
        <v>628</v>
      </c>
      <c r="AA448" s="9" t="s">
        <v>38</v>
      </c>
      <c r="AB448" s="14" t="s">
        <v>69</v>
      </c>
      <c r="AC448" s="9" t="s">
        <v>33</v>
      </c>
    </row>
    <row r="449" spans="1:29" hidden="1" x14ac:dyDescent="0.3">
      <c r="A449" s="9">
        <v>3010</v>
      </c>
      <c r="B449" s="9" t="s">
        <v>280</v>
      </c>
      <c r="C449" s="9" t="str">
        <f t="shared" si="24"/>
        <v>Nov</v>
      </c>
      <c r="D449" s="9" t="str">
        <f t="shared" si="25"/>
        <v>Sun</v>
      </c>
      <c r="E449" s="9" t="str">
        <f>TEXT(Table1[[#This Row],[Join_Date]],"YYYY")</f>
        <v>2024</v>
      </c>
      <c r="F449" s="2">
        <v>45599</v>
      </c>
      <c r="G449" s="2" t="str">
        <f t="shared" si="26"/>
        <v>Nov</v>
      </c>
      <c r="H449" s="2" t="str">
        <f t="shared" si="27"/>
        <v>Sun</v>
      </c>
      <c r="I449" s="10">
        <v>45620</v>
      </c>
      <c r="J449" s="11">
        <v>11.99</v>
      </c>
      <c r="K449" s="11" t="str">
        <f>IF(Table1[[#This Row],[Monthly_Price]]=7.99,"Basic",IF(Table1[[#This Row],[Monthly_Price]]=11.99,"Super",IF(Table1[[#This Row],[Monthly_Price]]=15.99,"Premium")))</f>
        <v>Super</v>
      </c>
      <c r="L449" s="12">
        <v>318</v>
      </c>
      <c r="M449" s="9" t="s">
        <v>48</v>
      </c>
      <c r="N449" s="12">
        <v>1</v>
      </c>
      <c r="O449" s="12">
        <v>5</v>
      </c>
      <c r="P449" s="9" t="b">
        <v>0</v>
      </c>
      <c r="Q449" s="12">
        <v>925</v>
      </c>
      <c r="R449" s="12">
        <v>191</v>
      </c>
      <c r="S449" s="9" t="s">
        <v>68</v>
      </c>
      <c r="T449" s="9" t="s">
        <v>28</v>
      </c>
      <c r="U449" s="9" t="s">
        <v>45</v>
      </c>
      <c r="V449" s="9">
        <v>38</v>
      </c>
      <c r="W449" s="13">
        <v>4.5999999999999996</v>
      </c>
      <c r="X449" s="9" t="b">
        <v>1</v>
      </c>
      <c r="Y449" s="9" t="s">
        <v>30</v>
      </c>
      <c r="Z449" s="12">
        <v>167</v>
      </c>
      <c r="AA449" s="9" t="s">
        <v>76</v>
      </c>
      <c r="AB449" s="14" t="s">
        <v>39</v>
      </c>
      <c r="AC449" s="9" t="s">
        <v>93</v>
      </c>
    </row>
    <row r="450" spans="1:29" hidden="1" x14ac:dyDescent="0.3">
      <c r="A450" s="9">
        <v>3622</v>
      </c>
      <c r="B450" s="9" t="s">
        <v>284</v>
      </c>
      <c r="C450" s="9" t="str">
        <f t="shared" si="24"/>
        <v>Aug</v>
      </c>
      <c r="D450" s="9" t="str">
        <f t="shared" si="25"/>
        <v>Fri</v>
      </c>
      <c r="E450" s="9" t="str">
        <f>TEXT(Table1[[#This Row],[Join_Date]],"YYYY")</f>
        <v>2024</v>
      </c>
      <c r="F450" s="2">
        <v>45520</v>
      </c>
      <c r="G450" s="2" t="str">
        <f t="shared" si="26"/>
        <v>Dec</v>
      </c>
      <c r="H450" s="2" t="str">
        <f t="shared" si="27"/>
        <v>Mon</v>
      </c>
      <c r="I450" s="10">
        <v>45635</v>
      </c>
      <c r="J450" s="11">
        <v>7.99</v>
      </c>
      <c r="K450" s="11" t="str">
        <f>IF(Table1[[#This Row],[Monthly_Price]]=7.99,"Basic",IF(Table1[[#This Row],[Monthly_Price]]=11.99,"Super",IF(Table1[[#This Row],[Monthly_Price]]=15.99,"Premium")))</f>
        <v>Basic</v>
      </c>
      <c r="L450" s="12">
        <v>444</v>
      </c>
      <c r="M450" s="9" t="s">
        <v>36</v>
      </c>
      <c r="N450" s="12">
        <v>3</v>
      </c>
      <c r="O450" s="12">
        <v>5</v>
      </c>
      <c r="P450" s="9" t="b">
        <v>0</v>
      </c>
      <c r="Q450" s="12">
        <v>183</v>
      </c>
      <c r="R450" s="12">
        <v>195</v>
      </c>
      <c r="S450" s="9" t="s">
        <v>92</v>
      </c>
      <c r="T450" s="9" t="s">
        <v>75</v>
      </c>
      <c r="U450" s="9" t="s">
        <v>45</v>
      </c>
      <c r="V450" s="9">
        <v>36</v>
      </c>
      <c r="W450" s="13">
        <v>4.7</v>
      </c>
      <c r="X450" s="9" t="b">
        <v>0</v>
      </c>
      <c r="Y450" s="9" t="s">
        <v>30</v>
      </c>
      <c r="Z450" s="12">
        <v>1309</v>
      </c>
      <c r="AA450" s="9" t="s">
        <v>58</v>
      </c>
      <c r="AB450" s="14" t="s">
        <v>39</v>
      </c>
      <c r="AC450" s="9" t="s">
        <v>60</v>
      </c>
    </row>
    <row r="451" spans="1:29" hidden="1" x14ac:dyDescent="0.3">
      <c r="A451" s="9">
        <v>6006</v>
      </c>
      <c r="B451" s="9" t="s">
        <v>106</v>
      </c>
      <c r="C451" s="9" t="str">
        <f t="shared" ref="C451:C514" si="28">TEXT(F451,"mmm")</f>
        <v>Sep</v>
      </c>
      <c r="D451" s="9" t="str">
        <f t="shared" ref="D451:D514" si="29">TEXT(F451,"ddd")</f>
        <v>Sat</v>
      </c>
      <c r="E451" s="9" t="str">
        <f>TEXT(Table1[[#This Row],[Join_Date]],"YYYY")</f>
        <v>2024</v>
      </c>
      <c r="F451" s="2">
        <v>45542</v>
      </c>
      <c r="G451" s="2" t="str">
        <f t="shared" ref="G451:G514" si="30">TEXT(I451,"mmm")</f>
        <v>Nov</v>
      </c>
      <c r="H451" s="2" t="str">
        <f t="shared" ref="H451:H514" si="31">TEXT(I451,"ddd")</f>
        <v>Tue</v>
      </c>
      <c r="I451" s="10">
        <v>45615</v>
      </c>
      <c r="J451" s="11">
        <v>11.99</v>
      </c>
      <c r="K451" s="11" t="str">
        <f>IF(Table1[[#This Row],[Monthly_Price]]=7.99,"Basic",IF(Table1[[#This Row],[Monthly_Price]]=11.99,"Super",IF(Table1[[#This Row],[Monthly_Price]]=15.99,"Premium")))</f>
        <v>Super</v>
      </c>
      <c r="L451" s="12">
        <v>171</v>
      </c>
      <c r="M451" s="9" t="s">
        <v>63</v>
      </c>
      <c r="N451" s="12">
        <v>3</v>
      </c>
      <c r="O451" s="12">
        <v>1</v>
      </c>
      <c r="P451" s="9" t="b">
        <v>1</v>
      </c>
      <c r="Q451" s="12">
        <v>889</v>
      </c>
      <c r="R451" s="12">
        <v>54</v>
      </c>
      <c r="S451" s="9" t="s">
        <v>92</v>
      </c>
      <c r="T451" s="9" t="s">
        <v>75</v>
      </c>
      <c r="U451" s="9" t="s">
        <v>37</v>
      </c>
      <c r="V451" s="9">
        <v>1</v>
      </c>
      <c r="W451" s="13">
        <v>3.3</v>
      </c>
      <c r="X451" s="9" t="b">
        <v>1</v>
      </c>
      <c r="Y451" s="9" t="s">
        <v>30</v>
      </c>
      <c r="Z451" s="12">
        <v>710</v>
      </c>
      <c r="AA451" s="9" t="s">
        <v>31</v>
      </c>
      <c r="AB451" s="14" t="s">
        <v>69</v>
      </c>
      <c r="AC451" s="9" t="s">
        <v>33</v>
      </c>
    </row>
    <row r="452" spans="1:29" hidden="1" x14ac:dyDescent="0.3">
      <c r="A452" s="9">
        <v>1338</v>
      </c>
      <c r="B452" s="9" t="s">
        <v>148</v>
      </c>
      <c r="C452" s="9" t="str">
        <f t="shared" si="28"/>
        <v>Mar</v>
      </c>
      <c r="D452" s="9" t="str">
        <f t="shared" si="29"/>
        <v>Sun</v>
      </c>
      <c r="E452" s="9" t="str">
        <f>TEXT(Table1[[#This Row],[Join_Date]],"YYYY")</f>
        <v>2023</v>
      </c>
      <c r="F452" s="2">
        <v>45011</v>
      </c>
      <c r="G452" s="2" t="str">
        <f t="shared" si="30"/>
        <v>Dec</v>
      </c>
      <c r="H452" s="2" t="str">
        <f t="shared" si="31"/>
        <v>Mon</v>
      </c>
      <c r="I452" s="10">
        <v>45628</v>
      </c>
      <c r="J452" s="11">
        <v>15.99</v>
      </c>
      <c r="K452" s="11" t="str">
        <f>IF(Table1[[#This Row],[Monthly_Price]]=7.99,"Basic",IF(Table1[[#This Row],[Monthly_Price]]=11.99,"Super",IF(Table1[[#This Row],[Monthly_Price]]=15.99,"Premium")))</f>
        <v>Premium</v>
      </c>
      <c r="L452" s="12">
        <v>309</v>
      </c>
      <c r="M452" s="9" t="s">
        <v>100</v>
      </c>
      <c r="N452" s="12">
        <v>5</v>
      </c>
      <c r="O452" s="12">
        <v>4</v>
      </c>
      <c r="P452" s="9" t="b">
        <v>0</v>
      </c>
      <c r="Q452" s="12">
        <v>174</v>
      </c>
      <c r="R452" s="12">
        <v>172</v>
      </c>
      <c r="S452" s="9" t="s">
        <v>68</v>
      </c>
      <c r="T452" s="9" t="s">
        <v>75</v>
      </c>
      <c r="U452" s="9" t="s">
        <v>64</v>
      </c>
      <c r="V452" s="9">
        <v>71</v>
      </c>
      <c r="W452" s="13">
        <v>3.1</v>
      </c>
      <c r="X452" s="9" t="b">
        <v>1</v>
      </c>
      <c r="Y452" s="9" t="s">
        <v>30</v>
      </c>
      <c r="Z452" s="12">
        <v>106</v>
      </c>
      <c r="AA452" s="9" t="s">
        <v>58</v>
      </c>
      <c r="AB452" s="14" t="s">
        <v>79</v>
      </c>
      <c r="AC452" s="9" t="s">
        <v>60</v>
      </c>
    </row>
    <row r="453" spans="1:29" hidden="1" x14ac:dyDescent="0.3">
      <c r="A453" s="9">
        <v>6722</v>
      </c>
      <c r="B453" s="9" t="s">
        <v>138</v>
      </c>
      <c r="C453" s="9" t="str">
        <f t="shared" si="28"/>
        <v>May</v>
      </c>
      <c r="D453" s="9" t="str">
        <f t="shared" si="29"/>
        <v>Mon</v>
      </c>
      <c r="E453" s="9" t="str">
        <f>TEXT(Table1[[#This Row],[Join_Date]],"YYYY")</f>
        <v>2023</v>
      </c>
      <c r="F453" s="2">
        <v>45054</v>
      </c>
      <c r="G453" s="2" t="str">
        <f t="shared" si="30"/>
        <v>Nov</v>
      </c>
      <c r="H453" s="2" t="str">
        <f t="shared" si="31"/>
        <v>Wed</v>
      </c>
      <c r="I453" s="10">
        <v>45623</v>
      </c>
      <c r="J453" s="11">
        <v>15.99</v>
      </c>
      <c r="K453" s="11" t="str">
        <f>IF(Table1[[#This Row],[Monthly_Price]]=7.99,"Basic",IF(Table1[[#This Row],[Monthly_Price]]=11.99,"Super",IF(Table1[[#This Row],[Monthly_Price]]=15.99,"Premium")))</f>
        <v>Premium</v>
      </c>
      <c r="L453" s="12">
        <v>447</v>
      </c>
      <c r="M453" s="9" t="s">
        <v>73</v>
      </c>
      <c r="N453" s="12">
        <v>5</v>
      </c>
      <c r="O453" s="12">
        <v>2</v>
      </c>
      <c r="P453" s="9" t="b">
        <v>0</v>
      </c>
      <c r="Q453" s="12">
        <v>709</v>
      </c>
      <c r="R453" s="12">
        <v>93</v>
      </c>
      <c r="S453" s="9" t="s">
        <v>55</v>
      </c>
      <c r="T453" s="9" t="s">
        <v>44</v>
      </c>
      <c r="U453" s="9" t="s">
        <v>37</v>
      </c>
      <c r="V453" s="9">
        <v>35</v>
      </c>
      <c r="W453" s="13">
        <v>4.8</v>
      </c>
      <c r="X453" s="9" t="b">
        <v>1</v>
      </c>
      <c r="Y453" s="9" t="s">
        <v>30</v>
      </c>
      <c r="Z453" s="12">
        <v>2652</v>
      </c>
      <c r="AA453" s="9" t="s">
        <v>58</v>
      </c>
      <c r="AB453" s="14" t="s">
        <v>39</v>
      </c>
      <c r="AC453" s="9" t="s">
        <v>40</v>
      </c>
    </row>
    <row r="454" spans="1:29" hidden="1" x14ac:dyDescent="0.3">
      <c r="A454" s="9">
        <v>5871</v>
      </c>
      <c r="B454" s="9" t="s">
        <v>508</v>
      </c>
      <c r="C454" s="9" t="str">
        <f t="shared" si="28"/>
        <v>Jul</v>
      </c>
      <c r="D454" s="9" t="str">
        <f t="shared" si="29"/>
        <v>Sat</v>
      </c>
      <c r="E454" s="9" t="str">
        <f>TEXT(Table1[[#This Row],[Join_Date]],"YYYY")</f>
        <v>2024</v>
      </c>
      <c r="F454" s="2">
        <v>45486</v>
      </c>
      <c r="G454" s="2" t="str">
        <f t="shared" si="30"/>
        <v>Dec</v>
      </c>
      <c r="H454" s="2" t="str">
        <f t="shared" si="31"/>
        <v>Wed</v>
      </c>
      <c r="I454" s="10">
        <v>45630</v>
      </c>
      <c r="J454" s="11">
        <v>7.99</v>
      </c>
      <c r="K454" s="11" t="str">
        <f>IF(Table1[[#This Row],[Monthly_Price]]=7.99,"Basic",IF(Table1[[#This Row],[Monthly_Price]]=11.99,"Super",IF(Table1[[#This Row],[Monthly_Price]]=15.99,"Premium")))</f>
        <v>Basic</v>
      </c>
      <c r="L454" s="12">
        <v>120</v>
      </c>
      <c r="M454" s="9" t="s">
        <v>100</v>
      </c>
      <c r="N454" s="12">
        <v>3</v>
      </c>
      <c r="O454" s="12">
        <v>5</v>
      </c>
      <c r="P454" s="9" t="b">
        <v>1</v>
      </c>
      <c r="Q454" s="12">
        <v>783</v>
      </c>
      <c r="R454" s="12">
        <v>81</v>
      </c>
      <c r="S454" s="9" t="s">
        <v>43</v>
      </c>
      <c r="T454" s="9" t="s">
        <v>28</v>
      </c>
      <c r="U454" s="9" t="s">
        <v>45</v>
      </c>
      <c r="V454" s="9">
        <v>52</v>
      </c>
      <c r="W454" s="13">
        <v>4.3</v>
      </c>
      <c r="X454" s="9" t="b">
        <v>0</v>
      </c>
      <c r="Y454" s="9" t="s">
        <v>30</v>
      </c>
      <c r="Z454" s="12">
        <v>4879</v>
      </c>
      <c r="AA454" s="9" t="s">
        <v>65</v>
      </c>
      <c r="AB454" s="14" t="s">
        <v>79</v>
      </c>
      <c r="AC454" s="9" t="s">
        <v>93</v>
      </c>
    </row>
    <row r="455" spans="1:29" hidden="1" x14ac:dyDescent="0.3">
      <c r="A455" s="9">
        <v>9290</v>
      </c>
      <c r="B455" s="9" t="s">
        <v>510</v>
      </c>
      <c r="C455" s="9" t="str">
        <f t="shared" si="28"/>
        <v>Nov</v>
      </c>
      <c r="D455" s="9" t="str">
        <f t="shared" si="29"/>
        <v>Thu</v>
      </c>
      <c r="E455" s="9" t="str">
        <f>TEXT(Table1[[#This Row],[Join_Date]],"YYYY")</f>
        <v>2023</v>
      </c>
      <c r="F455" s="2">
        <v>45239</v>
      </c>
      <c r="G455" s="2" t="str">
        <f t="shared" si="30"/>
        <v>Dec</v>
      </c>
      <c r="H455" s="2" t="str">
        <f t="shared" si="31"/>
        <v>Sun</v>
      </c>
      <c r="I455" s="10">
        <v>45634</v>
      </c>
      <c r="J455" s="11">
        <v>15.99</v>
      </c>
      <c r="K455" s="11" t="str">
        <f>IF(Table1[[#This Row],[Monthly_Price]]=7.99,"Basic",IF(Table1[[#This Row],[Monthly_Price]]=11.99,"Super",IF(Table1[[#This Row],[Monthly_Price]]=15.99,"Premium")))</f>
        <v>Premium</v>
      </c>
      <c r="L455" s="12">
        <v>168</v>
      </c>
      <c r="M455" s="9" t="s">
        <v>26</v>
      </c>
      <c r="N455" s="12">
        <v>5</v>
      </c>
      <c r="O455" s="12">
        <v>4</v>
      </c>
      <c r="P455" s="9" t="b">
        <v>1</v>
      </c>
      <c r="Q455" s="12">
        <v>304</v>
      </c>
      <c r="R455" s="12">
        <v>196</v>
      </c>
      <c r="S455" s="9" t="s">
        <v>27</v>
      </c>
      <c r="T455" s="9" t="s">
        <v>44</v>
      </c>
      <c r="U455" s="9" t="s">
        <v>57</v>
      </c>
      <c r="V455" s="9">
        <v>44</v>
      </c>
      <c r="W455" s="13">
        <v>4.0999999999999996</v>
      </c>
      <c r="X455" s="9" t="b">
        <v>0</v>
      </c>
      <c r="Y455" s="9" t="s">
        <v>30</v>
      </c>
      <c r="Z455" s="12">
        <v>1426</v>
      </c>
      <c r="AA455" s="9" t="s">
        <v>58</v>
      </c>
      <c r="AB455" s="14" t="s">
        <v>32</v>
      </c>
      <c r="AC455" s="9" t="s">
        <v>93</v>
      </c>
    </row>
    <row r="456" spans="1:29" hidden="1" x14ac:dyDescent="0.3">
      <c r="A456" s="9">
        <v>8567</v>
      </c>
      <c r="B456" s="9" t="s">
        <v>88</v>
      </c>
      <c r="C456" s="9" t="str">
        <f t="shared" si="28"/>
        <v>May</v>
      </c>
      <c r="D456" s="9" t="str">
        <f t="shared" si="29"/>
        <v>Sat</v>
      </c>
      <c r="E456" s="9" t="str">
        <f>TEXT(Table1[[#This Row],[Join_Date]],"YYYY")</f>
        <v>2024</v>
      </c>
      <c r="F456" s="2">
        <v>45430</v>
      </c>
      <c r="G456" s="2" t="str">
        <f t="shared" si="30"/>
        <v>Dec</v>
      </c>
      <c r="H456" s="2" t="str">
        <f t="shared" si="31"/>
        <v>Fri</v>
      </c>
      <c r="I456" s="10">
        <v>45639</v>
      </c>
      <c r="J456" s="11">
        <v>7.99</v>
      </c>
      <c r="K456" s="11" t="str">
        <f>IF(Table1[[#This Row],[Monthly_Price]]=7.99,"Basic",IF(Table1[[#This Row],[Monthly_Price]]=11.99,"Super",IF(Table1[[#This Row],[Monthly_Price]]=15.99,"Premium")))</f>
        <v>Basic</v>
      </c>
      <c r="L456" s="12">
        <v>203</v>
      </c>
      <c r="M456" s="9" t="s">
        <v>48</v>
      </c>
      <c r="N456" s="12">
        <v>1</v>
      </c>
      <c r="O456" s="12">
        <v>3</v>
      </c>
      <c r="P456" s="9" t="b">
        <v>1</v>
      </c>
      <c r="Q456" s="12">
        <v>738</v>
      </c>
      <c r="R456" s="12">
        <v>96</v>
      </c>
      <c r="S456" s="9" t="s">
        <v>68</v>
      </c>
      <c r="T456" s="9" t="s">
        <v>75</v>
      </c>
      <c r="U456" s="9" t="s">
        <v>78</v>
      </c>
      <c r="V456" s="9">
        <v>10</v>
      </c>
      <c r="W456" s="13">
        <v>4</v>
      </c>
      <c r="X456" s="9" t="b">
        <v>0</v>
      </c>
      <c r="Y456" s="9" t="s">
        <v>30</v>
      </c>
      <c r="Z456" s="12">
        <v>1504</v>
      </c>
      <c r="AA456" s="9" t="s">
        <v>65</v>
      </c>
      <c r="AB456" s="14" t="s">
        <v>59</v>
      </c>
      <c r="AC456" s="9" t="s">
        <v>93</v>
      </c>
    </row>
    <row r="457" spans="1:29" hidden="1" x14ac:dyDescent="0.3">
      <c r="A457" s="9">
        <v>5253</v>
      </c>
      <c r="B457" s="9" t="s">
        <v>502</v>
      </c>
      <c r="C457" s="9" t="str">
        <f t="shared" si="28"/>
        <v>Dec</v>
      </c>
      <c r="D457" s="9" t="str">
        <f t="shared" si="29"/>
        <v>Thu</v>
      </c>
      <c r="E457" s="9" t="str">
        <f>TEXT(Table1[[#This Row],[Join_Date]],"YYYY")</f>
        <v>2023</v>
      </c>
      <c r="F457" s="2">
        <v>45267</v>
      </c>
      <c r="G457" s="2" t="str">
        <f t="shared" si="30"/>
        <v>Nov</v>
      </c>
      <c r="H457" s="2" t="str">
        <f t="shared" si="31"/>
        <v>Sun</v>
      </c>
      <c r="I457" s="10">
        <v>45620</v>
      </c>
      <c r="J457" s="11">
        <v>11.99</v>
      </c>
      <c r="K457" s="11" t="str">
        <f>IF(Table1[[#This Row],[Monthly_Price]]=7.99,"Basic",IF(Table1[[#This Row],[Monthly_Price]]=11.99,"Super",IF(Table1[[#This Row],[Monthly_Price]]=15.99,"Premium")))</f>
        <v>Super</v>
      </c>
      <c r="L457" s="12">
        <v>436</v>
      </c>
      <c r="M457" s="9" t="s">
        <v>73</v>
      </c>
      <c r="N457" s="12">
        <v>5</v>
      </c>
      <c r="O457" s="12">
        <v>5</v>
      </c>
      <c r="P457" s="9" t="b">
        <v>1</v>
      </c>
      <c r="Q457" s="12">
        <v>228</v>
      </c>
      <c r="R457" s="12">
        <v>110</v>
      </c>
      <c r="S457" s="9" t="s">
        <v>68</v>
      </c>
      <c r="T457" s="9" t="s">
        <v>75</v>
      </c>
      <c r="U457" s="9" t="s">
        <v>29</v>
      </c>
      <c r="V457" s="9">
        <v>78</v>
      </c>
      <c r="W457" s="13">
        <v>4.5</v>
      </c>
      <c r="X457" s="9" t="b">
        <v>1</v>
      </c>
      <c r="Y457" s="9" t="s">
        <v>30</v>
      </c>
      <c r="Z457" s="12">
        <v>1518</v>
      </c>
      <c r="AA457" s="9" t="s">
        <v>38</v>
      </c>
      <c r="AB457" s="14" t="s">
        <v>32</v>
      </c>
      <c r="AC457" s="9" t="s">
        <v>60</v>
      </c>
    </row>
    <row r="458" spans="1:29" hidden="1" x14ac:dyDescent="0.3">
      <c r="A458" s="9">
        <v>8172</v>
      </c>
      <c r="B458" s="9" t="s">
        <v>511</v>
      </c>
      <c r="C458" s="9" t="str">
        <f t="shared" si="28"/>
        <v>Mar</v>
      </c>
      <c r="D458" s="9" t="str">
        <f t="shared" si="29"/>
        <v>Thu</v>
      </c>
      <c r="E458" s="9" t="str">
        <f>TEXT(Table1[[#This Row],[Join_Date]],"YYYY")</f>
        <v>2024</v>
      </c>
      <c r="F458" s="2">
        <v>45372</v>
      </c>
      <c r="G458" s="2" t="str">
        <f t="shared" si="30"/>
        <v>Dec</v>
      </c>
      <c r="H458" s="2" t="str">
        <f t="shared" si="31"/>
        <v>Tue</v>
      </c>
      <c r="I458" s="10">
        <v>45643</v>
      </c>
      <c r="J458" s="11">
        <v>11.99</v>
      </c>
      <c r="K458" s="11" t="str">
        <f>IF(Table1[[#This Row],[Monthly_Price]]=7.99,"Basic",IF(Table1[[#This Row],[Monthly_Price]]=11.99,"Super",IF(Table1[[#This Row],[Monthly_Price]]=15.99,"Premium")))</f>
        <v>Super</v>
      </c>
      <c r="L458" s="12">
        <v>195</v>
      </c>
      <c r="M458" s="9" t="s">
        <v>100</v>
      </c>
      <c r="N458" s="12">
        <v>5</v>
      </c>
      <c r="O458" s="12">
        <v>6</v>
      </c>
      <c r="P458" s="9" t="b">
        <v>1</v>
      </c>
      <c r="Q458" s="12">
        <v>997</v>
      </c>
      <c r="R458" s="12">
        <v>107</v>
      </c>
      <c r="S458" s="9" t="s">
        <v>43</v>
      </c>
      <c r="T458" s="9" t="s">
        <v>56</v>
      </c>
      <c r="U458" s="9" t="s">
        <v>78</v>
      </c>
      <c r="V458" s="9">
        <v>78</v>
      </c>
      <c r="W458" s="13">
        <v>4.9000000000000004</v>
      </c>
      <c r="X458" s="9" t="b">
        <v>0</v>
      </c>
      <c r="Y458" s="9" t="s">
        <v>30</v>
      </c>
      <c r="Z458" s="12">
        <v>708</v>
      </c>
      <c r="AA458" s="9" t="s">
        <v>76</v>
      </c>
      <c r="AB458" s="14" t="s">
        <v>69</v>
      </c>
      <c r="AC458" s="9" t="s">
        <v>40</v>
      </c>
    </row>
    <row r="459" spans="1:29" hidden="1" x14ac:dyDescent="0.3">
      <c r="A459" s="9">
        <v>2154</v>
      </c>
      <c r="B459" s="9" t="s">
        <v>96</v>
      </c>
      <c r="C459" s="9" t="str">
        <f t="shared" si="28"/>
        <v>Dec</v>
      </c>
      <c r="D459" s="9" t="str">
        <f t="shared" si="29"/>
        <v>Mon</v>
      </c>
      <c r="E459" s="9" t="str">
        <f>TEXT(Table1[[#This Row],[Join_Date]],"YYYY")</f>
        <v>2023</v>
      </c>
      <c r="F459" s="2">
        <v>45271</v>
      </c>
      <c r="G459" s="2" t="str">
        <f t="shared" si="30"/>
        <v>Dec</v>
      </c>
      <c r="H459" s="2" t="str">
        <f t="shared" si="31"/>
        <v>Thu</v>
      </c>
      <c r="I459" s="10">
        <v>45631</v>
      </c>
      <c r="J459" s="11">
        <v>7.99</v>
      </c>
      <c r="K459" s="11" t="str">
        <f>IF(Table1[[#This Row],[Monthly_Price]]=7.99,"Basic",IF(Table1[[#This Row],[Monthly_Price]]=11.99,"Super",IF(Table1[[#This Row],[Monthly_Price]]=15.99,"Premium")))</f>
        <v>Basic</v>
      </c>
      <c r="L459" s="12">
        <v>454</v>
      </c>
      <c r="M459" s="9" t="s">
        <v>36</v>
      </c>
      <c r="N459" s="12">
        <v>5</v>
      </c>
      <c r="O459" s="12">
        <v>1</v>
      </c>
      <c r="P459" s="9" t="b">
        <v>1</v>
      </c>
      <c r="Q459" s="12">
        <v>722</v>
      </c>
      <c r="R459" s="12">
        <v>98</v>
      </c>
      <c r="S459" s="9" t="s">
        <v>49</v>
      </c>
      <c r="T459" s="9" t="s">
        <v>56</v>
      </c>
      <c r="U459" s="9" t="s">
        <v>45</v>
      </c>
      <c r="V459" s="9">
        <v>36</v>
      </c>
      <c r="W459" s="13">
        <v>3.4</v>
      </c>
      <c r="X459" s="9" t="b">
        <v>0</v>
      </c>
      <c r="Y459" s="9" t="s">
        <v>30</v>
      </c>
      <c r="Z459" s="12">
        <v>4651</v>
      </c>
      <c r="AA459" s="9" t="s">
        <v>76</v>
      </c>
      <c r="AB459" s="14" t="s">
        <v>32</v>
      </c>
      <c r="AC459" s="9" t="s">
        <v>40</v>
      </c>
    </row>
    <row r="460" spans="1:29" hidden="1" x14ac:dyDescent="0.3">
      <c r="A460" s="9">
        <v>5013</v>
      </c>
      <c r="B460" s="9" t="s">
        <v>513</v>
      </c>
      <c r="C460" s="9" t="str">
        <f t="shared" si="28"/>
        <v>Aug</v>
      </c>
      <c r="D460" s="9" t="str">
        <f t="shared" si="29"/>
        <v>Sat</v>
      </c>
      <c r="E460" s="9" t="str">
        <f>TEXT(Table1[[#This Row],[Join_Date]],"YYYY")</f>
        <v>2023</v>
      </c>
      <c r="F460" s="2">
        <v>45164</v>
      </c>
      <c r="G460" s="2" t="str">
        <f t="shared" si="30"/>
        <v>Nov</v>
      </c>
      <c r="H460" s="2" t="str">
        <f t="shared" si="31"/>
        <v>Sun</v>
      </c>
      <c r="I460" s="10">
        <v>45620</v>
      </c>
      <c r="J460" s="11">
        <v>15.99</v>
      </c>
      <c r="K460" s="11" t="str">
        <f>IF(Table1[[#This Row],[Monthly_Price]]=7.99,"Basic",IF(Table1[[#This Row],[Monthly_Price]]=11.99,"Super",IF(Table1[[#This Row],[Monthly_Price]]=15.99,"Premium")))</f>
        <v>Premium</v>
      </c>
      <c r="L460" s="12">
        <v>187</v>
      </c>
      <c r="M460" s="9" t="s">
        <v>36</v>
      </c>
      <c r="N460" s="12">
        <v>1</v>
      </c>
      <c r="O460" s="12">
        <v>1</v>
      </c>
      <c r="P460" s="9" t="b">
        <v>0</v>
      </c>
      <c r="Q460" s="12">
        <v>316</v>
      </c>
      <c r="R460" s="12">
        <v>10</v>
      </c>
      <c r="S460" s="9" t="s">
        <v>49</v>
      </c>
      <c r="T460" s="9" t="s">
        <v>28</v>
      </c>
      <c r="U460" s="9" t="s">
        <v>64</v>
      </c>
      <c r="V460" s="9">
        <v>8</v>
      </c>
      <c r="W460" s="13">
        <v>4.7</v>
      </c>
      <c r="X460" s="9" t="b">
        <v>0</v>
      </c>
      <c r="Y460" s="9" t="s">
        <v>30</v>
      </c>
      <c r="Z460" s="12">
        <v>4397</v>
      </c>
      <c r="AA460" s="9" t="s">
        <v>31</v>
      </c>
      <c r="AB460" s="14" t="s">
        <v>79</v>
      </c>
      <c r="AC460" s="9" t="s">
        <v>33</v>
      </c>
    </row>
    <row r="461" spans="1:29" hidden="1" x14ac:dyDescent="0.3">
      <c r="A461" s="9">
        <v>4211</v>
      </c>
      <c r="B461" s="9" t="s">
        <v>515</v>
      </c>
      <c r="C461" s="9" t="str">
        <f t="shared" si="28"/>
        <v>Oct</v>
      </c>
      <c r="D461" s="9" t="str">
        <f t="shared" si="29"/>
        <v>Mon</v>
      </c>
      <c r="E461" s="9" t="str">
        <f>TEXT(Table1[[#This Row],[Join_Date]],"YYYY")</f>
        <v>2024</v>
      </c>
      <c r="F461" s="2">
        <v>45572</v>
      </c>
      <c r="G461" s="2" t="str">
        <f t="shared" si="30"/>
        <v>Dec</v>
      </c>
      <c r="H461" s="2" t="str">
        <f t="shared" si="31"/>
        <v>Sun</v>
      </c>
      <c r="I461" s="10">
        <v>45627</v>
      </c>
      <c r="J461" s="11">
        <v>7.99</v>
      </c>
      <c r="K461" s="11" t="str">
        <f>IF(Table1[[#This Row],[Monthly_Price]]=7.99,"Basic",IF(Table1[[#This Row],[Monthly_Price]]=11.99,"Super",IF(Table1[[#This Row],[Monthly_Price]]=15.99,"Premium")))</f>
        <v>Basic</v>
      </c>
      <c r="L461" s="12">
        <v>277</v>
      </c>
      <c r="M461" s="9" t="s">
        <v>100</v>
      </c>
      <c r="N461" s="12">
        <v>1</v>
      </c>
      <c r="O461" s="12">
        <v>3</v>
      </c>
      <c r="P461" s="9" t="b">
        <v>1</v>
      </c>
      <c r="Q461" s="12">
        <v>455</v>
      </c>
      <c r="R461" s="12">
        <v>120</v>
      </c>
      <c r="S461" s="9" t="s">
        <v>92</v>
      </c>
      <c r="T461" s="9" t="s">
        <v>28</v>
      </c>
      <c r="U461" s="9" t="s">
        <v>57</v>
      </c>
      <c r="V461" s="9">
        <v>92</v>
      </c>
      <c r="W461" s="13">
        <v>4.7</v>
      </c>
      <c r="X461" s="9" t="b">
        <v>0</v>
      </c>
      <c r="Y461" s="9" t="s">
        <v>30</v>
      </c>
      <c r="Z461" s="12">
        <v>1360</v>
      </c>
      <c r="AA461" s="9" t="s">
        <v>65</v>
      </c>
      <c r="AB461" s="14" t="s">
        <v>59</v>
      </c>
      <c r="AC461" s="9" t="s">
        <v>93</v>
      </c>
    </row>
    <row r="462" spans="1:29" hidden="1" x14ac:dyDescent="0.3">
      <c r="A462" s="9">
        <v>4408</v>
      </c>
      <c r="B462" s="9" t="s">
        <v>238</v>
      </c>
      <c r="C462" s="9" t="str">
        <f t="shared" si="28"/>
        <v>Sep</v>
      </c>
      <c r="D462" s="9" t="str">
        <f t="shared" si="29"/>
        <v>Thu</v>
      </c>
      <c r="E462" s="9" t="str">
        <f>TEXT(Table1[[#This Row],[Join_Date]],"YYYY")</f>
        <v>2023</v>
      </c>
      <c r="F462" s="2">
        <v>45197</v>
      </c>
      <c r="G462" s="2" t="str">
        <f t="shared" si="30"/>
        <v>Nov</v>
      </c>
      <c r="H462" s="2" t="str">
        <f t="shared" si="31"/>
        <v>Sat</v>
      </c>
      <c r="I462" s="10">
        <v>45626</v>
      </c>
      <c r="J462" s="11">
        <v>7.99</v>
      </c>
      <c r="K462" s="11" t="str">
        <f>IF(Table1[[#This Row],[Monthly_Price]]=7.99,"Basic",IF(Table1[[#This Row],[Monthly_Price]]=11.99,"Super",IF(Table1[[#This Row],[Monthly_Price]]=15.99,"Premium")))</f>
        <v>Basic</v>
      </c>
      <c r="L462" s="12">
        <v>257</v>
      </c>
      <c r="M462" s="9" t="s">
        <v>100</v>
      </c>
      <c r="N462" s="12">
        <v>3</v>
      </c>
      <c r="O462" s="12">
        <v>6</v>
      </c>
      <c r="P462" s="9" t="b">
        <v>1</v>
      </c>
      <c r="Q462" s="12">
        <v>985</v>
      </c>
      <c r="R462" s="12">
        <v>97</v>
      </c>
      <c r="S462" s="9" t="s">
        <v>49</v>
      </c>
      <c r="T462" s="9" t="s">
        <v>56</v>
      </c>
      <c r="U462" s="9" t="s">
        <v>45</v>
      </c>
      <c r="V462" s="9">
        <v>88</v>
      </c>
      <c r="W462" s="13">
        <v>3.9</v>
      </c>
      <c r="X462" s="9" t="b">
        <v>1</v>
      </c>
      <c r="Y462" s="9" t="s">
        <v>30</v>
      </c>
      <c r="Z462" s="12">
        <v>4155</v>
      </c>
      <c r="AA462" s="9" t="s">
        <v>38</v>
      </c>
      <c r="AB462" s="14" t="s">
        <v>59</v>
      </c>
      <c r="AC462" s="9" t="s">
        <v>60</v>
      </c>
    </row>
    <row r="463" spans="1:29" hidden="1" x14ac:dyDescent="0.3">
      <c r="A463" s="9">
        <v>8473</v>
      </c>
      <c r="B463" s="9" t="s">
        <v>517</v>
      </c>
      <c r="C463" s="9" t="str">
        <f t="shared" si="28"/>
        <v>Feb</v>
      </c>
      <c r="D463" s="9" t="str">
        <f t="shared" si="29"/>
        <v>Sat</v>
      </c>
      <c r="E463" s="9" t="str">
        <f>TEXT(Table1[[#This Row],[Join_Date]],"YYYY")</f>
        <v>2023</v>
      </c>
      <c r="F463" s="2">
        <v>44982</v>
      </c>
      <c r="G463" s="2" t="str">
        <f t="shared" si="30"/>
        <v>Dec</v>
      </c>
      <c r="H463" s="2" t="str">
        <f t="shared" si="31"/>
        <v>Thu</v>
      </c>
      <c r="I463" s="10">
        <v>45638</v>
      </c>
      <c r="J463" s="11">
        <v>11.99</v>
      </c>
      <c r="K463" s="11" t="str">
        <f>IF(Table1[[#This Row],[Monthly_Price]]=7.99,"Basic",IF(Table1[[#This Row],[Monthly_Price]]=11.99,"Super",IF(Table1[[#This Row],[Monthly_Price]]=15.99,"Premium")))</f>
        <v>Super</v>
      </c>
      <c r="L463" s="12">
        <v>12</v>
      </c>
      <c r="M463" s="9" t="s">
        <v>51</v>
      </c>
      <c r="N463" s="12">
        <v>4</v>
      </c>
      <c r="O463" s="12">
        <v>6</v>
      </c>
      <c r="P463" s="9" t="b">
        <v>0</v>
      </c>
      <c r="Q463" s="12">
        <v>718</v>
      </c>
      <c r="R463" s="12">
        <v>100</v>
      </c>
      <c r="S463" s="9" t="s">
        <v>92</v>
      </c>
      <c r="T463" s="9" t="s">
        <v>44</v>
      </c>
      <c r="U463" s="9" t="s">
        <v>45</v>
      </c>
      <c r="V463" s="9">
        <v>24</v>
      </c>
      <c r="W463" s="13">
        <v>4.0999999999999996</v>
      </c>
      <c r="X463" s="9" t="b">
        <v>0</v>
      </c>
      <c r="Y463" s="9" t="s">
        <v>30</v>
      </c>
      <c r="Z463" s="12">
        <v>1289</v>
      </c>
      <c r="AA463" s="9" t="s">
        <v>31</v>
      </c>
      <c r="AB463" s="14" t="s">
        <v>59</v>
      </c>
      <c r="AC463" s="9" t="s">
        <v>60</v>
      </c>
    </row>
    <row r="464" spans="1:29" hidden="1" x14ac:dyDescent="0.3">
      <c r="A464" s="9">
        <v>7510</v>
      </c>
      <c r="B464" s="9" t="s">
        <v>518</v>
      </c>
      <c r="C464" s="9" t="str">
        <f t="shared" si="28"/>
        <v>Jan</v>
      </c>
      <c r="D464" s="9" t="str">
        <f t="shared" si="29"/>
        <v>Sun</v>
      </c>
      <c r="E464" s="9" t="str">
        <f>TEXT(Table1[[#This Row],[Join_Date]],"YYYY")</f>
        <v>2023</v>
      </c>
      <c r="F464" s="2">
        <v>44941</v>
      </c>
      <c r="G464" s="2" t="str">
        <f t="shared" si="30"/>
        <v>Nov</v>
      </c>
      <c r="H464" s="2" t="str">
        <f t="shared" si="31"/>
        <v>Fri</v>
      </c>
      <c r="I464" s="10">
        <v>45625</v>
      </c>
      <c r="J464" s="11">
        <v>7.99</v>
      </c>
      <c r="K464" s="11" t="str">
        <f>IF(Table1[[#This Row],[Monthly_Price]]=7.99,"Basic",IF(Table1[[#This Row],[Monthly_Price]]=11.99,"Super",IF(Table1[[#This Row],[Monthly_Price]]=15.99,"Premium")))</f>
        <v>Basic</v>
      </c>
      <c r="L464" s="12">
        <v>362</v>
      </c>
      <c r="M464" s="9" t="s">
        <v>100</v>
      </c>
      <c r="N464" s="12">
        <v>2</v>
      </c>
      <c r="O464" s="12">
        <v>4</v>
      </c>
      <c r="P464" s="9" t="b">
        <v>1</v>
      </c>
      <c r="Q464" s="12">
        <v>923</v>
      </c>
      <c r="R464" s="12">
        <v>57</v>
      </c>
      <c r="S464" s="9" t="s">
        <v>92</v>
      </c>
      <c r="T464" s="9" t="s">
        <v>28</v>
      </c>
      <c r="U464" s="9" t="s">
        <v>37</v>
      </c>
      <c r="V464" s="9">
        <v>38</v>
      </c>
      <c r="W464" s="13">
        <v>4.8</v>
      </c>
      <c r="X464" s="9" t="b">
        <v>0</v>
      </c>
      <c r="Y464" s="9" t="s">
        <v>30</v>
      </c>
      <c r="Z464" s="12">
        <v>2922</v>
      </c>
      <c r="AA464" s="9" t="s">
        <v>65</v>
      </c>
      <c r="AB464" s="14" t="s">
        <v>32</v>
      </c>
      <c r="AC464" s="9" t="s">
        <v>93</v>
      </c>
    </row>
    <row r="465" spans="1:29" hidden="1" x14ac:dyDescent="0.3">
      <c r="A465" s="9">
        <v>5376</v>
      </c>
      <c r="B465" s="9" t="s">
        <v>224</v>
      </c>
      <c r="C465" s="9" t="str">
        <f t="shared" si="28"/>
        <v>Apr</v>
      </c>
      <c r="D465" s="9" t="str">
        <f t="shared" si="29"/>
        <v>Fri</v>
      </c>
      <c r="E465" s="9" t="str">
        <f>TEXT(Table1[[#This Row],[Join_Date]],"YYYY")</f>
        <v>2023</v>
      </c>
      <c r="F465" s="2">
        <v>45023</v>
      </c>
      <c r="G465" s="2" t="str">
        <f t="shared" si="30"/>
        <v>Nov</v>
      </c>
      <c r="H465" s="2" t="str">
        <f t="shared" si="31"/>
        <v>Tue</v>
      </c>
      <c r="I465" s="10">
        <v>45622</v>
      </c>
      <c r="J465" s="11">
        <v>7.99</v>
      </c>
      <c r="K465" s="11" t="str">
        <f>IF(Table1[[#This Row],[Monthly_Price]]=7.99,"Basic",IF(Table1[[#This Row],[Monthly_Price]]=11.99,"Super",IF(Table1[[#This Row],[Monthly_Price]]=15.99,"Premium")))</f>
        <v>Basic</v>
      </c>
      <c r="L465" s="12">
        <v>89</v>
      </c>
      <c r="M465" s="9" t="s">
        <v>100</v>
      </c>
      <c r="N465" s="12">
        <v>2</v>
      </c>
      <c r="O465" s="12">
        <v>4</v>
      </c>
      <c r="P465" s="9" t="b">
        <v>1</v>
      </c>
      <c r="Q465" s="12">
        <v>174</v>
      </c>
      <c r="R465" s="12">
        <v>178</v>
      </c>
      <c r="S465" s="9" t="s">
        <v>74</v>
      </c>
      <c r="T465" s="9" t="s">
        <v>28</v>
      </c>
      <c r="U465" s="9" t="s">
        <v>78</v>
      </c>
      <c r="V465" s="9">
        <v>7</v>
      </c>
      <c r="W465" s="13">
        <v>3.7</v>
      </c>
      <c r="X465" s="9" t="b">
        <v>0</v>
      </c>
      <c r="Y465" s="9" t="s">
        <v>30</v>
      </c>
      <c r="Z465" s="12">
        <v>28</v>
      </c>
      <c r="AA465" s="9" t="s">
        <v>65</v>
      </c>
      <c r="AB465" s="14" t="s">
        <v>32</v>
      </c>
      <c r="AC465" s="9" t="s">
        <v>60</v>
      </c>
    </row>
    <row r="466" spans="1:29" hidden="1" x14ac:dyDescent="0.3">
      <c r="A466" s="9">
        <v>8005</v>
      </c>
      <c r="B466" s="9" t="s">
        <v>254</v>
      </c>
      <c r="C466" s="9" t="str">
        <f t="shared" si="28"/>
        <v>Mar</v>
      </c>
      <c r="D466" s="9" t="str">
        <f t="shared" si="29"/>
        <v>Wed</v>
      </c>
      <c r="E466" s="9" t="str">
        <f>TEXT(Table1[[#This Row],[Join_Date]],"YYYY")</f>
        <v>2023</v>
      </c>
      <c r="F466" s="2">
        <v>44993</v>
      </c>
      <c r="G466" s="2" t="str">
        <f t="shared" si="30"/>
        <v>Dec</v>
      </c>
      <c r="H466" s="2" t="str">
        <f t="shared" si="31"/>
        <v>Sat</v>
      </c>
      <c r="I466" s="10">
        <v>45640</v>
      </c>
      <c r="J466" s="11">
        <v>7.99</v>
      </c>
      <c r="K466" s="11" t="str">
        <f>IF(Table1[[#This Row],[Monthly_Price]]=7.99,"Basic",IF(Table1[[#This Row],[Monthly_Price]]=11.99,"Super",IF(Table1[[#This Row],[Monthly_Price]]=15.99,"Premium")))</f>
        <v>Basic</v>
      </c>
      <c r="L466" s="12">
        <v>123</v>
      </c>
      <c r="M466" s="9" t="s">
        <v>51</v>
      </c>
      <c r="N466" s="12">
        <v>5</v>
      </c>
      <c r="O466" s="12">
        <v>5</v>
      </c>
      <c r="P466" s="9" t="b">
        <v>1</v>
      </c>
      <c r="Q466" s="12">
        <v>253</v>
      </c>
      <c r="R466" s="12">
        <v>157</v>
      </c>
      <c r="S466" s="9" t="s">
        <v>49</v>
      </c>
      <c r="T466" s="9" t="s">
        <v>28</v>
      </c>
      <c r="U466" s="9" t="s">
        <v>57</v>
      </c>
      <c r="V466" s="9">
        <v>85</v>
      </c>
      <c r="W466" s="13">
        <v>4</v>
      </c>
      <c r="X466" s="9" t="b">
        <v>0</v>
      </c>
      <c r="Y466" s="9" t="s">
        <v>30</v>
      </c>
      <c r="Z466" s="12">
        <v>3083</v>
      </c>
      <c r="AA466" s="9" t="s">
        <v>58</v>
      </c>
      <c r="AB466" s="14" t="s">
        <v>69</v>
      </c>
      <c r="AC466" s="9" t="s">
        <v>33</v>
      </c>
    </row>
    <row r="467" spans="1:29" hidden="1" x14ac:dyDescent="0.3">
      <c r="A467" s="9">
        <v>7439</v>
      </c>
      <c r="B467" s="9" t="s">
        <v>199</v>
      </c>
      <c r="C467" s="9" t="str">
        <f t="shared" si="28"/>
        <v>Aug</v>
      </c>
      <c r="D467" s="9" t="str">
        <f t="shared" si="29"/>
        <v>Fri</v>
      </c>
      <c r="E467" s="9" t="str">
        <f>TEXT(Table1[[#This Row],[Join_Date]],"YYYY")</f>
        <v>2023</v>
      </c>
      <c r="F467" s="2">
        <v>45163</v>
      </c>
      <c r="G467" s="2" t="str">
        <f t="shared" si="30"/>
        <v>Dec</v>
      </c>
      <c r="H467" s="2" t="str">
        <f t="shared" si="31"/>
        <v>Thu</v>
      </c>
      <c r="I467" s="10">
        <v>45631</v>
      </c>
      <c r="J467" s="11">
        <v>15.99</v>
      </c>
      <c r="K467" s="11" t="str">
        <f>IF(Table1[[#This Row],[Monthly_Price]]=7.99,"Basic",IF(Table1[[#This Row],[Monthly_Price]]=11.99,"Super",IF(Table1[[#This Row],[Monthly_Price]]=15.99,"Premium")))</f>
        <v>Premium</v>
      </c>
      <c r="L467" s="12">
        <v>427</v>
      </c>
      <c r="M467" s="9" t="s">
        <v>73</v>
      </c>
      <c r="N467" s="12">
        <v>1</v>
      </c>
      <c r="O467" s="12">
        <v>1</v>
      </c>
      <c r="P467" s="9" t="b">
        <v>0</v>
      </c>
      <c r="Q467" s="12">
        <v>479</v>
      </c>
      <c r="R467" s="12">
        <v>98</v>
      </c>
      <c r="S467" s="9" t="s">
        <v>27</v>
      </c>
      <c r="T467" s="9" t="s">
        <v>28</v>
      </c>
      <c r="U467" s="9" t="s">
        <v>64</v>
      </c>
      <c r="V467" s="9">
        <v>18</v>
      </c>
      <c r="W467" s="13">
        <v>3.8</v>
      </c>
      <c r="X467" s="9" t="b">
        <v>1</v>
      </c>
      <c r="Y467" s="9" t="s">
        <v>30</v>
      </c>
      <c r="Z467" s="12">
        <v>547</v>
      </c>
      <c r="AA467" s="9" t="s">
        <v>76</v>
      </c>
      <c r="AB467" s="14" t="s">
        <v>79</v>
      </c>
      <c r="AC467" s="9" t="s">
        <v>33</v>
      </c>
    </row>
    <row r="468" spans="1:29" hidden="1" x14ac:dyDescent="0.3">
      <c r="A468" s="9">
        <v>3699</v>
      </c>
      <c r="B468" s="9" t="s">
        <v>411</v>
      </c>
      <c r="C468" s="9" t="str">
        <f t="shared" si="28"/>
        <v>May</v>
      </c>
      <c r="D468" s="9" t="str">
        <f t="shared" si="29"/>
        <v>Fri</v>
      </c>
      <c r="E468" s="9" t="str">
        <f>TEXT(Table1[[#This Row],[Join_Date]],"YYYY")</f>
        <v>2023</v>
      </c>
      <c r="F468" s="2">
        <v>45072</v>
      </c>
      <c r="G468" s="2" t="str">
        <f t="shared" si="30"/>
        <v>Nov</v>
      </c>
      <c r="H468" s="2" t="str">
        <f t="shared" si="31"/>
        <v>Sun</v>
      </c>
      <c r="I468" s="10">
        <v>45620</v>
      </c>
      <c r="J468" s="11">
        <v>15.99</v>
      </c>
      <c r="K468" s="11" t="str">
        <f>IF(Table1[[#This Row],[Monthly_Price]]=7.99,"Basic",IF(Table1[[#This Row],[Monthly_Price]]=11.99,"Super",IF(Table1[[#This Row],[Monthly_Price]]=15.99,"Premium")))</f>
        <v>Premium</v>
      </c>
      <c r="L468" s="12">
        <v>439</v>
      </c>
      <c r="M468" s="9" t="s">
        <v>100</v>
      </c>
      <c r="N468" s="12">
        <v>2</v>
      </c>
      <c r="O468" s="12">
        <v>4</v>
      </c>
      <c r="P468" s="9" t="b">
        <v>0</v>
      </c>
      <c r="Q468" s="12">
        <v>932</v>
      </c>
      <c r="R468" s="12">
        <v>98</v>
      </c>
      <c r="S468" s="9" t="s">
        <v>92</v>
      </c>
      <c r="T468" s="9" t="s">
        <v>75</v>
      </c>
      <c r="U468" s="9" t="s">
        <v>29</v>
      </c>
      <c r="V468" s="9">
        <v>58</v>
      </c>
      <c r="W468" s="13">
        <v>4.9000000000000004</v>
      </c>
      <c r="X468" s="9" t="b">
        <v>0</v>
      </c>
      <c r="Y468" s="9" t="s">
        <v>30</v>
      </c>
      <c r="Z468" s="12">
        <v>239</v>
      </c>
      <c r="AA468" s="9" t="s">
        <v>76</v>
      </c>
      <c r="AB468" s="14" t="s">
        <v>32</v>
      </c>
      <c r="AC468" s="9" t="s">
        <v>93</v>
      </c>
    </row>
    <row r="469" spans="1:29" hidden="1" x14ac:dyDescent="0.3">
      <c r="A469" s="9">
        <v>3162</v>
      </c>
      <c r="B469" s="9" t="s">
        <v>157</v>
      </c>
      <c r="C469" s="9" t="str">
        <f t="shared" si="28"/>
        <v>Dec</v>
      </c>
      <c r="D469" s="9" t="str">
        <f t="shared" si="29"/>
        <v>Mon</v>
      </c>
      <c r="E469" s="9" t="str">
        <f>TEXT(Table1[[#This Row],[Join_Date]],"YYYY")</f>
        <v>2022</v>
      </c>
      <c r="F469" s="2">
        <v>44914</v>
      </c>
      <c r="G469" s="2" t="str">
        <f t="shared" si="30"/>
        <v>Dec</v>
      </c>
      <c r="H469" s="2" t="str">
        <f t="shared" si="31"/>
        <v>Fri</v>
      </c>
      <c r="I469" s="10">
        <v>45639</v>
      </c>
      <c r="J469" s="11">
        <v>15.99</v>
      </c>
      <c r="K469" s="11" t="str">
        <f>IF(Table1[[#This Row],[Monthly_Price]]=7.99,"Basic",IF(Table1[[#This Row],[Monthly_Price]]=11.99,"Super",IF(Table1[[#This Row],[Monthly_Price]]=15.99,"Premium")))</f>
        <v>Premium</v>
      </c>
      <c r="L469" s="12">
        <v>396</v>
      </c>
      <c r="M469" s="9" t="s">
        <v>63</v>
      </c>
      <c r="N469" s="12">
        <v>3</v>
      </c>
      <c r="O469" s="12">
        <v>3</v>
      </c>
      <c r="P469" s="9" t="b">
        <v>1</v>
      </c>
      <c r="Q469" s="12">
        <v>175</v>
      </c>
      <c r="R469" s="12">
        <v>17</v>
      </c>
      <c r="S469" s="9" t="s">
        <v>27</v>
      </c>
      <c r="T469" s="9" t="s">
        <v>56</v>
      </c>
      <c r="U469" s="9" t="s">
        <v>78</v>
      </c>
      <c r="V469" s="9">
        <v>11</v>
      </c>
      <c r="W469" s="13">
        <v>3.4</v>
      </c>
      <c r="X469" s="9" t="b">
        <v>0</v>
      </c>
      <c r="Y469" s="9" t="s">
        <v>30</v>
      </c>
      <c r="Z469" s="12">
        <v>3516</v>
      </c>
      <c r="AA469" s="9" t="s">
        <v>31</v>
      </c>
      <c r="AB469" s="14" t="s">
        <v>32</v>
      </c>
      <c r="AC469" s="9" t="s">
        <v>40</v>
      </c>
    </row>
    <row r="470" spans="1:29" hidden="1" x14ac:dyDescent="0.3">
      <c r="A470" s="9">
        <v>8798</v>
      </c>
      <c r="B470" s="9" t="s">
        <v>521</v>
      </c>
      <c r="C470" s="9" t="str">
        <f t="shared" si="28"/>
        <v>Apr</v>
      </c>
      <c r="D470" s="9" t="str">
        <f t="shared" si="29"/>
        <v>Thu</v>
      </c>
      <c r="E470" s="9" t="str">
        <f>TEXT(Table1[[#This Row],[Join_Date]],"YYYY")</f>
        <v>2023</v>
      </c>
      <c r="F470" s="2">
        <v>45036</v>
      </c>
      <c r="G470" s="2" t="str">
        <f t="shared" si="30"/>
        <v>Dec</v>
      </c>
      <c r="H470" s="2" t="str">
        <f t="shared" si="31"/>
        <v>Sun</v>
      </c>
      <c r="I470" s="10">
        <v>45641</v>
      </c>
      <c r="J470" s="11">
        <v>15.99</v>
      </c>
      <c r="K470" s="11" t="str">
        <f>IF(Table1[[#This Row],[Monthly_Price]]=7.99,"Basic",IF(Table1[[#This Row],[Monthly_Price]]=11.99,"Super",IF(Table1[[#This Row],[Monthly_Price]]=15.99,"Premium")))</f>
        <v>Premium</v>
      </c>
      <c r="L470" s="12">
        <v>453</v>
      </c>
      <c r="M470" s="9" t="s">
        <v>63</v>
      </c>
      <c r="N470" s="12">
        <v>5</v>
      </c>
      <c r="O470" s="12">
        <v>2</v>
      </c>
      <c r="P470" s="9" t="b">
        <v>1</v>
      </c>
      <c r="Q470" s="12">
        <v>591</v>
      </c>
      <c r="R470" s="12">
        <v>169</v>
      </c>
      <c r="S470" s="9" t="s">
        <v>43</v>
      </c>
      <c r="T470" s="9" t="s">
        <v>28</v>
      </c>
      <c r="U470" s="9" t="s">
        <v>64</v>
      </c>
      <c r="V470" s="9">
        <v>72</v>
      </c>
      <c r="W470" s="13">
        <v>4.0999999999999996</v>
      </c>
      <c r="X470" s="9" t="b">
        <v>1</v>
      </c>
      <c r="Y470" s="9" t="s">
        <v>30</v>
      </c>
      <c r="Z470" s="12">
        <v>4031</v>
      </c>
      <c r="AA470" s="9" t="s">
        <v>76</v>
      </c>
      <c r="AB470" s="14" t="s">
        <v>39</v>
      </c>
      <c r="AC470" s="9" t="s">
        <v>40</v>
      </c>
    </row>
    <row r="471" spans="1:29" hidden="1" x14ac:dyDescent="0.3">
      <c r="A471" s="9">
        <v>6400</v>
      </c>
      <c r="B471" s="9" t="s">
        <v>177</v>
      </c>
      <c r="C471" s="9" t="str">
        <f t="shared" si="28"/>
        <v>Feb</v>
      </c>
      <c r="D471" s="9" t="str">
        <f t="shared" si="29"/>
        <v>Tue</v>
      </c>
      <c r="E471" s="9" t="str">
        <f>TEXT(Table1[[#This Row],[Join_Date]],"YYYY")</f>
        <v>2024</v>
      </c>
      <c r="F471" s="2">
        <v>45349</v>
      </c>
      <c r="G471" s="2" t="str">
        <f t="shared" si="30"/>
        <v>Dec</v>
      </c>
      <c r="H471" s="2" t="str">
        <f t="shared" si="31"/>
        <v>Sat</v>
      </c>
      <c r="I471" s="10">
        <v>45640</v>
      </c>
      <c r="J471" s="11">
        <v>11.99</v>
      </c>
      <c r="K471" s="11" t="str">
        <f>IF(Table1[[#This Row],[Monthly_Price]]=7.99,"Basic",IF(Table1[[#This Row],[Monthly_Price]]=11.99,"Super",IF(Table1[[#This Row],[Monthly_Price]]=15.99,"Premium")))</f>
        <v>Super</v>
      </c>
      <c r="L471" s="12">
        <v>356</v>
      </c>
      <c r="M471" s="9" t="s">
        <v>63</v>
      </c>
      <c r="N471" s="12">
        <v>3</v>
      </c>
      <c r="O471" s="12">
        <v>2</v>
      </c>
      <c r="P471" s="9" t="b">
        <v>1</v>
      </c>
      <c r="Q471" s="12">
        <v>776</v>
      </c>
      <c r="R471" s="12">
        <v>40</v>
      </c>
      <c r="S471" s="9" t="s">
        <v>27</v>
      </c>
      <c r="T471" s="9" t="s">
        <v>56</v>
      </c>
      <c r="U471" s="9" t="s">
        <v>45</v>
      </c>
      <c r="V471" s="9">
        <v>56</v>
      </c>
      <c r="W471" s="13">
        <v>3.4</v>
      </c>
      <c r="X471" s="9" t="b">
        <v>1</v>
      </c>
      <c r="Y471" s="9" t="s">
        <v>30</v>
      </c>
      <c r="Z471" s="12">
        <v>3408</v>
      </c>
      <c r="AA471" s="9" t="s">
        <v>76</v>
      </c>
      <c r="AB471" s="14" t="s">
        <v>32</v>
      </c>
      <c r="AC471" s="9" t="s">
        <v>40</v>
      </c>
    </row>
    <row r="472" spans="1:29" hidden="1" x14ac:dyDescent="0.3">
      <c r="A472" s="9">
        <v>9404</v>
      </c>
      <c r="B472" s="9" t="s">
        <v>157</v>
      </c>
      <c r="C472" s="9" t="str">
        <f t="shared" si="28"/>
        <v>Sep</v>
      </c>
      <c r="D472" s="9" t="str">
        <f t="shared" si="29"/>
        <v>Sun</v>
      </c>
      <c r="E472" s="9" t="str">
        <f>TEXT(Table1[[#This Row],[Join_Date]],"YYYY")</f>
        <v>2023</v>
      </c>
      <c r="F472" s="2">
        <v>45179</v>
      </c>
      <c r="G472" s="2" t="str">
        <f t="shared" si="30"/>
        <v>Dec</v>
      </c>
      <c r="H472" s="2" t="str">
        <f t="shared" si="31"/>
        <v>Tue</v>
      </c>
      <c r="I472" s="10">
        <v>45629</v>
      </c>
      <c r="J472" s="11">
        <v>15.99</v>
      </c>
      <c r="K472" s="11" t="str">
        <f>IF(Table1[[#This Row],[Monthly_Price]]=7.99,"Basic",IF(Table1[[#This Row],[Monthly_Price]]=11.99,"Super",IF(Table1[[#This Row],[Monthly_Price]]=15.99,"Premium")))</f>
        <v>Premium</v>
      </c>
      <c r="L472" s="12">
        <v>192</v>
      </c>
      <c r="M472" s="9" t="s">
        <v>48</v>
      </c>
      <c r="N472" s="12">
        <v>1</v>
      </c>
      <c r="O472" s="12">
        <v>3</v>
      </c>
      <c r="P472" s="9" t="b">
        <v>1</v>
      </c>
      <c r="Q472" s="12">
        <v>229</v>
      </c>
      <c r="R472" s="12">
        <v>54</v>
      </c>
      <c r="S472" s="9" t="s">
        <v>74</v>
      </c>
      <c r="T472" s="9" t="s">
        <v>28</v>
      </c>
      <c r="U472" s="9" t="s">
        <v>57</v>
      </c>
      <c r="V472" s="9">
        <v>87</v>
      </c>
      <c r="W472" s="13">
        <v>3.1</v>
      </c>
      <c r="X472" s="9" t="b">
        <v>0</v>
      </c>
      <c r="Y472" s="9" t="s">
        <v>30</v>
      </c>
      <c r="Z472" s="12">
        <v>3849</v>
      </c>
      <c r="AA472" s="9" t="s">
        <v>58</v>
      </c>
      <c r="AB472" s="14" t="s">
        <v>69</v>
      </c>
      <c r="AC472" s="9" t="s">
        <v>93</v>
      </c>
    </row>
    <row r="473" spans="1:29" hidden="1" x14ac:dyDescent="0.3">
      <c r="A473" s="9">
        <v>8151</v>
      </c>
      <c r="B473" s="9" t="s">
        <v>106</v>
      </c>
      <c r="C473" s="9" t="str">
        <f t="shared" si="28"/>
        <v>Jun</v>
      </c>
      <c r="D473" s="9" t="str">
        <f t="shared" si="29"/>
        <v>Sat</v>
      </c>
      <c r="E473" s="9" t="str">
        <f>TEXT(Table1[[#This Row],[Join_Date]],"YYYY")</f>
        <v>2024</v>
      </c>
      <c r="F473" s="2">
        <v>45465</v>
      </c>
      <c r="G473" s="2" t="str">
        <f t="shared" si="30"/>
        <v>Nov</v>
      </c>
      <c r="H473" s="2" t="str">
        <f t="shared" si="31"/>
        <v>Sun</v>
      </c>
      <c r="I473" s="10">
        <v>45620</v>
      </c>
      <c r="J473" s="11">
        <v>11.99</v>
      </c>
      <c r="K473" s="11" t="str">
        <f>IF(Table1[[#This Row],[Monthly_Price]]=7.99,"Basic",IF(Table1[[#This Row],[Monthly_Price]]=11.99,"Super",IF(Table1[[#This Row],[Monthly_Price]]=15.99,"Premium")))</f>
        <v>Super</v>
      </c>
      <c r="L473" s="12">
        <v>483</v>
      </c>
      <c r="M473" s="9" t="s">
        <v>100</v>
      </c>
      <c r="N473" s="12">
        <v>3</v>
      </c>
      <c r="O473" s="12">
        <v>6</v>
      </c>
      <c r="P473" s="9" t="b">
        <v>0</v>
      </c>
      <c r="Q473" s="12">
        <v>730</v>
      </c>
      <c r="R473" s="12">
        <v>98</v>
      </c>
      <c r="S473" s="9" t="s">
        <v>43</v>
      </c>
      <c r="T473" s="9" t="s">
        <v>75</v>
      </c>
      <c r="U473" s="9" t="s">
        <v>45</v>
      </c>
      <c r="V473" s="9">
        <v>29</v>
      </c>
      <c r="W473" s="13">
        <v>3.8</v>
      </c>
      <c r="X473" s="9" t="b">
        <v>0</v>
      </c>
      <c r="Y473" s="9" t="s">
        <v>30</v>
      </c>
      <c r="Z473" s="12">
        <v>1813</v>
      </c>
      <c r="AA473" s="9" t="s">
        <v>38</v>
      </c>
      <c r="AB473" s="14" t="s">
        <v>32</v>
      </c>
      <c r="AC473" s="9" t="s">
        <v>40</v>
      </c>
    </row>
    <row r="474" spans="1:29" hidden="1" x14ac:dyDescent="0.3">
      <c r="A474" s="9">
        <v>7742</v>
      </c>
      <c r="B474" s="9" t="s">
        <v>153</v>
      </c>
      <c r="C474" s="9" t="str">
        <f t="shared" si="28"/>
        <v>Sep</v>
      </c>
      <c r="D474" s="9" t="str">
        <f t="shared" si="29"/>
        <v>Fri</v>
      </c>
      <c r="E474" s="9" t="str">
        <f>TEXT(Table1[[#This Row],[Join_Date]],"YYYY")</f>
        <v>2024</v>
      </c>
      <c r="F474" s="2">
        <v>45562</v>
      </c>
      <c r="G474" s="2" t="str">
        <f t="shared" si="30"/>
        <v>Nov</v>
      </c>
      <c r="H474" s="2" t="str">
        <f t="shared" si="31"/>
        <v>Fri</v>
      </c>
      <c r="I474" s="10">
        <v>45618</v>
      </c>
      <c r="J474" s="11">
        <v>11.99</v>
      </c>
      <c r="K474" s="11" t="str">
        <f>IF(Table1[[#This Row],[Monthly_Price]]=7.99,"Basic",IF(Table1[[#This Row],[Monthly_Price]]=11.99,"Super",IF(Table1[[#This Row],[Monthly_Price]]=15.99,"Premium")))</f>
        <v>Super</v>
      </c>
      <c r="L474" s="12">
        <v>17</v>
      </c>
      <c r="M474" s="9" t="s">
        <v>73</v>
      </c>
      <c r="N474" s="12">
        <v>2</v>
      </c>
      <c r="O474" s="12">
        <v>3</v>
      </c>
      <c r="P474" s="9" t="b">
        <v>1</v>
      </c>
      <c r="Q474" s="12">
        <v>312</v>
      </c>
      <c r="R474" s="12">
        <v>114</v>
      </c>
      <c r="S474" s="9" t="s">
        <v>27</v>
      </c>
      <c r="T474" s="9" t="s">
        <v>28</v>
      </c>
      <c r="U474" s="9" t="s">
        <v>37</v>
      </c>
      <c r="V474" s="9">
        <v>15</v>
      </c>
      <c r="W474" s="13">
        <v>3.6</v>
      </c>
      <c r="X474" s="9" t="b">
        <v>1</v>
      </c>
      <c r="Y474" s="9" t="s">
        <v>30</v>
      </c>
      <c r="Z474" s="12">
        <v>2084</v>
      </c>
      <c r="AA474" s="9" t="s">
        <v>76</v>
      </c>
      <c r="AB474" s="14" t="s">
        <v>59</v>
      </c>
      <c r="AC474" s="9" t="s">
        <v>60</v>
      </c>
    </row>
    <row r="475" spans="1:29" hidden="1" x14ac:dyDescent="0.3">
      <c r="A475" s="9">
        <v>4553</v>
      </c>
      <c r="B475" s="9" t="s">
        <v>387</v>
      </c>
      <c r="C475" s="9" t="str">
        <f t="shared" si="28"/>
        <v>Jun</v>
      </c>
      <c r="D475" s="9" t="str">
        <f t="shared" si="29"/>
        <v>Thu</v>
      </c>
      <c r="E475" s="9" t="str">
        <f>TEXT(Table1[[#This Row],[Join_Date]],"YYYY")</f>
        <v>2023</v>
      </c>
      <c r="F475" s="2">
        <v>45092</v>
      </c>
      <c r="G475" s="2" t="str">
        <f t="shared" si="30"/>
        <v>Nov</v>
      </c>
      <c r="H475" s="2" t="str">
        <f t="shared" si="31"/>
        <v>Wed</v>
      </c>
      <c r="I475" s="10">
        <v>45623</v>
      </c>
      <c r="J475" s="11">
        <v>7.99</v>
      </c>
      <c r="K475" s="11" t="str">
        <f>IF(Table1[[#This Row],[Monthly_Price]]=7.99,"Basic",IF(Table1[[#This Row],[Monthly_Price]]=11.99,"Super",IF(Table1[[#This Row],[Monthly_Price]]=15.99,"Premium")))</f>
        <v>Basic</v>
      </c>
      <c r="L475" s="12">
        <v>272</v>
      </c>
      <c r="M475" s="9" t="s">
        <v>51</v>
      </c>
      <c r="N475" s="12">
        <v>1</v>
      </c>
      <c r="O475" s="12">
        <v>6</v>
      </c>
      <c r="P475" s="9" t="b">
        <v>0</v>
      </c>
      <c r="Q475" s="12">
        <v>356</v>
      </c>
      <c r="R475" s="12">
        <v>126</v>
      </c>
      <c r="S475" s="9" t="s">
        <v>55</v>
      </c>
      <c r="T475" s="9" t="s">
        <v>44</v>
      </c>
      <c r="U475" s="9" t="s">
        <v>45</v>
      </c>
      <c r="V475" s="9">
        <v>40</v>
      </c>
      <c r="W475" s="13">
        <v>4.3</v>
      </c>
      <c r="X475" s="9" t="b">
        <v>1</v>
      </c>
      <c r="Y475" s="9" t="s">
        <v>30</v>
      </c>
      <c r="Z475" s="12">
        <v>749</v>
      </c>
      <c r="AA475" s="9" t="s">
        <v>58</v>
      </c>
      <c r="AB475" s="14" t="s">
        <v>39</v>
      </c>
      <c r="AC475" s="9" t="s">
        <v>60</v>
      </c>
    </row>
    <row r="476" spans="1:29" hidden="1" x14ac:dyDescent="0.3">
      <c r="A476" s="9">
        <v>6919</v>
      </c>
      <c r="B476" s="9" t="s">
        <v>525</v>
      </c>
      <c r="C476" s="9" t="str">
        <f t="shared" si="28"/>
        <v>Feb</v>
      </c>
      <c r="D476" s="9" t="str">
        <f t="shared" si="29"/>
        <v>Sat</v>
      </c>
      <c r="E476" s="9" t="str">
        <f>TEXT(Table1[[#This Row],[Join_Date]],"YYYY")</f>
        <v>2023</v>
      </c>
      <c r="F476" s="2">
        <v>44982</v>
      </c>
      <c r="G476" s="2" t="str">
        <f t="shared" si="30"/>
        <v>Nov</v>
      </c>
      <c r="H476" s="2" t="str">
        <f t="shared" si="31"/>
        <v>Sun</v>
      </c>
      <c r="I476" s="10">
        <v>45620</v>
      </c>
      <c r="J476" s="11">
        <v>7.99</v>
      </c>
      <c r="K476" s="11" t="str">
        <f>IF(Table1[[#This Row],[Monthly_Price]]=7.99,"Basic",IF(Table1[[#This Row],[Monthly_Price]]=11.99,"Super",IF(Table1[[#This Row],[Monthly_Price]]=15.99,"Premium")))</f>
        <v>Basic</v>
      </c>
      <c r="L476" s="12">
        <v>195</v>
      </c>
      <c r="M476" s="9" t="s">
        <v>26</v>
      </c>
      <c r="N476" s="12">
        <v>4</v>
      </c>
      <c r="O476" s="12">
        <v>3</v>
      </c>
      <c r="P476" s="9" t="b">
        <v>1</v>
      </c>
      <c r="Q476" s="12">
        <v>49</v>
      </c>
      <c r="R476" s="12">
        <v>30</v>
      </c>
      <c r="S476" s="9" t="s">
        <v>43</v>
      </c>
      <c r="T476" s="9" t="s">
        <v>28</v>
      </c>
      <c r="U476" s="9" t="s">
        <v>37</v>
      </c>
      <c r="V476" s="9">
        <v>68</v>
      </c>
      <c r="W476" s="13">
        <v>4.4000000000000004</v>
      </c>
      <c r="X476" s="9" t="b">
        <v>0</v>
      </c>
      <c r="Y476" s="9" t="s">
        <v>30</v>
      </c>
      <c r="Z476" s="12">
        <v>3157</v>
      </c>
      <c r="AA476" s="9" t="s">
        <v>58</v>
      </c>
      <c r="AB476" s="14" t="s">
        <v>59</v>
      </c>
      <c r="AC476" s="9" t="s">
        <v>60</v>
      </c>
    </row>
    <row r="477" spans="1:29" hidden="1" x14ac:dyDescent="0.3">
      <c r="A477" s="9">
        <v>7168</v>
      </c>
      <c r="B477" s="9" t="s">
        <v>367</v>
      </c>
      <c r="C477" s="9" t="str">
        <f t="shared" si="28"/>
        <v>Jan</v>
      </c>
      <c r="D477" s="9" t="str">
        <f t="shared" si="29"/>
        <v>Wed</v>
      </c>
      <c r="E477" s="9" t="str">
        <f>TEXT(Table1[[#This Row],[Join_Date]],"YYYY")</f>
        <v>2024</v>
      </c>
      <c r="F477" s="2">
        <v>45301</v>
      </c>
      <c r="G477" s="2" t="str">
        <f t="shared" si="30"/>
        <v>Nov</v>
      </c>
      <c r="H477" s="2" t="str">
        <f t="shared" si="31"/>
        <v>Thu</v>
      </c>
      <c r="I477" s="10">
        <v>45617</v>
      </c>
      <c r="J477" s="11">
        <v>11.99</v>
      </c>
      <c r="K477" s="11" t="str">
        <f>IF(Table1[[#This Row],[Monthly_Price]]=7.99,"Basic",IF(Table1[[#This Row],[Monthly_Price]]=11.99,"Super",IF(Table1[[#This Row],[Monthly_Price]]=15.99,"Premium")))</f>
        <v>Super</v>
      </c>
      <c r="L477" s="12">
        <v>416</v>
      </c>
      <c r="M477" s="9" t="s">
        <v>48</v>
      </c>
      <c r="N477" s="12">
        <v>3</v>
      </c>
      <c r="O477" s="12">
        <v>1</v>
      </c>
      <c r="P477" s="9" t="b">
        <v>1</v>
      </c>
      <c r="Q477" s="12">
        <v>774</v>
      </c>
      <c r="R477" s="12">
        <v>55</v>
      </c>
      <c r="S477" s="9" t="s">
        <v>92</v>
      </c>
      <c r="T477" s="9" t="s">
        <v>28</v>
      </c>
      <c r="U477" s="9" t="s">
        <v>78</v>
      </c>
      <c r="V477" s="9">
        <v>41</v>
      </c>
      <c r="W477" s="13">
        <v>3.3</v>
      </c>
      <c r="X477" s="9" t="b">
        <v>0</v>
      </c>
      <c r="Y477" s="9" t="s">
        <v>30</v>
      </c>
      <c r="Z477" s="12">
        <v>173</v>
      </c>
      <c r="AA477" s="9" t="s">
        <v>31</v>
      </c>
      <c r="AB477" s="14" t="s">
        <v>59</v>
      </c>
      <c r="AC477" s="9" t="s">
        <v>40</v>
      </c>
    </row>
    <row r="478" spans="1:29" hidden="1" x14ac:dyDescent="0.3">
      <c r="A478" s="9">
        <v>6474</v>
      </c>
      <c r="B478" s="9" t="s">
        <v>272</v>
      </c>
      <c r="C478" s="9" t="str">
        <f t="shared" si="28"/>
        <v>Oct</v>
      </c>
      <c r="D478" s="9" t="str">
        <f t="shared" si="29"/>
        <v>Tue</v>
      </c>
      <c r="E478" s="9" t="str">
        <f>TEXT(Table1[[#This Row],[Join_Date]],"YYYY")</f>
        <v>2023</v>
      </c>
      <c r="F478" s="2">
        <v>45230</v>
      </c>
      <c r="G478" s="2" t="str">
        <f t="shared" si="30"/>
        <v>Nov</v>
      </c>
      <c r="H478" s="2" t="str">
        <f t="shared" si="31"/>
        <v>Tue</v>
      </c>
      <c r="I478" s="10">
        <v>45615</v>
      </c>
      <c r="J478" s="11">
        <v>15.99</v>
      </c>
      <c r="K478" s="11" t="str">
        <f>IF(Table1[[#This Row],[Monthly_Price]]=7.99,"Basic",IF(Table1[[#This Row],[Monthly_Price]]=11.99,"Super",IF(Table1[[#This Row],[Monthly_Price]]=15.99,"Premium")))</f>
        <v>Premium</v>
      </c>
      <c r="L478" s="12">
        <v>459</v>
      </c>
      <c r="M478" s="9" t="s">
        <v>51</v>
      </c>
      <c r="N478" s="12">
        <v>5</v>
      </c>
      <c r="O478" s="12">
        <v>5</v>
      </c>
      <c r="P478" s="9" t="b">
        <v>1</v>
      </c>
      <c r="Q478" s="12">
        <v>961</v>
      </c>
      <c r="R478" s="12">
        <v>173</v>
      </c>
      <c r="S478" s="9" t="s">
        <v>49</v>
      </c>
      <c r="T478" s="9" t="s">
        <v>28</v>
      </c>
      <c r="U478" s="9" t="s">
        <v>37</v>
      </c>
      <c r="V478" s="9">
        <v>92</v>
      </c>
      <c r="W478" s="13">
        <v>3.7</v>
      </c>
      <c r="X478" s="9" t="b">
        <v>0</v>
      </c>
      <c r="Y478" s="9" t="s">
        <v>30</v>
      </c>
      <c r="Z478" s="12">
        <v>2925</v>
      </c>
      <c r="AA478" s="9" t="s">
        <v>38</v>
      </c>
      <c r="AB478" s="14" t="s">
        <v>79</v>
      </c>
      <c r="AC478" s="9" t="s">
        <v>33</v>
      </c>
    </row>
    <row r="479" spans="1:29" hidden="1" x14ac:dyDescent="0.3">
      <c r="A479" s="9">
        <v>4242</v>
      </c>
      <c r="B479" s="9" t="s">
        <v>41</v>
      </c>
      <c r="C479" s="9" t="str">
        <f t="shared" si="28"/>
        <v>Nov</v>
      </c>
      <c r="D479" s="9" t="str">
        <f t="shared" si="29"/>
        <v>Mon</v>
      </c>
      <c r="E479" s="9" t="str">
        <f>TEXT(Table1[[#This Row],[Join_Date]],"YYYY")</f>
        <v>2023</v>
      </c>
      <c r="F479" s="2">
        <v>45236</v>
      </c>
      <c r="G479" s="2" t="str">
        <f t="shared" si="30"/>
        <v>Dec</v>
      </c>
      <c r="H479" s="2" t="str">
        <f t="shared" si="31"/>
        <v>Sun</v>
      </c>
      <c r="I479" s="10">
        <v>45641</v>
      </c>
      <c r="J479" s="11">
        <v>7.99</v>
      </c>
      <c r="K479" s="11" t="str">
        <f>IF(Table1[[#This Row],[Monthly_Price]]=7.99,"Basic",IF(Table1[[#This Row],[Monthly_Price]]=11.99,"Super",IF(Table1[[#This Row],[Monthly_Price]]=15.99,"Premium")))</f>
        <v>Basic</v>
      </c>
      <c r="L479" s="12">
        <v>168</v>
      </c>
      <c r="M479" s="9" t="s">
        <v>63</v>
      </c>
      <c r="N479" s="12">
        <v>5</v>
      </c>
      <c r="O479" s="12">
        <v>3</v>
      </c>
      <c r="P479" s="9" t="b">
        <v>1</v>
      </c>
      <c r="Q479" s="12">
        <v>539</v>
      </c>
      <c r="R479" s="12">
        <v>48</v>
      </c>
      <c r="S479" s="9" t="s">
        <v>43</v>
      </c>
      <c r="T479" s="9" t="s">
        <v>56</v>
      </c>
      <c r="U479" s="9" t="s">
        <v>29</v>
      </c>
      <c r="V479" s="9">
        <v>82</v>
      </c>
      <c r="W479" s="13">
        <v>4.3</v>
      </c>
      <c r="X479" s="9" t="b">
        <v>0</v>
      </c>
      <c r="Y479" s="9" t="s">
        <v>30</v>
      </c>
      <c r="Z479" s="12">
        <v>3182</v>
      </c>
      <c r="AA479" s="9" t="s">
        <v>76</v>
      </c>
      <c r="AB479" s="14" t="s">
        <v>39</v>
      </c>
      <c r="AC479" s="9" t="s">
        <v>33</v>
      </c>
    </row>
    <row r="480" spans="1:29" hidden="1" x14ac:dyDescent="0.3">
      <c r="A480" s="9">
        <v>3395</v>
      </c>
      <c r="B480" s="9" t="s">
        <v>157</v>
      </c>
      <c r="C480" s="9" t="str">
        <f t="shared" si="28"/>
        <v>Mar</v>
      </c>
      <c r="D480" s="9" t="str">
        <f t="shared" si="29"/>
        <v>Tue</v>
      </c>
      <c r="E480" s="9" t="str">
        <f>TEXT(Table1[[#This Row],[Join_Date]],"YYYY")</f>
        <v>2024</v>
      </c>
      <c r="F480" s="2">
        <v>45377</v>
      </c>
      <c r="G480" s="2" t="str">
        <f t="shared" si="30"/>
        <v>Nov</v>
      </c>
      <c r="H480" s="2" t="str">
        <f t="shared" si="31"/>
        <v>Fri</v>
      </c>
      <c r="I480" s="10">
        <v>45625</v>
      </c>
      <c r="J480" s="11">
        <v>7.99</v>
      </c>
      <c r="K480" s="11" t="str">
        <f>IF(Table1[[#This Row],[Monthly_Price]]=7.99,"Basic",IF(Table1[[#This Row],[Monthly_Price]]=11.99,"Super",IF(Table1[[#This Row],[Monthly_Price]]=15.99,"Premium")))</f>
        <v>Basic</v>
      </c>
      <c r="L480" s="12">
        <v>307</v>
      </c>
      <c r="M480" s="9" t="s">
        <v>100</v>
      </c>
      <c r="N480" s="12">
        <v>5</v>
      </c>
      <c r="O480" s="12">
        <v>6</v>
      </c>
      <c r="P480" s="9" t="b">
        <v>0</v>
      </c>
      <c r="Q480" s="12">
        <v>340</v>
      </c>
      <c r="R480" s="12">
        <v>174</v>
      </c>
      <c r="S480" s="9" t="s">
        <v>55</v>
      </c>
      <c r="T480" s="9" t="s">
        <v>75</v>
      </c>
      <c r="U480" s="9" t="s">
        <v>45</v>
      </c>
      <c r="V480" s="9">
        <v>11</v>
      </c>
      <c r="W480" s="13">
        <v>4.5</v>
      </c>
      <c r="X480" s="9" t="b">
        <v>1</v>
      </c>
      <c r="Y480" s="9" t="s">
        <v>30</v>
      </c>
      <c r="Z480" s="12">
        <v>2432</v>
      </c>
      <c r="AA480" s="9" t="s">
        <v>58</v>
      </c>
      <c r="AB480" s="14" t="s">
        <v>59</v>
      </c>
      <c r="AC480" s="9" t="s">
        <v>40</v>
      </c>
    </row>
    <row r="481" spans="1:29" hidden="1" x14ac:dyDescent="0.3">
      <c r="A481" s="9">
        <v>8694</v>
      </c>
      <c r="B481" s="9" t="s">
        <v>527</v>
      </c>
      <c r="C481" s="9" t="str">
        <f t="shared" si="28"/>
        <v>Dec</v>
      </c>
      <c r="D481" s="9" t="str">
        <f t="shared" si="29"/>
        <v>Thu</v>
      </c>
      <c r="E481" s="9" t="str">
        <f>TEXT(Table1[[#This Row],[Join_Date]],"YYYY")</f>
        <v>2023</v>
      </c>
      <c r="F481" s="2">
        <v>45274</v>
      </c>
      <c r="G481" s="2" t="str">
        <f t="shared" si="30"/>
        <v>Dec</v>
      </c>
      <c r="H481" s="2" t="str">
        <f t="shared" si="31"/>
        <v>Tue</v>
      </c>
      <c r="I481" s="10">
        <v>45629</v>
      </c>
      <c r="J481" s="11">
        <v>15.99</v>
      </c>
      <c r="K481" s="11" t="str">
        <f>IF(Table1[[#This Row],[Monthly_Price]]=7.99,"Basic",IF(Table1[[#This Row],[Monthly_Price]]=11.99,"Super",IF(Table1[[#This Row],[Monthly_Price]]=15.99,"Premium")))</f>
        <v>Premium</v>
      </c>
      <c r="L481" s="12">
        <v>270</v>
      </c>
      <c r="M481" s="9" t="s">
        <v>73</v>
      </c>
      <c r="N481" s="12">
        <v>2</v>
      </c>
      <c r="O481" s="12">
        <v>3</v>
      </c>
      <c r="P481" s="9" t="b">
        <v>1</v>
      </c>
      <c r="Q481" s="12">
        <v>836</v>
      </c>
      <c r="R481" s="12">
        <v>67</v>
      </c>
      <c r="S481" s="9" t="s">
        <v>68</v>
      </c>
      <c r="T481" s="9" t="s">
        <v>28</v>
      </c>
      <c r="U481" s="9" t="s">
        <v>78</v>
      </c>
      <c r="V481" s="9">
        <v>51</v>
      </c>
      <c r="W481" s="13">
        <v>4.5</v>
      </c>
      <c r="X481" s="9" t="b">
        <v>1</v>
      </c>
      <c r="Y481" s="9" t="s">
        <v>30</v>
      </c>
      <c r="Z481" s="12">
        <v>414</v>
      </c>
      <c r="AA481" s="9" t="s">
        <v>58</v>
      </c>
      <c r="AB481" s="14" t="s">
        <v>59</v>
      </c>
      <c r="AC481" s="9" t="s">
        <v>60</v>
      </c>
    </row>
    <row r="482" spans="1:29" hidden="1" x14ac:dyDescent="0.3">
      <c r="A482" s="9">
        <v>7150</v>
      </c>
      <c r="B482" s="9" t="s">
        <v>138</v>
      </c>
      <c r="C482" s="9" t="str">
        <f t="shared" si="28"/>
        <v>Apr</v>
      </c>
      <c r="D482" s="9" t="str">
        <f t="shared" si="29"/>
        <v>Thu</v>
      </c>
      <c r="E482" s="9" t="str">
        <f>TEXT(Table1[[#This Row],[Join_Date]],"YYYY")</f>
        <v>2023</v>
      </c>
      <c r="F482" s="2">
        <v>45029</v>
      </c>
      <c r="G482" s="2" t="str">
        <f t="shared" si="30"/>
        <v>Dec</v>
      </c>
      <c r="H482" s="2" t="str">
        <f t="shared" si="31"/>
        <v>Sat</v>
      </c>
      <c r="I482" s="10">
        <v>45633</v>
      </c>
      <c r="J482" s="11">
        <v>7.99</v>
      </c>
      <c r="K482" s="11" t="str">
        <f>IF(Table1[[#This Row],[Monthly_Price]]=7.99,"Basic",IF(Table1[[#This Row],[Monthly_Price]]=11.99,"Super",IF(Table1[[#This Row],[Monthly_Price]]=15.99,"Premium")))</f>
        <v>Basic</v>
      </c>
      <c r="L482" s="12">
        <v>358</v>
      </c>
      <c r="M482" s="9" t="s">
        <v>26</v>
      </c>
      <c r="N482" s="12">
        <v>4</v>
      </c>
      <c r="O482" s="12">
        <v>6</v>
      </c>
      <c r="P482" s="9" t="b">
        <v>1</v>
      </c>
      <c r="Q482" s="12">
        <v>746</v>
      </c>
      <c r="R482" s="12">
        <v>200</v>
      </c>
      <c r="S482" s="9" t="s">
        <v>55</v>
      </c>
      <c r="T482" s="9" t="s">
        <v>44</v>
      </c>
      <c r="U482" s="9" t="s">
        <v>64</v>
      </c>
      <c r="V482" s="9">
        <v>35</v>
      </c>
      <c r="W482" s="13">
        <v>3.9</v>
      </c>
      <c r="X482" s="9" t="b">
        <v>1</v>
      </c>
      <c r="Y482" s="9" t="s">
        <v>30</v>
      </c>
      <c r="Z482" s="12">
        <v>888</v>
      </c>
      <c r="AA482" s="9" t="s">
        <v>65</v>
      </c>
      <c r="AB482" s="14" t="s">
        <v>69</v>
      </c>
      <c r="AC482" s="9" t="s">
        <v>33</v>
      </c>
    </row>
    <row r="483" spans="1:29" hidden="1" x14ac:dyDescent="0.3">
      <c r="A483" s="9">
        <v>4111</v>
      </c>
      <c r="B483" s="9" t="s">
        <v>359</v>
      </c>
      <c r="C483" s="9" t="str">
        <f t="shared" si="28"/>
        <v>Apr</v>
      </c>
      <c r="D483" s="9" t="str">
        <f t="shared" si="29"/>
        <v>Tue</v>
      </c>
      <c r="E483" s="9" t="str">
        <f>TEXT(Table1[[#This Row],[Join_Date]],"YYYY")</f>
        <v>2024</v>
      </c>
      <c r="F483" s="2">
        <v>45405</v>
      </c>
      <c r="G483" s="2" t="str">
        <f t="shared" si="30"/>
        <v>Nov</v>
      </c>
      <c r="H483" s="2" t="str">
        <f t="shared" si="31"/>
        <v>Wed</v>
      </c>
      <c r="I483" s="10">
        <v>45623</v>
      </c>
      <c r="J483" s="11">
        <v>11.99</v>
      </c>
      <c r="K483" s="11" t="str">
        <f>IF(Table1[[#This Row],[Monthly_Price]]=7.99,"Basic",IF(Table1[[#This Row],[Monthly_Price]]=11.99,"Super",IF(Table1[[#This Row],[Monthly_Price]]=15.99,"Premium")))</f>
        <v>Super</v>
      </c>
      <c r="L483" s="12">
        <v>301</v>
      </c>
      <c r="M483" s="9" t="s">
        <v>48</v>
      </c>
      <c r="N483" s="12">
        <v>2</v>
      </c>
      <c r="O483" s="12">
        <v>2</v>
      </c>
      <c r="P483" s="9" t="b">
        <v>1</v>
      </c>
      <c r="Q483" s="12">
        <v>939</v>
      </c>
      <c r="R483" s="12">
        <v>21</v>
      </c>
      <c r="S483" s="9" t="s">
        <v>74</v>
      </c>
      <c r="T483" s="9" t="s">
        <v>56</v>
      </c>
      <c r="U483" s="9" t="s">
        <v>45</v>
      </c>
      <c r="V483" s="9">
        <v>83</v>
      </c>
      <c r="W483" s="13">
        <v>4.9000000000000004</v>
      </c>
      <c r="X483" s="9" t="b">
        <v>0</v>
      </c>
      <c r="Y483" s="9" t="s">
        <v>30</v>
      </c>
      <c r="Z483" s="12">
        <v>1058</v>
      </c>
      <c r="AA483" s="9" t="s">
        <v>58</v>
      </c>
      <c r="AB483" s="14" t="s">
        <v>79</v>
      </c>
      <c r="AC483" s="9" t="s">
        <v>60</v>
      </c>
    </row>
    <row r="484" spans="1:29" hidden="1" x14ac:dyDescent="0.3">
      <c r="A484" s="9">
        <v>3532</v>
      </c>
      <c r="B484" s="9" t="s">
        <v>357</v>
      </c>
      <c r="C484" s="9" t="str">
        <f t="shared" si="28"/>
        <v>Jan</v>
      </c>
      <c r="D484" s="9" t="str">
        <f t="shared" si="29"/>
        <v>Sun</v>
      </c>
      <c r="E484" s="9" t="str">
        <f>TEXT(Table1[[#This Row],[Join_Date]],"YYYY")</f>
        <v>2023</v>
      </c>
      <c r="F484" s="2">
        <v>44955</v>
      </c>
      <c r="G484" s="2" t="str">
        <f t="shared" si="30"/>
        <v>Dec</v>
      </c>
      <c r="H484" s="2" t="str">
        <f t="shared" si="31"/>
        <v>Sun</v>
      </c>
      <c r="I484" s="10">
        <v>45641</v>
      </c>
      <c r="J484" s="11">
        <v>7.99</v>
      </c>
      <c r="K484" s="11" t="str">
        <f>IF(Table1[[#This Row],[Monthly_Price]]=7.99,"Basic",IF(Table1[[#This Row],[Monthly_Price]]=11.99,"Super",IF(Table1[[#This Row],[Monthly_Price]]=15.99,"Premium")))</f>
        <v>Basic</v>
      </c>
      <c r="L484" s="12">
        <v>277</v>
      </c>
      <c r="M484" s="9" t="s">
        <v>26</v>
      </c>
      <c r="N484" s="12">
        <v>2</v>
      </c>
      <c r="O484" s="12">
        <v>4</v>
      </c>
      <c r="P484" s="9" t="b">
        <v>0</v>
      </c>
      <c r="Q484" s="12">
        <v>659</v>
      </c>
      <c r="R484" s="12">
        <v>150</v>
      </c>
      <c r="S484" s="9" t="s">
        <v>27</v>
      </c>
      <c r="T484" s="9" t="s">
        <v>44</v>
      </c>
      <c r="U484" s="9" t="s">
        <v>64</v>
      </c>
      <c r="V484" s="9">
        <v>79</v>
      </c>
      <c r="W484" s="13">
        <v>3.9</v>
      </c>
      <c r="X484" s="9" t="b">
        <v>1</v>
      </c>
      <c r="Y484" s="9" t="s">
        <v>30</v>
      </c>
      <c r="Z484" s="12">
        <v>2067</v>
      </c>
      <c r="AA484" s="9" t="s">
        <v>58</v>
      </c>
      <c r="AB484" s="14" t="s">
        <v>69</v>
      </c>
      <c r="AC484" s="9" t="s">
        <v>40</v>
      </c>
    </row>
    <row r="485" spans="1:29" hidden="1" x14ac:dyDescent="0.3">
      <c r="A485" s="9">
        <v>5375</v>
      </c>
      <c r="B485" s="9" t="s">
        <v>531</v>
      </c>
      <c r="C485" s="9" t="str">
        <f t="shared" si="28"/>
        <v>Dec</v>
      </c>
      <c r="D485" s="9" t="str">
        <f t="shared" si="29"/>
        <v>Sat</v>
      </c>
      <c r="E485" s="9" t="str">
        <f>TEXT(Table1[[#This Row],[Join_Date]],"YYYY")</f>
        <v>2022</v>
      </c>
      <c r="F485" s="2">
        <v>44926</v>
      </c>
      <c r="G485" s="2" t="str">
        <f t="shared" si="30"/>
        <v>Nov</v>
      </c>
      <c r="H485" s="2" t="str">
        <f t="shared" si="31"/>
        <v>Sat</v>
      </c>
      <c r="I485" s="10">
        <v>45626</v>
      </c>
      <c r="J485" s="11">
        <v>15.99</v>
      </c>
      <c r="K485" s="11" t="str">
        <f>IF(Table1[[#This Row],[Monthly_Price]]=7.99,"Basic",IF(Table1[[#This Row],[Monthly_Price]]=11.99,"Super",IF(Table1[[#This Row],[Monthly_Price]]=15.99,"Premium")))</f>
        <v>Premium</v>
      </c>
      <c r="L485" s="12">
        <v>423</v>
      </c>
      <c r="M485" s="9" t="s">
        <v>48</v>
      </c>
      <c r="N485" s="12">
        <v>5</v>
      </c>
      <c r="O485" s="12">
        <v>2</v>
      </c>
      <c r="P485" s="9" t="b">
        <v>1</v>
      </c>
      <c r="Q485" s="12">
        <v>435</v>
      </c>
      <c r="R485" s="12">
        <v>108</v>
      </c>
      <c r="S485" s="9" t="s">
        <v>49</v>
      </c>
      <c r="T485" s="9" t="s">
        <v>44</v>
      </c>
      <c r="U485" s="9" t="s">
        <v>64</v>
      </c>
      <c r="V485" s="9">
        <v>44</v>
      </c>
      <c r="W485" s="13">
        <v>4.5999999999999996</v>
      </c>
      <c r="X485" s="9" t="b">
        <v>0</v>
      </c>
      <c r="Y485" s="9" t="s">
        <v>30</v>
      </c>
      <c r="Z485" s="12">
        <v>3763</v>
      </c>
      <c r="AA485" s="9" t="s">
        <v>65</v>
      </c>
      <c r="AB485" s="14" t="s">
        <v>69</v>
      </c>
      <c r="AC485" s="9" t="s">
        <v>60</v>
      </c>
    </row>
    <row r="486" spans="1:29" hidden="1" x14ac:dyDescent="0.3">
      <c r="A486" s="9">
        <v>8881</v>
      </c>
      <c r="B486" s="9" t="s">
        <v>275</v>
      </c>
      <c r="C486" s="9" t="str">
        <f t="shared" si="28"/>
        <v>Sep</v>
      </c>
      <c r="D486" s="9" t="str">
        <f t="shared" si="29"/>
        <v>Mon</v>
      </c>
      <c r="E486" s="9" t="str">
        <f>TEXT(Table1[[#This Row],[Join_Date]],"YYYY")</f>
        <v>2024</v>
      </c>
      <c r="F486" s="2">
        <v>45551</v>
      </c>
      <c r="G486" s="2" t="str">
        <f t="shared" si="30"/>
        <v>Nov</v>
      </c>
      <c r="H486" s="2" t="str">
        <f t="shared" si="31"/>
        <v>Sun</v>
      </c>
      <c r="I486" s="10">
        <v>45620</v>
      </c>
      <c r="J486" s="11">
        <v>11.99</v>
      </c>
      <c r="K486" s="11" t="str">
        <f>IF(Table1[[#This Row],[Monthly_Price]]=7.99,"Basic",IF(Table1[[#This Row],[Monthly_Price]]=11.99,"Super",IF(Table1[[#This Row],[Monthly_Price]]=15.99,"Premium")))</f>
        <v>Super</v>
      </c>
      <c r="L486" s="12">
        <v>197</v>
      </c>
      <c r="M486" s="9" t="s">
        <v>36</v>
      </c>
      <c r="N486" s="12">
        <v>1</v>
      </c>
      <c r="O486" s="12">
        <v>5</v>
      </c>
      <c r="P486" s="9" t="b">
        <v>0</v>
      </c>
      <c r="Q486" s="12">
        <v>292</v>
      </c>
      <c r="R486" s="12">
        <v>169</v>
      </c>
      <c r="S486" s="9" t="s">
        <v>92</v>
      </c>
      <c r="T486" s="9" t="s">
        <v>75</v>
      </c>
      <c r="U486" s="9" t="s">
        <v>64</v>
      </c>
      <c r="V486" s="9">
        <v>3</v>
      </c>
      <c r="W486" s="13">
        <v>4.5</v>
      </c>
      <c r="X486" s="9" t="b">
        <v>0</v>
      </c>
      <c r="Y486" s="9" t="s">
        <v>30</v>
      </c>
      <c r="Z486" s="12">
        <v>957</v>
      </c>
      <c r="AA486" s="9" t="s">
        <v>38</v>
      </c>
      <c r="AB486" s="14" t="s">
        <v>69</v>
      </c>
      <c r="AC486" s="9" t="s">
        <v>60</v>
      </c>
    </row>
    <row r="487" spans="1:29" hidden="1" x14ac:dyDescent="0.3">
      <c r="A487" s="9">
        <v>1235</v>
      </c>
      <c r="B487" s="9" t="s">
        <v>101</v>
      </c>
      <c r="C487" s="9" t="str">
        <f t="shared" si="28"/>
        <v>Oct</v>
      </c>
      <c r="D487" s="9" t="str">
        <f t="shared" si="29"/>
        <v>Tue</v>
      </c>
      <c r="E487" s="9" t="str">
        <f>TEXT(Table1[[#This Row],[Join_Date]],"YYYY")</f>
        <v>2023</v>
      </c>
      <c r="F487" s="2">
        <v>45230</v>
      </c>
      <c r="G487" s="2" t="str">
        <f t="shared" si="30"/>
        <v>Nov</v>
      </c>
      <c r="H487" s="2" t="str">
        <f t="shared" si="31"/>
        <v>Wed</v>
      </c>
      <c r="I487" s="10">
        <v>45623</v>
      </c>
      <c r="J487" s="11">
        <v>15.99</v>
      </c>
      <c r="K487" s="11" t="str">
        <f>IF(Table1[[#This Row],[Monthly_Price]]=7.99,"Basic",IF(Table1[[#This Row],[Monthly_Price]]=11.99,"Super",IF(Table1[[#This Row],[Monthly_Price]]=15.99,"Premium")))</f>
        <v>Premium</v>
      </c>
      <c r="L487" s="12">
        <v>100</v>
      </c>
      <c r="M487" s="9" t="s">
        <v>51</v>
      </c>
      <c r="N487" s="12">
        <v>2</v>
      </c>
      <c r="O487" s="12">
        <v>6</v>
      </c>
      <c r="P487" s="9" t="b">
        <v>1</v>
      </c>
      <c r="Q487" s="12">
        <v>103</v>
      </c>
      <c r="R487" s="12">
        <v>36</v>
      </c>
      <c r="S487" s="9" t="s">
        <v>55</v>
      </c>
      <c r="T487" s="9" t="s">
        <v>44</v>
      </c>
      <c r="U487" s="9" t="s">
        <v>45</v>
      </c>
      <c r="V487" s="9">
        <v>68</v>
      </c>
      <c r="W487" s="13">
        <v>3.7</v>
      </c>
      <c r="X487" s="9" t="b">
        <v>0</v>
      </c>
      <c r="Y487" s="9" t="s">
        <v>30</v>
      </c>
      <c r="Z487" s="12">
        <v>3003</v>
      </c>
      <c r="AA487" s="9" t="s">
        <v>76</v>
      </c>
      <c r="AB487" s="14" t="s">
        <v>79</v>
      </c>
      <c r="AC487" s="9" t="s">
        <v>33</v>
      </c>
    </row>
    <row r="488" spans="1:29" hidden="1" x14ac:dyDescent="0.3">
      <c r="A488" s="9">
        <v>2533</v>
      </c>
      <c r="B488" s="9" t="s">
        <v>311</v>
      </c>
      <c r="C488" s="9" t="str">
        <f t="shared" si="28"/>
        <v>Nov</v>
      </c>
      <c r="D488" s="9" t="str">
        <f t="shared" si="29"/>
        <v>Fri</v>
      </c>
      <c r="E488" s="9" t="str">
        <f>TEXT(Table1[[#This Row],[Join_Date]],"YYYY")</f>
        <v>2023</v>
      </c>
      <c r="F488" s="2">
        <v>45233</v>
      </c>
      <c r="G488" s="2" t="str">
        <f t="shared" si="30"/>
        <v>Nov</v>
      </c>
      <c r="H488" s="2" t="str">
        <f t="shared" si="31"/>
        <v>Sat</v>
      </c>
      <c r="I488" s="10">
        <v>45619</v>
      </c>
      <c r="J488" s="11">
        <v>15.99</v>
      </c>
      <c r="K488" s="11" t="str">
        <f>IF(Table1[[#This Row],[Monthly_Price]]=7.99,"Basic",IF(Table1[[#This Row],[Monthly_Price]]=11.99,"Super",IF(Table1[[#This Row],[Monthly_Price]]=15.99,"Premium")))</f>
        <v>Premium</v>
      </c>
      <c r="L488" s="12">
        <v>338</v>
      </c>
      <c r="M488" s="9" t="s">
        <v>26</v>
      </c>
      <c r="N488" s="12">
        <v>4</v>
      </c>
      <c r="O488" s="12">
        <v>2</v>
      </c>
      <c r="P488" s="9" t="b">
        <v>0</v>
      </c>
      <c r="Q488" s="12">
        <v>525</v>
      </c>
      <c r="R488" s="12">
        <v>140</v>
      </c>
      <c r="S488" s="9" t="s">
        <v>68</v>
      </c>
      <c r="T488" s="9" t="s">
        <v>56</v>
      </c>
      <c r="U488" s="9" t="s">
        <v>78</v>
      </c>
      <c r="V488" s="9">
        <v>75</v>
      </c>
      <c r="W488" s="13">
        <v>4.5999999999999996</v>
      </c>
      <c r="X488" s="9" t="b">
        <v>1</v>
      </c>
      <c r="Y488" s="9" t="s">
        <v>30</v>
      </c>
      <c r="Z488" s="12">
        <v>354</v>
      </c>
      <c r="AA488" s="9" t="s">
        <v>58</v>
      </c>
      <c r="AB488" s="14" t="s">
        <v>59</v>
      </c>
      <c r="AC488" s="9" t="s">
        <v>93</v>
      </c>
    </row>
    <row r="489" spans="1:29" hidden="1" x14ac:dyDescent="0.3">
      <c r="A489" s="9">
        <v>2734</v>
      </c>
      <c r="B489" s="9" t="s">
        <v>288</v>
      </c>
      <c r="C489" s="9" t="str">
        <f t="shared" si="28"/>
        <v>Jun</v>
      </c>
      <c r="D489" s="9" t="str">
        <f t="shared" si="29"/>
        <v>Thu</v>
      </c>
      <c r="E489" s="9" t="str">
        <f>TEXT(Table1[[#This Row],[Join_Date]],"YYYY")</f>
        <v>2024</v>
      </c>
      <c r="F489" s="2">
        <v>45449</v>
      </c>
      <c r="G489" s="2" t="str">
        <f t="shared" si="30"/>
        <v>Dec</v>
      </c>
      <c r="H489" s="2" t="str">
        <f t="shared" si="31"/>
        <v>Sun</v>
      </c>
      <c r="I489" s="10">
        <v>45627</v>
      </c>
      <c r="J489" s="11">
        <v>11.99</v>
      </c>
      <c r="K489" s="11" t="str">
        <f>IF(Table1[[#This Row],[Monthly_Price]]=7.99,"Basic",IF(Table1[[#This Row],[Monthly_Price]]=11.99,"Super",IF(Table1[[#This Row],[Monthly_Price]]=15.99,"Premium")))</f>
        <v>Super</v>
      </c>
      <c r="L489" s="12">
        <v>130</v>
      </c>
      <c r="M489" s="9" t="s">
        <v>51</v>
      </c>
      <c r="N489" s="12">
        <v>1</v>
      </c>
      <c r="O489" s="12">
        <v>1</v>
      </c>
      <c r="P489" s="9" t="b">
        <v>1</v>
      </c>
      <c r="Q489" s="12">
        <v>428</v>
      </c>
      <c r="R489" s="12">
        <v>119</v>
      </c>
      <c r="S489" s="9" t="s">
        <v>92</v>
      </c>
      <c r="T489" s="9" t="s">
        <v>56</v>
      </c>
      <c r="U489" s="9" t="s">
        <v>78</v>
      </c>
      <c r="V489" s="9">
        <v>53</v>
      </c>
      <c r="W489" s="13">
        <v>4.5</v>
      </c>
      <c r="X489" s="9" t="b">
        <v>1</v>
      </c>
      <c r="Y489" s="9" t="s">
        <v>30</v>
      </c>
      <c r="Z489" s="12">
        <v>4922</v>
      </c>
      <c r="AA489" s="9" t="s">
        <v>76</v>
      </c>
      <c r="AB489" s="14" t="s">
        <v>32</v>
      </c>
      <c r="AC489" s="9" t="s">
        <v>93</v>
      </c>
    </row>
    <row r="490" spans="1:29" hidden="1" x14ac:dyDescent="0.3">
      <c r="A490" s="9">
        <v>4129</v>
      </c>
      <c r="B490" s="9" t="s">
        <v>240</v>
      </c>
      <c r="C490" s="9" t="str">
        <f t="shared" si="28"/>
        <v>Dec</v>
      </c>
      <c r="D490" s="9" t="str">
        <f t="shared" si="29"/>
        <v>Sun</v>
      </c>
      <c r="E490" s="9" t="str">
        <f>TEXT(Table1[[#This Row],[Join_Date]],"YYYY")</f>
        <v>2023</v>
      </c>
      <c r="F490" s="2">
        <v>45291</v>
      </c>
      <c r="G490" s="2" t="str">
        <f t="shared" si="30"/>
        <v>Nov</v>
      </c>
      <c r="H490" s="2" t="str">
        <f t="shared" si="31"/>
        <v>Mon</v>
      </c>
      <c r="I490" s="10">
        <v>45621</v>
      </c>
      <c r="J490" s="11">
        <v>11.99</v>
      </c>
      <c r="K490" s="11" t="str">
        <f>IF(Table1[[#This Row],[Monthly_Price]]=7.99,"Basic",IF(Table1[[#This Row],[Monthly_Price]]=11.99,"Super",IF(Table1[[#This Row],[Monthly_Price]]=15.99,"Premium")))</f>
        <v>Super</v>
      </c>
      <c r="L490" s="12">
        <v>383</v>
      </c>
      <c r="M490" s="9" t="s">
        <v>63</v>
      </c>
      <c r="N490" s="12">
        <v>5</v>
      </c>
      <c r="O490" s="12">
        <v>4</v>
      </c>
      <c r="P490" s="9" t="b">
        <v>1</v>
      </c>
      <c r="Q490" s="12">
        <v>711</v>
      </c>
      <c r="R490" s="12">
        <v>147</v>
      </c>
      <c r="S490" s="9" t="s">
        <v>92</v>
      </c>
      <c r="T490" s="9" t="s">
        <v>28</v>
      </c>
      <c r="U490" s="9" t="s">
        <v>45</v>
      </c>
      <c r="V490" s="9">
        <v>68</v>
      </c>
      <c r="W490" s="13">
        <v>3.9</v>
      </c>
      <c r="X490" s="9" t="b">
        <v>1</v>
      </c>
      <c r="Y490" s="9" t="s">
        <v>30</v>
      </c>
      <c r="Z490" s="12">
        <v>2083</v>
      </c>
      <c r="AA490" s="9" t="s">
        <v>65</v>
      </c>
      <c r="AB490" s="14" t="s">
        <v>59</v>
      </c>
      <c r="AC490" s="9" t="s">
        <v>40</v>
      </c>
    </row>
    <row r="491" spans="1:29" hidden="1" x14ac:dyDescent="0.3">
      <c r="A491" s="9">
        <v>3762</v>
      </c>
      <c r="B491" s="9" t="s">
        <v>318</v>
      </c>
      <c r="C491" s="9" t="str">
        <f t="shared" si="28"/>
        <v>Dec</v>
      </c>
      <c r="D491" s="9" t="str">
        <f t="shared" si="29"/>
        <v>Thu</v>
      </c>
      <c r="E491" s="9" t="str">
        <f>TEXT(Table1[[#This Row],[Join_Date]],"YYYY")</f>
        <v>2023</v>
      </c>
      <c r="F491" s="2">
        <v>45288</v>
      </c>
      <c r="G491" s="2" t="str">
        <f t="shared" si="30"/>
        <v>Nov</v>
      </c>
      <c r="H491" s="2" t="str">
        <f t="shared" si="31"/>
        <v>Sat</v>
      </c>
      <c r="I491" s="10">
        <v>45626</v>
      </c>
      <c r="J491" s="11">
        <v>11.99</v>
      </c>
      <c r="K491" s="11" t="str">
        <f>IF(Table1[[#This Row],[Monthly_Price]]=7.99,"Basic",IF(Table1[[#This Row],[Monthly_Price]]=11.99,"Super",IF(Table1[[#This Row],[Monthly_Price]]=15.99,"Premium")))</f>
        <v>Super</v>
      </c>
      <c r="L491" s="12">
        <v>411</v>
      </c>
      <c r="M491" s="9" t="s">
        <v>26</v>
      </c>
      <c r="N491" s="12">
        <v>5</v>
      </c>
      <c r="O491" s="12">
        <v>6</v>
      </c>
      <c r="P491" s="9" t="b">
        <v>1</v>
      </c>
      <c r="Q491" s="12">
        <v>887</v>
      </c>
      <c r="R491" s="12">
        <v>37</v>
      </c>
      <c r="S491" s="9" t="s">
        <v>68</v>
      </c>
      <c r="T491" s="9" t="s">
        <v>28</v>
      </c>
      <c r="U491" s="9" t="s">
        <v>78</v>
      </c>
      <c r="V491" s="9">
        <v>66</v>
      </c>
      <c r="W491" s="13">
        <v>3.9</v>
      </c>
      <c r="X491" s="9" t="b">
        <v>1</v>
      </c>
      <c r="Y491" s="9" t="s">
        <v>30</v>
      </c>
      <c r="Z491" s="12">
        <v>2098</v>
      </c>
      <c r="AA491" s="9" t="s">
        <v>38</v>
      </c>
      <c r="AB491" s="14" t="s">
        <v>69</v>
      </c>
      <c r="AC491" s="9" t="s">
        <v>33</v>
      </c>
    </row>
    <row r="492" spans="1:29" hidden="1" x14ac:dyDescent="0.3">
      <c r="A492" s="9">
        <v>4341</v>
      </c>
      <c r="B492" s="9" t="s">
        <v>532</v>
      </c>
      <c r="C492" s="9" t="str">
        <f t="shared" si="28"/>
        <v>Jun</v>
      </c>
      <c r="D492" s="9" t="str">
        <f t="shared" si="29"/>
        <v>Thu</v>
      </c>
      <c r="E492" s="9" t="str">
        <f>TEXT(Table1[[#This Row],[Join_Date]],"YYYY")</f>
        <v>2023</v>
      </c>
      <c r="F492" s="2">
        <v>45078</v>
      </c>
      <c r="G492" s="2" t="str">
        <f t="shared" si="30"/>
        <v>Dec</v>
      </c>
      <c r="H492" s="2" t="str">
        <f t="shared" si="31"/>
        <v>Sat</v>
      </c>
      <c r="I492" s="10">
        <v>45633</v>
      </c>
      <c r="J492" s="11">
        <v>11.99</v>
      </c>
      <c r="K492" s="11" t="str">
        <f>IF(Table1[[#This Row],[Monthly_Price]]=7.99,"Basic",IF(Table1[[#This Row],[Monthly_Price]]=11.99,"Super",IF(Table1[[#This Row],[Monthly_Price]]=15.99,"Premium")))</f>
        <v>Super</v>
      </c>
      <c r="L492" s="12">
        <v>347</v>
      </c>
      <c r="M492" s="9" t="s">
        <v>63</v>
      </c>
      <c r="N492" s="12">
        <v>4</v>
      </c>
      <c r="O492" s="12">
        <v>2</v>
      </c>
      <c r="P492" s="9" t="b">
        <v>1</v>
      </c>
      <c r="Q492" s="12">
        <v>546</v>
      </c>
      <c r="R492" s="12">
        <v>12</v>
      </c>
      <c r="S492" s="9" t="s">
        <v>68</v>
      </c>
      <c r="T492" s="9" t="s">
        <v>28</v>
      </c>
      <c r="U492" s="9" t="s">
        <v>57</v>
      </c>
      <c r="V492" s="9">
        <v>31</v>
      </c>
      <c r="W492" s="13">
        <v>3.1</v>
      </c>
      <c r="X492" s="9" t="b">
        <v>0</v>
      </c>
      <c r="Y492" s="9" t="s">
        <v>30</v>
      </c>
      <c r="Z492" s="12">
        <v>2022</v>
      </c>
      <c r="AA492" s="9" t="s">
        <v>31</v>
      </c>
      <c r="AB492" s="14" t="s">
        <v>32</v>
      </c>
      <c r="AC492" s="9" t="s">
        <v>40</v>
      </c>
    </row>
    <row r="493" spans="1:29" hidden="1" x14ac:dyDescent="0.3">
      <c r="A493" s="9">
        <v>6638</v>
      </c>
      <c r="B493" s="9" t="s">
        <v>533</v>
      </c>
      <c r="C493" s="9" t="str">
        <f t="shared" si="28"/>
        <v>Oct</v>
      </c>
      <c r="D493" s="9" t="str">
        <f t="shared" si="29"/>
        <v>Mon</v>
      </c>
      <c r="E493" s="9" t="str">
        <f>TEXT(Table1[[#This Row],[Join_Date]],"YYYY")</f>
        <v>2023</v>
      </c>
      <c r="F493" s="2">
        <v>45201</v>
      </c>
      <c r="G493" s="2" t="str">
        <f t="shared" si="30"/>
        <v>Dec</v>
      </c>
      <c r="H493" s="2" t="str">
        <f t="shared" si="31"/>
        <v>Wed</v>
      </c>
      <c r="I493" s="10">
        <v>45637</v>
      </c>
      <c r="J493" s="11">
        <v>11.99</v>
      </c>
      <c r="K493" s="11" t="str">
        <f>IF(Table1[[#This Row],[Monthly_Price]]=7.99,"Basic",IF(Table1[[#This Row],[Monthly_Price]]=11.99,"Super",IF(Table1[[#This Row],[Monthly_Price]]=15.99,"Premium")))</f>
        <v>Super</v>
      </c>
      <c r="L493" s="12">
        <v>302</v>
      </c>
      <c r="M493" s="9" t="s">
        <v>73</v>
      </c>
      <c r="N493" s="12">
        <v>4</v>
      </c>
      <c r="O493" s="12">
        <v>2</v>
      </c>
      <c r="P493" s="9" t="b">
        <v>1</v>
      </c>
      <c r="Q493" s="12">
        <v>417</v>
      </c>
      <c r="R493" s="12">
        <v>143</v>
      </c>
      <c r="S493" s="9" t="s">
        <v>43</v>
      </c>
      <c r="T493" s="9" t="s">
        <v>44</v>
      </c>
      <c r="U493" s="9" t="s">
        <v>45</v>
      </c>
      <c r="V493" s="9">
        <v>14</v>
      </c>
      <c r="W493" s="13">
        <v>4.7</v>
      </c>
      <c r="X493" s="9" t="b">
        <v>0</v>
      </c>
      <c r="Y493" s="9" t="s">
        <v>30</v>
      </c>
      <c r="Z493" s="12">
        <v>3791</v>
      </c>
      <c r="AA493" s="9" t="s">
        <v>31</v>
      </c>
      <c r="AB493" s="14" t="s">
        <v>79</v>
      </c>
      <c r="AC493" s="9" t="s">
        <v>93</v>
      </c>
    </row>
    <row r="494" spans="1:29" hidden="1" x14ac:dyDescent="0.3">
      <c r="A494" s="9">
        <v>5861</v>
      </c>
      <c r="B494" s="9" t="s">
        <v>325</v>
      </c>
      <c r="C494" s="9" t="str">
        <f t="shared" si="28"/>
        <v>May</v>
      </c>
      <c r="D494" s="9" t="str">
        <f t="shared" si="29"/>
        <v>Mon</v>
      </c>
      <c r="E494" s="9" t="str">
        <f>TEXT(Table1[[#This Row],[Join_Date]],"YYYY")</f>
        <v>2023</v>
      </c>
      <c r="F494" s="2">
        <v>45054</v>
      </c>
      <c r="G494" s="2" t="str">
        <f t="shared" si="30"/>
        <v>Dec</v>
      </c>
      <c r="H494" s="2" t="str">
        <f t="shared" si="31"/>
        <v>Tue</v>
      </c>
      <c r="I494" s="10">
        <v>45629</v>
      </c>
      <c r="J494" s="11">
        <v>15.99</v>
      </c>
      <c r="K494" s="11" t="str">
        <f>IF(Table1[[#This Row],[Monthly_Price]]=7.99,"Basic",IF(Table1[[#This Row],[Monthly_Price]]=11.99,"Super",IF(Table1[[#This Row],[Monthly_Price]]=15.99,"Premium")))</f>
        <v>Premium</v>
      </c>
      <c r="L494" s="12">
        <v>361</v>
      </c>
      <c r="M494" s="9" t="s">
        <v>100</v>
      </c>
      <c r="N494" s="12">
        <v>3</v>
      </c>
      <c r="O494" s="12">
        <v>6</v>
      </c>
      <c r="P494" s="9" t="b">
        <v>0</v>
      </c>
      <c r="Q494" s="12">
        <v>407</v>
      </c>
      <c r="R494" s="12">
        <v>126</v>
      </c>
      <c r="S494" s="9" t="s">
        <v>74</v>
      </c>
      <c r="T494" s="9" t="s">
        <v>44</v>
      </c>
      <c r="U494" s="9" t="s">
        <v>57</v>
      </c>
      <c r="V494" s="9">
        <v>80</v>
      </c>
      <c r="W494" s="13">
        <v>4.3</v>
      </c>
      <c r="X494" s="9" t="b">
        <v>0</v>
      </c>
      <c r="Y494" s="9" t="s">
        <v>30</v>
      </c>
      <c r="Z494" s="12">
        <v>728</v>
      </c>
      <c r="AA494" s="9" t="s">
        <v>65</v>
      </c>
      <c r="AB494" s="14" t="s">
        <v>32</v>
      </c>
      <c r="AC494" s="9" t="s">
        <v>33</v>
      </c>
    </row>
    <row r="495" spans="1:29" hidden="1" x14ac:dyDescent="0.3">
      <c r="A495" s="9">
        <v>8815</v>
      </c>
      <c r="B495" s="9" t="s">
        <v>345</v>
      </c>
      <c r="C495" s="9" t="str">
        <f t="shared" si="28"/>
        <v>Nov</v>
      </c>
      <c r="D495" s="9" t="str">
        <f t="shared" si="29"/>
        <v>Mon</v>
      </c>
      <c r="E495" s="9" t="str">
        <f>TEXT(Table1[[#This Row],[Join_Date]],"YYYY")</f>
        <v>2023</v>
      </c>
      <c r="F495" s="2">
        <v>45243</v>
      </c>
      <c r="G495" s="2" t="str">
        <f t="shared" si="30"/>
        <v>Dec</v>
      </c>
      <c r="H495" s="2" t="str">
        <f t="shared" si="31"/>
        <v>Sun</v>
      </c>
      <c r="I495" s="10">
        <v>45627</v>
      </c>
      <c r="J495" s="11">
        <v>7.99</v>
      </c>
      <c r="K495" s="11" t="str">
        <f>IF(Table1[[#This Row],[Monthly_Price]]=7.99,"Basic",IF(Table1[[#This Row],[Monthly_Price]]=11.99,"Super",IF(Table1[[#This Row],[Monthly_Price]]=15.99,"Premium")))</f>
        <v>Basic</v>
      </c>
      <c r="L495" s="12">
        <v>148</v>
      </c>
      <c r="M495" s="9" t="s">
        <v>51</v>
      </c>
      <c r="N495" s="12">
        <v>1</v>
      </c>
      <c r="O495" s="12">
        <v>1</v>
      </c>
      <c r="P495" s="9" t="b">
        <v>1</v>
      </c>
      <c r="Q495" s="12">
        <v>579</v>
      </c>
      <c r="R495" s="12">
        <v>121</v>
      </c>
      <c r="S495" s="9" t="s">
        <v>92</v>
      </c>
      <c r="T495" s="9" t="s">
        <v>75</v>
      </c>
      <c r="U495" s="9" t="s">
        <v>57</v>
      </c>
      <c r="V495" s="9">
        <v>8</v>
      </c>
      <c r="W495" s="13">
        <v>3.6</v>
      </c>
      <c r="X495" s="9" t="b">
        <v>0</v>
      </c>
      <c r="Y495" s="9" t="s">
        <v>30</v>
      </c>
      <c r="Z495" s="12">
        <v>3448</v>
      </c>
      <c r="AA495" s="9" t="s">
        <v>58</v>
      </c>
      <c r="AB495" s="14" t="s">
        <v>69</v>
      </c>
      <c r="AC495" s="9" t="s">
        <v>40</v>
      </c>
    </row>
    <row r="496" spans="1:29" hidden="1" x14ac:dyDescent="0.3">
      <c r="A496" s="9">
        <v>8793</v>
      </c>
      <c r="B496" s="9" t="s">
        <v>148</v>
      </c>
      <c r="C496" s="9" t="str">
        <f t="shared" si="28"/>
        <v>May</v>
      </c>
      <c r="D496" s="9" t="str">
        <f t="shared" si="29"/>
        <v>Sat</v>
      </c>
      <c r="E496" s="9" t="str">
        <f>TEXT(Table1[[#This Row],[Join_Date]],"YYYY")</f>
        <v>2024</v>
      </c>
      <c r="F496" s="2">
        <v>45430</v>
      </c>
      <c r="G496" s="2" t="str">
        <f t="shared" si="30"/>
        <v>Nov</v>
      </c>
      <c r="H496" s="2" t="str">
        <f t="shared" si="31"/>
        <v>Thu</v>
      </c>
      <c r="I496" s="10">
        <v>45617</v>
      </c>
      <c r="J496" s="11">
        <v>7.99</v>
      </c>
      <c r="K496" s="11" t="str">
        <f>IF(Table1[[#This Row],[Monthly_Price]]=7.99,"Basic",IF(Table1[[#This Row],[Monthly_Price]]=11.99,"Super",IF(Table1[[#This Row],[Monthly_Price]]=15.99,"Premium")))</f>
        <v>Basic</v>
      </c>
      <c r="L496" s="12">
        <v>162</v>
      </c>
      <c r="M496" s="9" t="s">
        <v>48</v>
      </c>
      <c r="N496" s="12">
        <v>2</v>
      </c>
      <c r="O496" s="12">
        <v>5</v>
      </c>
      <c r="P496" s="9" t="b">
        <v>1</v>
      </c>
      <c r="Q496" s="12">
        <v>672</v>
      </c>
      <c r="R496" s="12">
        <v>57</v>
      </c>
      <c r="S496" s="9" t="s">
        <v>68</v>
      </c>
      <c r="T496" s="9" t="s">
        <v>44</v>
      </c>
      <c r="U496" s="9" t="s">
        <v>45</v>
      </c>
      <c r="V496" s="9">
        <v>16</v>
      </c>
      <c r="W496" s="13">
        <v>4.3</v>
      </c>
      <c r="X496" s="9" t="b">
        <v>0</v>
      </c>
      <c r="Y496" s="9" t="s">
        <v>30</v>
      </c>
      <c r="Z496" s="12">
        <v>3930</v>
      </c>
      <c r="AA496" s="9" t="s">
        <v>65</v>
      </c>
      <c r="AB496" s="14" t="s">
        <v>59</v>
      </c>
      <c r="AC496" s="9" t="s">
        <v>93</v>
      </c>
    </row>
    <row r="497" spans="1:29" hidden="1" x14ac:dyDescent="0.3">
      <c r="A497" s="9">
        <v>3469</v>
      </c>
      <c r="B497" s="9" t="s">
        <v>122</v>
      </c>
      <c r="C497" s="9" t="str">
        <f t="shared" si="28"/>
        <v>Aug</v>
      </c>
      <c r="D497" s="9" t="str">
        <f t="shared" si="29"/>
        <v>Sun</v>
      </c>
      <c r="E497" s="9" t="str">
        <f>TEXT(Table1[[#This Row],[Join_Date]],"YYYY")</f>
        <v>2023</v>
      </c>
      <c r="F497" s="2">
        <v>45144</v>
      </c>
      <c r="G497" s="2" t="str">
        <f t="shared" si="30"/>
        <v>Dec</v>
      </c>
      <c r="H497" s="2" t="str">
        <f t="shared" si="31"/>
        <v>Wed</v>
      </c>
      <c r="I497" s="10">
        <v>45644</v>
      </c>
      <c r="J497" s="11">
        <v>7.99</v>
      </c>
      <c r="K497" s="11" t="str">
        <f>IF(Table1[[#This Row],[Monthly_Price]]=7.99,"Basic",IF(Table1[[#This Row],[Monthly_Price]]=11.99,"Super",IF(Table1[[#This Row],[Monthly_Price]]=15.99,"Premium")))</f>
        <v>Basic</v>
      </c>
      <c r="L497" s="12">
        <v>379</v>
      </c>
      <c r="M497" s="9" t="s">
        <v>36</v>
      </c>
      <c r="N497" s="12">
        <v>3</v>
      </c>
      <c r="O497" s="12">
        <v>5</v>
      </c>
      <c r="P497" s="9" t="b">
        <v>1</v>
      </c>
      <c r="Q497" s="12">
        <v>377</v>
      </c>
      <c r="R497" s="12">
        <v>153</v>
      </c>
      <c r="S497" s="9" t="s">
        <v>68</v>
      </c>
      <c r="T497" s="9" t="s">
        <v>75</v>
      </c>
      <c r="U497" s="9" t="s">
        <v>45</v>
      </c>
      <c r="V497" s="9">
        <v>67</v>
      </c>
      <c r="W497" s="13">
        <v>3.6</v>
      </c>
      <c r="X497" s="9" t="b">
        <v>1</v>
      </c>
      <c r="Y497" s="9" t="s">
        <v>30</v>
      </c>
      <c r="Z497" s="12">
        <v>3702</v>
      </c>
      <c r="AA497" s="9" t="s">
        <v>31</v>
      </c>
      <c r="AB497" s="14" t="s">
        <v>59</v>
      </c>
      <c r="AC497" s="9" t="s">
        <v>93</v>
      </c>
    </row>
    <row r="498" spans="1:29" hidden="1" x14ac:dyDescent="0.3">
      <c r="A498" s="9">
        <v>3654</v>
      </c>
      <c r="B498" s="9" t="s">
        <v>153</v>
      </c>
      <c r="C498" s="9" t="str">
        <f t="shared" si="28"/>
        <v>Feb</v>
      </c>
      <c r="D498" s="9" t="str">
        <f t="shared" si="29"/>
        <v>Sat</v>
      </c>
      <c r="E498" s="9" t="str">
        <f>TEXT(Table1[[#This Row],[Join_Date]],"YYYY")</f>
        <v>2024</v>
      </c>
      <c r="F498" s="2">
        <v>45346</v>
      </c>
      <c r="G498" s="2" t="str">
        <f t="shared" si="30"/>
        <v>Dec</v>
      </c>
      <c r="H498" s="2" t="str">
        <f t="shared" si="31"/>
        <v>Sat</v>
      </c>
      <c r="I498" s="10">
        <v>45640</v>
      </c>
      <c r="J498" s="11">
        <v>15.99</v>
      </c>
      <c r="K498" s="11" t="str">
        <f>IF(Table1[[#This Row],[Monthly_Price]]=7.99,"Basic",IF(Table1[[#This Row],[Monthly_Price]]=11.99,"Super",IF(Table1[[#This Row],[Monthly_Price]]=15.99,"Premium")))</f>
        <v>Premium</v>
      </c>
      <c r="L498" s="12">
        <v>373</v>
      </c>
      <c r="M498" s="9" t="s">
        <v>73</v>
      </c>
      <c r="N498" s="12">
        <v>2</v>
      </c>
      <c r="O498" s="12">
        <v>6</v>
      </c>
      <c r="P498" s="9" t="b">
        <v>1</v>
      </c>
      <c r="Q498" s="12">
        <v>818</v>
      </c>
      <c r="R498" s="12">
        <v>34</v>
      </c>
      <c r="S498" s="9" t="s">
        <v>43</v>
      </c>
      <c r="T498" s="9" t="s">
        <v>28</v>
      </c>
      <c r="U498" s="9" t="s">
        <v>64</v>
      </c>
      <c r="V498" s="9">
        <v>57</v>
      </c>
      <c r="W498" s="13">
        <v>3.8</v>
      </c>
      <c r="X498" s="9" t="b">
        <v>1</v>
      </c>
      <c r="Y498" s="9" t="s">
        <v>30</v>
      </c>
      <c r="Z498" s="12">
        <v>2400</v>
      </c>
      <c r="AA498" s="9" t="s">
        <v>38</v>
      </c>
      <c r="AB498" s="14" t="s">
        <v>69</v>
      </c>
      <c r="AC498" s="9" t="s">
        <v>40</v>
      </c>
    </row>
    <row r="499" spans="1:29" hidden="1" x14ac:dyDescent="0.3">
      <c r="A499" s="9">
        <v>9555</v>
      </c>
      <c r="B499" s="9" t="s">
        <v>345</v>
      </c>
      <c r="C499" s="9" t="str">
        <f t="shared" si="28"/>
        <v>Aug</v>
      </c>
      <c r="D499" s="9" t="str">
        <f t="shared" si="29"/>
        <v>Fri</v>
      </c>
      <c r="E499" s="9" t="str">
        <f>TEXT(Table1[[#This Row],[Join_Date]],"YYYY")</f>
        <v>2024</v>
      </c>
      <c r="F499" s="2">
        <v>45506</v>
      </c>
      <c r="G499" s="2" t="str">
        <f t="shared" si="30"/>
        <v>Nov</v>
      </c>
      <c r="H499" s="2" t="str">
        <f t="shared" si="31"/>
        <v>Fri</v>
      </c>
      <c r="I499" s="10">
        <v>45618</v>
      </c>
      <c r="J499" s="11">
        <v>11.99</v>
      </c>
      <c r="K499" s="11" t="str">
        <f>IF(Table1[[#This Row],[Monthly_Price]]=7.99,"Basic",IF(Table1[[#This Row],[Monthly_Price]]=11.99,"Super",IF(Table1[[#This Row],[Monthly_Price]]=15.99,"Premium")))</f>
        <v>Super</v>
      </c>
      <c r="L499" s="12">
        <v>354</v>
      </c>
      <c r="M499" s="9" t="s">
        <v>51</v>
      </c>
      <c r="N499" s="12">
        <v>1</v>
      </c>
      <c r="O499" s="12">
        <v>1</v>
      </c>
      <c r="P499" s="9" t="b">
        <v>1</v>
      </c>
      <c r="Q499" s="12">
        <v>225</v>
      </c>
      <c r="R499" s="12">
        <v>1</v>
      </c>
      <c r="S499" s="9" t="s">
        <v>49</v>
      </c>
      <c r="T499" s="9" t="s">
        <v>75</v>
      </c>
      <c r="U499" s="9" t="s">
        <v>29</v>
      </c>
      <c r="V499" s="9">
        <v>83</v>
      </c>
      <c r="W499" s="13">
        <v>4.3</v>
      </c>
      <c r="X499" s="9" t="b">
        <v>1</v>
      </c>
      <c r="Y499" s="9" t="s">
        <v>30</v>
      </c>
      <c r="Z499" s="12">
        <v>548</v>
      </c>
      <c r="AA499" s="9" t="s">
        <v>76</v>
      </c>
      <c r="AB499" s="14" t="s">
        <v>79</v>
      </c>
      <c r="AC499" s="9" t="s">
        <v>40</v>
      </c>
    </row>
    <row r="500" spans="1:29" hidden="1" x14ac:dyDescent="0.3">
      <c r="A500" s="9">
        <v>4028</v>
      </c>
      <c r="B500" s="9" t="s">
        <v>228</v>
      </c>
      <c r="C500" s="9" t="str">
        <f t="shared" si="28"/>
        <v>May</v>
      </c>
      <c r="D500" s="9" t="str">
        <f t="shared" si="29"/>
        <v>Sat</v>
      </c>
      <c r="E500" s="9" t="str">
        <f>TEXT(Table1[[#This Row],[Join_Date]],"YYYY")</f>
        <v>2024</v>
      </c>
      <c r="F500" s="2">
        <v>45416</v>
      </c>
      <c r="G500" s="2" t="str">
        <f t="shared" si="30"/>
        <v>Dec</v>
      </c>
      <c r="H500" s="2" t="str">
        <f t="shared" si="31"/>
        <v>Mon</v>
      </c>
      <c r="I500" s="10">
        <v>45635</v>
      </c>
      <c r="J500" s="11">
        <v>7.99</v>
      </c>
      <c r="K500" s="11" t="str">
        <f>IF(Table1[[#This Row],[Monthly_Price]]=7.99,"Basic",IF(Table1[[#This Row],[Monthly_Price]]=11.99,"Super",IF(Table1[[#This Row],[Monthly_Price]]=15.99,"Premium")))</f>
        <v>Basic</v>
      </c>
      <c r="L500" s="12">
        <v>76</v>
      </c>
      <c r="M500" s="9" t="s">
        <v>63</v>
      </c>
      <c r="N500" s="12">
        <v>2</v>
      </c>
      <c r="O500" s="12">
        <v>4</v>
      </c>
      <c r="P500" s="9" t="b">
        <v>1</v>
      </c>
      <c r="Q500" s="12">
        <v>324</v>
      </c>
      <c r="R500" s="12">
        <v>113</v>
      </c>
      <c r="S500" s="9" t="s">
        <v>68</v>
      </c>
      <c r="T500" s="9" t="s">
        <v>56</v>
      </c>
      <c r="U500" s="9" t="s">
        <v>78</v>
      </c>
      <c r="V500" s="9">
        <v>87</v>
      </c>
      <c r="W500" s="13">
        <v>4.9000000000000004</v>
      </c>
      <c r="X500" s="9" t="b">
        <v>0</v>
      </c>
      <c r="Y500" s="9" t="s">
        <v>30</v>
      </c>
      <c r="Z500" s="12">
        <v>4702</v>
      </c>
      <c r="AA500" s="9" t="s">
        <v>65</v>
      </c>
      <c r="AB500" s="14" t="s">
        <v>39</v>
      </c>
      <c r="AC500" s="9" t="s">
        <v>60</v>
      </c>
    </row>
    <row r="501" spans="1:29" hidden="1" x14ac:dyDescent="0.3">
      <c r="A501" s="9">
        <v>9499</v>
      </c>
      <c r="B501" s="9" t="s">
        <v>190</v>
      </c>
      <c r="C501" s="9" t="str">
        <f t="shared" si="28"/>
        <v>Apr</v>
      </c>
      <c r="D501" s="9" t="str">
        <f t="shared" si="29"/>
        <v>Mon</v>
      </c>
      <c r="E501" s="9" t="str">
        <f>TEXT(Table1[[#This Row],[Join_Date]],"YYYY")</f>
        <v>2023</v>
      </c>
      <c r="F501" s="2">
        <v>45033</v>
      </c>
      <c r="G501" s="2" t="str">
        <f t="shared" si="30"/>
        <v>Dec</v>
      </c>
      <c r="H501" s="2" t="str">
        <f t="shared" si="31"/>
        <v>Sat</v>
      </c>
      <c r="I501" s="10">
        <v>45640</v>
      </c>
      <c r="J501" s="11">
        <v>11.99</v>
      </c>
      <c r="K501" s="11" t="str">
        <f>IF(Table1[[#This Row],[Monthly_Price]]=7.99,"Basic",IF(Table1[[#This Row],[Monthly_Price]]=11.99,"Super",IF(Table1[[#This Row],[Monthly_Price]]=15.99,"Premium")))</f>
        <v>Super</v>
      </c>
      <c r="L501" s="12">
        <v>316</v>
      </c>
      <c r="M501" s="9" t="s">
        <v>26</v>
      </c>
      <c r="N501" s="12">
        <v>1</v>
      </c>
      <c r="O501" s="12">
        <v>3</v>
      </c>
      <c r="P501" s="9" t="b">
        <v>0</v>
      </c>
      <c r="Q501" s="12">
        <v>793</v>
      </c>
      <c r="R501" s="12">
        <v>141</v>
      </c>
      <c r="S501" s="9" t="s">
        <v>27</v>
      </c>
      <c r="T501" s="9" t="s">
        <v>28</v>
      </c>
      <c r="U501" s="9" t="s">
        <v>37</v>
      </c>
      <c r="V501" s="9">
        <v>28</v>
      </c>
      <c r="W501" s="13">
        <v>3.4</v>
      </c>
      <c r="X501" s="9" t="b">
        <v>0</v>
      </c>
      <c r="Y501" s="9" t="s">
        <v>30</v>
      </c>
      <c r="Z501" s="12">
        <v>2821</v>
      </c>
      <c r="AA501" s="9" t="s">
        <v>38</v>
      </c>
      <c r="AB501" s="14" t="s">
        <v>69</v>
      </c>
      <c r="AC501" s="9" t="s">
        <v>60</v>
      </c>
    </row>
    <row r="502" spans="1:29" hidden="1" x14ac:dyDescent="0.3">
      <c r="A502" s="9">
        <v>8628</v>
      </c>
      <c r="B502" s="9" t="s">
        <v>164</v>
      </c>
      <c r="C502" s="9" t="str">
        <f t="shared" si="28"/>
        <v>Dec</v>
      </c>
      <c r="D502" s="9" t="str">
        <f t="shared" si="29"/>
        <v>Mon</v>
      </c>
      <c r="E502" s="9" t="str">
        <f>TEXT(Table1[[#This Row],[Join_Date]],"YYYY")</f>
        <v>2022</v>
      </c>
      <c r="F502" s="2">
        <v>44921</v>
      </c>
      <c r="G502" s="2" t="str">
        <f t="shared" si="30"/>
        <v>Nov</v>
      </c>
      <c r="H502" s="2" t="str">
        <f t="shared" si="31"/>
        <v>Fri</v>
      </c>
      <c r="I502" s="10">
        <v>45625</v>
      </c>
      <c r="J502" s="11">
        <v>11.99</v>
      </c>
      <c r="K502" s="11" t="str">
        <f>IF(Table1[[#This Row],[Monthly_Price]]=7.99,"Basic",IF(Table1[[#This Row],[Monthly_Price]]=11.99,"Super",IF(Table1[[#This Row],[Monthly_Price]]=15.99,"Premium")))</f>
        <v>Super</v>
      </c>
      <c r="L502" s="12">
        <v>331</v>
      </c>
      <c r="M502" s="9" t="s">
        <v>63</v>
      </c>
      <c r="N502" s="12">
        <v>4</v>
      </c>
      <c r="O502" s="12">
        <v>2</v>
      </c>
      <c r="P502" s="9" t="b">
        <v>1</v>
      </c>
      <c r="Q502" s="12">
        <v>133</v>
      </c>
      <c r="R502" s="12">
        <v>143</v>
      </c>
      <c r="S502" s="9" t="s">
        <v>49</v>
      </c>
      <c r="T502" s="9" t="s">
        <v>28</v>
      </c>
      <c r="U502" s="9" t="s">
        <v>57</v>
      </c>
      <c r="V502" s="9">
        <v>35</v>
      </c>
      <c r="W502" s="13">
        <v>4.5999999999999996</v>
      </c>
      <c r="X502" s="9" t="b">
        <v>1</v>
      </c>
      <c r="Y502" s="9" t="s">
        <v>30</v>
      </c>
      <c r="Z502" s="12">
        <v>484</v>
      </c>
      <c r="AA502" s="9" t="s">
        <v>65</v>
      </c>
      <c r="AB502" s="14" t="s">
        <v>79</v>
      </c>
      <c r="AC502" s="9" t="s">
        <v>33</v>
      </c>
    </row>
    <row r="503" spans="1:29" hidden="1" x14ac:dyDescent="0.3">
      <c r="A503" s="9">
        <v>9942</v>
      </c>
      <c r="B503" s="9" t="s">
        <v>157</v>
      </c>
      <c r="C503" s="9" t="str">
        <f t="shared" si="28"/>
        <v>Aug</v>
      </c>
      <c r="D503" s="9" t="str">
        <f t="shared" si="29"/>
        <v>Fri</v>
      </c>
      <c r="E503" s="9" t="str">
        <f>TEXT(Table1[[#This Row],[Join_Date]],"YYYY")</f>
        <v>2023</v>
      </c>
      <c r="F503" s="2">
        <v>45142</v>
      </c>
      <c r="G503" s="2" t="str">
        <f t="shared" si="30"/>
        <v>Nov</v>
      </c>
      <c r="H503" s="2" t="str">
        <f t="shared" si="31"/>
        <v>Wed</v>
      </c>
      <c r="I503" s="10">
        <v>45616</v>
      </c>
      <c r="J503" s="11">
        <v>15.99</v>
      </c>
      <c r="K503" s="11" t="str">
        <f>IF(Table1[[#This Row],[Monthly_Price]]=7.99,"Basic",IF(Table1[[#This Row],[Monthly_Price]]=11.99,"Super",IF(Table1[[#This Row],[Monthly_Price]]=15.99,"Premium")))</f>
        <v>Premium</v>
      </c>
      <c r="L503" s="12">
        <v>418</v>
      </c>
      <c r="M503" s="9" t="s">
        <v>51</v>
      </c>
      <c r="N503" s="12">
        <v>1</v>
      </c>
      <c r="O503" s="12">
        <v>5</v>
      </c>
      <c r="P503" s="9" t="b">
        <v>1</v>
      </c>
      <c r="Q503" s="12">
        <v>260</v>
      </c>
      <c r="R503" s="12">
        <v>161</v>
      </c>
      <c r="S503" s="9" t="s">
        <v>43</v>
      </c>
      <c r="T503" s="9" t="s">
        <v>75</v>
      </c>
      <c r="U503" s="9" t="s">
        <v>64</v>
      </c>
      <c r="V503" s="9">
        <v>49</v>
      </c>
      <c r="W503" s="13">
        <v>3.6</v>
      </c>
      <c r="X503" s="9" t="b">
        <v>1</v>
      </c>
      <c r="Y503" s="9" t="s">
        <v>30</v>
      </c>
      <c r="Z503" s="12">
        <v>2871</v>
      </c>
      <c r="AA503" s="9" t="s">
        <v>58</v>
      </c>
      <c r="AB503" s="14" t="s">
        <v>39</v>
      </c>
      <c r="AC503" s="9" t="s">
        <v>33</v>
      </c>
    </row>
    <row r="504" spans="1:29" hidden="1" x14ac:dyDescent="0.3">
      <c r="A504" s="9">
        <v>4044</v>
      </c>
      <c r="B504" s="9" t="s">
        <v>536</v>
      </c>
      <c r="C504" s="9" t="str">
        <f t="shared" si="28"/>
        <v>Jun</v>
      </c>
      <c r="D504" s="9" t="str">
        <f t="shared" si="29"/>
        <v>Sun</v>
      </c>
      <c r="E504" s="9" t="str">
        <f>TEXT(Table1[[#This Row],[Join_Date]],"YYYY")</f>
        <v>2023</v>
      </c>
      <c r="F504" s="2">
        <v>45081</v>
      </c>
      <c r="G504" s="2" t="str">
        <f t="shared" si="30"/>
        <v>Nov</v>
      </c>
      <c r="H504" s="2" t="str">
        <f t="shared" si="31"/>
        <v>Sat</v>
      </c>
      <c r="I504" s="10">
        <v>45619</v>
      </c>
      <c r="J504" s="11">
        <v>15.99</v>
      </c>
      <c r="K504" s="11" t="str">
        <f>IF(Table1[[#This Row],[Monthly_Price]]=7.99,"Basic",IF(Table1[[#This Row],[Monthly_Price]]=11.99,"Super",IF(Table1[[#This Row],[Monthly_Price]]=15.99,"Premium")))</f>
        <v>Premium</v>
      </c>
      <c r="L504" s="12">
        <v>309</v>
      </c>
      <c r="M504" s="9" t="s">
        <v>100</v>
      </c>
      <c r="N504" s="12">
        <v>5</v>
      </c>
      <c r="O504" s="12">
        <v>5</v>
      </c>
      <c r="P504" s="9" t="b">
        <v>0</v>
      </c>
      <c r="Q504" s="12">
        <v>851</v>
      </c>
      <c r="R504" s="12">
        <v>166</v>
      </c>
      <c r="S504" s="9" t="s">
        <v>92</v>
      </c>
      <c r="T504" s="9" t="s">
        <v>75</v>
      </c>
      <c r="U504" s="9" t="s">
        <v>57</v>
      </c>
      <c r="V504" s="9">
        <v>66</v>
      </c>
      <c r="W504" s="13">
        <v>4</v>
      </c>
      <c r="X504" s="9" t="b">
        <v>1</v>
      </c>
      <c r="Y504" s="9" t="s">
        <v>30</v>
      </c>
      <c r="Z504" s="12">
        <v>4783</v>
      </c>
      <c r="AA504" s="9" t="s">
        <v>65</v>
      </c>
      <c r="AB504" s="14" t="s">
        <v>69</v>
      </c>
      <c r="AC504" s="9" t="s">
        <v>93</v>
      </c>
    </row>
    <row r="505" spans="1:29" hidden="1" x14ac:dyDescent="0.3">
      <c r="A505" s="9">
        <v>8143</v>
      </c>
      <c r="B505" s="9" t="s">
        <v>106</v>
      </c>
      <c r="C505" s="9" t="str">
        <f t="shared" si="28"/>
        <v>May</v>
      </c>
      <c r="D505" s="9" t="str">
        <f t="shared" si="29"/>
        <v>Wed</v>
      </c>
      <c r="E505" s="9" t="str">
        <f>TEXT(Table1[[#This Row],[Join_Date]],"YYYY")</f>
        <v>2024</v>
      </c>
      <c r="F505" s="2">
        <v>45441</v>
      </c>
      <c r="G505" s="2" t="str">
        <f t="shared" si="30"/>
        <v>Dec</v>
      </c>
      <c r="H505" s="2" t="str">
        <f t="shared" si="31"/>
        <v>Wed</v>
      </c>
      <c r="I505" s="10">
        <v>45637</v>
      </c>
      <c r="J505" s="11">
        <v>7.99</v>
      </c>
      <c r="K505" s="11" t="str">
        <f>IF(Table1[[#This Row],[Monthly_Price]]=7.99,"Basic",IF(Table1[[#This Row],[Monthly_Price]]=11.99,"Super",IF(Table1[[#This Row],[Monthly_Price]]=15.99,"Premium")))</f>
        <v>Basic</v>
      </c>
      <c r="L505" s="12">
        <v>252</v>
      </c>
      <c r="M505" s="9" t="s">
        <v>36</v>
      </c>
      <c r="N505" s="12">
        <v>3</v>
      </c>
      <c r="O505" s="12">
        <v>5</v>
      </c>
      <c r="P505" s="9" t="b">
        <v>1</v>
      </c>
      <c r="Q505" s="12">
        <v>105</v>
      </c>
      <c r="R505" s="12">
        <v>118</v>
      </c>
      <c r="S505" s="9" t="s">
        <v>74</v>
      </c>
      <c r="T505" s="9" t="s">
        <v>44</v>
      </c>
      <c r="U505" s="9" t="s">
        <v>37</v>
      </c>
      <c r="V505" s="9">
        <v>52</v>
      </c>
      <c r="W505" s="13">
        <v>4.4000000000000004</v>
      </c>
      <c r="X505" s="9" t="b">
        <v>1</v>
      </c>
      <c r="Y505" s="9" t="s">
        <v>30</v>
      </c>
      <c r="Z505" s="12">
        <v>2725</v>
      </c>
      <c r="AA505" s="9" t="s">
        <v>65</v>
      </c>
      <c r="AB505" s="14" t="s">
        <v>39</v>
      </c>
      <c r="AC505" s="9" t="s">
        <v>60</v>
      </c>
    </row>
    <row r="506" spans="1:29" hidden="1" x14ac:dyDescent="0.3">
      <c r="A506" s="9">
        <v>3984</v>
      </c>
      <c r="B506" s="9" t="s">
        <v>257</v>
      </c>
      <c r="C506" s="9" t="str">
        <f t="shared" si="28"/>
        <v>Mar</v>
      </c>
      <c r="D506" s="9" t="str">
        <f t="shared" si="29"/>
        <v>Tue</v>
      </c>
      <c r="E506" s="9" t="str">
        <f>TEXT(Table1[[#This Row],[Join_Date]],"YYYY")</f>
        <v>2023</v>
      </c>
      <c r="F506" s="2">
        <v>45006</v>
      </c>
      <c r="G506" s="2" t="str">
        <f t="shared" si="30"/>
        <v>Dec</v>
      </c>
      <c r="H506" s="2" t="str">
        <f t="shared" si="31"/>
        <v>Sun</v>
      </c>
      <c r="I506" s="10">
        <v>45627</v>
      </c>
      <c r="J506" s="11">
        <v>15.99</v>
      </c>
      <c r="K506" s="11" t="str">
        <f>IF(Table1[[#This Row],[Monthly_Price]]=7.99,"Basic",IF(Table1[[#This Row],[Monthly_Price]]=11.99,"Super",IF(Table1[[#This Row],[Monthly_Price]]=15.99,"Premium")))</f>
        <v>Premium</v>
      </c>
      <c r="L506" s="12">
        <v>146</v>
      </c>
      <c r="M506" s="9" t="s">
        <v>73</v>
      </c>
      <c r="N506" s="12">
        <v>4</v>
      </c>
      <c r="O506" s="12">
        <v>6</v>
      </c>
      <c r="P506" s="9" t="b">
        <v>0</v>
      </c>
      <c r="Q506" s="12">
        <v>646</v>
      </c>
      <c r="R506" s="12">
        <v>139</v>
      </c>
      <c r="S506" s="9" t="s">
        <v>74</v>
      </c>
      <c r="T506" s="9" t="s">
        <v>28</v>
      </c>
      <c r="U506" s="9" t="s">
        <v>37</v>
      </c>
      <c r="V506" s="9">
        <v>27</v>
      </c>
      <c r="W506" s="13">
        <v>3.7</v>
      </c>
      <c r="X506" s="9" t="b">
        <v>1</v>
      </c>
      <c r="Y506" s="9" t="s">
        <v>30</v>
      </c>
      <c r="Z506" s="12">
        <v>4400</v>
      </c>
      <c r="AA506" s="9" t="s">
        <v>76</v>
      </c>
      <c r="AB506" s="14" t="s">
        <v>59</v>
      </c>
      <c r="AC506" s="9" t="s">
        <v>33</v>
      </c>
    </row>
    <row r="507" spans="1:29" hidden="1" x14ac:dyDescent="0.3">
      <c r="A507" s="9">
        <v>9294</v>
      </c>
      <c r="B507" s="9" t="s">
        <v>539</v>
      </c>
      <c r="C507" s="9" t="str">
        <f t="shared" si="28"/>
        <v>Feb</v>
      </c>
      <c r="D507" s="9" t="str">
        <f t="shared" si="29"/>
        <v>Mon</v>
      </c>
      <c r="E507" s="9" t="str">
        <f>TEXT(Table1[[#This Row],[Join_Date]],"YYYY")</f>
        <v>2023</v>
      </c>
      <c r="F507" s="2">
        <v>44977</v>
      </c>
      <c r="G507" s="2" t="str">
        <f t="shared" si="30"/>
        <v>Nov</v>
      </c>
      <c r="H507" s="2" t="str">
        <f t="shared" si="31"/>
        <v>Thu</v>
      </c>
      <c r="I507" s="10">
        <v>45617</v>
      </c>
      <c r="J507" s="11">
        <v>11.99</v>
      </c>
      <c r="K507" s="11" t="str">
        <f>IF(Table1[[#This Row],[Monthly_Price]]=7.99,"Basic",IF(Table1[[#This Row],[Monthly_Price]]=11.99,"Super",IF(Table1[[#This Row],[Monthly_Price]]=15.99,"Premium")))</f>
        <v>Super</v>
      </c>
      <c r="L507" s="12">
        <v>352</v>
      </c>
      <c r="M507" s="9" t="s">
        <v>63</v>
      </c>
      <c r="N507" s="12">
        <v>4</v>
      </c>
      <c r="O507" s="12">
        <v>4</v>
      </c>
      <c r="P507" s="9" t="b">
        <v>1</v>
      </c>
      <c r="Q507" s="12">
        <v>358</v>
      </c>
      <c r="R507" s="12">
        <v>6</v>
      </c>
      <c r="S507" s="9" t="s">
        <v>43</v>
      </c>
      <c r="T507" s="9" t="s">
        <v>44</v>
      </c>
      <c r="U507" s="9" t="s">
        <v>45</v>
      </c>
      <c r="V507" s="9">
        <v>32</v>
      </c>
      <c r="W507" s="13">
        <v>3.8</v>
      </c>
      <c r="X507" s="9" t="b">
        <v>0</v>
      </c>
      <c r="Y507" s="9" t="s">
        <v>30</v>
      </c>
      <c r="Z507" s="12">
        <v>2218</v>
      </c>
      <c r="AA507" s="9" t="s">
        <v>31</v>
      </c>
      <c r="AB507" s="14" t="s">
        <v>39</v>
      </c>
      <c r="AC507" s="9" t="s">
        <v>40</v>
      </c>
    </row>
    <row r="508" spans="1:29" hidden="1" x14ac:dyDescent="0.3">
      <c r="A508" s="9">
        <v>4769</v>
      </c>
      <c r="B508" s="9" t="s">
        <v>157</v>
      </c>
      <c r="C508" s="9" t="str">
        <f t="shared" si="28"/>
        <v>Mar</v>
      </c>
      <c r="D508" s="9" t="str">
        <f t="shared" si="29"/>
        <v>Wed</v>
      </c>
      <c r="E508" s="9" t="str">
        <f>TEXT(Table1[[#This Row],[Join_Date]],"YYYY")</f>
        <v>2024</v>
      </c>
      <c r="F508" s="2">
        <v>45357</v>
      </c>
      <c r="G508" s="2" t="str">
        <f t="shared" si="30"/>
        <v>Dec</v>
      </c>
      <c r="H508" s="2" t="str">
        <f t="shared" si="31"/>
        <v>Tue</v>
      </c>
      <c r="I508" s="10">
        <v>45643</v>
      </c>
      <c r="J508" s="11">
        <v>7.99</v>
      </c>
      <c r="K508" s="11" t="str">
        <f>IF(Table1[[#This Row],[Monthly_Price]]=7.99,"Basic",IF(Table1[[#This Row],[Monthly_Price]]=11.99,"Super",IF(Table1[[#This Row],[Monthly_Price]]=15.99,"Premium")))</f>
        <v>Basic</v>
      </c>
      <c r="L508" s="12">
        <v>43</v>
      </c>
      <c r="M508" s="9" t="s">
        <v>100</v>
      </c>
      <c r="N508" s="12">
        <v>5</v>
      </c>
      <c r="O508" s="12">
        <v>3</v>
      </c>
      <c r="P508" s="9" t="b">
        <v>1</v>
      </c>
      <c r="Q508" s="12">
        <v>336</v>
      </c>
      <c r="R508" s="12">
        <v>135</v>
      </c>
      <c r="S508" s="9" t="s">
        <v>27</v>
      </c>
      <c r="T508" s="9" t="s">
        <v>28</v>
      </c>
      <c r="U508" s="9" t="s">
        <v>64</v>
      </c>
      <c r="V508" s="9">
        <v>70</v>
      </c>
      <c r="W508" s="13">
        <v>4</v>
      </c>
      <c r="X508" s="9" t="b">
        <v>1</v>
      </c>
      <c r="Y508" s="9" t="s">
        <v>30</v>
      </c>
      <c r="Z508" s="12">
        <v>4552</v>
      </c>
      <c r="AA508" s="9" t="s">
        <v>31</v>
      </c>
      <c r="AB508" s="14" t="s">
        <v>59</v>
      </c>
      <c r="AC508" s="9" t="s">
        <v>33</v>
      </c>
    </row>
    <row r="509" spans="1:29" hidden="1" x14ac:dyDescent="0.3">
      <c r="A509" s="9">
        <v>8864</v>
      </c>
      <c r="B509" s="9" t="s">
        <v>157</v>
      </c>
      <c r="C509" s="9" t="str">
        <f t="shared" si="28"/>
        <v>Mar</v>
      </c>
      <c r="D509" s="9" t="str">
        <f t="shared" si="29"/>
        <v>Wed</v>
      </c>
      <c r="E509" s="9" t="str">
        <f>TEXT(Table1[[#This Row],[Join_Date]],"YYYY")</f>
        <v>2024</v>
      </c>
      <c r="F509" s="2">
        <v>45371</v>
      </c>
      <c r="G509" s="2" t="str">
        <f t="shared" si="30"/>
        <v>Nov</v>
      </c>
      <c r="H509" s="2" t="str">
        <f t="shared" si="31"/>
        <v>Fri</v>
      </c>
      <c r="I509" s="10">
        <v>45625</v>
      </c>
      <c r="J509" s="11">
        <v>11.99</v>
      </c>
      <c r="K509" s="11" t="str">
        <f>IF(Table1[[#This Row],[Monthly_Price]]=7.99,"Basic",IF(Table1[[#This Row],[Monthly_Price]]=11.99,"Super",IF(Table1[[#This Row],[Monthly_Price]]=15.99,"Premium")))</f>
        <v>Super</v>
      </c>
      <c r="L509" s="12">
        <v>440</v>
      </c>
      <c r="M509" s="9" t="s">
        <v>36</v>
      </c>
      <c r="N509" s="12">
        <v>4</v>
      </c>
      <c r="O509" s="12">
        <v>3</v>
      </c>
      <c r="P509" s="9" t="b">
        <v>1</v>
      </c>
      <c r="Q509" s="12">
        <v>80</v>
      </c>
      <c r="R509" s="12">
        <v>143</v>
      </c>
      <c r="S509" s="9" t="s">
        <v>49</v>
      </c>
      <c r="T509" s="9" t="s">
        <v>75</v>
      </c>
      <c r="U509" s="9" t="s">
        <v>37</v>
      </c>
      <c r="V509" s="9">
        <v>2</v>
      </c>
      <c r="W509" s="13">
        <v>3.4</v>
      </c>
      <c r="X509" s="9" t="b">
        <v>0</v>
      </c>
      <c r="Y509" s="9" t="s">
        <v>30</v>
      </c>
      <c r="Z509" s="12">
        <v>4125</v>
      </c>
      <c r="AA509" s="9" t="s">
        <v>76</v>
      </c>
      <c r="AB509" s="14" t="s">
        <v>32</v>
      </c>
      <c r="AC509" s="9" t="s">
        <v>33</v>
      </c>
    </row>
    <row r="510" spans="1:29" hidden="1" x14ac:dyDescent="0.3">
      <c r="A510" s="9">
        <v>1857</v>
      </c>
      <c r="B510" s="9" t="s">
        <v>541</v>
      </c>
      <c r="C510" s="9" t="str">
        <f t="shared" si="28"/>
        <v>Jun</v>
      </c>
      <c r="D510" s="9" t="str">
        <f t="shared" si="29"/>
        <v>Tue</v>
      </c>
      <c r="E510" s="9" t="str">
        <f>TEXT(Table1[[#This Row],[Join_Date]],"YYYY")</f>
        <v>2024</v>
      </c>
      <c r="F510" s="2">
        <v>45447</v>
      </c>
      <c r="G510" s="2" t="str">
        <f t="shared" si="30"/>
        <v>Nov</v>
      </c>
      <c r="H510" s="2" t="str">
        <f t="shared" si="31"/>
        <v>Sat</v>
      </c>
      <c r="I510" s="10">
        <v>45619</v>
      </c>
      <c r="J510" s="11">
        <v>15.99</v>
      </c>
      <c r="K510" s="11" t="str">
        <f>IF(Table1[[#This Row],[Monthly_Price]]=7.99,"Basic",IF(Table1[[#This Row],[Monthly_Price]]=11.99,"Super",IF(Table1[[#This Row],[Monthly_Price]]=15.99,"Premium")))</f>
        <v>Premium</v>
      </c>
      <c r="L510" s="12">
        <v>376</v>
      </c>
      <c r="M510" s="9" t="s">
        <v>100</v>
      </c>
      <c r="N510" s="12">
        <v>2</v>
      </c>
      <c r="O510" s="12">
        <v>2</v>
      </c>
      <c r="P510" s="9" t="b">
        <v>0</v>
      </c>
      <c r="Q510" s="12">
        <v>326</v>
      </c>
      <c r="R510" s="12">
        <v>89</v>
      </c>
      <c r="S510" s="9" t="s">
        <v>55</v>
      </c>
      <c r="T510" s="9" t="s">
        <v>75</v>
      </c>
      <c r="U510" s="9" t="s">
        <v>57</v>
      </c>
      <c r="V510" s="9">
        <v>84</v>
      </c>
      <c r="W510" s="13">
        <v>4.5999999999999996</v>
      </c>
      <c r="X510" s="9" t="b">
        <v>1</v>
      </c>
      <c r="Y510" s="9" t="s">
        <v>30</v>
      </c>
      <c r="Z510" s="12">
        <v>424</v>
      </c>
      <c r="AA510" s="9" t="s">
        <v>65</v>
      </c>
      <c r="AB510" s="14" t="s">
        <v>79</v>
      </c>
      <c r="AC510" s="9" t="s">
        <v>33</v>
      </c>
    </row>
    <row r="511" spans="1:29" hidden="1" x14ac:dyDescent="0.3">
      <c r="A511" s="9">
        <v>5566</v>
      </c>
      <c r="B511" s="9" t="s">
        <v>345</v>
      </c>
      <c r="C511" s="9" t="str">
        <f t="shared" si="28"/>
        <v>Dec</v>
      </c>
      <c r="D511" s="9" t="str">
        <f t="shared" si="29"/>
        <v>Mon</v>
      </c>
      <c r="E511" s="9" t="str">
        <f>TEXT(Table1[[#This Row],[Join_Date]],"YYYY")</f>
        <v>2023</v>
      </c>
      <c r="F511" s="2">
        <v>45278</v>
      </c>
      <c r="G511" s="2" t="str">
        <f t="shared" si="30"/>
        <v>Dec</v>
      </c>
      <c r="H511" s="2" t="str">
        <f t="shared" si="31"/>
        <v>Sat</v>
      </c>
      <c r="I511" s="10">
        <v>45633</v>
      </c>
      <c r="J511" s="11">
        <v>11.99</v>
      </c>
      <c r="K511" s="11" t="str">
        <f>IF(Table1[[#This Row],[Monthly_Price]]=7.99,"Basic",IF(Table1[[#This Row],[Monthly_Price]]=11.99,"Super",IF(Table1[[#This Row],[Monthly_Price]]=15.99,"Premium")))</f>
        <v>Super</v>
      </c>
      <c r="L511" s="12">
        <v>137</v>
      </c>
      <c r="M511" s="9" t="s">
        <v>26</v>
      </c>
      <c r="N511" s="12">
        <v>3</v>
      </c>
      <c r="O511" s="12">
        <v>6</v>
      </c>
      <c r="P511" s="9" t="b">
        <v>1</v>
      </c>
      <c r="Q511" s="12">
        <v>699</v>
      </c>
      <c r="R511" s="12">
        <v>70</v>
      </c>
      <c r="S511" s="9" t="s">
        <v>74</v>
      </c>
      <c r="T511" s="9" t="s">
        <v>28</v>
      </c>
      <c r="U511" s="9" t="s">
        <v>57</v>
      </c>
      <c r="V511" s="9">
        <v>25</v>
      </c>
      <c r="W511" s="13">
        <v>3.9</v>
      </c>
      <c r="X511" s="9" t="b">
        <v>1</v>
      </c>
      <c r="Y511" s="9" t="s">
        <v>30</v>
      </c>
      <c r="Z511" s="12">
        <v>2418</v>
      </c>
      <c r="AA511" s="9" t="s">
        <v>65</v>
      </c>
      <c r="AB511" s="14" t="s">
        <v>32</v>
      </c>
      <c r="AC511" s="9" t="s">
        <v>40</v>
      </c>
    </row>
    <row r="512" spans="1:29" hidden="1" x14ac:dyDescent="0.3">
      <c r="A512" s="9">
        <v>1373</v>
      </c>
      <c r="B512" s="9" t="s">
        <v>147</v>
      </c>
      <c r="C512" s="9" t="str">
        <f t="shared" si="28"/>
        <v>Mar</v>
      </c>
      <c r="D512" s="9" t="str">
        <f t="shared" si="29"/>
        <v>Mon</v>
      </c>
      <c r="E512" s="9" t="str">
        <f>TEXT(Table1[[#This Row],[Join_Date]],"YYYY")</f>
        <v>2023</v>
      </c>
      <c r="F512" s="2">
        <v>44998</v>
      </c>
      <c r="G512" s="2" t="str">
        <f t="shared" si="30"/>
        <v>Dec</v>
      </c>
      <c r="H512" s="2" t="str">
        <f t="shared" si="31"/>
        <v>Thu</v>
      </c>
      <c r="I512" s="10">
        <v>45638</v>
      </c>
      <c r="J512" s="11">
        <v>7.99</v>
      </c>
      <c r="K512" s="11" t="str">
        <f>IF(Table1[[#This Row],[Monthly_Price]]=7.99,"Basic",IF(Table1[[#This Row],[Monthly_Price]]=11.99,"Super",IF(Table1[[#This Row],[Monthly_Price]]=15.99,"Premium")))</f>
        <v>Basic</v>
      </c>
      <c r="L512" s="12">
        <v>301</v>
      </c>
      <c r="M512" s="9" t="s">
        <v>26</v>
      </c>
      <c r="N512" s="12">
        <v>2</v>
      </c>
      <c r="O512" s="12">
        <v>5</v>
      </c>
      <c r="P512" s="9" t="b">
        <v>0</v>
      </c>
      <c r="Q512" s="12">
        <v>89</v>
      </c>
      <c r="R512" s="12">
        <v>55</v>
      </c>
      <c r="S512" s="9" t="s">
        <v>27</v>
      </c>
      <c r="T512" s="9" t="s">
        <v>56</v>
      </c>
      <c r="U512" s="9" t="s">
        <v>78</v>
      </c>
      <c r="V512" s="9">
        <v>54</v>
      </c>
      <c r="W512" s="13">
        <v>4.2</v>
      </c>
      <c r="X512" s="9" t="b">
        <v>1</v>
      </c>
      <c r="Y512" s="9" t="s">
        <v>30</v>
      </c>
      <c r="Z512" s="12">
        <v>756</v>
      </c>
      <c r="AA512" s="9" t="s">
        <v>65</v>
      </c>
      <c r="AB512" s="14" t="s">
        <v>79</v>
      </c>
      <c r="AC512" s="9" t="s">
        <v>33</v>
      </c>
    </row>
    <row r="513" spans="1:29" hidden="1" x14ac:dyDescent="0.3">
      <c r="A513" s="9">
        <v>6345</v>
      </c>
      <c r="B513" s="9" t="s">
        <v>542</v>
      </c>
      <c r="C513" s="9" t="str">
        <f t="shared" si="28"/>
        <v>Jan</v>
      </c>
      <c r="D513" s="9" t="str">
        <f t="shared" si="29"/>
        <v>Sun</v>
      </c>
      <c r="E513" s="9" t="str">
        <f>TEXT(Table1[[#This Row],[Join_Date]],"YYYY")</f>
        <v>2023</v>
      </c>
      <c r="F513" s="2">
        <v>44927</v>
      </c>
      <c r="G513" s="2" t="str">
        <f t="shared" si="30"/>
        <v>Dec</v>
      </c>
      <c r="H513" s="2" t="str">
        <f t="shared" si="31"/>
        <v>Mon</v>
      </c>
      <c r="I513" s="10">
        <v>45635</v>
      </c>
      <c r="J513" s="11">
        <v>7.99</v>
      </c>
      <c r="K513" s="11" t="str">
        <f>IF(Table1[[#This Row],[Monthly_Price]]=7.99,"Basic",IF(Table1[[#This Row],[Monthly_Price]]=11.99,"Super",IF(Table1[[#This Row],[Monthly_Price]]=15.99,"Premium")))</f>
        <v>Basic</v>
      </c>
      <c r="L513" s="12">
        <v>410</v>
      </c>
      <c r="M513" s="9" t="s">
        <v>51</v>
      </c>
      <c r="N513" s="12">
        <v>1</v>
      </c>
      <c r="O513" s="12">
        <v>1</v>
      </c>
      <c r="P513" s="9" t="b">
        <v>1</v>
      </c>
      <c r="Q513" s="12">
        <v>909</v>
      </c>
      <c r="R513" s="12">
        <v>99</v>
      </c>
      <c r="S513" s="9" t="s">
        <v>43</v>
      </c>
      <c r="T513" s="9" t="s">
        <v>28</v>
      </c>
      <c r="U513" s="9" t="s">
        <v>45</v>
      </c>
      <c r="V513" s="9">
        <v>22</v>
      </c>
      <c r="W513" s="13">
        <v>3.2</v>
      </c>
      <c r="X513" s="9" t="b">
        <v>0</v>
      </c>
      <c r="Y513" s="9" t="s">
        <v>30</v>
      </c>
      <c r="Z513" s="12">
        <v>754</v>
      </c>
      <c r="AA513" s="9" t="s">
        <v>58</v>
      </c>
      <c r="AB513" s="14" t="s">
        <v>39</v>
      </c>
      <c r="AC513" s="9" t="s">
        <v>40</v>
      </c>
    </row>
    <row r="514" spans="1:29" hidden="1" x14ac:dyDescent="0.3">
      <c r="A514" s="9">
        <v>3234</v>
      </c>
      <c r="B514" s="9" t="s">
        <v>143</v>
      </c>
      <c r="C514" s="9" t="str">
        <f t="shared" si="28"/>
        <v>Jan</v>
      </c>
      <c r="D514" s="9" t="str">
        <f t="shared" si="29"/>
        <v>Mon</v>
      </c>
      <c r="E514" s="9" t="str">
        <f>TEXT(Table1[[#This Row],[Join_Date]],"YYYY")</f>
        <v>2024</v>
      </c>
      <c r="F514" s="2">
        <v>45292</v>
      </c>
      <c r="G514" s="2" t="str">
        <f t="shared" si="30"/>
        <v>Dec</v>
      </c>
      <c r="H514" s="2" t="str">
        <f t="shared" si="31"/>
        <v>Sat</v>
      </c>
      <c r="I514" s="10">
        <v>45633</v>
      </c>
      <c r="J514" s="11">
        <v>11.99</v>
      </c>
      <c r="K514" s="11" t="str">
        <f>IF(Table1[[#This Row],[Monthly_Price]]=7.99,"Basic",IF(Table1[[#This Row],[Monthly_Price]]=11.99,"Super",IF(Table1[[#This Row],[Monthly_Price]]=15.99,"Premium")))</f>
        <v>Super</v>
      </c>
      <c r="L514" s="12">
        <v>298</v>
      </c>
      <c r="M514" s="9" t="s">
        <v>63</v>
      </c>
      <c r="N514" s="12">
        <v>2</v>
      </c>
      <c r="O514" s="12">
        <v>1</v>
      </c>
      <c r="P514" s="9" t="b">
        <v>0</v>
      </c>
      <c r="Q514" s="12">
        <v>918</v>
      </c>
      <c r="R514" s="12">
        <v>153</v>
      </c>
      <c r="S514" s="9" t="s">
        <v>68</v>
      </c>
      <c r="T514" s="9" t="s">
        <v>28</v>
      </c>
      <c r="U514" s="9" t="s">
        <v>57</v>
      </c>
      <c r="V514" s="9">
        <v>52</v>
      </c>
      <c r="W514" s="13">
        <v>4.4000000000000004</v>
      </c>
      <c r="X514" s="9" t="b">
        <v>1</v>
      </c>
      <c r="Y514" s="9" t="s">
        <v>30</v>
      </c>
      <c r="Z514" s="12">
        <v>3476</v>
      </c>
      <c r="AA514" s="9" t="s">
        <v>58</v>
      </c>
      <c r="AB514" s="14" t="s">
        <v>59</v>
      </c>
      <c r="AC514" s="9" t="s">
        <v>60</v>
      </c>
    </row>
    <row r="515" spans="1:29" hidden="1" x14ac:dyDescent="0.3">
      <c r="A515" s="9">
        <v>6998</v>
      </c>
      <c r="B515" s="9" t="s">
        <v>126</v>
      </c>
      <c r="C515" s="9" t="str">
        <f t="shared" ref="C515:C578" si="32">TEXT(F515,"mmm")</f>
        <v>Mar</v>
      </c>
      <c r="D515" s="9" t="str">
        <f t="shared" ref="D515:D578" si="33">TEXT(F515,"ddd")</f>
        <v>Fri</v>
      </c>
      <c r="E515" s="9" t="str">
        <f>TEXT(Table1[[#This Row],[Join_Date]],"YYYY")</f>
        <v>2024</v>
      </c>
      <c r="F515" s="2">
        <v>45373</v>
      </c>
      <c r="G515" s="2" t="str">
        <f t="shared" ref="G515:G578" si="34">TEXT(I515,"mmm")</f>
        <v>Dec</v>
      </c>
      <c r="H515" s="2" t="str">
        <f t="shared" ref="H515:H578" si="35">TEXT(I515,"ddd")</f>
        <v>Mon</v>
      </c>
      <c r="I515" s="10">
        <v>45628</v>
      </c>
      <c r="J515" s="11">
        <v>7.99</v>
      </c>
      <c r="K515" s="11" t="str">
        <f>IF(Table1[[#This Row],[Monthly_Price]]=7.99,"Basic",IF(Table1[[#This Row],[Monthly_Price]]=11.99,"Super",IF(Table1[[#This Row],[Monthly_Price]]=15.99,"Premium")))</f>
        <v>Basic</v>
      </c>
      <c r="L515" s="12">
        <v>54</v>
      </c>
      <c r="M515" s="9" t="s">
        <v>48</v>
      </c>
      <c r="N515" s="12">
        <v>4</v>
      </c>
      <c r="O515" s="12">
        <v>5</v>
      </c>
      <c r="P515" s="9" t="b">
        <v>1</v>
      </c>
      <c r="Q515" s="12">
        <v>285</v>
      </c>
      <c r="R515" s="12">
        <v>66</v>
      </c>
      <c r="S515" s="9" t="s">
        <v>55</v>
      </c>
      <c r="T515" s="9" t="s">
        <v>56</v>
      </c>
      <c r="U515" s="9" t="s">
        <v>64</v>
      </c>
      <c r="V515" s="9">
        <v>43</v>
      </c>
      <c r="W515" s="13">
        <v>3.8</v>
      </c>
      <c r="X515" s="9" t="b">
        <v>0</v>
      </c>
      <c r="Y515" s="9" t="s">
        <v>30</v>
      </c>
      <c r="Z515" s="12">
        <v>290</v>
      </c>
      <c r="AA515" s="9" t="s">
        <v>76</v>
      </c>
      <c r="AB515" s="14" t="s">
        <v>69</v>
      </c>
      <c r="AC515" s="9" t="s">
        <v>33</v>
      </c>
    </row>
    <row r="516" spans="1:29" hidden="1" x14ac:dyDescent="0.3">
      <c r="A516" s="9">
        <v>5809</v>
      </c>
      <c r="B516" s="9" t="s">
        <v>238</v>
      </c>
      <c r="C516" s="9" t="str">
        <f t="shared" si="32"/>
        <v>Sep</v>
      </c>
      <c r="D516" s="9" t="str">
        <f t="shared" si="33"/>
        <v>Fri</v>
      </c>
      <c r="E516" s="9" t="str">
        <f>TEXT(Table1[[#This Row],[Join_Date]],"YYYY")</f>
        <v>2024</v>
      </c>
      <c r="F516" s="2">
        <v>45548</v>
      </c>
      <c r="G516" s="2" t="str">
        <f t="shared" si="34"/>
        <v>Nov</v>
      </c>
      <c r="H516" s="2" t="str">
        <f t="shared" si="35"/>
        <v>Tue</v>
      </c>
      <c r="I516" s="10">
        <v>45615</v>
      </c>
      <c r="J516" s="11">
        <v>7.99</v>
      </c>
      <c r="K516" s="11" t="str">
        <f>IF(Table1[[#This Row],[Monthly_Price]]=7.99,"Basic",IF(Table1[[#This Row],[Monthly_Price]]=11.99,"Super",IF(Table1[[#This Row],[Monthly_Price]]=15.99,"Premium")))</f>
        <v>Basic</v>
      </c>
      <c r="L516" s="12">
        <v>486</v>
      </c>
      <c r="M516" s="9" t="s">
        <v>63</v>
      </c>
      <c r="N516" s="12">
        <v>4</v>
      </c>
      <c r="O516" s="12">
        <v>3</v>
      </c>
      <c r="P516" s="9" t="b">
        <v>0</v>
      </c>
      <c r="Q516" s="12">
        <v>463</v>
      </c>
      <c r="R516" s="12">
        <v>171</v>
      </c>
      <c r="S516" s="9" t="s">
        <v>49</v>
      </c>
      <c r="T516" s="9" t="s">
        <v>44</v>
      </c>
      <c r="U516" s="9" t="s">
        <v>78</v>
      </c>
      <c r="V516" s="9">
        <v>10</v>
      </c>
      <c r="W516" s="13">
        <v>3.2</v>
      </c>
      <c r="X516" s="9" t="b">
        <v>0</v>
      </c>
      <c r="Y516" s="9" t="s">
        <v>30</v>
      </c>
      <c r="Z516" s="12">
        <v>987</v>
      </c>
      <c r="AA516" s="9" t="s">
        <v>38</v>
      </c>
      <c r="AB516" s="14" t="s">
        <v>79</v>
      </c>
      <c r="AC516" s="9" t="s">
        <v>40</v>
      </c>
    </row>
    <row r="517" spans="1:29" hidden="1" x14ac:dyDescent="0.3">
      <c r="A517" s="9">
        <v>6522</v>
      </c>
      <c r="B517" s="9" t="s">
        <v>544</v>
      </c>
      <c r="C517" s="9" t="str">
        <f t="shared" si="32"/>
        <v>Sep</v>
      </c>
      <c r="D517" s="9" t="str">
        <f t="shared" si="33"/>
        <v>Sun</v>
      </c>
      <c r="E517" s="9" t="str">
        <f>TEXT(Table1[[#This Row],[Join_Date]],"YYYY")</f>
        <v>2023</v>
      </c>
      <c r="F517" s="2">
        <v>45179</v>
      </c>
      <c r="G517" s="2" t="str">
        <f t="shared" si="34"/>
        <v>Nov</v>
      </c>
      <c r="H517" s="2" t="str">
        <f t="shared" si="35"/>
        <v>Wed</v>
      </c>
      <c r="I517" s="10">
        <v>45623</v>
      </c>
      <c r="J517" s="11">
        <v>11.99</v>
      </c>
      <c r="K517" s="11" t="str">
        <f>IF(Table1[[#This Row],[Monthly_Price]]=7.99,"Basic",IF(Table1[[#This Row],[Monthly_Price]]=11.99,"Super",IF(Table1[[#This Row],[Monthly_Price]]=15.99,"Premium")))</f>
        <v>Super</v>
      </c>
      <c r="L517" s="12">
        <v>38</v>
      </c>
      <c r="M517" s="9" t="s">
        <v>73</v>
      </c>
      <c r="N517" s="12">
        <v>1</v>
      </c>
      <c r="O517" s="12">
        <v>4</v>
      </c>
      <c r="P517" s="9" t="b">
        <v>1</v>
      </c>
      <c r="Q517" s="12">
        <v>875</v>
      </c>
      <c r="R517" s="12">
        <v>115</v>
      </c>
      <c r="S517" s="9" t="s">
        <v>43</v>
      </c>
      <c r="T517" s="9" t="s">
        <v>75</v>
      </c>
      <c r="U517" s="9" t="s">
        <v>37</v>
      </c>
      <c r="V517" s="9">
        <v>75</v>
      </c>
      <c r="W517" s="13">
        <v>4.7</v>
      </c>
      <c r="X517" s="9" t="b">
        <v>1</v>
      </c>
      <c r="Y517" s="9" t="s">
        <v>30</v>
      </c>
      <c r="Z517" s="12">
        <v>4972</v>
      </c>
      <c r="AA517" s="9" t="s">
        <v>58</v>
      </c>
      <c r="AB517" s="14" t="s">
        <v>59</v>
      </c>
      <c r="AC517" s="9" t="s">
        <v>33</v>
      </c>
    </row>
    <row r="518" spans="1:29" hidden="1" x14ac:dyDescent="0.3">
      <c r="A518" s="9">
        <v>3892</v>
      </c>
      <c r="B518" s="9" t="s">
        <v>280</v>
      </c>
      <c r="C518" s="9" t="str">
        <f t="shared" si="32"/>
        <v>Jul</v>
      </c>
      <c r="D518" s="9" t="str">
        <f t="shared" si="33"/>
        <v>Fri</v>
      </c>
      <c r="E518" s="9" t="str">
        <f>TEXT(Table1[[#This Row],[Join_Date]],"YYYY")</f>
        <v>2023</v>
      </c>
      <c r="F518" s="2">
        <v>45128</v>
      </c>
      <c r="G518" s="2" t="str">
        <f t="shared" si="34"/>
        <v>Dec</v>
      </c>
      <c r="H518" s="2" t="str">
        <f t="shared" si="35"/>
        <v>Tue</v>
      </c>
      <c r="I518" s="10">
        <v>45629</v>
      </c>
      <c r="J518" s="11">
        <v>7.99</v>
      </c>
      <c r="K518" s="11" t="str">
        <f>IF(Table1[[#This Row],[Monthly_Price]]=7.99,"Basic",IF(Table1[[#This Row],[Monthly_Price]]=11.99,"Super",IF(Table1[[#This Row],[Monthly_Price]]=15.99,"Premium")))</f>
        <v>Basic</v>
      </c>
      <c r="L518" s="12">
        <v>442</v>
      </c>
      <c r="M518" s="9" t="s">
        <v>26</v>
      </c>
      <c r="N518" s="12">
        <v>3</v>
      </c>
      <c r="O518" s="12">
        <v>6</v>
      </c>
      <c r="P518" s="9" t="b">
        <v>1</v>
      </c>
      <c r="Q518" s="12">
        <v>875</v>
      </c>
      <c r="R518" s="12">
        <v>70</v>
      </c>
      <c r="S518" s="9" t="s">
        <v>43</v>
      </c>
      <c r="T518" s="9" t="s">
        <v>28</v>
      </c>
      <c r="U518" s="9" t="s">
        <v>37</v>
      </c>
      <c r="V518" s="9">
        <v>96</v>
      </c>
      <c r="W518" s="13">
        <v>3.7</v>
      </c>
      <c r="X518" s="9" t="b">
        <v>0</v>
      </c>
      <c r="Y518" s="9" t="s">
        <v>30</v>
      </c>
      <c r="Z518" s="12">
        <v>1628</v>
      </c>
      <c r="AA518" s="9" t="s">
        <v>38</v>
      </c>
      <c r="AB518" s="14" t="s">
        <v>32</v>
      </c>
      <c r="AC518" s="9" t="s">
        <v>40</v>
      </c>
    </row>
    <row r="519" spans="1:29" hidden="1" x14ac:dyDescent="0.3">
      <c r="A519" s="9">
        <v>4427</v>
      </c>
      <c r="B519" s="9" t="s">
        <v>545</v>
      </c>
      <c r="C519" s="9" t="str">
        <f t="shared" si="32"/>
        <v>Jun</v>
      </c>
      <c r="D519" s="9" t="str">
        <f t="shared" si="33"/>
        <v>Sat</v>
      </c>
      <c r="E519" s="9" t="str">
        <f>TEXT(Table1[[#This Row],[Join_Date]],"YYYY")</f>
        <v>2023</v>
      </c>
      <c r="F519" s="2">
        <v>45094</v>
      </c>
      <c r="G519" s="2" t="str">
        <f t="shared" si="34"/>
        <v>Nov</v>
      </c>
      <c r="H519" s="2" t="str">
        <f t="shared" si="35"/>
        <v>Thu</v>
      </c>
      <c r="I519" s="10">
        <v>45624</v>
      </c>
      <c r="J519" s="11">
        <v>7.99</v>
      </c>
      <c r="K519" s="11" t="str">
        <f>IF(Table1[[#This Row],[Monthly_Price]]=7.99,"Basic",IF(Table1[[#This Row],[Monthly_Price]]=11.99,"Super",IF(Table1[[#This Row],[Monthly_Price]]=15.99,"Premium")))</f>
        <v>Basic</v>
      </c>
      <c r="L519" s="12">
        <v>474</v>
      </c>
      <c r="M519" s="9" t="s">
        <v>63</v>
      </c>
      <c r="N519" s="12">
        <v>3</v>
      </c>
      <c r="O519" s="12">
        <v>5</v>
      </c>
      <c r="P519" s="9" t="b">
        <v>1</v>
      </c>
      <c r="Q519" s="12">
        <v>341</v>
      </c>
      <c r="R519" s="12">
        <v>165</v>
      </c>
      <c r="S519" s="9" t="s">
        <v>68</v>
      </c>
      <c r="T519" s="9" t="s">
        <v>75</v>
      </c>
      <c r="U519" s="9" t="s">
        <v>45</v>
      </c>
      <c r="V519" s="9">
        <v>30</v>
      </c>
      <c r="W519" s="13">
        <v>4.8</v>
      </c>
      <c r="X519" s="9" t="b">
        <v>0</v>
      </c>
      <c r="Y519" s="9" t="s">
        <v>30</v>
      </c>
      <c r="Z519" s="12">
        <v>1285</v>
      </c>
      <c r="AA519" s="9" t="s">
        <v>31</v>
      </c>
      <c r="AB519" s="14" t="s">
        <v>69</v>
      </c>
      <c r="AC519" s="9" t="s">
        <v>40</v>
      </c>
    </row>
    <row r="520" spans="1:29" hidden="1" x14ac:dyDescent="0.3">
      <c r="A520" s="9">
        <v>8145</v>
      </c>
      <c r="B520" s="9" t="s">
        <v>546</v>
      </c>
      <c r="C520" s="9" t="str">
        <f t="shared" si="32"/>
        <v>Feb</v>
      </c>
      <c r="D520" s="9" t="str">
        <f t="shared" si="33"/>
        <v>Fri</v>
      </c>
      <c r="E520" s="9" t="str">
        <f>TEXT(Table1[[#This Row],[Join_Date]],"YYYY")</f>
        <v>2023</v>
      </c>
      <c r="F520" s="2">
        <v>44967</v>
      </c>
      <c r="G520" s="2" t="str">
        <f t="shared" si="34"/>
        <v>Nov</v>
      </c>
      <c r="H520" s="2" t="str">
        <f t="shared" si="35"/>
        <v>Thu</v>
      </c>
      <c r="I520" s="10">
        <v>45617</v>
      </c>
      <c r="J520" s="11">
        <v>15.99</v>
      </c>
      <c r="K520" s="11" t="str">
        <f>IF(Table1[[#This Row],[Monthly_Price]]=7.99,"Basic",IF(Table1[[#This Row],[Monthly_Price]]=11.99,"Super",IF(Table1[[#This Row],[Monthly_Price]]=15.99,"Premium")))</f>
        <v>Premium</v>
      </c>
      <c r="L520" s="12">
        <v>96</v>
      </c>
      <c r="M520" s="9" t="s">
        <v>73</v>
      </c>
      <c r="N520" s="12">
        <v>5</v>
      </c>
      <c r="O520" s="12">
        <v>1</v>
      </c>
      <c r="P520" s="9" t="b">
        <v>1</v>
      </c>
      <c r="Q520" s="12">
        <v>273</v>
      </c>
      <c r="R520" s="12">
        <v>79</v>
      </c>
      <c r="S520" s="9" t="s">
        <v>49</v>
      </c>
      <c r="T520" s="9" t="s">
        <v>28</v>
      </c>
      <c r="U520" s="9" t="s">
        <v>64</v>
      </c>
      <c r="V520" s="9">
        <v>60</v>
      </c>
      <c r="W520" s="13">
        <v>4.3</v>
      </c>
      <c r="X520" s="9" t="b">
        <v>0</v>
      </c>
      <c r="Y520" s="9" t="s">
        <v>30</v>
      </c>
      <c r="Z520" s="12">
        <v>1960</v>
      </c>
      <c r="AA520" s="9" t="s">
        <v>38</v>
      </c>
      <c r="AB520" s="14" t="s">
        <v>39</v>
      </c>
      <c r="AC520" s="9" t="s">
        <v>93</v>
      </c>
    </row>
    <row r="521" spans="1:29" hidden="1" x14ac:dyDescent="0.3">
      <c r="A521" s="9">
        <v>1150</v>
      </c>
      <c r="B521" s="9" t="s">
        <v>224</v>
      </c>
      <c r="C521" s="9" t="str">
        <f t="shared" si="32"/>
        <v>Oct</v>
      </c>
      <c r="D521" s="9" t="str">
        <f t="shared" si="33"/>
        <v>Mon</v>
      </c>
      <c r="E521" s="9" t="str">
        <f>TEXT(Table1[[#This Row],[Join_Date]],"YYYY")</f>
        <v>2023</v>
      </c>
      <c r="F521" s="2">
        <v>45222</v>
      </c>
      <c r="G521" s="2" t="str">
        <f t="shared" si="34"/>
        <v>Nov</v>
      </c>
      <c r="H521" s="2" t="str">
        <f t="shared" si="35"/>
        <v>Fri</v>
      </c>
      <c r="I521" s="10">
        <v>45625</v>
      </c>
      <c r="J521" s="11">
        <v>11.99</v>
      </c>
      <c r="K521" s="11" t="str">
        <f>IF(Table1[[#This Row],[Monthly_Price]]=7.99,"Basic",IF(Table1[[#This Row],[Monthly_Price]]=11.99,"Super",IF(Table1[[#This Row],[Monthly_Price]]=15.99,"Premium")))</f>
        <v>Super</v>
      </c>
      <c r="L521" s="12">
        <v>160</v>
      </c>
      <c r="M521" s="9" t="s">
        <v>63</v>
      </c>
      <c r="N521" s="12">
        <v>5</v>
      </c>
      <c r="O521" s="12">
        <v>5</v>
      </c>
      <c r="P521" s="9" t="b">
        <v>1</v>
      </c>
      <c r="Q521" s="12">
        <v>352</v>
      </c>
      <c r="R521" s="12">
        <v>31</v>
      </c>
      <c r="S521" s="9" t="s">
        <v>55</v>
      </c>
      <c r="T521" s="9" t="s">
        <v>28</v>
      </c>
      <c r="U521" s="9" t="s">
        <v>29</v>
      </c>
      <c r="V521" s="9">
        <v>37</v>
      </c>
      <c r="W521" s="13">
        <v>3.7</v>
      </c>
      <c r="X521" s="9" t="b">
        <v>1</v>
      </c>
      <c r="Y521" s="9" t="s">
        <v>30</v>
      </c>
      <c r="Z521" s="12">
        <v>771</v>
      </c>
      <c r="AA521" s="9" t="s">
        <v>76</v>
      </c>
      <c r="AB521" s="14" t="s">
        <v>39</v>
      </c>
      <c r="AC521" s="9" t="s">
        <v>93</v>
      </c>
    </row>
    <row r="522" spans="1:29" hidden="1" x14ac:dyDescent="0.3">
      <c r="A522" s="9">
        <v>7366</v>
      </c>
      <c r="B522" s="9" t="s">
        <v>547</v>
      </c>
      <c r="C522" s="9" t="str">
        <f t="shared" si="32"/>
        <v>Jun</v>
      </c>
      <c r="D522" s="9" t="str">
        <f t="shared" si="33"/>
        <v>Sat</v>
      </c>
      <c r="E522" s="9" t="str">
        <f>TEXT(Table1[[#This Row],[Join_Date]],"YYYY")</f>
        <v>2024</v>
      </c>
      <c r="F522" s="2">
        <v>45465</v>
      </c>
      <c r="G522" s="2" t="str">
        <f t="shared" si="34"/>
        <v>Dec</v>
      </c>
      <c r="H522" s="2" t="str">
        <f t="shared" si="35"/>
        <v>Sun</v>
      </c>
      <c r="I522" s="10">
        <v>45641</v>
      </c>
      <c r="J522" s="11">
        <v>7.99</v>
      </c>
      <c r="K522" s="11" t="str">
        <f>IF(Table1[[#This Row],[Monthly_Price]]=7.99,"Basic",IF(Table1[[#This Row],[Monthly_Price]]=11.99,"Super",IF(Table1[[#This Row],[Monthly_Price]]=15.99,"Premium")))</f>
        <v>Basic</v>
      </c>
      <c r="L522" s="12">
        <v>451</v>
      </c>
      <c r="M522" s="9" t="s">
        <v>73</v>
      </c>
      <c r="N522" s="12">
        <v>3</v>
      </c>
      <c r="O522" s="12">
        <v>3</v>
      </c>
      <c r="P522" s="9" t="b">
        <v>0</v>
      </c>
      <c r="Q522" s="12">
        <v>588</v>
      </c>
      <c r="R522" s="12">
        <v>147</v>
      </c>
      <c r="S522" s="9" t="s">
        <v>74</v>
      </c>
      <c r="T522" s="9" t="s">
        <v>44</v>
      </c>
      <c r="U522" s="9" t="s">
        <v>37</v>
      </c>
      <c r="V522" s="9">
        <v>75</v>
      </c>
      <c r="W522" s="13">
        <v>3.3</v>
      </c>
      <c r="X522" s="9" t="b">
        <v>1</v>
      </c>
      <c r="Y522" s="9" t="s">
        <v>30</v>
      </c>
      <c r="Z522" s="12">
        <v>1785</v>
      </c>
      <c r="AA522" s="9" t="s">
        <v>76</v>
      </c>
      <c r="AB522" s="14" t="s">
        <v>69</v>
      </c>
      <c r="AC522" s="9" t="s">
        <v>40</v>
      </c>
    </row>
    <row r="523" spans="1:29" hidden="1" x14ac:dyDescent="0.3">
      <c r="A523" s="9">
        <v>3004</v>
      </c>
      <c r="B523" s="9" t="s">
        <v>304</v>
      </c>
      <c r="C523" s="9" t="str">
        <f t="shared" si="32"/>
        <v>Oct</v>
      </c>
      <c r="D523" s="9" t="str">
        <f t="shared" si="33"/>
        <v>Tue</v>
      </c>
      <c r="E523" s="9" t="str">
        <f>TEXT(Table1[[#This Row],[Join_Date]],"YYYY")</f>
        <v>2024</v>
      </c>
      <c r="F523" s="2">
        <v>45587</v>
      </c>
      <c r="G523" s="2" t="str">
        <f t="shared" si="34"/>
        <v>Dec</v>
      </c>
      <c r="H523" s="2" t="str">
        <f t="shared" si="35"/>
        <v>Wed</v>
      </c>
      <c r="I523" s="10">
        <v>45644</v>
      </c>
      <c r="J523" s="11">
        <v>11.99</v>
      </c>
      <c r="K523" s="11" t="str">
        <f>IF(Table1[[#This Row],[Monthly_Price]]=7.99,"Basic",IF(Table1[[#This Row],[Monthly_Price]]=11.99,"Super",IF(Table1[[#This Row],[Monthly_Price]]=15.99,"Premium")))</f>
        <v>Super</v>
      </c>
      <c r="L523" s="12">
        <v>184</v>
      </c>
      <c r="M523" s="9" t="s">
        <v>51</v>
      </c>
      <c r="N523" s="12">
        <v>3</v>
      </c>
      <c r="O523" s="12">
        <v>4</v>
      </c>
      <c r="P523" s="9" t="b">
        <v>0</v>
      </c>
      <c r="Q523" s="12">
        <v>233</v>
      </c>
      <c r="R523" s="12">
        <v>15</v>
      </c>
      <c r="S523" s="9" t="s">
        <v>43</v>
      </c>
      <c r="T523" s="9" t="s">
        <v>75</v>
      </c>
      <c r="U523" s="9" t="s">
        <v>45</v>
      </c>
      <c r="V523" s="9">
        <v>28</v>
      </c>
      <c r="W523" s="13">
        <v>3.5</v>
      </c>
      <c r="X523" s="9" t="b">
        <v>1</v>
      </c>
      <c r="Y523" s="9" t="s">
        <v>30</v>
      </c>
      <c r="Z523" s="12">
        <v>2760</v>
      </c>
      <c r="AA523" s="9" t="s">
        <v>58</v>
      </c>
      <c r="AB523" s="14" t="s">
        <v>69</v>
      </c>
      <c r="AC523" s="9" t="s">
        <v>33</v>
      </c>
    </row>
    <row r="524" spans="1:29" hidden="1" x14ac:dyDescent="0.3">
      <c r="A524" s="9">
        <v>9934</v>
      </c>
      <c r="B524" s="9" t="s">
        <v>549</v>
      </c>
      <c r="C524" s="9" t="str">
        <f t="shared" si="32"/>
        <v>Dec</v>
      </c>
      <c r="D524" s="9" t="str">
        <f t="shared" si="33"/>
        <v>Thu</v>
      </c>
      <c r="E524" s="9" t="str">
        <f>TEXT(Table1[[#This Row],[Join_Date]],"YYYY")</f>
        <v>2023</v>
      </c>
      <c r="F524" s="2">
        <v>45288</v>
      </c>
      <c r="G524" s="2" t="str">
        <f t="shared" si="34"/>
        <v>Dec</v>
      </c>
      <c r="H524" s="2" t="str">
        <f t="shared" si="35"/>
        <v>Mon</v>
      </c>
      <c r="I524" s="10">
        <v>45642</v>
      </c>
      <c r="J524" s="11">
        <v>15.99</v>
      </c>
      <c r="K524" s="11" t="str">
        <f>IF(Table1[[#This Row],[Monthly_Price]]=7.99,"Basic",IF(Table1[[#This Row],[Monthly_Price]]=11.99,"Super",IF(Table1[[#This Row],[Monthly_Price]]=15.99,"Premium")))</f>
        <v>Premium</v>
      </c>
      <c r="L524" s="12">
        <v>50</v>
      </c>
      <c r="M524" s="9" t="s">
        <v>36</v>
      </c>
      <c r="N524" s="12">
        <v>2</v>
      </c>
      <c r="O524" s="12">
        <v>6</v>
      </c>
      <c r="P524" s="9" t="b">
        <v>1</v>
      </c>
      <c r="Q524" s="12">
        <v>159</v>
      </c>
      <c r="R524" s="12">
        <v>131</v>
      </c>
      <c r="S524" s="9" t="s">
        <v>68</v>
      </c>
      <c r="T524" s="9" t="s">
        <v>44</v>
      </c>
      <c r="U524" s="9" t="s">
        <v>45</v>
      </c>
      <c r="V524" s="9">
        <v>49</v>
      </c>
      <c r="W524" s="13">
        <v>3.8</v>
      </c>
      <c r="X524" s="9" t="b">
        <v>0</v>
      </c>
      <c r="Y524" s="9" t="s">
        <v>30</v>
      </c>
      <c r="Z524" s="12">
        <v>388</v>
      </c>
      <c r="AA524" s="9" t="s">
        <v>38</v>
      </c>
      <c r="AB524" s="14" t="s">
        <v>39</v>
      </c>
      <c r="AC524" s="9" t="s">
        <v>93</v>
      </c>
    </row>
    <row r="525" spans="1:29" hidden="1" x14ac:dyDescent="0.3">
      <c r="A525" s="9">
        <v>1228</v>
      </c>
      <c r="B525" s="9" t="s">
        <v>263</v>
      </c>
      <c r="C525" s="9" t="str">
        <f t="shared" si="32"/>
        <v>Mar</v>
      </c>
      <c r="D525" s="9" t="str">
        <f t="shared" si="33"/>
        <v>Wed</v>
      </c>
      <c r="E525" s="9" t="str">
        <f>TEXT(Table1[[#This Row],[Join_Date]],"YYYY")</f>
        <v>2023</v>
      </c>
      <c r="F525" s="2">
        <v>45014</v>
      </c>
      <c r="G525" s="2" t="str">
        <f t="shared" si="34"/>
        <v>Dec</v>
      </c>
      <c r="H525" s="2" t="str">
        <f t="shared" si="35"/>
        <v>Sat</v>
      </c>
      <c r="I525" s="10">
        <v>45640</v>
      </c>
      <c r="J525" s="11">
        <v>7.99</v>
      </c>
      <c r="K525" s="11" t="str">
        <f>IF(Table1[[#This Row],[Monthly_Price]]=7.99,"Basic",IF(Table1[[#This Row],[Monthly_Price]]=11.99,"Super",IF(Table1[[#This Row],[Monthly_Price]]=15.99,"Premium")))</f>
        <v>Basic</v>
      </c>
      <c r="L525" s="12">
        <v>299</v>
      </c>
      <c r="M525" s="9" t="s">
        <v>63</v>
      </c>
      <c r="N525" s="12">
        <v>3</v>
      </c>
      <c r="O525" s="12">
        <v>1</v>
      </c>
      <c r="P525" s="9" t="b">
        <v>0</v>
      </c>
      <c r="Q525" s="12">
        <v>488</v>
      </c>
      <c r="R525" s="12">
        <v>135</v>
      </c>
      <c r="S525" s="9" t="s">
        <v>74</v>
      </c>
      <c r="T525" s="9" t="s">
        <v>44</v>
      </c>
      <c r="U525" s="9" t="s">
        <v>37</v>
      </c>
      <c r="V525" s="9">
        <v>100</v>
      </c>
      <c r="W525" s="13">
        <v>4.8</v>
      </c>
      <c r="X525" s="9" t="b">
        <v>0</v>
      </c>
      <c r="Y525" s="9" t="s">
        <v>30</v>
      </c>
      <c r="Z525" s="12">
        <v>2385</v>
      </c>
      <c r="AA525" s="9" t="s">
        <v>38</v>
      </c>
      <c r="AB525" s="14" t="s">
        <v>69</v>
      </c>
      <c r="AC525" s="9" t="s">
        <v>93</v>
      </c>
    </row>
    <row r="526" spans="1:29" hidden="1" x14ac:dyDescent="0.3">
      <c r="A526" s="9">
        <v>5806</v>
      </c>
      <c r="B526" s="9" t="s">
        <v>551</v>
      </c>
      <c r="C526" s="9" t="str">
        <f t="shared" si="32"/>
        <v>Aug</v>
      </c>
      <c r="D526" s="9" t="str">
        <f t="shared" si="33"/>
        <v>Thu</v>
      </c>
      <c r="E526" s="9" t="str">
        <f>TEXT(Table1[[#This Row],[Join_Date]],"YYYY")</f>
        <v>2024</v>
      </c>
      <c r="F526" s="2">
        <v>45505</v>
      </c>
      <c r="G526" s="2" t="str">
        <f t="shared" si="34"/>
        <v>Dec</v>
      </c>
      <c r="H526" s="2" t="str">
        <f t="shared" si="35"/>
        <v>Sun</v>
      </c>
      <c r="I526" s="10">
        <v>45641</v>
      </c>
      <c r="J526" s="11">
        <v>7.99</v>
      </c>
      <c r="K526" s="11" t="str">
        <f>IF(Table1[[#This Row],[Monthly_Price]]=7.99,"Basic",IF(Table1[[#This Row],[Monthly_Price]]=11.99,"Super",IF(Table1[[#This Row],[Monthly_Price]]=15.99,"Premium")))</f>
        <v>Basic</v>
      </c>
      <c r="L526" s="12">
        <v>495</v>
      </c>
      <c r="M526" s="9" t="s">
        <v>36</v>
      </c>
      <c r="N526" s="12">
        <v>5</v>
      </c>
      <c r="O526" s="12">
        <v>6</v>
      </c>
      <c r="P526" s="9" t="b">
        <v>0</v>
      </c>
      <c r="Q526" s="12">
        <v>522</v>
      </c>
      <c r="R526" s="12">
        <v>32</v>
      </c>
      <c r="S526" s="9" t="s">
        <v>68</v>
      </c>
      <c r="T526" s="9" t="s">
        <v>75</v>
      </c>
      <c r="U526" s="9" t="s">
        <v>78</v>
      </c>
      <c r="V526" s="9">
        <v>41</v>
      </c>
      <c r="W526" s="13">
        <v>3.9</v>
      </c>
      <c r="X526" s="9" t="b">
        <v>1</v>
      </c>
      <c r="Y526" s="9" t="s">
        <v>30</v>
      </c>
      <c r="Z526" s="12">
        <v>3714</v>
      </c>
      <c r="AA526" s="9" t="s">
        <v>76</v>
      </c>
      <c r="AB526" s="14" t="s">
        <v>79</v>
      </c>
      <c r="AC526" s="9" t="s">
        <v>93</v>
      </c>
    </row>
    <row r="527" spans="1:29" hidden="1" x14ac:dyDescent="0.3">
      <c r="A527" s="9">
        <v>7538</v>
      </c>
      <c r="B527" s="9" t="s">
        <v>232</v>
      </c>
      <c r="C527" s="9" t="str">
        <f t="shared" si="32"/>
        <v>May</v>
      </c>
      <c r="D527" s="9" t="str">
        <f t="shared" si="33"/>
        <v>Sun</v>
      </c>
      <c r="E527" s="9" t="str">
        <f>TEXT(Table1[[#This Row],[Join_Date]],"YYYY")</f>
        <v>2024</v>
      </c>
      <c r="F527" s="2">
        <v>45424</v>
      </c>
      <c r="G527" s="2" t="str">
        <f t="shared" si="34"/>
        <v>Nov</v>
      </c>
      <c r="H527" s="2" t="str">
        <f t="shared" si="35"/>
        <v>Tue</v>
      </c>
      <c r="I527" s="10">
        <v>45622</v>
      </c>
      <c r="J527" s="11">
        <v>7.99</v>
      </c>
      <c r="K527" s="11" t="str">
        <f>IF(Table1[[#This Row],[Monthly_Price]]=7.99,"Basic",IF(Table1[[#This Row],[Monthly_Price]]=11.99,"Super",IF(Table1[[#This Row],[Monthly_Price]]=15.99,"Premium")))</f>
        <v>Basic</v>
      </c>
      <c r="L527" s="12">
        <v>132</v>
      </c>
      <c r="M527" s="9" t="s">
        <v>63</v>
      </c>
      <c r="N527" s="12">
        <v>4</v>
      </c>
      <c r="O527" s="12">
        <v>5</v>
      </c>
      <c r="P527" s="9" t="b">
        <v>1</v>
      </c>
      <c r="Q527" s="12">
        <v>30</v>
      </c>
      <c r="R527" s="12">
        <v>177</v>
      </c>
      <c r="S527" s="9" t="s">
        <v>27</v>
      </c>
      <c r="T527" s="9" t="s">
        <v>28</v>
      </c>
      <c r="U527" s="9" t="s">
        <v>78</v>
      </c>
      <c r="V527" s="9">
        <v>31</v>
      </c>
      <c r="W527" s="13">
        <v>5</v>
      </c>
      <c r="X527" s="9" t="b">
        <v>0</v>
      </c>
      <c r="Y527" s="9" t="s">
        <v>30</v>
      </c>
      <c r="Z527" s="12">
        <v>2015</v>
      </c>
      <c r="AA527" s="9" t="s">
        <v>58</v>
      </c>
      <c r="AB527" s="14" t="s">
        <v>69</v>
      </c>
      <c r="AC527" s="9" t="s">
        <v>40</v>
      </c>
    </row>
    <row r="528" spans="1:29" hidden="1" x14ac:dyDescent="0.3">
      <c r="A528" s="9">
        <v>1035</v>
      </c>
      <c r="B528" s="9" t="s">
        <v>201</v>
      </c>
      <c r="C528" s="9" t="str">
        <f t="shared" si="32"/>
        <v>Feb</v>
      </c>
      <c r="D528" s="9" t="str">
        <f t="shared" si="33"/>
        <v>Fri</v>
      </c>
      <c r="E528" s="9" t="str">
        <f>TEXT(Table1[[#This Row],[Join_Date]],"YYYY")</f>
        <v>2024</v>
      </c>
      <c r="F528" s="2">
        <v>45338</v>
      </c>
      <c r="G528" s="2" t="str">
        <f t="shared" si="34"/>
        <v>Nov</v>
      </c>
      <c r="H528" s="2" t="str">
        <f t="shared" si="35"/>
        <v>Fri</v>
      </c>
      <c r="I528" s="10">
        <v>45618</v>
      </c>
      <c r="J528" s="11">
        <v>11.99</v>
      </c>
      <c r="K528" s="11" t="str">
        <f>IF(Table1[[#This Row],[Monthly_Price]]=7.99,"Basic",IF(Table1[[#This Row],[Monthly_Price]]=11.99,"Super",IF(Table1[[#This Row],[Monthly_Price]]=15.99,"Premium")))</f>
        <v>Super</v>
      </c>
      <c r="L528" s="12">
        <v>395</v>
      </c>
      <c r="M528" s="9" t="s">
        <v>100</v>
      </c>
      <c r="N528" s="12">
        <v>2</v>
      </c>
      <c r="O528" s="12">
        <v>4</v>
      </c>
      <c r="P528" s="9" t="b">
        <v>1</v>
      </c>
      <c r="Q528" s="12">
        <v>139</v>
      </c>
      <c r="R528" s="12">
        <v>29</v>
      </c>
      <c r="S528" s="9" t="s">
        <v>74</v>
      </c>
      <c r="T528" s="9" t="s">
        <v>44</v>
      </c>
      <c r="U528" s="9" t="s">
        <v>57</v>
      </c>
      <c r="V528" s="9">
        <v>44</v>
      </c>
      <c r="W528" s="13">
        <v>3.9</v>
      </c>
      <c r="X528" s="9" t="b">
        <v>1</v>
      </c>
      <c r="Y528" s="9" t="s">
        <v>30</v>
      </c>
      <c r="Z528" s="12">
        <v>3201</v>
      </c>
      <c r="AA528" s="9" t="s">
        <v>76</v>
      </c>
      <c r="AB528" s="14" t="s">
        <v>69</v>
      </c>
      <c r="AC528" s="9" t="s">
        <v>60</v>
      </c>
    </row>
    <row r="529" spans="1:29" hidden="1" x14ac:dyDescent="0.3">
      <c r="A529" s="9">
        <v>8399</v>
      </c>
      <c r="B529" s="9" t="s">
        <v>382</v>
      </c>
      <c r="C529" s="9" t="str">
        <f t="shared" si="32"/>
        <v>Mar</v>
      </c>
      <c r="D529" s="9" t="str">
        <f t="shared" si="33"/>
        <v>Sun</v>
      </c>
      <c r="E529" s="9" t="str">
        <f>TEXT(Table1[[#This Row],[Join_Date]],"YYYY")</f>
        <v>2023</v>
      </c>
      <c r="F529" s="2">
        <v>44990</v>
      </c>
      <c r="G529" s="2" t="str">
        <f t="shared" si="34"/>
        <v>Dec</v>
      </c>
      <c r="H529" s="2" t="str">
        <f t="shared" si="35"/>
        <v>Tue</v>
      </c>
      <c r="I529" s="10">
        <v>45629</v>
      </c>
      <c r="J529" s="11">
        <v>11.99</v>
      </c>
      <c r="K529" s="11" t="str">
        <f>IF(Table1[[#This Row],[Monthly_Price]]=7.99,"Basic",IF(Table1[[#This Row],[Monthly_Price]]=11.99,"Super",IF(Table1[[#This Row],[Monthly_Price]]=15.99,"Premium")))</f>
        <v>Super</v>
      </c>
      <c r="L529" s="12">
        <v>34</v>
      </c>
      <c r="M529" s="9" t="s">
        <v>26</v>
      </c>
      <c r="N529" s="12">
        <v>1</v>
      </c>
      <c r="O529" s="12">
        <v>2</v>
      </c>
      <c r="P529" s="9" t="b">
        <v>1</v>
      </c>
      <c r="Q529" s="12">
        <v>393</v>
      </c>
      <c r="R529" s="12">
        <v>130</v>
      </c>
      <c r="S529" s="9" t="s">
        <v>49</v>
      </c>
      <c r="T529" s="9" t="s">
        <v>75</v>
      </c>
      <c r="U529" s="9" t="s">
        <v>45</v>
      </c>
      <c r="V529" s="9">
        <v>10</v>
      </c>
      <c r="W529" s="13">
        <v>3.9</v>
      </c>
      <c r="X529" s="9" t="b">
        <v>0</v>
      </c>
      <c r="Y529" s="9" t="s">
        <v>30</v>
      </c>
      <c r="Z529" s="12">
        <v>3426</v>
      </c>
      <c r="AA529" s="9" t="s">
        <v>65</v>
      </c>
      <c r="AB529" s="14" t="s">
        <v>32</v>
      </c>
      <c r="AC529" s="9" t="s">
        <v>33</v>
      </c>
    </row>
    <row r="530" spans="1:29" hidden="1" x14ac:dyDescent="0.3">
      <c r="A530" s="9">
        <v>1912</v>
      </c>
      <c r="B530" s="9" t="s">
        <v>281</v>
      </c>
      <c r="C530" s="9" t="str">
        <f t="shared" si="32"/>
        <v>Jul</v>
      </c>
      <c r="D530" s="9" t="str">
        <f t="shared" si="33"/>
        <v>Fri</v>
      </c>
      <c r="E530" s="9" t="str">
        <f>TEXT(Table1[[#This Row],[Join_Date]],"YYYY")</f>
        <v>2023</v>
      </c>
      <c r="F530" s="2">
        <v>45135</v>
      </c>
      <c r="G530" s="2" t="str">
        <f t="shared" si="34"/>
        <v>Dec</v>
      </c>
      <c r="H530" s="2" t="str">
        <f t="shared" si="35"/>
        <v>Sat</v>
      </c>
      <c r="I530" s="10">
        <v>45640</v>
      </c>
      <c r="J530" s="11">
        <v>11.99</v>
      </c>
      <c r="K530" s="11" t="str">
        <f>IF(Table1[[#This Row],[Monthly_Price]]=7.99,"Basic",IF(Table1[[#This Row],[Monthly_Price]]=11.99,"Super",IF(Table1[[#This Row],[Monthly_Price]]=15.99,"Premium")))</f>
        <v>Super</v>
      </c>
      <c r="L530" s="12">
        <v>348</v>
      </c>
      <c r="M530" s="9" t="s">
        <v>100</v>
      </c>
      <c r="N530" s="12">
        <v>1</v>
      </c>
      <c r="O530" s="12">
        <v>4</v>
      </c>
      <c r="P530" s="9" t="b">
        <v>0</v>
      </c>
      <c r="Q530" s="12">
        <v>792</v>
      </c>
      <c r="R530" s="12">
        <v>67</v>
      </c>
      <c r="S530" s="9" t="s">
        <v>68</v>
      </c>
      <c r="T530" s="9" t="s">
        <v>75</v>
      </c>
      <c r="U530" s="9" t="s">
        <v>78</v>
      </c>
      <c r="V530" s="9">
        <v>60</v>
      </c>
      <c r="W530" s="13">
        <v>4.0999999999999996</v>
      </c>
      <c r="X530" s="9" t="b">
        <v>0</v>
      </c>
      <c r="Y530" s="9" t="s">
        <v>30</v>
      </c>
      <c r="Z530" s="12">
        <v>3366</v>
      </c>
      <c r="AA530" s="9" t="s">
        <v>38</v>
      </c>
      <c r="AB530" s="14" t="s">
        <v>32</v>
      </c>
      <c r="AC530" s="9" t="s">
        <v>33</v>
      </c>
    </row>
    <row r="531" spans="1:29" hidden="1" x14ac:dyDescent="0.3">
      <c r="A531" s="9">
        <v>6604</v>
      </c>
      <c r="B531" s="9" t="s">
        <v>148</v>
      </c>
      <c r="C531" s="9" t="str">
        <f t="shared" si="32"/>
        <v>Jun</v>
      </c>
      <c r="D531" s="9" t="str">
        <f t="shared" si="33"/>
        <v>Sun</v>
      </c>
      <c r="E531" s="9" t="str">
        <f>TEXT(Table1[[#This Row],[Join_Date]],"YYYY")</f>
        <v>2024</v>
      </c>
      <c r="F531" s="2">
        <v>45459</v>
      </c>
      <c r="G531" s="2" t="str">
        <f t="shared" si="34"/>
        <v>Nov</v>
      </c>
      <c r="H531" s="2" t="str">
        <f t="shared" si="35"/>
        <v>Fri</v>
      </c>
      <c r="I531" s="10">
        <v>45618</v>
      </c>
      <c r="J531" s="11">
        <v>15.99</v>
      </c>
      <c r="K531" s="11" t="str">
        <f>IF(Table1[[#This Row],[Monthly_Price]]=7.99,"Basic",IF(Table1[[#This Row],[Monthly_Price]]=11.99,"Super",IF(Table1[[#This Row],[Monthly_Price]]=15.99,"Premium")))</f>
        <v>Premium</v>
      </c>
      <c r="L531" s="12">
        <v>247</v>
      </c>
      <c r="M531" s="9" t="s">
        <v>100</v>
      </c>
      <c r="N531" s="12">
        <v>5</v>
      </c>
      <c r="O531" s="12">
        <v>4</v>
      </c>
      <c r="P531" s="9" t="b">
        <v>0</v>
      </c>
      <c r="Q531" s="12">
        <v>186</v>
      </c>
      <c r="R531" s="12">
        <v>158</v>
      </c>
      <c r="S531" s="9" t="s">
        <v>49</v>
      </c>
      <c r="T531" s="9" t="s">
        <v>75</v>
      </c>
      <c r="U531" s="9" t="s">
        <v>57</v>
      </c>
      <c r="V531" s="9">
        <v>19</v>
      </c>
      <c r="W531" s="13">
        <v>3.8</v>
      </c>
      <c r="X531" s="9" t="b">
        <v>0</v>
      </c>
      <c r="Y531" s="9" t="s">
        <v>30</v>
      </c>
      <c r="Z531" s="12">
        <v>125</v>
      </c>
      <c r="AA531" s="9" t="s">
        <v>76</v>
      </c>
      <c r="AB531" s="14" t="s">
        <v>69</v>
      </c>
      <c r="AC531" s="9" t="s">
        <v>40</v>
      </c>
    </row>
    <row r="532" spans="1:29" hidden="1" x14ac:dyDescent="0.3">
      <c r="A532" s="9">
        <v>8952</v>
      </c>
      <c r="B532" s="9" t="s">
        <v>183</v>
      </c>
      <c r="C532" s="9" t="str">
        <f t="shared" si="32"/>
        <v>Feb</v>
      </c>
      <c r="D532" s="9" t="str">
        <f t="shared" si="33"/>
        <v>Wed</v>
      </c>
      <c r="E532" s="9" t="str">
        <f>TEXT(Table1[[#This Row],[Join_Date]],"YYYY")</f>
        <v>2023</v>
      </c>
      <c r="F532" s="2">
        <v>44965</v>
      </c>
      <c r="G532" s="2" t="str">
        <f t="shared" si="34"/>
        <v>Nov</v>
      </c>
      <c r="H532" s="2" t="str">
        <f t="shared" si="35"/>
        <v>Fri</v>
      </c>
      <c r="I532" s="10">
        <v>45618</v>
      </c>
      <c r="J532" s="11">
        <v>11.99</v>
      </c>
      <c r="K532" s="11" t="str">
        <f>IF(Table1[[#This Row],[Monthly_Price]]=7.99,"Basic",IF(Table1[[#This Row],[Monthly_Price]]=11.99,"Super",IF(Table1[[#This Row],[Monthly_Price]]=15.99,"Premium")))</f>
        <v>Super</v>
      </c>
      <c r="L532" s="12">
        <v>216</v>
      </c>
      <c r="M532" s="9" t="s">
        <v>100</v>
      </c>
      <c r="N532" s="12">
        <v>1</v>
      </c>
      <c r="O532" s="12">
        <v>1</v>
      </c>
      <c r="P532" s="9" t="b">
        <v>0</v>
      </c>
      <c r="Q532" s="12">
        <v>872</v>
      </c>
      <c r="R532" s="12">
        <v>150</v>
      </c>
      <c r="S532" s="9" t="s">
        <v>92</v>
      </c>
      <c r="T532" s="9" t="s">
        <v>56</v>
      </c>
      <c r="U532" s="9" t="s">
        <v>64</v>
      </c>
      <c r="V532" s="9">
        <v>10</v>
      </c>
      <c r="W532" s="13">
        <v>3.8</v>
      </c>
      <c r="X532" s="9" t="b">
        <v>1</v>
      </c>
      <c r="Y532" s="9" t="s">
        <v>30</v>
      </c>
      <c r="Z532" s="12">
        <v>4037</v>
      </c>
      <c r="AA532" s="9" t="s">
        <v>76</v>
      </c>
      <c r="AB532" s="14" t="s">
        <v>59</v>
      </c>
      <c r="AC532" s="9" t="s">
        <v>33</v>
      </c>
    </row>
    <row r="533" spans="1:29" hidden="1" x14ac:dyDescent="0.3">
      <c r="A533" s="9">
        <v>2549</v>
      </c>
      <c r="B533" s="9" t="s">
        <v>152</v>
      </c>
      <c r="C533" s="9" t="str">
        <f t="shared" si="32"/>
        <v>Aug</v>
      </c>
      <c r="D533" s="9" t="str">
        <f t="shared" si="33"/>
        <v>Fri</v>
      </c>
      <c r="E533" s="9" t="str">
        <f>TEXT(Table1[[#This Row],[Join_Date]],"YYYY")</f>
        <v>2024</v>
      </c>
      <c r="F533" s="2">
        <v>45520</v>
      </c>
      <c r="G533" s="2" t="str">
        <f t="shared" si="34"/>
        <v>Nov</v>
      </c>
      <c r="H533" s="2" t="str">
        <f t="shared" si="35"/>
        <v>Tue</v>
      </c>
      <c r="I533" s="10">
        <v>45622</v>
      </c>
      <c r="J533" s="11">
        <v>11.99</v>
      </c>
      <c r="K533" s="11" t="str">
        <f>IF(Table1[[#This Row],[Monthly_Price]]=7.99,"Basic",IF(Table1[[#This Row],[Monthly_Price]]=11.99,"Super",IF(Table1[[#This Row],[Monthly_Price]]=15.99,"Premium")))</f>
        <v>Super</v>
      </c>
      <c r="L533" s="12">
        <v>299</v>
      </c>
      <c r="M533" s="9" t="s">
        <v>73</v>
      </c>
      <c r="N533" s="12">
        <v>4</v>
      </c>
      <c r="O533" s="12">
        <v>6</v>
      </c>
      <c r="P533" s="9" t="b">
        <v>0</v>
      </c>
      <c r="Q533" s="12">
        <v>77</v>
      </c>
      <c r="R533" s="12">
        <v>191</v>
      </c>
      <c r="S533" s="9" t="s">
        <v>68</v>
      </c>
      <c r="T533" s="9" t="s">
        <v>75</v>
      </c>
      <c r="U533" s="9" t="s">
        <v>64</v>
      </c>
      <c r="V533" s="9">
        <v>85</v>
      </c>
      <c r="W533" s="13">
        <v>3.4</v>
      </c>
      <c r="X533" s="9" t="b">
        <v>1</v>
      </c>
      <c r="Y533" s="9" t="s">
        <v>30</v>
      </c>
      <c r="Z533" s="12">
        <v>4348</v>
      </c>
      <c r="AA533" s="9" t="s">
        <v>38</v>
      </c>
      <c r="AB533" s="14" t="s">
        <v>69</v>
      </c>
      <c r="AC533" s="9" t="s">
        <v>93</v>
      </c>
    </row>
    <row r="534" spans="1:29" hidden="1" x14ac:dyDescent="0.3">
      <c r="A534" s="9">
        <v>8954</v>
      </c>
      <c r="B534" s="9" t="s">
        <v>238</v>
      </c>
      <c r="C534" s="9" t="str">
        <f t="shared" si="32"/>
        <v>Nov</v>
      </c>
      <c r="D534" s="9" t="str">
        <f t="shared" si="33"/>
        <v>Mon</v>
      </c>
      <c r="E534" s="9" t="str">
        <f>TEXT(Table1[[#This Row],[Join_Date]],"YYYY")</f>
        <v>2023</v>
      </c>
      <c r="F534" s="2">
        <v>45243</v>
      </c>
      <c r="G534" s="2" t="str">
        <f t="shared" si="34"/>
        <v>Nov</v>
      </c>
      <c r="H534" s="2" t="str">
        <f t="shared" si="35"/>
        <v>Wed</v>
      </c>
      <c r="I534" s="10">
        <v>45623</v>
      </c>
      <c r="J534" s="11">
        <v>15.99</v>
      </c>
      <c r="K534" s="11" t="str">
        <f>IF(Table1[[#This Row],[Monthly_Price]]=7.99,"Basic",IF(Table1[[#This Row],[Monthly_Price]]=11.99,"Super",IF(Table1[[#This Row],[Monthly_Price]]=15.99,"Premium")))</f>
        <v>Premium</v>
      </c>
      <c r="L534" s="12">
        <v>315</v>
      </c>
      <c r="M534" s="9" t="s">
        <v>73</v>
      </c>
      <c r="N534" s="12">
        <v>2</v>
      </c>
      <c r="O534" s="12">
        <v>1</v>
      </c>
      <c r="P534" s="9" t="b">
        <v>1</v>
      </c>
      <c r="Q534" s="12">
        <v>829</v>
      </c>
      <c r="R534" s="12">
        <v>178</v>
      </c>
      <c r="S534" s="9" t="s">
        <v>27</v>
      </c>
      <c r="T534" s="9" t="s">
        <v>44</v>
      </c>
      <c r="U534" s="9" t="s">
        <v>57</v>
      </c>
      <c r="V534" s="9">
        <v>53</v>
      </c>
      <c r="W534" s="13">
        <v>3.1</v>
      </c>
      <c r="X534" s="9" t="b">
        <v>0</v>
      </c>
      <c r="Y534" s="9" t="s">
        <v>30</v>
      </c>
      <c r="Z534" s="12">
        <v>546</v>
      </c>
      <c r="AA534" s="9" t="s">
        <v>31</v>
      </c>
      <c r="AB534" s="14" t="s">
        <v>32</v>
      </c>
      <c r="AC534" s="9" t="s">
        <v>40</v>
      </c>
    </row>
    <row r="535" spans="1:29" hidden="1" x14ac:dyDescent="0.3">
      <c r="A535" s="9">
        <v>1922</v>
      </c>
      <c r="B535" s="9" t="s">
        <v>104</v>
      </c>
      <c r="C535" s="9" t="str">
        <f t="shared" si="32"/>
        <v>Dec</v>
      </c>
      <c r="D535" s="9" t="str">
        <f t="shared" si="33"/>
        <v>Sun</v>
      </c>
      <c r="E535" s="9" t="str">
        <f>TEXT(Table1[[#This Row],[Join_Date]],"YYYY")</f>
        <v>2024</v>
      </c>
      <c r="F535" s="2">
        <v>45627</v>
      </c>
      <c r="G535" s="2" t="str">
        <f t="shared" si="34"/>
        <v>Dec</v>
      </c>
      <c r="H535" s="2" t="str">
        <f t="shared" si="35"/>
        <v>Tue</v>
      </c>
      <c r="I535" s="10">
        <v>45629</v>
      </c>
      <c r="J535" s="11">
        <v>11.99</v>
      </c>
      <c r="K535" s="11" t="str">
        <f>IF(Table1[[#This Row],[Monthly_Price]]=7.99,"Basic",IF(Table1[[#This Row],[Monthly_Price]]=11.99,"Super",IF(Table1[[#This Row],[Monthly_Price]]=15.99,"Premium")))</f>
        <v>Super</v>
      </c>
      <c r="L535" s="12">
        <v>35</v>
      </c>
      <c r="M535" s="9" t="s">
        <v>51</v>
      </c>
      <c r="N535" s="12">
        <v>2</v>
      </c>
      <c r="O535" s="12">
        <v>4</v>
      </c>
      <c r="P535" s="9" t="b">
        <v>0</v>
      </c>
      <c r="Q535" s="12">
        <v>821</v>
      </c>
      <c r="R535" s="12">
        <v>7</v>
      </c>
      <c r="S535" s="9" t="s">
        <v>55</v>
      </c>
      <c r="T535" s="9" t="s">
        <v>44</v>
      </c>
      <c r="U535" s="9" t="s">
        <v>45</v>
      </c>
      <c r="V535" s="9">
        <v>3</v>
      </c>
      <c r="W535" s="13">
        <v>3.3</v>
      </c>
      <c r="X535" s="9" t="b">
        <v>0</v>
      </c>
      <c r="Y535" s="9" t="s">
        <v>30</v>
      </c>
      <c r="Z535" s="12">
        <v>2785</v>
      </c>
      <c r="AA535" s="9" t="s">
        <v>58</v>
      </c>
      <c r="AB535" s="14" t="s">
        <v>32</v>
      </c>
      <c r="AC535" s="9" t="s">
        <v>93</v>
      </c>
    </row>
    <row r="536" spans="1:29" hidden="1" x14ac:dyDescent="0.3">
      <c r="A536" s="9">
        <v>9861</v>
      </c>
      <c r="B536" s="9" t="s">
        <v>140</v>
      </c>
      <c r="C536" s="9" t="str">
        <f t="shared" si="32"/>
        <v>Dec</v>
      </c>
      <c r="D536" s="9" t="str">
        <f t="shared" si="33"/>
        <v>Thu</v>
      </c>
      <c r="E536" s="9" t="str">
        <f>TEXT(Table1[[#This Row],[Join_Date]],"YYYY")</f>
        <v>2023</v>
      </c>
      <c r="F536" s="2">
        <v>45267</v>
      </c>
      <c r="G536" s="2" t="str">
        <f t="shared" si="34"/>
        <v>Dec</v>
      </c>
      <c r="H536" s="2" t="str">
        <f t="shared" si="35"/>
        <v>Mon</v>
      </c>
      <c r="I536" s="10">
        <v>45642</v>
      </c>
      <c r="J536" s="11">
        <v>15.99</v>
      </c>
      <c r="K536" s="11" t="str">
        <f>IF(Table1[[#This Row],[Monthly_Price]]=7.99,"Basic",IF(Table1[[#This Row],[Monthly_Price]]=11.99,"Super",IF(Table1[[#This Row],[Monthly_Price]]=15.99,"Premium")))</f>
        <v>Premium</v>
      </c>
      <c r="L536" s="12">
        <v>359</v>
      </c>
      <c r="M536" s="9" t="s">
        <v>73</v>
      </c>
      <c r="N536" s="12">
        <v>3</v>
      </c>
      <c r="O536" s="12">
        <v>1</v>
      </c>
      <c r="P536" s="9" t="b">
        <v>0</v>
      </c>
      <c r="Q536" s="12">
        <v>265</v>
      </c>
      <c r="R536" s="12">
        <v>34</v>
      </c>
      <c r="S536" s="9" t="s">
        <v>68</v>
      </c>
      <c r="T536" s="9" t="s">
        <v>56</v>
      </c>
      <c r="U536" s="9" t="s">
        <v>64</v>
      </c>
      <c r="V536" s="9">
        <v>64</v>
      </c>
      <c r="W536" s="13">
        <v>4.9000000000000004</v>
      </c>
      <c r="X536" s="9" t="b">
        <v>1</v>
      </c>
      <c r="Y536" s="9" t="s">
        <v>30</v>
      </c>
      <c r="Z536" s="12">
        <v>3308</v>
      </c>
      <c r="AA536" s="9" t="s">
        <v>31</v>
      </c>
      <c r="AB536" s="14" t="s">
        <v>39</v>
      </c>
      <c r="AC536" s="9" t="s">
        <v>60</v>
      </c>
    </row>
    <row r="537" spans="1:29" hidden="1" x14ac:dyDescent="0.3">
      <c r="A537" s="9">
        <v>4383</v>
      </c>
      <c r="B537" s="9" t="s">
        <v>553</v>
      </c>
      <c r="C537" s="9" t="str">
        <f t="shared" si="32"/>
        <v>Sep</v>
      </c>
      <c r="D537" s="9" t="str">
        <f t="shared" si="33"/>
        <v>Sun</v>
      </c>
      <c r="E537" s="9" t="str">
        <f>TEXT(Table1[[#This Row],[Join_Date]],"YYYY")</f>
        <v>2024</v>
      </c>
      <c r="F537" s="2">
        <v>45543</v>
      </c>
      <c r="G537" s="2" t="str">
        <f t="shared" si="34"/>
        <v>Nov</v>
      </c>
      <c r="H537" s="2" t="str">
        <f t="shared" si="35"/>
        <v>Sat</v>
      </c>
      <c r="I537" s="10">
        <v>45626</v>
      </c>
      <c r="J537" s="11">
        <v>15.99</v>
      </c>
      <c r="K537" s="11" t="str">
        <f>IF(Table1[[#This Row],[Monthly_Price]]=7.99,"Basic",IF(Table1[[#This Row],[Monthly_Price]]=11.99,"Super",IF(Table1[[#This Row],[Monthly_Price]]=15.99,"Premium")))</f>
        <v>Premium</v>
      </c>
      <c r="L537" s="12">
        <v>361</v>
      </c>
      <c r="M537" s="9" t="s">
        <v>26</v>
      </c>
      <c r="N537" s="12">
        <v>4</v>
      </c>
      <c r="O537" s="12">
        <v>5</v>
      </c>
      <c r="P537" s="9" t="b">
        <v>1</v>
      </c>
      <c r="Q537" s="12">
        <v>416</v>
      </c>
      <c r="R537" s="12">
        <v>143</v>
      </c>
      <c r="S537" s="9" t="s">
        <v>68</v>
      </c>
      <c r="T537" s="9" t="s">
        <v>56</v>
      </c>
      <c r="U537" s="9" t="s">
        <v>78</v>
      </c>
      <c r="V537" s="9">
        <v>99</v>
      </c>
      <c r="W537" s="13">
        <v>3.7</v>
      </c>
      <c r="X537" s="9" t="b">
        <v>0</v>
      </c>
      <c r="Y537" s="9" t="s">
        <v>30</v>
      </c>
      <c r="Z537" s="12">
        <v>527</v>
      </c>
      <c r="AA537" s="9" t="s">
        <v>58</v>
      </c>
      <c r="AB537" s="14" t="s">
        <v>59</v>
      </c>
      <c r="AC537" s="9" t="s">
        <v>60</v>
      </c>
    </row>
    <row r="538" spans="1:29" hidden="1" x14ac:dyDescent="0.3">
      <c r="A538" s="9">
        <v>4328</v>
      </c>
      <c r="B538" s="9" t="s">
        <v>120</v>
      </c>
      <c r="C538" s="9" t="str">
        <f t="shared" si="32"/>
        <v>May</v>
      </c>
      <c r="D538" s="9" t="str">
        <f t="shared" si="33"/>
        <v>Thu</v>
      </c>
      <c r="E538" s="9" t="str">
        <f>TEXT(Table1[[#This Row],[Join_Date]],"YYYY")</f>
        <v>2023</v>
      </c>
      <c r="F538" s="2">
        <v>45064</v>
      </c>
      <c r="G538" s="2" t="str">
        <f t="shared" si="34"/>
        <v>Nov</v>
      </c>
      <c r="H538" s="2" t="str">
        <f t="shared" si="35"/>
        <v>Sun</v>
      </c>
      <c r="I538" s="10">
        <v>45620</v>
      </c>
      <c r="J538" s="11">
        <v>11.99</v>
      </c>
      <c r="K538" s="11" t="str">
        <f>IF(Table1[[#This Row],[Monthly_Price]]=7.99,"Basic",IF(Table1[[#This Row],[Monthly_Price]]=11.99,"Super",IF(Table1[[#This Row],[Monthly_Price]]=15.99,"Premium")))</f>
        <v>Super</v>
      </c>
      <c r="L538" s="12">
        <v>273</v>
      </c>
      <c r="M538" s="9" t="s">
        <v>26</v>
      </c>
      <c r="N538" s="12">
        <v>3</v>
      </c>
      <c r="O538" s="12">
        <v>4</v>
      </c>
      <c r="P538" s="9" t="b">
        <v>1</v>
      </c>
      <c r="Q538" s="12">
        <v>253</v>
      </c>
      <c r="R538" s="12">
        <v>70</v>
      </c>
      <c r="S538" s="9" t="s">
        <v>74</v>
      </c>
      <c r="T538" s="9" t="s">
        <v>28</v>
      </c>
      <c r="U538" s="9" t="s">
        <v>64</v>
      </c>
      <c r="V538" s="9">
        <v>42</v>
      </c>
      <c r="W538" s="13">
        <v>4.9000000000000004</v>
      </c>
      <c r="X538" s="9" t="b">
        <v>0</v>
      </c>
      <c r="Y538" s="9" t="s">
        <v>30</v>
      </c>
      <c r="Z538" s="12">
        <v>837</v>
      </c>
      <c r="AA538" s="9" t="s">
        <v>31</v>
      </c>
      <c r="AB538" s="14" t="s">
        <v>39</v>
      </c>
      <c r="AC538" s="9" t="s">
        <v>40</v>
      </c>
    </row>
    <row r="539" spans="1:29" hidden="1" x14ac:dyDescent="0.3">
      <c r="A539" s="9">
        <v>4622</v>
      </c>
      <c r="B539" s="9" t="s">
        <v>191</v>
      </c>
      <c r="C539" s="9" t="str">
        <f t="shared" si="32"/>
        <v>Nov</v>
      </c>
      <c r="D539" s="9" t="str">
        <f t="shared" si="33"/>
        <v>Wed</v>
      </c>
      <c r="E539" s="9" t="str">
        <f>TEXT(Table1[[#This Row],[Join_Date]],"YYYY")</f>
        <v>2024</v>
      </c>
      <c r="F539" s="2">
        <v>45616</v>
      </c>
      <c r="G539" s="2" t="str">
        <f t="shared" si="34"/>
        <v>Dec</v>
      </c>
      <c r="H539" s="2" t="str">
        <f t="shared" si="35"/>
        <v>Sun</v>
      </c>
      <c r="I539" s="10">
        <v>45641</v>
      </c>
      <c r="J539" s="11">
        <v>7.99</v>
      </c>
      <c r="K539" s="11" t="str">
        <f>IF(Table1[[#This Row],[Monthly_Price]]=7.99,"Basic",IF(Table1[[#This Row],[Monthly_Price]]=11.99,"Super",IF(Table1[[#This Row],[Monthly_Price]]=15.99,"Premium")))</f>
        <v>Basic</v>
      </c>
      <c r="L539" s="12">
        <v>47</v>
      </c>
      <c r="M539" s="9" t="s">
        <v>26</v>
      </c>
      <c r="N539" s="12">
        <v>2</v>
      </c>
      <c r="O539" s="12">
        <v>4</v>
      </c>
      <c r="P539" s="9" t="b">
        <v>1</v>
      </c>
      <c r="Q539" s="12">
        <v>770</v>
      </c>
      <c r="R539" s="12">
        <v>2</v>
      </c>
      <c r="S539" s="9" t="s">
        <v>68</v>
      </c>
      <c r="T539" s="9" t="s">
        <v>56</v>
      </c>
      <c r="U539" s="9" t="s">
        <v>64</v>
      </c>
      <c r="V539" s="9">
        <v>46</v>
      </c>
      <c r="W539" s="13">
        <v>4.7</v>
      </c>
      <c r="X539" s="9" t="b">
        <v>1</v>
      </c>
      <c r="Y539" s="9" t="s">
        <v>30</v>
      </c>
      <c r="Z539" s="12">
        <v>371</v>
      </c>
      <c r="AA539" s="9" t="s">
        <v>38</v>
      </c>
      <c r="AB539" s="14" t="s">
        <v>69</v>
      </c>
      <c r="AC539" s="9" t="s">
        <v>93</v>
      </c>
    </row>
    <row r="540" spans="1:29" hidden="1" x14ac:dyDescent="0.3">
      <c r="A540" s="9">
        <v>7828</v>
      </c>
      <c r="B540" s="9" t="s">
        <v>555</v>
      </c>
      <c r="C540" s="9" t="str">
        <f t="shared" si="32"/>
        <v>Apr</v>
      </c>
      <c r="D540" s="9" t="str">
        <f t="shared" si="33"/>
        <v>Sat</v>
      </c>
      <c r="E540" s="9" t="str">
        <f>TEXT(Table1[[#This Row],[Join_Date]],"YYYY")</f>
        <v>2023</v>
      </c>
      <c r="F540" s="2">
        <v>45024</v>
      </c>
      <c r="G540" s="2" t="str">
        <f t="shared" si="34"/>
        <v>Dec</v>
      </c>
      <c r="H540" s="2" t="str">
        <f t="shared" si="35"/>
        <v>Mon</v>
      </c>
      <c r="I540" s="10">
        <v>45628</v>
      </c>
      <c r="J540" s="11">
        <v>7.99</v>
      </c>
      <c r="K540" s="11" t="str">
        <f>IF(Table1[[#This Row],[Monthly_Price]]=7.99,"Basic",IF(Table1[[#This Row],[Monthly_Price]]=11.99,"Super",IF(Table1[[#This Row],[Monthly_Price]]=15.99,"Premium")))</f>
        <v>Basic</v>
      </c>
      <c r="L540" s="12">
        <v>477</v>
      </c>
      <c r="M540" s="9" t="s">
        <v>63</v>
      </c>
      <c r="N540" s="12">
        <v>5</v>
      </c>
      <c r="O540" s="12">
        <v>5</v>
      </c>
      <c r="P540" s="9" t="b">
        <v>0</v>
      </c>
      <c r="Q540" s="12">
        <v>969</v>
      </c>
      <c r="R540" s="12">
        <v>12</v>
      </c>
      <c r="S540" s="9" t="s">
        <v>92</v>
      </c>
      <c r="T540" s="9" t="s">
        <v>44</v>
      </c>
      <c r="U540" s="9" t="s">
        <v>64</v>
      </c>
      <c r="V540" s="9">
        <v>37</v>
      </c>
      <c r="W540" s="13">
        <v>4.7</v>
      </c>
      <c r="X540" s="9" t="b">
        <v>0</v>
      </c>
      <c r="Y540" s="9" t="s">
        <v>30</v>
      </c>
      <c r="Z540" s="12">
        <v>877</v>
      </c>
      <c r="AA540" s="9" t="s">
        <v>76</v>
      </c>
      <c r="AB540" s="14" t="s">
        <v>39</v>
      </c>
      <c r="AC540" s="9" t="s">
        <v>33</v>
      </c>
    </row>
    <row r="541" spans="1:29" hidden="1" x14ac:dyDescent="0.3">
      <c r="A541" s="9">
        <v>1393</v>
      </c>
      <c r="B541" s="9" t="s">
        <v>254</v>
      </c>
      <c r="C541" s="9" t="str">
        <f t="shared" si="32"/>
        <v>Jan</v>
      </c>
      <c r="D541" s="9" t="str">
        <f t="shared" si="33"/>
        <v>Tue</v>
      </c>
      <c r="E541" s="9" t="str">
        <f>TEXT(Table1[[#This Row],[Join_Date]],"YYYY")</f>
        <v>2023</v>
      </c>
      <c r="F541" s="2">
        <v>44943</v>
      </c>
      <c r="G541" s="2" t="str">
        <f t="shared" si="34"/>
        <v>Dec</v>
      </c>
      <c r="H541" s="2" t="str">
        <f t="shared" si="35"/>
        <v>Tue</v>
      </c>
      <c r="I541" s="10">
        <v>45629</v>
      </c>
      <c r="J541" s="11">
        <v>7.99</v>
      </c>
      <c r="K541" s="11" t="str">
        <f>IF(Table1[[#This Row],[Monthly_Price]]=7.99,"Basic",IF(Table1[[#This Row],[Monthly_Price]]=11.99,"Super",IF(Table1[[#This Row],[Monthly_Price]]=15.99,"Premium")))</f>
        <v>Basic</v>
      </c>
      <c r="L541" s="12">
        <v>418</v>
      </c>
      <c r="M541" s="9" t="s">
        <v>26</v>
      </c>
      <c r="N541" s="12">
        <v>3</v>
      </c>
      <c r="O541" s="12">
        <v>4</v>
      </c>
      <c r="P541" s="9" t="b">
        <v>1</v>
      </c>
      <c r="Q541" s="12">
        <v>701</v>
      </c>
      <c r="R541" s="12">
        <v>125</v>
      </c>
      <c r="S541" s="9" t="s">
        <v>55</v>
      </c>
      <c r="T541" s="9" t="s">
        <v>44</v>
      </c>
      <c r="U541" s="9" t="s">
        <v>29</v>
      </c>
      <c r="V541" s="9">
        <v>68</v>
      </c>
      <c r="W541" s="13">
        <v>4.8</v>
      </c>
      <c r="X541" s="9" t="b">
        <v>1</v>
      </c>
      <c r="Y541" s="9" t="s">
        <v>30</v>
      </c>
      <c r="Z541" s="12">
        <v>4873</v>
      </c>
      <c r="AA541" s="9" t="s">
        <v>76</v>
      </c>
      <c r="AB541" s="14" t="s">
        <v>39</v>
      </c>
      <c r="AC541" s="9" t="s">
        <v>40</v>
      </c>
    </row>
    <row r="542" spans="1:29" hidden="1" x14ac:dyDescent="0.3">
      <c r="A542" s="9">
        <v>9239</v>
      </c>
      <c r="B542" s="9" t="s">
        <v>257</v>
      </c>
      <c r="C542" s="9" t="str">
        <f t="shared" si="32"/>
        <v>Nov</v>
      </c>
      <c r="D542" s="9" t="str">
        <f t="shared" si="33"/>
        <v>Mon</v>
      </c>
      <c r="E542" s="9" t="str">
        <f>TEXT(Table1[[#This Row],[Join_Date]],"YYYY")</f>
        <v>2024</v>
      </c>
      <c r="F542" s="2">
        <v>45621</v>
      </c>
      <c r="G542" s="2" t="str">
        <f t="shared" si="34"/>
        <v>Nov</v>
      </c>
      <c r="H542" s="2" t="str">
        <f t="shared" si="35"/>
        <v>Thu</v>
      </c>
      <c r="I542" s="10">
        <v>45617</v>
      </c>
      <c r="J542" s="11">
        <v>15.99</v>
      </c>
      <c r="K542" s="11" t="str">
        <f>IF(Table1[[#This Row],[Monthly_Price]]=7.99,"Basic",IF(Table1[[#This Row],[Monthly_Price]]=11.99,"Super",IF(Table1[[#This Row],[Monthly_Price]]=15.99,"Premium")))</f>
        <v>Premium</v>
      </c>
      <c r="L542" s="12">
        <v>274</v>
      </c>
      <c r="M542" s="9" t="s">
        <v>36</v>
      </c>
      <c r="N542" s="12">
        <v>5</v>
      </c>
      <c r="O542" s="12">
        <v>6</v>
      </c>
      <c r="P542" s="9" t="b">
        <v>0</v>
      </c>
      <c r="Q542" s="12">
        <v>732</v>
      </c>
      <c r="R542" s="12">
        <v>105</v>
      </c>
      <c r="S542" s="9" t="s">
        <v>49</v>
      </c>
      <c r="T542" s="9" t="s">
        <v>28</v>
      </c>
      <c r="U542" s="9" t="s">
        <v>29</v>
      </c>
      <c r="V542" s="9">
        <v>36</v>
      </c>
      <c r="W542" s="13">
        <v>4.0999999999999996</v>
      </c>
      <c r="X542" s="9" t="b">
        <v>1</v>
      </c>
      <c r="Y542" s="9" t="s">
        <v>30</v>
      </c>
      <c r="Z542" s="12">
        <v>4194</v>
      </c>
      <c r="AA542" s="9" t="s">
        <v>58</v>
      </c>
      <c r="AB542" s="14" t="s">
        <v>69</v>
      </c>
      <c r="AC542" s="9" t="s">
        <v>40</v>
      </c>
    </row>
    <row r="543" spans="1:29" hidden="1" x14ac:dyDescent="0.3">
      <c r="A543" s="9">
        <v>1636</v>
      </c>
      <c r="B543" s="9" t="s">
        <v>147</v>
      </c>
      <c r="C543" s="9" t="str">
        <f t="shared" si="32"/>
        <v>May</v>
      </c>
      <c r="D543" s="9" t="str">
        <f t="shared" si="33"/>
        <v>Sat</v>
      </c>
      <c r="E543" s="9" t="str">
        <f>TEXT(Table1[[#This Row],[Join_Date]],"YYYY")</f>
        <v>2023</v>
      </c>
      <c r="F543" s="2">
        <v>45073</v>
      </c>
      <c r="G543" s="2" t="str">
        <f t="shared" si="34"/>
        <v>Dec</v>
      </c>
      <c r="H543" s="2" t="str">
        <f t="shared" si="35"/>
        <v>Fri</v>
      </c>
      <c r="I543" s="10">
        <v>45632</v>
      </c>
      <c r="J543" s="11">
        <v>11.99</v>
      </c>
      <c r="K543" s="11" t="str">
        <f>IF(Table1[[#This Row],[Monthly_Price]]=7.99,"Basic",IF(Table1[[#This Row],[Monthly_Price]]=11.99,"Super",IF(Table1[[#This Row],[Monthly_Price]]=15.99,"Premium")))</f>
        <v>Super</v>
      </c>
      <c r="L543" s="12">
        <v>102</v>
      </c>
      <c r="M543" s="9" t="s">
        <v>100</v>
      </c>
      <c r="N543" s="12">
        <v>5</v>
      </c>
      <c r="O543" s="12">
        <v>2</v>
      </c>
      <c r="P543" s="9" t="b">
        <v>0</v>
      </c>
      <c r="Q543" s="12">
        <v>989</v>
      </c>
      <c r="R543" s="12">
        <v>44</v>
      </c>
      <c r="S543" s="9" t="s">
        <v>68</v>
      </c>
      <c r="T543" s="9" t="s">
        <v>75</v>
      </c>
      <c r="U543" s="9" t="s">
        <v>64</v>
      </c>
      <c r="V543" s="9">
        <v>63</v>
      </c>
      <c r="W543" s="13">
        <v>4.8</v>
      </c>
      <c r="X543" s="9" t="b">
        <v>0</v>
      </c>
      <c r="Y543" s="9" t="s">
        <v>30</v>
      </c>
      <c r="Z543" s="12">
        <v>3118</v>
      </c>
      <c r="AA543" s="9" t="s">
        <v>38</v>
      </c>
      <c r="AB543" s="14" t="s">
        <v>32</v>
      </c>
      <c r="AC543" s="9" t="s">
        <v>33</v>
      </c>
    </row>
    <row r="544" spans="1:29" hidden="1" x14ac:dyDescent="0.3">
      <c r="A544" s="9">
        <v>4401</v>
      </c>
      <c r="B544" s="9" t="s">
        <v>558</v>
      </c>
      <c r="C544" s="9" t="str">
        <f t="shared" si="32"/>
        <v>Apr</v>
      </c>
      <c r="D544" s="9" t="str">
        <f t="shared" si="33"/>
        <v>Sun</v>
      </c>
      <c r="E544" s="9" t="str">
        <f>TEXT(Table1[[#This Row],[Join_Date]],"YYYY")</f>
        <v>2024</v>
      </c>
      <c r="F544" s="2">
        <v>45396</v>
      </c>
      <c r="G544" s="2" t="str">
        <f t="shared" si="34"/>
        <v>Dec</v>
      </c>
      <c r="H544" s="2" t="str">
        <f t="shared" si="35"/>
        <v>Sun</v>
      </c>
      <c r="I544" s="10">
        <v>45641</v>
      </c>
      <c r="J544" s="11">
        <v>15.99</v>
      </c>
      <c r="K544" s="11" t="str">
        <f>IF(Table1[[#This Row],[Monthly_Price]]=7.99,"Basic",IF(Table1[[#This Row],[Monthly_Price]]=11.99,"Super",IF(Table1[[#This Row],[Monthly_Price]]=15.99,"Premium")))</f>
        <v>Premium</v>
      </c>
      <c r="L544" s="12">
        <v>164</v>
      </c>
      <c r="M544" s="9" t="s">
        <v>51</v>
      </c>
      <c r="N544" s="12">
        <v>3</v>
      </c>
      <c r="O544" s="12">
        <v>5</v>
      </c>
      <c r="P544" s="9" t="b">
        <v>1</v>
      </c>
      <c r="Q544" s="12">
        <v>89</v>
      </c>
      <c r="R544" s="12">
        <v>32</v>
      </c>
      <c r="S544" s="9" t="s">
        <v>74</v>
      </c>
      <c r="T544" s="9" t="s">
        <v>75</v>
      </c>
      <c r="U544" s="9" t="s">
        <v>37</v>
      </c>
      <c r="V544" s="9">
        <v>83</v>
      </c>
      <c r="W544" s="13">
        <v>3</v>
      </c>
      <c r="X544" s="9" t="b">
        <v>1</v>
      </c>
      <c r="Y544" s="9" t="s">
        <v>30</v>
      </c>
      <c r="Z544" s="12">
        <v>2088</v>
      </c>
      <c r="AA544" s="9" t="s">
        <v>76</v>
      </c>
      <c r="AB544" s="14" t="s">
        <v>79</v>
      </c>
      <c r="AC544" s="9" t="s">
        <v>40</v>
      </c>
    </row>
    <row r="545" spans="1:29" hidden="1" x14ac:dyDescent="0.3">
      <c r="A545" s="9">
        <v>7135</v>
      </c>
      <c r="B545" s="9" t="s">
        <v>560</v>
      </c>
      <c r="C545" s="9" t="str">
        <f t="shared" si="32"/>
        <v>Dec</v>
      </c>
      <c r="D545" s="9" t="str">
        <f t="shared" si="33"/>
        <v>Tue</v>
      </c>
      <c r="E545" s="9" t="str">
        <f>TEXT(Table1[[#This Row],[Join_Date]],"YYYY")</f>
        <v>2023</v>
      </c>
      <c r="F545" s="2">
        <v>45272</v>
      </c>
      <c r="G545" s="2" t="str">
        <f t="shared" si="34"/>
        <v>Dec</v>
      </c>
      <c r="H545" s="2" t="str">
        <f t="shared" si="35"/>
        <v>Tue</v>
      </c>
      <c r="I545" s="10">
        <v>45643</v>
      </c>
      <c r="J545" s="11">
        <v>15.99</v>
      </c>
      <c r="K545" s="11" t="str">
        <f>IF(Table1[[#This Row],[Monthly_Price]]=7.99,"Basic",IF(Table1[[#This Row],[Monthly_Price]]=11.99,"Super",IF(Table1[[#This Row],[Monthly_Price]]=15.99,"Premium")))</f>
        <v>Premium</v>
      </c>
      <c r="L545" s="12">
        <v>478</v>
      </c>
      <c r="M545" s="9" t="s">
        <v>36</v>
      </c>
      <c r="N545" s="12">
        <v>4</v>
      </c>
      <c r="O545" s="12">
        <v>5</v>
      </c>
      <c r="P545" s="9" t="b">
        <v>1</v>
      </c>
      <c r="Q545" s="12">
        <v>578</v>
      </c>
      <c r="R545" s="12">
        <v>117</v>
      </c>
      <c r="S545" s="9" t="s">
        <v>74</v>
      </c>
      <c r="T545" s="9" t="s">
        <v>56</v>
      </c>
      <c r="U545" s="9" t="s">
        <v>29</v>
      </c>
      <c r="V545" s="9">
        <v>27</v>
      </c>
      <c r="W545" s="13">
        <v>4.9000000000000004</v>
      </c>
      <c r="X545" s="9" t="b">
        <v>0</v>
      </c>
      <c r="Y545" s="9" t="s">
        <v>30</v>
      </c>
      <c r="Z545" s="12">
        <v>3468</v>
      </c>
      <c r="AA545" s="9" t="s">
        <v>58</v>
      </c>
      <c r="AB545" s="14" t="s">
        <v>69</v>
      </c>
      <c r="AC545" s="9" t="s">
        <v>60</v>
      </c>
    </row>
    <row r="546" spans="1:29" hidden="1" x14ac:dyDescent="0.3">
      <c r="A546" s="9">
        <v>8923</v>
      </c>
      <c r="B546" s="9" t="s">
        <v>184</v>
      </c>
      <c r="C546" s="9" t="str">
        <f t="shared" si="32"/>
        <v>Dec</v>
      </c>
      <c r="D546" s="9" t="str">
        <f t="shared" si="33"/>
        <v>Wed</v>
      </c>
      <c r="E546" s="9" t="str">
        <f>TEXT(Table1[[#This Row],[Join_Date]],"YYYY")</f>
        <v>2024</v>
      </c>
      <c r="F546" s="2">
        <v>45637</v>
      </c>
      <c r="G546" s="2" t="str">
        <f t="shared" si="34"/>
        <v>Dec</v>
      </c>
      <c r="H546" s="2" t="str">
        <f t="shared" si="35"/>
        <v>Tue</v>
      </c>
      <c r="I546" s="10">
        <v>45636</v>
      </c>
      <c r="J546" s="11">
        <v>11.99</v>
      </c>
      <c r="K546" s="11" t="str">
        <f>IF(Table1[[#This Row],[Monthly_Price]]=7.99,"Basic",IF(Table1[[#This Row],[Monthly_Price]]=11.99,"Super",IF(Table1[[#This Row],[Monthly_Price]]=15.99,"Premium")))</f>
        <v>Super</v>
      </c>
      <c r="L546" s="12">
        <v>100</v>
      </c>
      <c r="M546" s="9" t="s">
        <v>100</v>
      </c>
      <c r="N546" s="12">
        <v>3</v>
      </c>
      <c r="O546" s="12">
        <v>4</v>
      </c>
      <c r="P546" s="9" t="b">
        <v>0</v>
      </c>
      <c r="Q546" s="12">
        <v>417</v>
      </c>
      <c r="R546" s="12">
        <v>87</v>
      </c>
      <c r="S546" s="9" t="s">
        <v>92</v>
      </c>
      <c r="T546" s="9" t="s">
        <v>56</v>
      </c>
      <c r="U546" s="9" t="s">
        <v>64</v>
      </c>
      <c r="V546" s="9">
        <v>14</v>
      </c>
      <c r="W546" s="13">
        <v>3.4</v>
      </c>
      <c r="X546" s="9" t="b">
        <v>0</v>
      </c>
      <c r="Y546" s="9" t="s">
        <v>30</v>
      </c>
      <c r="Z546" s="12">
        <v>3183</v>
      </c>
      <c r="AA546" s="9" t="s">
        <v>58</v>
      </c>
      <c r="AB546" s="14" t="s">
        <v>32</v>
      </c>
      <c r="AC546" s="9" t="s">
        <v>93</v>
      </c>
    </row>
    <row r="547" spans="1:29" hidden="1" x14ac:dyDescent="0.3">
      <c r="A547" s="9">
        <v>9748</v>
      </c>
      <c r="B547" s="9" t="s">
        <v>323</v>
      </c>
      <c r="C547" s="9" t="str">
        <f t="shared" si="32"/>
        <v>Dec</v>
      </c>
      <c r="D547" s="9" t="str">
        <f t="shared" si="33"/>
        <v>Tue</v>
      </c>
      <c r="E547" s="9" t="str">
        <f>TEXT(Table1[[#This Row],[Join_Date]],"YYYY")</f>
        <v>2023</v>
      </c>
      <c r="F547" s="2">
        <v>45272</v>
      </c>
      <c r="G547" s="2" t="str">
        <f t="shared" si="34"/>
        <v>Dec</v>
      </c>
      <c r="H547" s="2" t="str">
        <f t="shared" si="35"/>
        <v>Sat</v>
      </c>
      <c r="I547" s="10">
        <v>45633</v>
      </c>
      <c r="J547" s="11">
        <v>15.99</v>
      </c>
      <c r="K547" s="11" t="str">
        <f>IF(Table1[[#This Row],[Monthly_Price]]=7.99,"Basic",IF(Table1[[#This Row],[Monthly_Price]]=11.99,"Super",IF(Table1[[#This Row],[Monthly_Price]]=15.99,"Premium")))</f>
        <v>Premium</v>
      </c>
      <c r="L547" s="12">
        <v>264</v>
      </c>
      <c r="M547" s="9" t="s">
        <v>100</v>
      </c>
      <c r="N547" s="12">
        <v>2</v>
      </c>
      <c r="O547" s="12">
        <v>6</v>
      </c>
      <c r="P547" s="9" t="b">
        <v>0</v>
      </c>
      <c r="Q547" s="12">
        <v>474</v>
      </c>
      <c r="R547" s="12">
        <v>10</v>
      </c>
      <c r="S547" s="9" t="s">
        <v>27</v>
      </c>
      <c r="T547" s="9" t="s">
        <v>75</v>
      </c>
      <c r="U547" s="9" t="s">
        <v>37</v>
      </c>
      <c r="V547" s="9">
        <v>18</v>
      </c>
      <c r="W547" s="13">
        <v>4.7</v>
      </c>
      <c r="X547" s="9" t="b">
        <v>1</v>
      </c>
      <c r="Y547" s="9" t="s">
        <v>30</v>
      </c>
      <c r="Z547" s="12">
        <v>4070</v>
      </c>
      <c r="AA547" s="9" t="s">
        <v>31</v>
      </c>
      <c r="AB547" s="14" t="s">
        <v>32</v>
      </c>
      <c r="AC547" s="9" t="s">
        <v>60</v>
      </c>
    </row>
    <row r="548" spans="1:29" hidden="1" x14ac:dyDescent="0.3">
      <c r="A548" s="9">
        <v>7046</v>
      </c>
      <c r="B548" s="9" t="s">
        <v>344</v>
      </c>
      <c r="C548" s="9" t="str">
        <f t="shared" si="32"/>
        <v>Feb</v>
      </c>
      <c r="D548" s="9" t="str">
        <f t="shared" si="33"/>
        <v>Sun</v>
      </c>
      <c r="E548" s="9" t="str">
        <f>TEXT(Table1[[#This Row],[Join_Date]],"YYYY")</f>
        <v>2023</v>
      </c>
      <c r="F548" s="2">
        <v>44983</v>
      </c>
      <c r="G548" s="2" t="str">
        <f t="shared" si="34"/>
        <v>Dec</v>
      </c>
      <c r="H548" s="2" t="str">
        <f t="shared" si="35"/>
        <v>Tue</v>
      </c>
      <c r="I548" s="10">
        <v>45636</v>
      </c>
      <c r="J548" s="11">
        <v>15.99</v>
      </c>
      <c r="K548" s="11" t="str">
        <f>IF(Table1[[#This Row],[Monthly_Price]]=7.99,"Basic",IF(Table1[[#This Row],[Monthly_Price]]=11.99,"Super",IF(Table1[[#This Row],[Monthly_Price]]=15.99,"Premium")))</f>
        <v>Premium</v>
      </c>
      <c r="L548" s="12">
        <v>208</v>
      </c>
      <c r="M548" s="9" t="s">
        <v>63</v>
      </c>
      <c r="N548" s="12">
        <v>5</v>
      </c>
      <c r="O548" s="12">
        <v>6</v>
      </c>
      <c r="P548" s="9" t="b">
        <v>0</v>
      </c>
      <c r="Q548" s="12">
        <v>512</v>
      </c>
      <c r="R548" s="12">
        <v>176</v>
      </c>
      <c r="S548" s="9" t="s">
        <v>68</v>
      </c>
      <c r="T548" s="9" t="s">
        <v>28</v>
      </c>
      <c r="U548" s="9" t="s">
        <v>78</v>
      </c>
      <c r="V548" s="9">
        <v>36</v>
      </c>
      <c r="W548" s="13">
        <v>4.7</v>
      </c>
      <c r="X548" s="9" t="b">
        <v>0</v>
      </c>
      <c r="Y548" s="9" t="s">
        <v>30</v>
      </c>
      <c r="Z548" s="12">
        <v>4147</v>
      </c>
      <c r="AA548" s="9" t="s">
        <v>31</v>
      </c>
      <c r="AB548" s="14" t="s">
        <v>79</v>
      </c>
      <c r="AC548" s="9" t="s">
        <v>93</v>
      </c>
    </row>
    <row r="549" spans="1:29" hidden="1" x14ac:dyDescent="0.3">
      <c r="A549" s="9">
        <v>9688</v>
      </c>
      <c r="B549" s="9" t="s">
        <v>562</v>
      </c>
      <c r="C549" s="9" t="str">
        <f t="shared" si="32"/>
        <v>Jan</v>
      </c>
      <c r="D549" s="9" t="str">
        <f t="shared" si="33"/>
        <v>Tue</v>
      </c>
      <c r="E549" s="9" t="str">
        <f>TEXT(Table1[[#This Row],[Join_Date]],"YYYY")</f>
        <v>2024</v>
      </c>
      <c r="F549" s="2">
        <v>45307</v>
      </c>
      <c r="G549" s="2" t="str">
        <f t="shared" si="34"/>
        <v>Dec</v>
      </c>
      <c r="H549" s="2" t="str">
        <f t="shared" si="35"/>
        <v>Wed</v>
      </c>
      <c r="I549" s="10">
        <v>45630</v>
      </c>
      <c r="J549" s="11">
        <v>7.99</v>
      </c>
      <c r="K549" s="11" t="str">
        <f>IF(Table1[[#This Row],[Monthly_Price]]=7.99,"Basic",IF(Table1[[#This Row],[Monthly_Price]]=11.99,"Super",IF(Table1[[#This Row],[Monthly_Price]]=15.99,"Premium")))</f>
        <v>Basic</v>
      </c>
      <c r="L549" s="12">
        <v>56</v>
      </c>
      <c r="M549" s="9" t="s">
        <v>73</v>
      </c>
      <c r="N549" s="12">
        <v>1</v>
      </c>
      <c r="O549" s="12">
        <v>2</v>
      </c>
      <c r="P549" s="9" t="b">
        <v>1</v>
      </c>
      <c r="Q549" s="12">
        <v>280</v>
      </c>
      <c r="R549" s="12">
        <v>67</v>
      </c>
      <c r="S549" s="9" t="s">
        <v>92</v>
      </c>
      <c r="T549" s="9" t="s">
        <v>75</v>
      </c>
      <c r="U549" s="9" t="s">
        <v>57</v>
      </c>
      <c r="V549" s="9">
        <v>21</v>
      </c>
      <c r="W549" s="13">
        <v>4.5999999999999996</v>
      </c>
      <c r="X549" s="9" t="b">
        <v>0</v>
      </c>
      <c r="Y549" s="9" t="s">
        <v>30</v>
      </c>
      <c r="Z549" s="12">
        <v>255</v>
      </c>
      <c r="AA549" s="9" t="s">
        <v>31</v>
      </c>
      <c r="AB549" s="14" t="s">
        <v>39</v>
      </c>
      <c r="AC549" s="9" t="s">
        <v>60</v>
      </c>
    </row>
    <row r="550" spans="1:29" hidden="1" x14ac:dyDescent="0.3">
      <c r="A550" s="9">
        <v>6720</v>
      </c>
      <c r="B550" s="9" t="s">
        <v>157</v>
      </c>
      <c r="C550" s="9" t="str">
        <f t="shared" si="32"/>
        <v>Jul</v>
      </c>
      <c r="D550" s="9" t="str">
        <f t="shared" si="33"/>
        <v>Sat</v>
      </c>
      <c r="E550" s="9" t="str">
        <f>TEXT(Table1[[#This Row],[Join_Date]],"YYYY")</f>
        <v>2023</v>
      </c>
      <c r="F550" s="2">
        <v>45115</v>
      </c>
      <c r="G550" s="2" t="str">
        <f t="shared" si="34"/>
        <v>Dec</v>
      </c>
      <c r="H550" s="2" t="str">
        <f t="shared" si="35"/>
        <v>Fri</v>
      </c>
      <c r="I550" s="10">
        <v>45639</v>
      </c>
      <c r="J550" s="11">
        <v>15.99</v>
      </c>
      <c r="K550" s="11" t="str">
        <f>IF(Table1[[#This Row],[Monthly_Price]]=7.99,"Basic",IF(Table1[[#This Row],[Monthly_Price]]=11.99,"Super",IF(Table1[[#This Row],[Monthly_Price]]=15.99,"Premium")))</f>
        <v>Premium</v>
      </c>
      <c r="L550" s="12">
        <v>207</v>
      </c>
      <c r="M550" s="9" t="s">
        <v>63</v>
      </c>
      <c r="N550" s="12">
        <v>2</v>
      </c>
      <c r="O550" s="12">
        <v>2</v>
      </c>
      <c r="P550" s="9" t="b">
        <v>1</v>
      </c>
      <c r="Q550" s="12">
        <v>494</v>
      </c>
      <c r="R550" s="12">
        <v>28</v>
      </c>
      <c r="S550" s="9" t="s">
        <v>92</v>
      </c>
      <c r="T550" s="9" t="s">
        <v>75</v>
      </c>
      <c r="U550" s="9" t="s">
        <v>37</v>
      </c>
      <c r="V550" s="9">
        <v>99</v>
      </c>
      <c r="W550" s="13">
        <v>3.6</v>
      </c>
      <c r="X550" s="9" t="b">
        <v>0</v>
      </c>
      <c r="Y550" s="9" t="s">
        <v>30</v>
      </c>
      <c r="Z550" s="12">
        <v>3278</v>
      </c>
      <c r="AA550" s="9" t="s">
        <v>38</v>
      </c>
      <c r="AB550" s="14" t="s">
        <v>79</v>
      </c>
      <c r="AC550" s="9" t="s">
        <v>33</v>
      </c>
    </row>
    <row r="551" spans="1:29" hidden="1" x14ac:dyDescent="0.3">
      <c r="A551" s="9">
        <v>2766</v>
      </c>
      <c r="B551" s="9" t="s">
        <v>563</v>
      </c>
      <c r="C551" s="9" t="str">
        <f t="shared" si="32"/>
        <v>Jan</v>
      </c>
      <c r="D551" s="9" t="str">
        <f t="shared" si="33"/>
        <v>Sun</v>
      </c>
      <c r="E551" s="9" t="str">
        <f>TEXT(Table1[[#This Row],[Join_Date]],"YYYY")</f>
        <v>2023</v>
      </c>
      <c r="F551" s="2">
        <v>44934</v>
      </c>
      <c r="G551" s="2" t="str">
        <f t="shared" si="34"/>
        <v>Nov</v>
      </c>
      <c r="H551" s="2" t="str">
        <f t="shared" si="35"/>
        <v>Mon</v>
      </c>
      <c r="I551" s="10">
        <v>45621</v>
      </c>
      <c r="J551" s="11">
        <v>7.99</v>
      </c>
      <c r="K551" s="11" t="str">
        <f>IF(Table1[[#This Row],[Monthly_Price]]=7.99,"Basic",IF(Table1[[#This Row],[Monthly_Price]]=11.99,"Super",IF(Table1[[#This Row],[Monthly_Price]]=15.99,"Premium")))</f>
        <v>Basic</v>
      </c>
      <c r="L551" s="12">
        <v>187</v>
      </c>
      <c r="M551" s="9" t="s">
        <v>51</v>
      </c>
      <c r="N551" s="12">
        <v>2</v>
      </c>
      <c r="O551" s="12">
        <v>3</v>
      </c>
      <c r="P551" s="9" t="b">
        <v>1</v>
      </c>
      <c r="Q551" s="12">
        <v>697</v>
      </c>
      <c r="R551" s="12">
        <v>5</v>
      </c>
      <c r="S551" s="9" t="s">
        <v>68</v>
      </c>
      <c r="T551" s="9" t="s">
        <v>44</v>
      </c>
      <c r="U551" s="9" t="s">
        <v>37</v>
      </c>
      <c r="V551" s="9">
        <v>29</v>
      </c>
      <c r="W551" s="13">
        <v>4.5</v>
      </c>
      <c r="X551" s="9" t="b">
        <v>0</v>
      </c>
      <c r="Y551" s="9" t="s">
        <v>30</v>
      </c>
      <c r="Z551" s="12">
        <v>213</v>
      </c>
      <c r="AA551" s="9" t="s">
        <v>58</v>
      </c>
      <c r="AB551" s="14" t="s">
        <v>59</v>
      </c>
      <c r="AC551" s="9" t="s">
        <v>60</v>
      </c>
    </row>
    <row r="552" spans="1:29" hidden="1" x14ac:dyDescent="0.3">
      <c r="A552" s="9">
        <v>3847</v>
      </c>
      <c r="B552" s="9" t="s">
        <v>114</v>
      </c>
      <c r="C552" s="9" t="str">
        <f t="shared" si="32"/>
        <v>Mar</v>
      </c>
      <c r="D552" s="9" t="str">
        <f t="shared" si="33"/>
        <v>Tue</v>
      </c>
      <c r="E552" s="9" t="str">
        <f>TEXT(Table1[[#This Row],[Join_Date]],"YYYY")</f>
        <v>2024</v>
      </c>
      <c r="F552" s="2">
        <v>45356</v>
      </c>
      <c r="G552" s="2" t="str">
        <f t="shared" si="34"/>
        <v>Nov</v>
      </c>
      <c r="H552" s="2" t="str">
        <f t="shared" si="35"/>
        <v>Sat</v>
      </c>
      <c r="I552" s="10">
        <v>45619</v>
      </c>
      <c r="J552" s="11">
        <v>11.99</v>
      </c>
      <c r="K552" s="11" t="str">
        <f>IF(Table1[[#This Row],[Monthly_Price]]=7.99,"Basic",IF(Table1[[#This Row],[Monthly_Price]]=11.99,"Super",IF(Table1[[#This Row],[Monthly_Price]]=15.99,"Premium")))</f>
        <v>Super</v>
      </c>
      <c r="L552" s="12">
        <v>62</v>
      </c>
      <c r="M552" s="9" t="s">
        <v>26</v>
      </c>
      <c r="N552" s="12">
        <v>3</v>
      </c>
      <c r="O552" s="12">
        <v>1</v>
      </c>
      <c r="P552" s="9" t="b">
        <v>1</v>
      </c>
      <c r="Q552" s="12">
        <v>879</v>
      </c>
      <c r="R552" s="12">
        <v>128</v>
      </c>
      <c r="S552" s="9" t="s">
        <v>55</v>
      </c>
      <c r="T552" s="9" t="s">
        <v>28</v>
      </c>
      <c r="U552" s="9" t="s">
        <v>45</v>
      </c>
      <c r="V552" s="9">
        <v>56</v>
      </c>
      <c r="W552" s="13">
        <v>3.4</v>
      </c>
      <c r="X552" s="9" t="b">
        <v>0</v>
      </c>
      <c r="Y552" s="9" t="s">
        <v>30</v>
      </c>
      <c r="Z552" s="12">
        <v>2886</v>
      </c>
      <c r="AA552" s="9" t="s">
        <v>65</v>
      </c>
      <c r="AB552" s="14" t="s">
        <v>39</v>
      </c>
      <c r="AC552" s="9" t="s">
        <v>33</v>
      </c>
    </row>
    <row r="553" spans="1:29" hidden="1" x14ac:dyDescent="0.3">
      <c r="A553" s="9">
        <v>8554</v>
      </c>
      <c r="B553" s="9" t="s">
        <v>153</v>
      </c>
      <c r="C553" s="9" t="str">
        <f t="shared" si="32"/>
        <v>Dec</v>
      </c>
      <c r="D553" s="9" t="str">
        <f t="shared" si="33"/>
        <v>Sat</v>
      </c>
      <c r="E553" s="9" t="str">
        <f>TEXT(Table1[[#This Row],[Join_Date]],"YYYY")</f>
        <v>2023</v>
      </c>
      <c r="F553" s="2">
        <v>45262</v>
      </c>
      <c r="G553" s="2" t="str">
        <f t="shared" si="34"/>
        <v>Nov</v>
      </c>
      <c r="H553" s="2" t="str">
        <f t="shared" si="35"/>
        <v>Thu</v>
      </c>
      <c r="I553" s="10">
        <v>45617</v>
      </c>
      <c r="J553" s="11">
        <v>15.99</v>
      </c>
      <c r="K553" s="11" t="str">
        <f>IF(Table1[[#This Row],[Monthly_Price]]=7.99,"Basic",IF(Table1[[#This Row],[Monthly_Price]]=11.99,"Super",IF(Table1[[#This Row],[Monthly_Price]]=15.99,"Premium")))</f>
        <v>Premium</v>
      </c>
      <c r="L553" s="12">
        <v>182</v>
      </c>
      <c r="M553" s="9" t="s">
        <v>100</v>
      </c>
      <c r="N553" s="12">
        <v>1</v>
      </c>
      <c r="O553" s="12">
        <v>2</v>
      </c>
      <c r="P553" s="9" t="b">
        <v>1</v>
      </c>
      <c r="Q553" s="12">
        <v>442</v>
      </c>
      <c r="R553" s="12">
        <v>87</v>
      </c>
      <c r="S553" s="9" t="s">
        <v>27</v>
      </c>
      <c r="T553" s="9" t="s">
        <v>56</v>
      </c>
      <c r="U553" s="9" t="s">
        <v>45</v>
      </c>
      <c r="V553" s="9">
        <v>62</v>
      </c>
      <c r="W553" s="13">
        <v>4.9000000000000004</v>
      </c>
      <c r="X553" s="9" t="b">
        <v>0</v>
      </c>
      <c r="Y553" s="9" t="s">
        <v>30</v>
      </c>
      <c r="Z553" s="12">
        <v>1901</v>
      </c>
      <c r="AA553" s="9" t="s">
        <v>38</v>
      </c>
      <c r="AB553" s="14" t="s">
        <v>69</v>
      </c>
      <c r="AC553" s="9" t="s">
        <v>40</v>
      </c>
    </row>
    <row r="554" spans="1:29" hidden="1" x14ac:dyDescent="0.3">
      <c r="A554" s="9">
        <v>6569</v>
      </c>
      <c r="B554" s="9" t="s">
        <v>34</v>
      </c>
      <c r="C554" s="9" t="str">
        <f t="shared" si="32"/>
        <v>Oct</v>
      </c>
      <c r="D554" s="9" t="str">
        <f t="shared" si="33"/>
        <v>Tue</v>
      </c>
      <c r="E554" s="9" t="str">
        <f>TEXT(Table1[[#This Row],[Join_Date]],"YYYY")</f>
        <v>2023</v>
      </c>
      <c r="F554" s="2">
        <v>45230</v>
      </c>
      <c r="G554" s="2" t="str">
        <f t="shared" si="34"/>
        <v>Nov</v>
      </c>
      <c r="H554" s="2" t="str">
        <f t="shared" si="35"/>
        <v>Mon</v>
      </c>
      <c r="I554" s="10">
        <v>45621</v>
      </c>
      <c r="J554" s="11">
        <v>7.99</v>
      </c>
      <c r="K554" s="11" t="str">
        <f>IF(Table1[[#This Row],[Monthly_Price]]=7.99,"Basic",IF(Table1[[#This Row],[Monthly_Price]]=11.99,"Super",IF(Table1[[#This Row],[Monthly_Price]]=15.99,"Premium")))</f>
        <v>Basic</v>
      </c>
      <c r="L554" s="12">
        <v>468</v>
      </c>
      <c r="M554" s="9" t="s">
        <v>100</v>
      </c>
      <c r="N554" s="12">
        <v>2</v>
      </c>
      <c r="O554" s="12">
        <v>3</v>
      </c>
      <c r="P554" s="9" t="b">
        <v>0</v>
      </c>
      <c r="Q554" s="12">
        <v>514</v>
      </c>
      <c r="R554" s="12">
        <v>46</v>
      </c>
      <c r="S554" s="9" t="s">
        <v>43</v>
      </c>
      <c r="T554" s="9" t="s">
        <v>44</v>
      </c>
      <c r="U554" s="9" t="s">
        <v>64</v>
      </c>
      <c r="V554" s="9">
        <v>74</v>
      </c>
      <c r="W554" s="13">
        <v>3.2</v>
      </c>
      <c r="X554" s="9" t="b">
        <v>0</v>
      </c>
      <c r="Y554" s="9" t="s">
        <v>30</v>
      </c>
      <c r="Z554" s="12">
        <v>4456</v>
      </c>
      <c r="AA554" s="9" t="s">
        <v>31</v>
      </c>
      <c r="AB554" s="14" t="s">
        <v>39</v>
      </c>
      <c r="AC554" s="9" t="s">
        <v>93</v>
      </c>
    </row>
    <row r="555" spans="1:29" hidden="1" x14ac:dyDescent="0.3">
      <c r="A555" s="9">
        <v>6391</v>
      </c>
      <c r="B555" s="9" t="s">
        <v>257</v>
      </c>
      <c r="C555" s="9" t="str">
        <f t="shared" si="32"/>
        <v>May</v>
      </c>
      <c r="D555" s="9" t="str">
        <f t="shared" si="33"/>
        <v>Sat</v>
      </c>
      <c r="E555" s="9" t="str">
        <f>TEXT(Table1[[#This Row],[Join_Date]],"YYYY")</f>
        <v>2024</v>
      </c>
      <c r="F555" s="2">
        <v>45423</v>
      </c>
      <c r="G555" s="2" t="str">
        <f t="shared" si="34"/>
        <v>Nov</v>
      </c>
      <c r="H555" s="2" t="str">
        <f t="shared" si="35"/>
        <v>Sun</v>
      </c>
      <c r="I555" s="10">
        <v>45620</v>
      </c>
      <c r="J555" s="11">
        <v>15.99</v>
      </c>
      <c r="K555" s="11" t="str">
        <f>IF(Table1[[#This Row],[Monthly_Price]]=7.99,"Basic",IF(Table1[[#This Row],[Monthly_Price]]=11.99,"Super",IF(Table1[[#This Row],[Monthly_Price]]=15.99,"Premium")))</f>
        <v>Premium</v>
      </c>
      <c r="L555" s="12">
        <v>389</v>
      </c>
      <c r="M555" s="9" t="s">
        <v>36</v>
      </c>
      <c r="N555" s="12">
        <v>2</v>
      </c>
      <c r="O555" s="12">
        <v>2</v>
      </c>
      <c r="P555" s="9" t="b">
        <v>0</v>
      </c>
      <c r="Q555" s="12">
        <v>120</v>
      </c>
      <c r="R555" s="12">
        <v>191</v>
      </c>
      <c r="S555" s="9" t="s">
        <v>49</v>
      </c>
      <c r="T555" s="9" t="s">
        <v>44</v>
      </c>
      <c r="U555" s="9" t="s">
        <v>64</v>
      </c>
      <c r="V555" s="9">
        <v>75</v>
      </c>
      <c r="W555" s="13">
        <v>3.8</v>
      </c>
      <c r="X555" s="9" t="b">
        <v>1</v>
      </c>
      <c r="Y555" s="9" t="s">
        <v>30</v>
      </c>
      <c r="Z555" s="12">
        <v>237</v>
      </c>
      <c r="AA555" s="9" t="s">
        <v>38</v>
      </c>
      <c r="AB555" s="14" t="s">
        <v>59</v>
      </c>
      <c r="AC555" s="9" t="s">
        <v>60</v>
      </c>
    </row>
    <row r="556" spans="1:29" hidden="1" x14ac:dyDescent="0.3">
      <c r="A556" s="9">
        <v>4883</v>
      </c>
      <c r="B556" s="9" t="s">
        <v>564</v>
      </c>
      <c r="C556" s="9" t="str">
        <f t="shared" si="32"/>
        <v>Feb</v>
      </c>
      <c r="D556" s="9" t="str">
        <f t="shared" si="33"/>
        <v>Wed</v>
      </c>
      <c r="E556" s="9" t="str">
        <f>TEXT(Table1[[#This Row],[Join_Date]],"YYYY")</f>
        <v>2024</v>
      </c>
      <c r="F556" s="2">
        <v>45329</v>
      </c>
      <c r="G556" s="2" t="str">
        <f t="shared" si="34"/>
        <v>Dec</v>
      </c>
      <c r="H556" s="2" t="str">
        <f t="shared" si="35"/>
        <v>Mon</v>
      </c>
      <c r="I556" s="10">
        <v>45635</v>
      </c>
      <c r="J556" s="11">
        <v>15.99</v>
      </c>
      <c r="K556" s="11" t="str">
        <f>IF(Table1[[#This Row],[Monthly_Price]]=7.99,"Basic",IF(Table1[[#This Row],[Monthly_Price]]=11.99,"Super",IF(Table1[[#This Row],[Monthly_Price]]=15.99,"Premium")))</f>
        <v>Premium</v>
      </c>
      <c r="L556" s="12">
        <v>155</v>
      </c>
      <c r="M556" s="9" t="s">
        <v>26</v>
      </c>
      <c r="N556" s="12">
        <v>4</v>
      </c>
      <c r="O556" s="12">
        <v>5</v>
      </c>
      <c r="P556" s="9" t="b">
        <v>0</v>
      </c>
      <c r="Q556" s="12">
        <v>573</v>
      </c>
      <c r="R556" s="12">
        <v>190</v>
      </c>
      <c r="S556" s="9" t="s">
        <v>55</v>
      </c>
      <c r="T556" s="9" t="s">
        <v>75</v>
      </c>
      <c r="U556" s="9" t="s">
        <v>57</v>
      </c>
      <c r="V556" s="9">
        <v>86</v>
      </c>
      <c r="W556" s="13">
        <v>3.5</v>
      </c>
      <c r="X556" s="9" t="b">
        <v>1</v>
      </c>
      <c r="Y556" s="9" t="s">
        <v>30</v>
      </c>
      <c r="Z556" s="12">
        <v>4659</v>
      </c>
      <c r="AA556" s="9" t="s">
        <v>76</v>
      </c>
      <c r="AB556" s="14" t="s">
        <v>32</v>
      </c>
      <c r="AC556" s="9" t="s">
        <v>33</v>
      </c>
    </row>
    <row r="557" spans="1:29" hidden="1" x14ac:dyDescent="0.3">
      <c r="A557" s="9">
        <v>4530</v>
      </c>
      <c r="B557" s="9" t="s">
        <v>226</v>
      </c>
      <c r="C557" s="9" t="str">
        <f t="shared" si="32"/>
        <v>Dec</v>
      </c>
      <c r="D557" s="9" t="str">
        <f t="shared" si="33"/>
        <v>Fri</v>
      </c>
      <c r="E557" s="9" t="str">
        <f>TEXT(Table1[[#This Row],[Join_Date]],"YYYY")</f>
        <v>2023</v>
      </c>
      <c r="F557" s="2">
        <v>45275</v>
      </c>
      <c r="G557" s="2" t="str">
        <f t="shared" si="34"/>
        <v>Nov</v>
      </c>
      <c r="H557" s="2" t="str">
        <f t="shared" si="35"/>
        <v>Tue</v>
      </c>
      <c r="I557" s="10">
        <v>45622</v>
      </c>
      <c r="J557" s="11">
        <v>7.99</v>
      </c>
      <c r="K557" s="11" t="str">
        <f>IF(Table1[[#This Row],[Monthly_Price]]=7.99,"Basic",IF(Table1[[#This Row],[Monthly_Price]]=11.99,"Super",IF(Table1[[#This Row],[Monthly_Price]]=15.99,"Premium")))</f>
        <v>Basic</v>
      </c>
      <c r="L557" s="12">
        <v>331</v>
      </c>
      <c r="M557" s="9" t="s">
        <v>26</v>
      </c>
      <c r="N557" s="12">
        <v>1</v>
      </c>
      <c r="O557" s="12">
        <v>6</v>
      </c>
      <c r="P557" s="9" t="b">
        <v>1</v>
      </c>
      <c r="Q557" s="12">
        <v>231</v>
      </c>
      <c r="R557" s="12">
        <v>199</v>
      </c>
      <c r="S557" s="9" t="s">
        <v>74</v>
      </c>
      <c r="T557" s="9" t="s">
        <v>28</v>
      </c>
      <c r="U557" s="9" t="s">
        <v>45</v>
      </c>
      <c r="V557" s="9">
        <v>93</v>
      </c>
      <c r="W557" s="13">
        <v>3.4</v>
      </c>
      <c r="X557" s="9" t="b">
        <v>0</v>
      </c>
      <c r="Y557" s="9" t="s">
        <v>30</v>
      </c>
      <c r="Z557" s="12">
        <v>4906</v>
      </c>
      <c r="AA557" s="9" t="s">
        <v>38</v>
      </c>
      <c r="AB557" s="14" t="s">
        <v>79</v>
      </c>
      <c r="AC557" s="9" t="s">
        <v>33</v>
      </c>
    </row>
    <row r="558" spans="1:29" hidden="1" x14ac:dyDescent="0.3">
      <c r="A558" s="9">
        <v>6531</v>
      </c>
      <c r="B558" s="9" t="s">
        <v>280</v>
      </c>
      <c r="C558" s="9" t="str">
        <f t="shared" si="32"/>
        <v>Feb</v>
      </c>
      <c r="D558" s="9" t="str">
        <f t="shared" si="33"/>
        <v>Tue</v>
      </c>
      <c r="E558" s="9" t="str">
        <f>TEXT(Table1[[#This Row],[Join_Date]],"YYYY")</f>
        <v>2023</v>
      </c>
      <c r="F558" s="2">
        <v>44964</v>
      </c>
      <c r="G558" s="2" t="str">
        <f t="shared" si="34"/>
        <v>Dec</v>
      </c>
      <c r="H558" s="2" t="str">
        <f t="shared" si="35"/>
        <v>Thu</v>
      </c>
      <c r="I558" s="10">
        <v>45638</v>
      </c>
      <c r="J558" s="11">
        <v>11.99</v>
      </c>
      <c r="K558" s="11" t="str">
        <f>IF(Table1[[#This Row],[Monthly_Price]]=7.99,"Basic",IF(Table1[[#This Row],[Monthly_Price]]=11.99,"Super",IF(Table1[[#This Row],[Monthly_Price]]=15.99,"Premium")))</f>
        <v>Super</v>
      </c>
      <c r="L558" s="12">
        <v>131</v>
      </c>
      <c r="M558" s="9" t="s">
        <v>48</v>
      </c>
      <c r="N558" s="12">
        <v>5</v>
      </c>
      <c r="O558" s="12">
        <v>2</v>
      </c>
      <c r="P558" s="9" t="b">
        <v>0</v>
      </c>
      <c r="Q558" s="12">
        <v>374</v>
      </c>
      <c r="R558" s="12">
        <v>154</v>
      </c>
      <c r="S558" s="9" t="s">
        <v>92</v>
      </c>
      <c r="T558" s="9" t="s">
        <v>44</v>
      </c>
      <c r="U558" s="9" t="s">
        <v>37</v>
      </c>
      <c r="V558" s="9">
        <v>81</v>
      </c>
      <c r="W558" s="13">
        <v>4.4000000000000004</v>
      </c>
      <c r="X558" s="9" t="b">
        <v>0</v>
      </c>
      <c r="Y558" s="9" t="s">
        <v>30</v>
      </c>
      <c r="Z558" s="12">
        <v>1155</v>
      </c>
      <c r="AA558" s="9" t="s">
        <v>65</v>
      </c>
      <c r="AB558" s="14" t="s">
        <v>32</v>
      </c>
      <c r="AC558" s="9" t="s">
        <v>60</v>
      </c>
    </row>
    <row r="559" spans="1:29" hidden="1" x14ac:dyDescent="0.3">
      <c r="A559" s="9">
        <v>9701</v>
      </c>
      <c r="B559" s="9" t="s">
        <v>566</v>
      </c>
      <c r="C559" s="9" t="str">
        <f t="shared" si="32"/>
        <v>Mar</v>
      </c>
      <c r="D559" s="9" t="str">
        <f t="shared" si="33"/>
        <v>Fri</v>
      </c>
      <c r="E559" s="9" t="str">
        <f>TEXT(Table1[[#This Row],[Join_Date]],"YYYY")</f>
        <v>2023</v>
      </c>
      <c r="F559" s="2">
        <v>45002</v>
      </c>
      <c r="G559" s="2" t="str">
        <f t="shared" si="34"/>
        <v>Nov</v>
      </c>
      <c r="H559" s="2" t="str">
        <f t="shared" si="35"/>
        <v>Tue</v>
      </c>
      <c r="I559" s="10">
        <v>45622</v>
      </c>
      <c r="J559" s="11">
        <v>7.99</v>
      </c>
      <c r="K559" s="11" t="str">
        <f>IF(Table1[[#This Row],[Monthly_Price]]=7.99,"Basic",IF(Table1[[#This Row],[Monthly_Price]]=11.99,"Super",IF(Table1[[#This Row],[Monthly_Price]]=15.99,"Premium")))</f>
        <v>Basic</v>
      </c>
      <c r="L559" s="12">
        <v>376</v>
      </c>
      <c r="M559" s="9" t="s">
        <v>48</v>
      </c>
      <c r="N559" s="12">
        <v>3</v>
      </c>
      <c r="O559" s="12">
        <v>6</v>
      </c>
      <c r="P559" s="9" t="b">
        <v>0</v>
      </c>
      <c r="Q559" s="12">
        <v>727</v>
      </c>
      <c r="R559" s="12">
        <v>13</v>
      </c>
      <c r="S559" s="9" t="s">
        <v>49</v>
      </c>
      <c r="T559" s="9" t="s">
        <v>75</v>
      </c>
      <c r="U559" s="9" t="s">
        <v>37</v>
      </c>
      <c r="V559" s="9">
        <v>5</v>
      </c>
      <c r="W559" s="13">
        <v>3.4</v>
      </c>
      <c r="X559" s="9" t="b">
        <v>0</v>
      </c>
      <c r="Y559" s="9" t="s">
        <v>30</v>
      </c>
      <c r="Z559" s="12">
        <v>4378</v>
      </c>
      <c r="AA559" s="9" t="s">
        <v>38</v>
      </c>
      <c r="AB559" s="14" t="s">
        <v>39</v>
      </c>
      <c r="AC559" s="9" t="s">
        <v>60</v>
      </c>
    </row>
    <row r="560" spans="1:29" hidden="1" x14ac:dyDescent="0.3">
      <c r="A560" s="9">
        <v>4702</v>
      </c>
      <c r="B560" s="9" t="s">
        <v>383</v>
      </c>
      <c r="C560" s="9" t="str">
        <f t="shared" si="32"/>
        <v>Mar</v>
      </c>
      <c r="D560" s="9" t="str">
        <f t="shared" si="33"/>
        <v>Sun</v>
      </c>
      <c r="E560" s="9" t="str">
        <f>TEXT(Table1[[#This Row],[Join_Date]],"YYYY")</f>
        <v>2024</v>
      </c>
      <c r="F560" s="2">
        <v>45382</v>
      </c>
      <c r="G560" s="2" t="str">
        <f t="shared" si="34"/>
        <v>Dec</v>
      </c>
      <c r="H560" s="2" t="str">
        <f t="shared" si="35"/>
        <v>Wed</v>
      </c>
      <c r="I560" s="10">
        <v>45637</v>
      </c>
      <c r="J560" s="11">
        <v>7.99</v>
      </c>
      <c r="K560" s="11" t="str">
        <f>IF(Table1[[#This Row],[Monthly_Price]]=7.99,"Basic",IF(Table1[[#This Row],[Monthly_Price]]=11.99,"Super",IF(Table1[[#This Row],[Monthly_Price]]=15.99,"Premium")))</f>
        <v>Basic</v>
      </c>
      <c r="L560" s="12">
        <v>106</v>
      </c>
      <c r="M560" s="9" t="s">
        <v>63</v>
      </c>
      <c r="N560" s="12">
        <v>4</v>
      </c>
      <c r="O560" s="12">
        <v>6</v>
      </c>
      <c r="P560" s="9" t="b">
        <v>1</v>
      </c>
      <c r="Q560" s="12">
        <v>858</v>
      </c>
      <c r="R560" s="12">
        <v>12</v>
      </c>
      <c r="S560" s="9" t="s">
        <v>68</v>
      </c>
      <c r="T560" s="9" t="s">
        <v>44</v>
      </c>
      <c r="U560" s="9" t="s">
        <v>45</v>
      </c>
      <c r="V560" s="9">
        <v>25</v>
      </c>
      <c r="W560" s="13">
        <v>3.4</v>
      </c>
      <c r="X560" s="9" t="b">
        <v>1</v>
      </c>
      <c r="Y560" s="9" t="s">
        <v>30</v>
      </c>
      <c r="Z560" s="12">
        <v>1674</v>
      </c>
      <c r="AA560" s="9" t="s">
        <v>38</v>
      </c>
      <c r="AB560" s="14" t="s">
        <v>69</v>
      </c>
      <c r="AC560" s="9" t="s">
        <v>93</v>
      </c>
    </row>
    <row r="561" spans="1:29" hidden="1" x14ac:dyDescent="0.3">
      <c r="A561" s="9">
        <v>3163</v>
      </c>
      <c r="B561" s="9" t="s">
        <v>409</v>
      </c>
      <c r="C561" s="9" t="str">
        <f t="shared" si="32"/>
        <v>Jul</v>
      </c>
      <c r="D561" s="9" t="str">
        <f t="shared" si="33"/>
        <v>Fri</v>
      </c>
      <c r="E561" s="9" t="str">
        <f>TEXT(Table1[[#This Row],[Join_Date]],"YYYY")</f>
        <v>2024</v>
      </c>
      <c r="F561" s="2">
        <v>45485</v>
      </c>
      <c r="G561" s="2" t="str">
        <f t="shared" si="34"/>
        <v>Nov</v>
      </c>
      <c r="H561" s="2" t="str">
        <f t="shared" si="35"/>
        <v>Sat</v>
      </c>
      <c r="I561" s="10">
        <v>45626</v>
      </c>
      <c r="J561" s="11">
        <v>11.99</v>
      </c>
      <c r="K561" s="11" t="str">
        <f>IF(Table1[[#This Row],[Monthly_Price]]=7.99,"Basic",IF(Table1[[#This Row],[Monthly_Price]]=11.99,"Super",IF(Table1[[#This Row],[Monthly_Price]]=15.99,"Premium")))</f>
        <v>Super</v>
      </c>
      <c r="L561" s="12">
        <v>445</v>
      </c>
      <c r="M561" s="9" t="s">
        <v>73</v>
      </c>
      <c r="N561" s="12">
        <v>4</v>
      </c>
      <c r="O561" s="12">
        <v>4</v>
      </c>
      <c r="P561" s="9" t="b">
        <v>0</v>
      </c>
      <c r="Q561" s="12">
        <v>25</v>
      </c>
      <c r="R561" s="12">
        <v>132</v>
      </c>
      <c r="S561" s="9" t="s">
        <v>74</v>
      </c>
      <c r="T561" s="9" t="s">
        <v>28</v>
      </c>
      <c r="U561" s="9" t="s">
        <v>57</v>
      </c>
      <c r="V561" s="9">
        <v>50</v>
      </c>
      <c r="W561" s="13">
        <v>3.8</v>
      </c>
      <c r="X561" s="9" t="b">
        <v>1</v>
      </c>
      <c r="Y561" s="9" t="s">
        <v>30</v>
      </c>
      <c r="Z561" s="12">
        <v>2407</v>
      </c>
      <c r="AA561" s="9" t="s">
        <v>58</v>
      </c>
      <c r="AB561" s="14" t="s">
        <v>39</v>
      </c>
      <c r="AC561" s="9" t="s">
        <v>60</v>
      </c>
    </row>
    <row r="562" spans="1:29" hidden="1" x14ac:dyDescent="0.3">
      <c r="A562" s="9">
        <v>8719</v>
      </c>
      <c r="B562" s="9" t="s">
        <v>126</v>
      </c>
      <c r="C562" s="9" t="str">
        <f t="shared" si="32"/>
        <v>Sep</v>
      </c>
      <c r="D562" s="9" t="str">
        <f t="shared" si="33"/>
        <v>Mon</v>
      </c>
      <c r="E562" s="9" t="str">
        <f>TEXT(Table1[[#This Row],[Join_Date]],"YYYY")</f>
        <v>2023</v>
      </c>
      <c r="F562" s="2">
        <v>45187</v>
      </c>
      <c r="G562" s="2" t="str">
        <f t="shared" si="34"/>
        <v>Nov</v>
      </c>
      <c r="H562" s="2" t="str">
        <f t="shared" si="35"/>
        <v>Tue</v>
      </c>
      <c r="I562" s="10">
        <v>45622</v>
      </c>
      <c r="J562" s="11">
        <v>15.99</v>
      </c>
      <c r="K562" s="11" t="str">
        <f>IF(Table1[[#This Row],[Monthly_Price]]=7.99,"Basic",IF(Table1[[#This Row],[Monthly_Price]]=11.99,"Super",IF(Table1[[#This Row],[Monthly_Price]]=15.99,"Premium")))</f>
        <v>Premium</v>
      </c>
      <c r="L562" s="12">
        <v>345</v>
      </c>
      <c r="M562" s="9" t="s">
        <v>51</v>
      </c>
      <c r="N562" s="12">
        <v>4</v>
      </c>
      <c r="O562" s="12">
        <v>5</v>
      </c>
      <c r="P562" s="9" t="b">
        <v>0</v>
      </c>
      <c r="Q562" s="12">
        <v>180</v>
      </c>
      <c r="R562" s="12">
        <v>99</v>
      </c>
      <c r="S562" s="9" t="s">
        <v>49</v>
      </c>
      <c r="T562" s="9" t="s">
        <v>75</v>
      </c>
      <c r="U562" s="9" t="s">
        <v>78</v>
      </c>
      <c r="V562" s="9">
        <v>73</v>
      </c>
      <c r="W562" s="13">
        <v>4.7</v>
      </c>
      <c r="X562" s="9" t="b">
        <v>1</v>
      </c>
      <c r="Y562" s="9" t="s">
        <v>30</v>
      </c>
      <c r="Z562" s="12">
        <v>2636</v>
      </c>
      <c r="AA562" s="9" t="s">
        <v>31</v>
      </c>
      <c r="AB562" s="14" t="s">
        <v>59</v>
      </c>
      <c r="AC562" s="9" t="s">
        <v>33</v>
      </c>
    </row>
    <row r="563" spans="1:29" hidden="1" x14ac:dyDescent="0.3">
      <c r="A563" s="9">
        <v>1282</v>
      </c>
      <c r="B563" s="9" t="s">
        <v>120</v>
      </c>
      <c r="C563" s="9" t="str">
        <f t="shared" si="32"/>
        <v>Dec</v>
      </c>
      <c r="D563" s="9" t="str">
        <f t="shared" si="33"/>
        <v>Tue</v>
      </c>
      <c r="E563" s="9" t="str">
        <f>TEXT(Table1[[#This Row],[Join_Date]],"YYYY")</f>
        <v>2024</v>
      </c>
      <c r="F563" s="2">
        <v>45636</v>
      </c>
      <c r="G563" s="2" t="str">
        <f t="shared" si="34"/>
        <v>Nov</v>
      </c>
      <c r="H563" s="2" t="str">
        <f t="shared" si="35"/>
        <v>Wed</v>
      </c>
      <c r="I563" s="10">
        <v>45623</v>
      </c>
      <c r="J563" s="11">
        <v>15.99</v>
      </c>
      <c r="K563" s="11" t="str">
        <f>IF(Table1[[#This Row],[Monthly_Price]]=7.99,"Basic",IF(Table1[[#This Row],[Monthly_Price]]=11.99,"Super",IF(Table1[[#This Row],[Monthly_Price]]=15.99,"Premium")))</f>
        <v>Premium</v>
      </c>
      <c r="L563" s="12">
        <v>432</v>
      </c>
      <c r="M563" s="9" t="s">
        <v>63</v>
      </c>
      <c r="N563" s="12">
        <v>4</v>
      </c>
      <c r="O563" s="12">
        <v>3</v>
      </c>
      <c r="P563" s="9" t="b">
        <v>1</v>
      </c>
      <c r="Q563" s="12">
        <v>666</v>
      </c>
      <c r="R563" s="12">
        <v>76</v>
      </c>
      <c r="S563" s="9" t="s">
        <v>68</v>
      </c>
      <c r="T563" s="9" t="s">
        <v>75</v>
      </c>
      <c r="U563" s="9" t="s">
        <v>78</v>
      </c>
      <c r="V563" s="9">
        <v>92</v>
      </c>
      <c r="W563" s="13">
        <v>4.5999999999999996</v>
      </c>
      <c r="X563" s="9" t="b">
        <v>0</v>
      </c>
      <c r="Y563" s="9" t="s">
        <v>30</v>
      </c>
      <c r="Z563" s="12">
        <v>4020</v>
      </c>
      <c r="AA563" s="9" t="s">
        <v>76</v>
      </c>
      <c r="AB563" s="14" t="s">
        <v>69</v>
      </c>
      <c r="AC563" s="9" t="s">
        <v>33</v>
      </c>
    </row>
    <row r="564" spans="1:29" hidden="1" x14ac:dyDescent="0.3">
      <c r="A564" s="9">
        <v>4538</v>
      </c>
      <c r="B564" s="9" t="s">
        <v>290</v>
      </c>
      <c r="C564" s="9" t="str">
        <f t="shared" si="32"/>
        <v>Sep</v>
      </c>
      <c r="D564" s="9" t="str">
        <f t="shared" si="33"/>
        <v>Wed</v>
      </c>
      <c r="E564" s="9" t="str">
        <f>TEXT(Table1[[#This Row],[Join_Date]],"YYYY")</f>
        <v>2023</v>
      </c>
      <c r="F564" s="2">
        <v>45182</v>
      </c>
      <c r="G564" s="2" t="str">
        <f t="shared" si="34"/>
        <v>Dec</v>
      </c>
      <c r="H564" s="2" t="str">
        <f t="shared" si="35"/>
        <v>Sat</v>
      </c>
      <c r="I564" s="10">
        <v>45640</v>
      </c>
      <c r="J564" s="11">
        <v>15.99</v>
      </c>
      <c r="K564" s="11" t="str">
        <f>IF(Table1[[#This Row],[Monthly_Price]]=7.99,"Basic",IF(Table1[[#This Row],[Monthly_Price]]=11.99,"Super",IF(Table1[[#This Row],[Monthly_Price]]=15.99,"Premium")))</f>
        <v>Premium</v>
      </c>
      <c r="L564" s="12">
        <v>362</v>
      </c>
      <c r="M564" s="9" t="s">
        <v>36</v>
      </c>
      <c r="N564" s="12">
        <v>4</v>
      </c>
      <c r="O564" s="12">
        <v>1</v>
      </c>
      <c r="P564" s="9" t="b">
        <v>0</v>
      </c>
      <c r="Q564" s="12">
        <v>709</v>
      </c>
      <c r="R564" s="12">
        <v>52</v>
      </c>
      <c r="S564" s="9" t="s">
        <v>27</v>
      </c>
      <c r="T564" s="9" t="s">
        <v>56</v>
      </c>
      <c r="U564" s="9" t="s">
        <v>57</v>
      </c>
      <c r="V564" s="9">
        <v>80</v>
      </c>
      <c r="W564" s="13">
        <v>4.5</v>
      </c>
      <c r="X564" s="9" t="b">
        <v>1</v>
      </c>
      <c r="Y564" s="9" t="s">
        <v>30</v>
      </c>
      <c r="Z564" s="12">
        <v>4127</v>
      </c>
      <c r="AA564" s="9" t="s">
        <v>58</v>
      </c>
      <c r="AB564" s="14" t="s">
        <v>79</v>
      </c>
      <c r="AC564" s="9" t="s">
        <v>33</v>
      </c>
    </row>
    <row r="565" spans="1:29" hidden="1" x14ac:dyDescent="0.3">
      <c r="A565" s="9">
        <v>9538</v>
      </c>
      <c r="B565" s="9" t="s">
        <v>280</v>
      </c>
      <c r="C565" s="9" t="str">
        <f t="shared" si="32"/>
        <v>Jan</v>
      </c>
      <c r="D565" s="9" t="str">
        <f t="shared" si="33"/>
        <v>Wed</v>
      </c>
      <c r="E565" s="9" t="str">
        <f>TEXT(Table1[[#This Row],[Join_Date]],"YYYY")</f>
        <v>2023</v>
      </c>
      <c r="F565" s="2">
        <v>44951</v>
      </c>
      <c r="G565" s="2" t="str">
        <f t="shared" si="34"/>
        <v>Nov</v>
      </c>
      <c r="H565" s="2" t="str">
        <f t="shared" si="35"/>
        <v>Sat</v>
      </c>
      <c r="I565" s="10">
        <v>45626</v>
      </c>
      <c r="J565" s="11">
        <v>15.99</v>
      </c>
      <c r="K565" s="11" t="str">
        <f>IF(Table1[[#This Row],[Monthly_Price]]=7.99,"Basic",IF(Table1[[#This Row],[Monthly_Price]]=11.99,"Super",IF(Table1[[#This Row],[Monthly_Price]]=15.99,"Premium")))</f>
        <v>Premium</v>
      </c>
      <c r="L565" s="12">
        <v>174</v>
      </c>
      <c r="M565" s="9" t="s">
        <v>36</v>
      </c>
      <c r="N565" s="12">
        <v>4</v>
      </c>
      <c r="O565" s="12">
        <v>3</v>
      </c>
      <c r="P565" s="9" t="b">
        <v>0</v>
      </c>
      <c r="Q565" s="12">
        <v>30</v>
      </c>
      <c r="R565" s="12">
        <v>136</v>
      </c>
      <c r="S565" s="9" t="s">
        <v>27</v>
      </c>
      <c r="T565" s="9" t="s">
        <v>75</v>
      </c>
      <c r="U565" s="9" t="s">
        <v>45</v>
      </c>
      <c r="V565" s="9">
        <v>4</v>
      </c>
      <c r="W565" s="13">
        <v>3.1</v>
      </c>
      <c r="X565" s="9" t="b">
        <v>1</v>
      </c>
      <c r="Y565" s="9" t="s">
        <v>30</v>
      </c>
      <c r="Z565" s="12">
        <v>4503</v>
      </c>
      <c r="AA565" s="9" t="s">
        <v>31</v>
      </c>
      <c r="AB565" s="14" t="s">
        <v>32</v>
      </c>
      <c r="AC565" s="9" t="s">
        <v>60</v>
      </c>
    </row>
    <row r="566" spans="1:29" hidden="1" x14ac:dyDescent="0.3">
      <c r="A566" s="9">
        <v>5109</v>
      </c>
      <c r="B566" s="9" t="s">
        <v>179</v>
      </c>
      <c r="C566" s="9" t="str">
        <f t="shared" si="32"/>
        <v>Apr</v>
      </c>
      <c r="D566" s="9" t="str">
        <f t="shared" si="33"/>
        <v>Wed</v>
      </c>
      <c r="E566" s="9" t="str">
        <f>TEXT(Table1[[#This Row],[Join_Date]],"YYYY")</f>
        <v>2024</v>
      </c>
      <c r="F566" s="2">
        <v>45406</v>
      </c>
      <c r="G566" s="2" t="str">
        <f t="shared" si="34"/>
        <v>Dec</v>
      </c>
      <c r="H566" s="2" t="str">
        <f t="shared" si="35"/>
        <v>Fri</v>
      </c>
      <c r="I566" s="10">
        <v>45639</v>
      </c>
      <c r="J566" s="11">
        <v>11.99</v>
      </c>
      <c r="K566" s="11" t="str">
        <f>IF(Table1[[#This Row],[Monthly_Price]]=7.99,"Basic",IF(Table1[[#This Row],[Monthly_Price]]=11.99,"Super",IF(Table1[[#This Row],[Monthly_Price]]=15.99,"Premium")))</f>
        <v>Super</v>
      </c>
      <c r="L566" s="12">
        <v>490</v>
      </c>
      <c r="M566" s="9" t="s">
        <v>51</v>
      </c>
      <c r="N566" s="12">
        <v>4</v>
      </c>
      <c r="O566" s="12">
        <v>3</v>
      </c>
      <c r="P566" s="9" t="b">
        <v>0</v>
      </c>
      <c r="Q566" s="12">
        <v>466</v>
      </c>
      <c r="R566" s="12">
        <v>106</v>
      </c>
      <c r="S566" s="9" t="s">
        <v>74</v>
      </c>
      <c r="T566" s="9" t="s">
        <v>56</v>
      </c>
      <c r="U566" s="9" t="s">
        <v>78</v>
      </c>
      <c r="V566" s="9">
        <v>91</v>
      </c>
      <c r="W566" s="13">
        <v>3.7</v>
      </c>
      <c r="X566" s="9" t="b">
        <v>0</v>
      </c>
      <c r="Y566" s="9" t="s">
        <v>30</v>
      </c>
      <c r="Z566" s="12">
        <v>1080</v>
      </c>
      <c r="AA566" s="9" t="s">
        <v>38</v>
      </c>
      <c r="AB566" s="14" t="s">
        <v>59</v>
      </c>
      <c r="AC566" s="9" t="s">
        <v>93</v>
      </c>
    </row>
    <row r="567" spans="1:29" hidden="1" x14ac:dyDescent="0.3">
      <c r="A567" s="9">
        <v>7947</v>
      </c>
      <c r="B567" s="9" t="s">
        <v>572</v>
      </c>
      <c r="C567" s="9" t="str">
        <f t="shared" si="32"/>
        <v>Nov</v>
      </c>
      <c r="D567" s="9" t="str">
        <f t="shared" si="33"/>
        <v>Sat</v>
      </c>
      <c r="E567" s="9" t="str">
        <f>TEXT(Table1[[#This Row],[Join_Date]],"YYYY")</f>
        <v>2023</v>
      </c>
      <c r="F567" s="2">
        <v>45241</v>
      </c>
      <c r="G567" s="2" t="str">
        <f t="shared" si="34"/>
        <v>Dec</v>
      </c>
      <c r="H567" s="2" t="str">
        <f t="shared" si="35"/>
        <v>Tue</v>
      </c>
      <c r="I567" s="10">
        <v>45643</v>
      </c>
      <c r="J567" s="11">
        <v>15.99</v>
      </c>
      <c r="K567" s="11" t="str">
        <f>IF(Table1[[#This Row],[Monthly_Price]]=7.99,"Basic",IF(Table1[[#This Row],[Monthly_Price]]=11.99,"Super",IF(Table1[[#This Row],[Monthly_Price]]=15.99,"Premium")))</f>
        <v>Premium</v>
      </c>
      <c r="L567" s="12">
        <v>32</v>
      </c>
      <c r="M567" s="9" t="s">
        <v>73</v>
      </c>
      <c r="N567" s="12">
        <v>3</v>
      </c>
      <c r="O567" s="12">
        <v>4</v>
      </c>
      <c r="P567" s="9" t="b">
        <v>0</v>
      </c>
      <c r="Q567" s="12">
        <v>385</v>
      </c>
      <c r="R567" s="12">
        <v>106</v>
      </c>
      <c r="S567" s="9" t="s">
        <v>49</v>
      </c>
      <c r="T567" s="9" t="s">
        <v>56</v>
      </c>
      <c r="U567" s="9" t="s">
        <v>57</v>
      </c>
      <c r="V567" s="9">
        <v>75</v>
      </c>
      <c r="W567" s="13">
        <v>3.7</v>
      </c>
      <c r="X567" s="9" t="b">
        <v>0</v>
      </c>
      <c r="Y567" s="9" t="s">
        <v>30</v>
      </c>
      <c r="Z567" s="12">
        <v>1610</v>
      </c>
      <c r="AA567" s="9" t="s">
        <v>65</v>
      </c>
      <c r="AB567" s="14" t="s">
        <v>32</v>
      </c>
      <c r="AC567" s="9" t="s">
        <v>33</v>
      </c>
    </row>
    <row r="568" spans="1:29" hidden="1" x14ac:dyDescent="0.3">
      <c r="A568" s="9">
        <v>7546</v>
      </c>
      <c r="B568" s="9" t="s">
        <v>147</v>
      </c>
      <c r="C568" s="9" t="str">
        <f t="shared" si="32"/>
        <v>Oct</v>
      </c>
      <c r="D568" s="9" t="str">
        <f t="shared" si="33"/>
        <v>Thu</v>
      </c>
      <c r="E568" s="9" t="str">
        <f>TEXT(Table1[[#This Row],[Join_Date]],"YYYY")</f>
        <v>2024</v>
      </c>
      <c r="F568" s="2">
        <v>45589</v>
      </c>
      <c r="G568" s="2" t="str">
        <f t="shared" si="34"/>
        <v>Dec</v>
      </c>
      <c r="H568" s="2" t="str">
        <f t="shared" si="35"/>
        <v>Tue</v>
      </c>
      <c r="I568" s="10">
        <v>45636</v>
      </c>
      <c r="J568" s="11">
        <v>7.99</v>
      </c>
      <c r="K568" s="11" t="str">
        <f>IF(Table1[[#This Row],[Monthly_Price]]=7.99,"Basic",IF(Table1[[#This Row],[Monthly_Price]]=11.99,"Super",IF(Table1[[#This Row],[Monthly_Price]]=15.99,"Premium")))</f>
        <v>Basic</v>
      </c>
      <c r="L568" s="12">
        <v>48</v>
      </c>
      <c r="M568" s="9" t="s">
        <v>48</v>
      </c>
      <c r="N568" s="12">
        <v>1</v>
      </c>
      <c r="O568" s="12">
        <v>4</v>
      </c>
      <c r="P568" s="9" t="b">
        <v>0</v>
      </c>
      <c r="Q568" s="12">
        <v>484</v>
      </c>
      <c r="R568" s="12">
        <v>131</v>
      </c>
      <c r="S568" s="9" t="s">
        <v>55</v>
      </c>
      <c r="T568" s="9" t="s">
        <v>75</v>
      </c>
      <c r="U568" s="9" t="s">
        <v>64</v>
      </c>
      <c r="V568" s="9">
        <v>68</v>
      </c>
      <c r="W568" s="13">
        <v>4</v>
      </c>
      <c r="X568" s="9" t="b">
        <v>0</v>
      </c>
      <c r="Y568" s="9" t="s">
        <v>30</v>
      </c>
      <c r="Z568" s="12">
        <v>1535</v>
      </c>
      <c r="AA568" s="9" t="s">
        <v>58</v>
      </c>
      <c r="AB568" s="14" t="s">
        <v>59</v>
      </c>
      <c r="AC568" s="9" t="s">
        <v>93</v>
      </c>
    </row>
    <row r="569" spans="1:29" hidden="1" x14ac:dyDescent="0.3">
      <c r="A569" s="9">
        <v>4213</v>
      </c>
      <c r="B569" s="9" t="s">
        <v>574</v>
      </c>
      <c r="C569" s="9" t="str">
        <f t="shared" si="32"/>
        <v>Dec</v>
      </c>
      <c r="D569" s="9" t="str">
        <f t="shared" si="33"/>
        <v>Fri</v>
      </c>
      <c r="E569" s="9" t="str">
        <f>TEXT(Table1[[#This Row],[Join_Date]],"YYYY")</f>
        <v>2023</v>
      </c>
      <c r="F569" s="2">
        <v>45268</v>
      </c>
      <c r="G569" s="2" t="str">
        <f t="shared" si="34"/>
        <v>Nov</v>
      </c>
      <c r="H569" s="2" t="str">
        <f t="shared" si="35"/>
        <v>Sat</v>
      </c>
      <c r="I569" s="10">
        <v>45619</v>
      </c>
      <c r="J569" s="11">
        <v>7.99</v>
      </c>
      <c r="K569" s="11" t="str">
        <f>IF(Table1[[#This Row],[Monthly_Price]]=7.99,"Basic",IF(Table1[[#This Row],[Monthly_Price]]=11.99,"Super",IF(Table1[[#This Row],[Monthly_Price]]=15.99,"Premium")))</f>
        <v>Basic</v>
      </c>
      <c r="L569" s="12">
        <v>141</v>
      </c>
      <c r="M569" s="9" t="s">
        <v>26</v>
      </c>
      <c r="N569" s="12">
        <v>4</v>
      </c>
      <c r="O569" s="12">
        <v>2</v>
      </c>
      <c r="P569" s="9" t="b">
        <v>1</v>
      </c>
      <c r="Q569" s="12">
        <v>379</v>
      </c>
      <c r="R569" s="12">
        <v>35</v>
      </c>
      <c r="S569" s="9" t="s">
        <v>43</v>
      </c>
      <c r="T569" s="9" t="s">
        <v>75</v>
      </c>
      <c r="U569" s="9" t="s">
        <v>29</v>
      </c>
      <c r="V569" s="9">
        <v>29</v>
      </c>
      <c r="W569" s="13">
        <v>4.9000000000000004</v>
      </c>
      <c r="X569" s="9" t="b">
        <v>1</v>
      </c>
      <c r="Y569" s="9" t="s">
        <v>30</v>
      </c>
      <c r="Z569" s="12">
        <v>3840</v>
      </c>
      <c r="AA569" s="9" t="s">
        <v>76</v>
      </c>
      <c r="AB569" s="14" t="s">
        <v>69</v>
      </c>
      <c r="AC569" s="9" t="s">
        <v>33</v>
      </c>
    </row>
    <row r="570" spans="1:29" hidden="1" x14ac:dyDescent="0.3">
      <c r="A570" s="9">
        <v>3135</v>
      </c>
      <c r="B570" s="9" t="s">
        <v>325</v>
      </c>
      <c r="C570" s="9" t="str">
        <f t="shared" si="32"/>
        <v>Jun</v>
      </c>
      <c r="D570" s="9" t="str">
        <f t="shared" si="33"/>
        <v>Fri</v>
      </c>
      <c r="E570" s="9" t="str">
        <f>TEXT(Table1[[#This Row],[Join_Date]],"YYYY")</f>
        <v>2024</v>
      </c>
      <c r="F570" s="2">
        <v>45450</v>
      </c>
      <c r="G570" s="2" t="str">
        <f t="shared" si="34"/>
        <v>Nov</v>
      </c>
      <c r="H570" s="2" t="str">
        <f t="shared" si="35"/>
        <v>Sun</v>
      </c>
      <c r="I570" s="10">
        <v>45620</v>
      </c>
      <c r="J570" s="11">
        <v>7.99</v>
      </c>
      <c r="K570" s="11" t="str">
        <f>IF(Table1[[#This Row],[Monthly_Price]]=7.99,"Basic",IF(Table1[[#This Row],[Monthly_Price]]=11.99,"Super",IF(Table1[[#This Row],[Monthly_Price]]=15.99,"Premium")))</f>
        <v>Basic</v>
      </c>
      <c r="L570" s="12">
        <v>368</v>
      </c>
      <c r="M570" s="9" t="s">
        <v>63</v>
      </c>
      <c r="N570" s="12">
        <v>5</v>
      </c>
      <c r="O570" s="12">
        <v>1</v>
      </c>
      <c r="P570" s="9" t="b">
        <v>0</v>
      </c>
      <c r="Q570" s="12">
        <v>481</v>
      </c>
      <c r="R570" s="12">
        <v>58</v>
      </c>
      <c r="S570" s="9" t="s">
        <v>92</v>
      </c>
      <c r="T570" s="9" t="s">
        <v>75</v>
      </c>
      <c r="U570" s="9" t="s">
        <v>37</v>
      </c>
      <c r="V570" s="9">
        <v>97</v>
      </c>
      <c r="W570" s="13">
        <v>4</v>
      </c>
      <c r="X570" s="9" t="b">
        <v>0</v>
      </c>
      <c r="Y570" s="9" t="s">
        <v>30</v>
      </c>
      <c r="Z570" s="12">
        <v>1108</v>
      </c>
      <c r="AA570" s="9" t="s">
        <v>38</v>
      </c>
      <c r="AB570" s="14" t="s">
        <v>39</v>
      </c>
      <c r="AC570" s="9" t="s">
        <v>40</v>
      </c>
    </row>
    <row r="571" spans="1:29" hidden="1" x14ac:dyDescent="0.3">
      <c r="A571" s="9">
        <v>9916</v>
      </c>
      <c r="B571" s="9" t="s">
        <v>531</v>
      </c>
      <c r="C571" s="9" t="str">
        <f t="shared" si="32"/>
        <v>Feb</v>
      </c>
      <c r="D571" s="9" t="str">
        <f t="shared" si="33"/>
        <v>Wed</v>
      </c>
      <c r="E571" s="9" t="str">
        <f>TEXT(Table1[[#This Row],[Join_Date]],"YYYY")</f>
        <v>2024</v>
      </c>
      <c r="F571" s="2">
        <v>45350</v>
      </c>
      <c r="G571" s="2" t="str">
        <f t="shared" si="34"/>
        <v>Nov</v>
      </c>
      <c r="H571" s="2" t="str">
        <f t="shared" si="35"/>
        <v>Thu</v>
      </c>
      <c r="I571" s="10">
        <v>45617</v>
      </c>
      <c r="J571" s="11">
        <v>7.99</v>
      </c>
      <c r="K571" s="11" t="str">
        <f>IF(Table1[[#This Row],[Monthly_Price]]=7.99,"Basic",IF(Table1[[#This Row],[Monthly_Price]]=11.99,"Super",IF(Table1[[#This Row],[Monthly_Price]]=15.99,"Premium")))</f>
        <v>Basic</v>
      </c>
      <c r="L571" s="12">
        <v>227</v>
      </c>
      <c r="M571" s="9" t="s">
        <v>73</v>
      </c>
      <c r="N571" s="12">
        <v>5</v>
      </c>
      <c r="O571" s="12">
        <v>2</v>
      </c>
      <c r="P571" s="9" t="b">
        <v>1</v>
      </c>
      <c r="Q571" s="12">
        <v>969</v>
      </c>
      <c r="R571" s="12">
        <v>175</v>
      </c>
      <c r="S571" s="9" t="s">
        <v>49</v>
      </c>
      <c r="T571" s="9" t="s">
        <v>56</v>
      </c>
      <c r="U571" s="9" t="s">
        <v>57</v>
      </c>
      <c r="V571" s="9">
        <v>11</v>
      </c>
      <c r="W571" s="13">
        <v>5</v>
      </c>
      <c r="X571" s="9" t="b">
        <v>0</v>
      </c>
      <c r="Y571" s="9" t="s">
        <v>30</v>
      </c>
      <c r="Z571" s="12">
        <v>4510</v>
      </c>
      <c r="AA571" s="9" t="s">
        <v>58</v>
      </c>
      <c r="AB571" s="14" t="s">
        <v>32</v>
      </c>
      <c r="AC571" s="9" t="s">
        <v>40</v>
      </c>
    </row>
    <row r="572" spans="1:29" hidden="1" x14ac:dyDescent="0.3">
      <c r="A572" s="9">
        <v>2784</v>
      </c>
      <c r="B572" s="9" t="s">
        <v>138</v>
      </c>
      <c r="C572" s="9" t="str">
        <f t="shared" si="32"/>
        <v>Nov</v>
      </c>
      <c r="D572" s="9" t="str">
        <f t="shared" si="33"/>
        <v>Mon</v>
      </c>
      <c r="E572" s="9" t="str">
        <f>TEXT(Table1[[#This Row],[Join_Date]],"YYYY")</f>
        <v>2023</v>
      </c>
      <c r="F572" s="2">
        <v>45250</v>
      </c>
      <c r="G572" s="2" t="str">
        <f t="shared" si="34"/>
        <v>Dec</v>
      </c>
      <c r="H572" s="2" t="str">
        <f t="shared" si="35"/>
        <v>Fri</v>
      </c>
      <c r="I572" s="10">
        <v>45639</v>
      </c>
      <c r="J572" s="11">
        <v>7.99</v>
      </c>
      <c r="K572" s="11" t="str">
        <f>IF(Table1[[#This Row],[Monthly_Price]]=7.99,"Basic",IF(Table1[[#This Row],[Monthly_Price]]=11.99,"Super",IF(Table1[[#This Row],[Monthly_Price]]=15.99,"Premium")))</f>
        <v>Basic</v>
      </c>
      <c r="L572" s="12">
        <v>484</v>
      </c>
      <c r="M572" s="9" t="s">
        <v>51</v>
      </c>
      <c r="N572" s="12">
        <v>5</v>
      </c>
      <c r="O572" s="12">
        <v>2</v>
      </c>
      <c r="P572" s="9" t="b">
        <v>1</v>
      </c>
      <c r="Q572" s="12">
        <v>52</v>
      </c>
      <c r="R572" s="12">
        <v>151</v>
      </c>
      <c r="S572" s="9" t="s">
        <v>92</v>
      </c>
      <c r="T572" s="9" t="s">
        <v>28</v>
      </c>
      <c r="U572" s="9" t="s">
        <v>78</v>
      </c>
      <c r="V572" s="9">
        <v>15</v>
      </c>
      <c r="W572" s="13">
        <v>3.1</v>
      </c>
      <c r="X572" s="9" t="b">
        <v>0</v>
      </c>
      <c r="Y572" s="9" t="s">
        <v>30</v>
      </c>
      <c r="Z572" s="12">
        <v>1042</v>
      </c>
      <c r="AA572" s="9" t="s">
        <v>76</v>
      </c>
      <c r="AB572" s="14" t="s">
        <v>59</v>
      </c>
      <c r="AC572" s="9" t="s">
        <v>33</v>
      </c>
    </row>
    <row r="573" spans="1:29" hidden="1" x14ac:dyDescent="0.3">
      <c r="A573" s="9">
        <v>5916</v>
      </c>
      <c r="B573" s="9" t="s">
        <v>148</v>
      </c>
      <c r="C573" s="9" t="str">
        <f t="shared" si="32"/>
        <v>Sep</v>
      </c>
      <c r="D573" s="9" t="str">
        <f t="shared" si="33"/>
        <v>Wed</v>
      </c>
      <c r="E573" s="9" t="str">
        <f>TEXT(Table1[[#This Row],[Join_Date]],"YYYY")</f>
        <v>2024</v>
      </c>
      <c r="F573" s="2">
        <v>45553</v>
      </c>
      <c r="G573" s="2" t="str">
        <f t="shared" si="34"/>
        <v>Dec</v>
      </c>
      <c r="H573" s="2" t="str">
        <f t="shared" si="35"/>
        <v>Mon</v>
      </c>
      <c r="I573" s="10">
        <v>45635</v>
      </c>
      <c r="J573" s="11">
        <v>15.99</v>
      </c>
      <c r="K573" s="11" t="str">
        <f>IF(Table1[[#This Row],[Monthly_Price]]=7.99,"Basic",IF(Table1[[#This Row],[Monthly_Price]]=11.99,"Super",IF(Table1[[#This Row],[Monthly_Price]]=15.99,"Premium")))</f>
        <v>Premium</v>
      </c>
      <c r="L573" s="12">
        <v>14</v>
      </c>
      <c r="M573" s="9" t="s">
        <v>36</v>
      </c>
      <c r="N573" s="12">
        <v>4</v>
      </c>
      <c r="O573" s="12">
        <v>2</v>
      </c>
      <c r="P573" s="9" t="b">
        <v>1</v>
      </c>
      <c r="Q573" s="12">
        <v>57</v>
      </c>
      <c r="R573" s="12">
        <v>175</v>
      </c>
      <c r="S573" s="9" t="s">
        <v>74</v>
      </c>
      <c r="T573" s="9" t="s">
        <v>44</v>
      </c>
      <c r="U573" s="9" t="s">
        <v>78</v>
      </c>
      <c r="V573" s="9">
        <v>41</v>
      </c>
      <c r="W573" s="13">
        <v>3.4</v>
      </c>
      <c r="X573" s="9" t="b">
        <v>1</v>
      </c>
      <c r="Y573" s="9" t="s">
        <v>30</v>
      </c>
      <c r="Z573" s="12">
        <v>2175</v>
      </c>
      <c r="AA573" s="9" t="s">
        <v>65</v>
      </c>
      <c r="AB573" s="14" t="s">
        <v>59</v>
      </c>
      <c r="AC573" s="9" t="s">
        <v>40</v>
      </c>
    </row>
    <row r="574" spans="1:29" hidden="1" x14ac:dyDescent="0.3">
      <c r="A574" s="9">
        <v>1674</v>
      </c>
      <c r="B574" s="9" t="s">
        <v>177</v>
      </c>
      <c r="C574" s="9" t="str">
        <f t="shared" si="32"/>
        <v>Jul</v>
      </c>
      <c r="D574" s="9" t="str">
        <f t="shared" si="33"/>
        <v>Mon</v>
      </c>
      <c r="E574" s="9" t="str">
        <f>TEXT(Table1[[#This Row],[Join_Date]],"YYYY")</f>
        <v>2024</v>
      </c>
      <c r="F574" s="2">
        <v>45488</v>
      </c>
      <c r="G574" s="2" t="str">
        <f t="shared" si="34"/>
        <v>Dec</v>
      </c>
      <c r="H574" s="2" t="str">
        <f t="shared" si="35"/>
        <v>Sun</v>
      </c>
      <c r="I574" s="10">
        <v>45641</v>
      </c>
      <c r="J574" s="11">
        <v>11.99</v>
      </c>
      <c r="K574" s="11" t="str">
        <f>IF(Table1[[#This Row],[Monthly_Price]]=7.99,"Basic",IF(Table1[[#This Row],[Monthly_Price]]=11.99,"Super",IF(Table1[[#This Row],[Monthly_Price]]=15.99,"Premium")))</f>
        <v>Super</v>
      </c>
      <c r="L574" s="12">
        <v>328</v>
      </c>
      <c r="M574" s="9" t="s">
        <v>73</v>
      </c>
      <c r="N574" s="12">
        <v>2</v>
      </c>
      <c r="O574" s="12">
        <v>2</v>
      </c>
      <c r="P574" s="9" t="b">
        <v>1</v>
      </c>
      <c r="Q574" s="12">
        <v>415</v>
      </c>
      <c r="R574" s="12">
        <v>162</v>
      </c>
      <c r="S574" s="9" t="s">
        <v>49</v>
      </c>
      <c r="T574" s="9" t="s">
        <v>28</v>
      </c>
      <c r="U574" s="9" t="s">
        <v>78</v>
      </c>
      <c r="V574" s="9">
        <v>19</v>
      </c>
      <c r="W574" s="13">
        <v>4.4000000000000004</v>
      </c>
      <c r="X574" s="9" t="b">
        <v>1</v>
      </c>
      <c r="Y574" s="9" t="s">
        <v>30</v>
      </c>
      <c r="Z574" s="12">
        <v>1311</v>
      </c>
      <c r="AA574" s="9" t="s">
        <v>31</v>
      </c>
      <c r="AB574" s="14" t="s">
        <v>32</v>
      </c>
      <c r="AC574" s="9" t="s">
        <v>60</v>
      </c>
    </row>
    <row r="575" spans="1:29" hidden="1" x14ac:dyDescent="0.3">
      <c r="A575" s="9">
        <v>2095</v>
      </c>
      <c r="B575" s="9" t="s">
        <v>357</v>
      </c>
      <c r="C575" s="9" t="str">
        <f t="shared" si="32"/>
        <v>Aug</v>
      </c>
      <c r="D575" s="9" t="str">
        <f t="shared" si="33"/>
        <v>Tue</v>
      </c>
      <c r="E575" s="9" t="str">
        <f>TEXT(Table1[[#This Row],[Join_Date]],"YYYY")</f>
        <v>2024</v>
      </c>
      <c r="F575" s="2">
        <v>45517</v>
      </c>
      <c r="G575" s="2" t="str">
        <f t="shared" si="34"/>
        <v>Nov</v>
      </c>
      <c r="H575" s="2" t="str">
        <f t="shared" si="35"/>
        <v>Fri</v>
      </c>
      <c r="I575" s="10">
        <v>45625</v>
      </c>
      <c r="J575" s="11">
        <v>11.99</v>
      </c>
      <c r="K575" s="11" t="str">
        <f>IF(Table1[[#This Row],[Monthly_Price]]=7.99,"Basic",IF(Table1[[#This Row],[Monthly_Price]]=11.99,"Super",IF(Table1[[#This Row],[Monthly_Price]]=15.99,"Premium")))</f>
        <v>Super</v>
      </c>
      <c r="L575" s="12">
        <v>279</v>
      </c>
      <c r="M575" s="9" t="s">
        <v>100</v>
      </c>
      <c r="N575" s="12">
        <v>5</v>
      </c>
      <c r="O575" s="12">
        <v>5</v>
      </c>
      <c r="P575" s="9" t="b">
        <v>1</v>
      </c>
      <c r="Q575" s="12">
        <v>285</v>
      </c>
      <c r="R575" s="12">
        <v>92</v>
      </c>
      <c r="S575" s="9" t="s">
        <v>43</v>
      </c>
      <c r="T575" s="9" t="s">
        <v>75</v>
      </c>
      <c r="U575" s="9" t="s">
        <v>45</v>
      </c>
      <c r="V575" s="9">
        <v>81</v>
      </c>
      <c r="W575" s="13">
        <v>4.7</v>
      </c>
      <c r="X575" s="9" t="b">
        <v>1</v>
      </c>
      <c r="Y575" s="9" t="s">
        <v>30</v>
      </c>
      <c r="Z575" s="12">
        <v>4201</v>
      </c>
      <c r="AA575" s="9" t="s">
        <v>65</v>
      </c>
      <c r="AB575" s="14" t="s">
        <v>79</v>
      </c>
      <c r="AC575" s="9" t="s">
        <v>33</v>
      </c>
    </row>
    <row r="576" spans="1:29" hidden="1" x14ac:dyDescent="0.3">
      <c r="A576" s="9">
        <v>9594</v>
      </c>
      <c r="B576" s="9" t="s">
        <v>138</v>
      </c>
      <c r="C576" s="9" t="str">
        <f t="shared" si="32"/>
        <v>Oct</v>
      </c>
      <c r="D576" s="9" t="str">
        <f t="shared" si="33"/>
        <v>Fri</v>
      </c>
      <c r="E576" s="9" t="str">
        <f>TEXT(Table1[[#This Row],[Join_Date]],"YYYY")</f>
        <v>2024</v>
      </c>
      <c r="F576" s="2">
        <v>45583</v>
      </c>
      <c r="G576" s="2" t="str">
        <f t="shared" si="34"/>
        <v>Dec</v>
      </c>
      <c r="H576" s="2" t="str">
        <f t="shared" si="35"/>
        <v>Tue</v>
      </c>
      <c r="I576" s="10">
        <v>45629</v>
      </c>
      <c r="J576" s="11">
        <v>7.99</v>
      </c>
      <c r="K576" s="11" t="str">
        <f>IF(Table1[[#This Row],[Monthly_Price]]=7.99,"Basic",IF(Table1[[#This Row],[Monthly_Price]]=11.99,"Super",IF(Table1[[#This Row],[Monthly_Price]]=15.99,"Premium")))</f>
        <v>Basic</v>
      </c>
      <c r="L576" s="12">
        <v>158</v>
      </c>
      <c r="M576" s="9" t="s">
        <v>26</v>
      </c>
      <c r="N576" s="12">
        <v>2</v>
      </c>
      <c r="O576" s="12">
        <v>5</v>
      </c>
      <c r="P576" s="9" t="b">
        <v>1</v>
      </c>
      <c r="Q576" s="12">
        <v>861</v>
      </c>
      <c r="R576" s="12">
        <v>125</v>
      </c>
      <c r="S576" s="9" t="s">
        <v>92</v>
      </c>
      <c r="T576" s="9" t="s">
        <v>56</v>
      </c>
      <c r="U576" s="9" t="s">
        <v>64</v>
      </c>
      <c r="V576" s="9">
        <v>95</v>
      </c>
      <c r="W576" s="13">
        <v>4.4000000000000004</v>
      </c>
      <c r="X576" s="9" t="b">
        <v>1</v>
      </c>
      <c r="Y576" s="9" t="s">
        <v>30</v>
      </c>
      <c r="Z576" s="12">
        <v>513</v>
      </c>
      <c r="AA576" s="9" t="s">
        <v>65</v>
      </c>
      <c r="AB576" s="14" t="s">
        <v>59</v>
      </c>
      <c r="AC576" s="9" t="s">
        <v>33</v>
      </c>
    </row>
    <row r="577" spans="1:29" hidden="1" x14ac:dyDescent="0.3">
      <c r="A577" s="9">
        <v>6750</v>
      </c>
      <c r="B577" s="9" t="s">
        <v>23</v>
      </c>
      <c r="C577" s="9" t="str">
        <f t="shared" si="32"/>
        <v>Jul</v>
      </c>
      <c r="D577" s="9" t="str">
        <f t="shared" si="33"/>
        <v>Fri</v>
      </c>
      <c r="E577" s="9" t="str">
        <f>TEXT(Table1[[#This Row],[Join_Date]],"YYYY")</f>
        <v>2023</v>
      </c>
      <c r="F577" s="2">
        <v>45135</v>
      </c>
      <c r="G577" s="2" t="str">
        <f t="shared" si="34"/>
        <v>Dec</v>
      </c>
      <c r="H577" s="2" t="str">
        <f t="shared" si="35"/>
        <v>Mon</v>
      </c>
      <c r="I577" s="10">
        <v>45628</v>
      </c>
      <c r="J577" s="11">
        <v>7.99</v>
      </c>
      <c r="K577" s="11" t="str">
        <f>IF(Table1[[#This Row],[Monthly_Price]]=7.99,"Basic",IF(Table1[[#This Row],[Monthly_Price]]=11.99,"Super",IF(Table1[[#This Row],[Monthly_Price]]=15.99,"Premium")))</f>
        <v>Basic</v>
      </c>
      <c r="L577" s="12">
        <v>422</v>
      </c>
      <c r="M577" s="9" t="s">
        <v>48</v>
      </c>
      <c r="N577" s="12">
        <v>3</v>
      </c>
      <c r="O577" s="12">
        <v>5</v>
      </c>
      <c r="P577" s="9" t="b">
        <v>0</v>
      </c>
      <c r="Q577" s="12">
        <v>399</v>
      </c>
      <c r="R577" s="12">
        <v>27</v>
      </c>
      <c r="S577" s="9" t="s">
        <v>92</v>
      </c>
      <c r="T577" s="9" t="s">
        <v>56</v>
      </c>
      <c r="U577" s="9" t="s">
        <v>64</v>
      </c>
      <c r="V577" s="9">
        <v>12</v>
      </c>
      <c r="W577" s="13">
        <v>4.4000000000000004</v>
      </c>
      <c r="X577" s="9" t="b">
        <v>1</v>
      </c>
      <c r="Y577" s="9" t="s">
        <v>30</v>
      </c>
      <c r="Z577" s="12">
        <v>1330</v>
      </c>
      <c r="AA577" s="9" t="s">
        <v>31</v>
      </c>
      <c r="AB577" s="14" t="s">
        <v>59</v>
      </c>
      <c r="AC577" s="9" t="s">
        <v>93</v>
      </c>
    </row>
    <row r="578" spans="1:29" hidden="1" x14ac:dyDescent="0.3">
      <c r="A578" s="9">
        <v>7235</v>
      </c>
      <c r="B578" s="9" t="s">
        <v>171</v>
      </c>
      <c r="C578" s="9" t="str">
        <f t="shared" si="32"/>
        <v>Jan</v>
      </c>
      <c r="D578" s="9" t="str">
        <f t="shared" si="33"/>
        <v>Tue</v>
      </c>
      <c r="E578" s="9" t="str">
        <f>TEXT(Table1[[#This Row],[Join_Date]],"YYYY")</f>
        <v>2023</v>
      </c>
      <c r="F578" s="2">
        <v>44929</v>
      </c>
      <c r="G578" s="2" t="str">
        <f t="shared" si="34"/>
        <v>Nov</v>
      </c>
      <c r="H578" s="2" t="str">
        <f t="shared" si="35"/>
        <v>Fri</v>
      </c>
      <c r="I578" s="10">
        <v>45625</v>
      </c>
      <c r="J578" s="11">
        <v>7.99</v>
      </c>
      <c r="K578" s="11" t="str">
        <f>IF(Table1[[#This Row],[Monthly_Price]]=7.99,"Basic",IF(Table1[[#This Row],[Monthly_Price]]=11.99,"Super",IF(Table1[[#This Row],[Monthly_Price]]=15.99,"Premium")))</f>
        <v>Basic</v>
      </c>
      <c r="L578" s="12">
        <v>235</v>
      </c>
      <c r="M578" s="9" t="s">
        <v>63</v>
      </c>
      <c r="N578" s="12">
        <v>1</v>
      </c>
      <c r="O578" s="12">
        <v>2</v>
      </c>
      <c r="P578" s="9" t="b">
        <v>0</v>
      </c>
      <c r="Q578" s="12">
        <v>765</v>
      </c>
      <c r="R578" s="12">
        <v>159</v>
      </c>
      <c r="S578" s="9" t="s">
        <v>49</v>
      </c>
      <c r="T578" s="9" t="s">
        <v>56</v>
      </c>
      <c r="U578" s="9" t="s">
        <v>29</v>
      </c>
      <c r="V578" s="9">
        <v>77</v>
      </c>
      <c r="W578" s="13">
        <v>4.2</v>
      </c>
      <c r="X578" s="9" t="b">
        <v>0</v>
      </c>
      <c r="Y578" s="9" t="s">
        <v>30</v>
      </c>
      <c r="Z578" s="12">
        <v>3689</v>
      </c>
      <c r="AA578" s="9" t="s">
        <v>58</v>
      </c>
      <c r="AB578" s="14" t="s">
        <v>69</v>
      </c>
      <c r="AC578" s="9" t="s">
        <v>40</v>
      </c>
    </row>
    <row r="579" spans="1:29" hidden="1" x14ac:dyDescent="0.3">
      <c r="A579" s="9">
        <v>3910</v>
      </c>
      <c r="B579" s="9" t="s">
        <v>260</v>
      </c>
      <c r="C579" s="9" t="str">
        <f t="shared" ref="C579:C642" si="36">TEXT(F579,"mmm")</f>
        <v>Dec</v>
      </c>
      <c r="D579" s="9" t="str">
        <f t="shared" ref="D579:D642" si="37">TEXT(F579,"ddd")</f>
        <v>Sun</v>
      </c>
      <c r="E579" s="9" t="str">
        <f>TEXT(Table1[[#This Row],[Join_Date]],"YYYY")</f>
        <v>2023</v>
      </c>
      <c r="F579" s="2">
        <v>45291</v>
      </c>
      <c r="G579" s="2" t="str">
        <f t="shared" ref="G579:G642" si="38">TEXT(I579,"mmm")</f>
        <v>Dec</v>
      </c>
      <c r="H579" s="2" t="str">
        <f t="shared" ref="H579:H642" si="39">TEXT(I579,"ddd")</f>
        <v>Sun</v>
      </c>
      <c r="I579" s="10">
        <v>45634</v>
      </c>
      <c r="J579" s="11">
        <v>11.99</v>
      </c>
      <c r="K579" s="11" t="str">
        <f>IF(Table1[[#This Row],[Monthly_Price]]=7.99,"Basic",IF(Table1[[#This Row],[Monthly_Price]]=11.99,"Super",IF(Table1[[#This Row],[Monthly_Price]]=15.99,"Premium")))</f>
        <v>Super</v>
      </c>
      <c r="L579" s="12">
        <v>331</v>
      </c>
      <c r="M579" s="9" t="s">
        <v>100</v>
      </c>
      <c r="N579" s="12">
        <v>1</v>
      </c>
      <c r="O579" s="12">
        <v>2</v>
      </c>
      <c r="P579" s="9" t="b">
        <v>0</v>
      </c>
      <c r="Q579" s="12">
        <v>667</v>
      </c>
      <c r="R579" s="12">
        <v>43</v>
      </c>
      <c r="S579" s="9" t="s">
        <v>68</v>
      </c>
      <c r="T579" s="9" t="s">
        <v>44</v>
      </c>
      <c r="U579" s="9" t="s">
        <v>45</v>
      </c>
      <c r="V579" s="9">
        <v>55</v>
      </c>
      <c r="W579" s="13">
        <v>3.5</v>
      </c>
      <c r="X579" s="9" t="b">
        <v>0</v>
      </c>
      <c r="Y579" s="9" t="s">
        <v>30</v>
      </c>
      <c r="Z579" s="12">
        <v>670</v>
      </c>
      <c r="AA579" s="9" t="s">
        <v>76</v>
      </c>
      <c r="AB579" s="14" t="s">
        <v>59</v>
      </c>
      <c r="AC579" s="9" t="s">
        <v>93</v>
      </c>
    </row>
    <row r="580" spans="1:29" hidden="1" x14ac:dyDescent="0.3">
      <c r="A580" s="9">
        <v>8190</v>
      </c>
      <c r="B580" s="9" t="s">
        <v>579</v>
      </c>
      <c r="C580" s="9" t="str">
        <f t="shared" si="36"/>
        <v>Aug</v>
      </c>
      <c r="D580" s="9" t="str">
        <f t="shared" si="37"/>
        <v>Thu</v>
      </c>
      <c r="E580" s="9" t="str">
        <f>TEXT(Table1[[#This Row],[Join_Date]],"YYYY")</f>
        <v>2024</v>
      </c>
      <c r="F580" s="2">
        <v>45533</v>
      </c>
      <c r="G580" s="2" t="str">
        <f t="shared" si="38"/>
        <v>Dec</v>
      </c>
      <c r="H580" s="2" t="str">
        <f t="shared" si="39"/>
        <v>Mon</v>
      </c>
      <c r="I580" s="10">
        <v>45635</v>
      </c>
      <c r="J580" s="11">
        <v>11.99</v>
      </c>
      <c r="K580" s="11" t="str">
        <f>IF(Table1[[#This Row],[Monthly_Price]]=7.99,"Basic",IF(Table1[[#This Row],[Monthly_Price]]=11.99,"Super",IF(Table1[[#This Row],[Monthly_Price]]=15.99,"Premium")))</f>
        <v>Super</v>
      </c>
      <c r="L580" s="12">
        <v>148</v>
      </c>
      <c r="M580" s="9" t="s">
        <v>51</v>
      </c>
      <c r="N580" s="12">
        <v>4</v>
      </c>
      <c r="O580" s="12">
        <v>1</v>
      </c>
      <c r="P580" s="9" t="b">
        <v>1</v>
      </c>
      <c r="Q580" s="12">
        <v>409</v>
      </c>
      <c r="R580" s="12">
        <v>38</v>
      </c>
      <c r="S580" s="9" t="s">
        <v>92</v>
      </c>
      <c r="T580" s="9" t="s">
        <v>56</v>
      </c>
      <c r="U580" s="9" t="s">
        <v>64</v>
      </c>
      <c r="V580" s="9">
        <v>37</v>
      </c>
      <c r="W580" s="13">
        <v>3.1</v>
      </c>
      <c r="X580" s="9" t="b">
        <v>1</v>
      </c>
      <c r="Y580" s="9" t="s">
        <v>30</v>
      </c>
      <c r="Z580" s="12">
        <v>544</v>
      </c>
      <c r="AA580" s="9" t="s">
        <v>58</v>
      </c>
      <c r="AB580" s="14" t="s">
        <v>32</v>
      </c>
      <c r="AC580" s="9" t="s">
        <v>40</v>
      </c>
    </row>
    <row r="581" spans="1:29" hidden="1" x14ac:dyDescent="0.3">
      <c r="A581" s="9">
        <v>5315</v>
      </c>
      <c r="B581" s="9" t="s">
        <v>580</v>
      </c>
      <c r="C581" s="9" t="str">
        <f t="shared" si="36"/>
        <v>Jun</v>
      </c>
      <c r="D581" s="9" t="str">
        <f t="shared" si="37"/>
        <v>Fri</v>
      </c>
      <c r="E581" s="9" t="str">
        <f>TEXT(Table1[[#This Row],[Join_Date]],"YYYY")</f>
        <v>2023</v>
      </c>
      <c r="F581" s="2">
        <v>45100</v>
      </c>
      <c r="G581" s="2" t="str">
        <f t="shared" si="38"/>
        <v>Nov</v>
      </c>
      <c r="H581" s="2" t="str">
        <f t="shared" si="39"/>
        <v>Tue</v>
      </c>
      <c r="I581" s="10">
        <v>45615</v>
      </c>
      <c r="J581" s="11">
        <v>7.99</v>
      </c>
      <c r="K581" s="11" t="str">
        <f>IF(Table1[[#This Row],[Monthly_Price]]=7.99,"Basic",IF(Table1[[#This Row],[Monthly_Price]]=11.99,"Super",IF(Table1[[#This Row],[Monthly_Price]]=15.99,"Premium")))</f>
        <v>Basic</v>
      </c>
      <c r="L581" s="12">
        <v>198</v>
      </c>
      <c r="M581" s="9" t="s">
        <v>63</v>
      </c>
      <c r="N581" s="12">
        <v>4</v>
      </c>
      <c r="O581" s="12">
        <v>3</v>
      </c>
      <c r="P581" s="9" t="b">
        <v>0</v>
      </c>
      <c r="Q581" s="12">
        <v>202</v>
      </c>
      <c r="R581" s="12">
        <v>26</v>
      </c>
      <c r="S581" s="9" t="s">
        <v>43</v>
      </c>
      <c r="T581" s="9" t="s">
        <v>75</v>
      </c>
      <c r="U581" s="9" t="s">
        <v>78</v>
      </c>
      <c r="V581" s="9">
        <v>52</v>
      </c>
      <c r="W581" s="13">
        <v>4.8</v>
      </c>
      <c r="X581" s="9" t="b">
        <v>0</v>
      </c>
      <c r="Y581" s="9" t="s">
        <v>30</v>
      </c>
      <c r="Z581" s="12">
        <v>1392</v>
      </c>
      <c r="AA581" s="9" t="s">
        <v>65</v>
      </c>
      <c r="AB581" s="14" t="s">
        <v>39</v>
      </c>
      <c r="AC581" s="9" t="s">
        <v>93</v>
      </c>
    </row>
    <row r="582" spans="1:29" hidden="1" x14ac:dyDescent="0.3">
      <c r="A582" s="9">
        <v>7503</v>
      </c>
      <c r="B582" s="9" t="s">
        <v>153</v>
      </c>
      <c r="C582" s="9" t="str">
        <f t="shared" si="36"/>
        <v>May</v>
      </c>
      <c r="D582" s="9" t="str">
        <f t="shared" si="37"/>
        <v>Fri</v>
      </c>
      <c r="E582" s="9" t="str">
        <f>TEXT(Table1[[#This Row],[Join_Date]],"YYYY")</f>
        <v>2023</v>
      </c>
      <c r="F582" s="2">
        <v>45065</v>
      </c>
      <c r="G582" s="2" t="str">
        <f t="shared" si="38"/>
        <v>Dec</v>
      </c>
      <c r="H582" s="2" t="str">
        <f t="shared" si="39"/>
        <v>Tue</v>
      </c>
      <c r="I582" s="10">
        <v>45629</v>
      </c>
      <c r="J582" s="11">
        <v>15.99</v>
      </c>
      <c r="K582" s="11" t="str">
        <f>IF(Table1[[#This Row],[Monthly_Price]]=7.99,"Basic",IF(Table1[[#This Row],[Monthly_Price]]=11.99,"Super",IF(Table1[[#This Row],[Monthly_Price]]=15.99,"Premium")))</f>
        <v>Premium</v>
      </c>
      <c r="L582" s="12">
        <v>81</v>
      </c>
      <c r="M582" s="9" t="s">
        <v>63</v>
      </c>
      <c r="N582" s="12">
        <v>3</v>
      </c>
      <c r="O582" s="12">
        <v>4</v>
      </c>
      <c r="P582" s="9" t="b">
        <v>0</v>
      </c>
      <c r="Q582" s="12">
        <v>208</v>
      </c>
      <c r="R582" s="12">
        <v>144</v>
      </c>
      <c r="S582" s="9" t="s">
        <v>92</v>
      </c>
      <c r="T582" s="9" t="s">
        <v>44</v>
      </c>
      <c r="U582" s="9" t="s">
        <v>64</v>
      </c>
      <c r="V582" s="9">
        <v>12</v>
      </c>
      <c r="W582" s="13">
        <v>4.5999999999999996</v>
      </c>
      <c r="X582" s="9" t="b">
        <v>0</v>
      </c>
      <c r="Y582" s="9" t="s">
        <v>30</v>
      </c>
      <c r="Z582" s="12">
        <v>3199</v>
      </c>
      <c r="AA582" s="9" t="s">
        <v>76</v>
      </c>
      <c r="AB582" s="14" t="s">
        <v>39</v>
      </c>
      <c r="AC582" s="9" t="s">
        <v>60</v>
      </c>
    </row>
    <row r="583" spans="1:29" hidden="1" x14ac:dyDescent="0.3">
      <c r="A583" s="9">
        <v>5788</v>
      </c>
      <c r="B583" s="9" t="s">
        <v>186</v>
      </c>
      <c r="C583" s="9" t="str">
        <f t="shared" si="36"/>
        <v>May</v>
      </c>
      <c r="D583" s="9" t="str">
        <f t="shared" si="37"/>
        <v>Fri</v>
      </c>
      <c r="E583" s="9" t="str">
        <f>TEXT(Table1[[#This Row],[Join_Date]],"YYYY")</f>
        <v>2023</v>
      </c>
      <c r="F583" s="2">
        <v>45051</v>
      </c>
      <c r="G583" s="2" t="str">
        <f t="shared" si="38"/>
        <v>Nov</v>
      </c>
      <c r="H583" s="2" t="str">
        <f t="shared" si="39"/>
        <v>Sat</v>
      </c>
      <c r="I583" s="10">
        <v>45619</v>
      </c>
      <c r="J583" s="11">
        <v>11.99</v>
      </c>
      <c r="K583" s="11" t="str">
        <f>IF(Table1[[#This Row],[Monthly_Price]]=7.99,"Basic",IF(Table1[[#This Row],[Monthly_Price]]=11.99,"Super",IF(Table1[[#This Row],[Monthly_Price]]=15.99,"Premium")))</f>
        <v>Super</v>
      </c>
      <c r="L583" s="12">
        <v>131</v>
      </c>
      <c r="M583" s="9" t="s">
        <v>63</v>
      </c>
      <c r="N583" s="12">
        <v>3</v>
      </c>
      <c r="O583" s="12">
        <v>3</v>
      </c>
      <c r="P583" s="9" t="b">
        <v>1</v>
      </c>
      <c r="Q583" s="12">
        <v>382</v>
      </c>
      <c r="R583" s="12">
        <v>50</v>
      </c>
      <c r="S583" s="9" t="s">
        <v>74</v>
      </c>
      <c r="T583" s="9" t="s">
        <v>56</v>
      </c>
      <c r="U583" s="9" t="s">
        <v>57</v>
      </c>
      <c r="V583" s="9">
        <v>47</v>
      </c>
      <c r="W583" s="13">
        <v>4.8</v>
      </c>
      <c r="X583" s="9" t="b">
        <v>0</v>
      </c>
      <c r="Y583" s="9" t="s">
        <v>30</v>
      </c>
      <c r="Z583" s="12">
        <v>4204</v>
      </c>
      <c r="AA583" s="9" t="s">
        <v>65</v>
      </c>
      <c r="AB583" s="14" t="s">
        <v>39</v>
      </c>
      <c r="AC583" s="9" t="s">
        <v>60</v>
      </c>
    </row>
    <row r="584" spans="1:29" hidden="1" x14ac:dyDescent="0.3">
      <c r="A584" s="9">
        <v>7030</v>
      </c>
      <c r="B584" s="9" t="s">
        <v>583</v>
      </c>
      <c r="C584" s="9" t="str">
        <f t="shared" si="36"/>
        <v>Mar</v>
      </c>
      <c r="D584" s="9" t="str">
        <f t="shared" si="37"/>
        <v>Tue</v>
      </c>
      <c r="E584" s="9" t="str">
        <f>TEXT(Table1[[#This Row],[Join_Date]],"YYYY")</f>
        <v>2024</v>
      </c>
      <c r="F584" s="2">
        <v>45370</v>
      </c>
      <c r="G584" s="2" t="str">
        <f t="shared" si="38"/>
        <v>Nov</v>
      </c>
      <c r="H584" s="2" t="str">
        <f t="shared" si="39"/>
        <v>Sat</v>
      </c>
      <c r="I584" s="10">
        <v>45619</v>
      </c>
      <c r="J584" s="11">
        <v>15.99</v>
      </c>
      <c r="K584" s="11" t="str">
        <f>IF(Table1[[#This Row],[Monthly_Price]]=7.99,"Basic",IF(Table1[[#This Row],[Monthly_Price]]=11.99,"Super",IF(Table1[[#This Row],[Monthly_Price]]=15.99,"Premium")))</f>
        <v>Premium</v>
      </c>
      <c r="L584" s="12">
        <v>210</v>
      </c>
      <c r="M584" s="9" t="s">
        <v>51</v>
      </c>
      <c r="N584" s="12">
        <v>3</v>
      </c>
      <c r="O584" s="12">
        <v>4</v>
      </c>
      <c r="P584" s="9" t="b">
        <v>0</v>
      </c>
      <c r="Q584" s="12">
        <v>666</v>
      </c>
      <c r="R584" s="12">
        <v>164</v>
      </c>
      <c r="S584" s="9" t="s">
        <v>27</v>
      </c>
      <c r="T584" s="9" t="s">
        <v>28</v>
      </c>
      <c r="U584" s="9" t="s">
        <v>45</v>
      </c>
      <c r="V584" s="9">
        <v>38</v>
      </c>
      <c r="W584" s="13">
        <v>4.2</v>
      </c>
      <c r="X584" s="9" t="b">
        <v>0</v>
      </c>
      <c r="Y584" s="9" t="s">
        <v>30</v>
      </c>
      <c r="Z584" s="12">
        <v>1461</v>
      </c>
      <c r="AA584" s="9" t="s">
        <v>58</v>
      </c>
      <c r="AB584" s="14" t="s">
        <v>79</v>
      </c>
      <c r="AC584" s="9" t="s">
        <v>33</v>
      </c>
    </row>
    <row r="585" spans="1:29" hidden="1" x14ac:dyDescent="0.3">
      <c r="A585" s="9">
        <v>6619</v>
      </c>
      <c r="B585" s="9" t="s">
        <v>408</v>
      </c>
      <c r="C585" s="9" t="str">
        <f t="shared" si="36"/>
        <v>Jun</v>
      </c>
      <c r="D585" s="9" t="str">
        <f t="shared" si="37"/>
        <v>Mon</v>
      </c>
      <c r="E585" s="9" t="str">
        <f>TEXT(Table1[[#This Row],[Join_Date]],"YYYY")</f>
        <v>2024</v>
      </c>
      <c r="F585" s="2">
        <v>45460</v>
      </c>
      <c r="G585" s="2" t="str">
        <f t="shared" si="38"/>
        <v>Dec</v>
      </c>
      <c r="H585" s="2" t="str">
        <f t="shared" si="39"/>
        <v>Mon</v>
      </c>
      <c r="I585" s="10">
        <v>45642</v>
      </c>
      <c r="J585" s="11">
        <v>15.99</v>
      </c>
      <c r="K585" s="11" t="str">
        <f>IF(Table1[[#This Row],[Monthly_Price]]=7.99,"Basic",IF(Table1[[#This Row],[Monthly_Price]]=11.99,"Super",IF(Table1[[#This Row],[Monthly_Price]]=15.99,"Premium")))</f>
        <v>Premium</v>
      </c>
      <c r="L585" s="12">
        <v>301</v>
      </c>
      <c r="M585" s="9" t="s">
        <v>51</v>
      </c>
      <c r="N585" s="12">
        <v>2</v>
      </c>
      <c r="O585" s="12">
        <v>1</v>
      </c>
      <c r="P585" s="9" t="b">
        <v>1</v>
      </c>
      <c r="Q585" s="12">
        <v>855</v>
      </c>
      <c r="R585" s="12">
        <v>46</v>
      </c>
      <c r="S585" s="9" t="s">
        <v>55</v>
      </c>
      <c r="T585" s="9" t="s">
        <v>75</v>
      </c>
      <c r="U585" s="9" t="s">
        <v>57</v>
      </c>
      <c r="V585" s="9">
        <v>26</v>
      </c>
      <c r="W585" s="13">
        <v>4.4000000000000004</v>
      </c>
      <c r="X585" s="9" t="b">
        <v>0</v>
      </c>
      <c r="Y585" s="9" t="s">
        <v>30</v>
      </c>
      <c r="Z585" s="12">
        <v>658</v>
      </c>
      <c r="AA585" s="9" t="s">
        <v>31</v>
      </c>
      <c r="AB585" s="14" t="s">
        <v>32</v>
      </c>
      <c r="AC585" s="9" t="s">
        <v>33</v>
      </c>
    </row>
    <row r="586" spans="1:29" hidden="1" x14ac:dyDescent="0.3">
      <c r="A586" s="9">
        <v>6319</v>
      </c>
      <c r="B586" s="9" t="s">
        <v>584</v>
      </c>
      <c r="C586" s="9" t="str">
        <f t="shared" si="36"/>
        <v>Mar</v>
      </c>
      <c r="D586" s="9" t="str">
        <f t="shared" si="37"/>
        <v>Fri</v>
      </c>
      <c r="E586" s="9" t="str">
        <f>TEXT(Table1[[#This Row],[Join_Date]],"YYYY")</f>
        <v>2023</v>
      </c>
      <c r="F586" s="2">
        <v>44988</v>
      </c>
      <c r="G586" s="2" t="str">
        <f t="shared" si="38"/>
        <v>Dec</v>
      </c>
      <c r="H586" s="2" t="str">
        <f t="shared" si="39"/>
        <v>Mon</v>
      </c>
      <c r="I586" s="10">
        <v>45642</v>
      </c>
      <c r="J586" s="11">
        <v>7.99</v>
      </c>
      <c r="K586" s="11" t="str">
        <f>IF(Table1[[#This Row],[Monthly_Price]]=7.99,"Basic",IF(Table1[[#This Row],[Monthly_Price]]=11.99,"Super",IF(Table1[[#This Row],[Monthly_Price]]=15.99,"Premium")))</f>
        <v>Basic</v>
      </c>
      <c r="L586" s="12">
        <v>466</v>
      </c>
      <c r="M586" s="9" t="s">
        <v>100</v>
      </c>
      <c r="N586" s="12">
        <v>4</v>
      </c>
      <c r="O586" s="12">
        <v>1</v>
      </c>
      <c r="P586" s="9" t="b">
        <v>1</v>
      </c>
      <c r="Q586" s="12">
        <v>592</v>
      </c>
      <c r="R586" s="12">
        <v>67</v>
      </c>
      <c r="S586" s="9" t="s">
        <v>92</v>
      </c>
      <c r="T586" s="9" t="s">
        <v>44</v>
      </c>
      <c r="U586" s="9" t="s">
        <v>78</v>
      </c>
      <c r="V586" s="9">
        <v>81</v>
      </c>
      <c r="W586" s="13">
        <v>4.8</v>
      </c>
      <c r="X586" s="9" t="b">
        <v>0</v>
      </c>
      <c r="Y586" s="9" t="s">
        <v>30</v>
      </c>
      <c r="Z586" s="12">
        <v>423</v>
      </c>
      <c r="AA586" s="9" t="s">
        <v>38</v>
      </c>
      <c r="AB586" s="14" t="s">
        <v>69</v>
      </c>
      <c r="AC586" s="9" t="s">
        <v>60</v>
      </c>
    </row>
    <row r="587" spans="1:29" hidden="1" x14ac:dyDescent="0.3">
      <c r="A587" s="9">
        <v>6268</v>
      </c>
      <c r="B587" s="9" t="s">
        <v>313</v>
      </c>
      <c r="C587" s="9" t="str">
        <f t="shared" si="36"/>
        <v>Jan</v>
      </c>
      <c r="D587" s="9" t="str">
        <f t="shared" si="37"/>
        <v>Wed</v>
      </c>
      <c r="E587" s="9" t="str">
        <f>TEXT(Table1[[#This Row],[Join_Date]],"YYYY")</f>
        <v>2024</v>
      </c>
      <c r="F587" s="2">
        <v>45308</v>
      </c>
      <c r="G587" s="2" t="str">
        <f t="shared" si="38"/>
        <v>Nov</v>
      </c>
      <c r="H587" s="2" t="str">
        <f t="shared" si="39"/>
        <v>Tue</v>
      </c>
      <c r="I587" s="10">
        <v>45622</v>
      </c>
      <c r="J587" s="11">
        <v>15.99</v>
      </c>
      <c r="K587" s="11" t="str">
        <f>IF(Table1[[#This Row],[Monthly_Price]]=7.99,"Basic",IF(Table1[[#This Row],[Monthly_Price]]=11.99,"Super",IF(Table1[[#This Row],[Monthly_Price]]=15.99,"Premium")))</f>
        <v>Premium</v>
      </c>
      <c r="L587" s="12">
        <v>336</v>
      </c>
      <c r="M587" s="9" t="s">
        <v>63</v>
      </c>
      <c r="N587" s="12">
        <v>5</v>
      </c>
      <c r="O587" s="12">
        <v>2</v>
      </c>
      <c r="P587" s="9" t="b">
        <v>0</v>
      </c>
      <c r="Q587" s="12">
        <v>546</v>
      </c>
      <c r="R587" s="12">
        <v>16</v>
      </c>
      <c r="S587" s="9" t="s">
        <v>55</v>
      </c>
      <c r="T587" s="9" t="s">
        <v>28</v>
      </c>
      <c r="U587" s="9" t="s">
        <v>64</v>
      </c>
      <c r="V587" s="9">
        <v>31</v>
      </c>
      <c r="W587" s="13">
        <v>3.6</v>
      </c>
      <c r="X587" s="9" t="b">
        <v>1</v>
      </c>
      <c r="Y587" s="9" t="s">
        <v>30</v>
      </c>
      <c r="Z587" s="12">
        <v>2824</v>
      </c>
      <c r="AA587" s="9" t="s">
        <v>31</v>
      </c>
      <c r="AB587" s="14" t="s">
        <v>79</v>
      </c>
      <c r="AC587" s="9" t="s">
        <v>93</v>
      </c>
    </row>
    <row r="588" spans="1:29" hidden="1" x14ac:dyDescent="0.3">
      <c r="A588" s="9">
        <v>5016</v>
      </c>
      <c r="B588" s="9" t="s">
        <v>424</v>
      </c>
      <c r="C588" s="9" t="str">
        <f t="shared" si="36"/>
        <v>Jul</v>
      </c>
      <c r="D588" s="9" t="str">
        <f t="shared" si="37"/>
        <v>Sat</v>
      </c>
      <c r="E588" s="9" t="str">
        <f>TEXT(Table1[[#This Row],[Join_Date]],"YYYY")</f>
        <v>2023</v>
      </c>
      <c r="F588" s="2">
        <v>45136</v>
      </c>
      <c r="G588" s="2" t="str">
        <f t="shared" si="38"/>
        <v>Dec</v>
      </c>
      <c r="H588" s="2" t="str">
        <f t="shared" si="39"/>
        <v>Wed</v>
      </c>
      <c r="I588" s="10">
        <v>45637</v>
      </c>
      <c r="J588" s="11">
        <v>11.99</v>
      </c>
      <c r="K588" s="11" t="str">
        <f>IF(Table1[[#This Row],[Monthly_Price]]=7.99,"Basic",IF(Table1[[#This Row],[Monthly_Price]]=11.99,"Super",IF(Table1[[#This Row],[Monthly_Price]]=15.99,"Premium")))</f>
        <v>Super</v>
      </c>
      <c r="L588" s="12">
        <v>280</v>
      </c>
      <c r="M588" s="9" t="s">
        <v>73</v>
      </c>
      <c r="N588" s="12">
        <v>4</v>
      </c>
      <c r="O588" s="12">
        <v>3</v>
      </c>
      <c r="P588" s="9" t="b">
        <v>0</v>
      </c>
      <c r="Q588" s="12">
        <v>633</v>
      </c>
      <c r="R588" s="12">
        <v>83</v>
      </c>
      <c r="S588" s="9" t="s">
        <v>27</v>
      </c>
      <c r="T588" s="9" t="s">
        <v>28</v>
      </c>
      <c r="U588" s="9" t="s">
        <v>45</v>
      </c>
      <c r="V588" s="9">
        <v>49</v>
      </c>
      <c r="W588" s="13">
        <v>3.3</v>
      </c>
      <c r="X588" s="9" t="b">
        <v>0</v>
      </c>
      <c r="Y588" s="9" t="s">
        <v>30</v>
      </c>
      <c r="Z588" s="12">
        <v>2657</v>
      </c>
      <c r="AA588" s="9" t="s">
        <v>58</v>
      </c>
      <c r="AB588" s="14" t="s">
        <v>79</v>
      </c>
      <c r="AC588" s="9" t="s">
        <v>93</v>
      </c>
    </row>
    <row r="589" spans="1:29" hidden="1" x14ac:dyDescent="0.3">
      <c r="A589" s="9">
        <v>3888</v>
      </c>
      <c r="B589" s="9" t="s">
        <v>176</v>
      </c>
      <c r="C589" s="9" t="str">
        <f t="shared" si="36"/>
        <v>May</v>
      </c>
      <c r="D589" s="9" t="str">
        <f t="shared" si="37"/>
        <v>Thu</v>
      </c>
      <c r="E589" s="9" t="str">
        <f>TEXT(Table1[[#This Row],[Join_Date]],"YYYY")</f>
        <v>2023</v>
      </c>
      <c r="F589" s="2">
        <v>45064</v>
      </c>
      <c r="G589" s="2" t="str">
        <f t="shared" si="38"/>
        <v>Dec</v>
      </c>
      <c r="H589" s="2" t="str">
        <f t="shared" si="39"/>
        <v>Sat</v>
      </c>
      <c r="I589" s="10">
        <v>45640</v>
      </c>
      <c r="J589" s="11">
        <v>15.99</v>
      </c>
      <c r="K589" s="11" t="str">
        <f>IF(Table1[[#This Row],[Monthly_Price]]=7.99,"Basic",IF(Table1[[#This Row],[Monthly_Price]]=11.99,"Super",IF(Table1[[#This Row],[Monthly_Price]]=15.99,"Premium")))</f>
        <v>Premium</v>
      </c>
      <c r="L589" s="12">
        <v>495</v>
      </c>
      <c r="M589" s="9" t="s">
        <v>26</v>
      </c>
      <c r="N589" s="12">
        <v>3</v>
      </c>
      <c r="O589" s="12">
        <v>2</v>
      </c>
      <c r="P589" s="9" t="b">
        <v>1</v>
      </c>
      <c r="Q589" s="12">
        <v>883</v>
      </c>
      <c r="R589" s="12">
        <v>60</v>
      </c>
      <c r="S589" s="9" t="s">
        <v>68</v>
      </c>
      <c r="T589" s="9" t="s">
        <v>75</v>
      </c>
      <c r="U589" s="9" t="s">
        <v>64</v>
      </c>
      <c r="V589" s="9">
        <v>10</v>
      </c>
      <c r="W589" s="13">
        <v>4.5</v>
      </c>
      <c r="X589" s="9" t="b">
        <v>0</v>
      </c>
      <c r="Y589" s="9" t="s">
        <v>30</v>
      </c>
      <c r="Z589" s="12">
        <v>2213</v>
      </c>
      <c r="AA589" s="9" t="s">
        <v>76</v>
      </c>
      <c r="AB589" s="14" t="s">
        <v>79</v>
      </c>
      <c r="AC589" s="9" t="s">
        <v>40</v>
      </c>
    </row>
    <row r="590" spans="1:29" hidden="1" x14ac:dyDescent="0.3">
      <c r="A590" s="9">
        <v>9918</v>
      </c>
      <c r="B590" s="9" t="s">
        <v>238</v>
      </c>
      <c r="C590" s="9" t="str">
        <f t="shared" si="36"/>
        <v>May</v>
      </c>
      <c r="D590" s="9" t="str">
        <f t="shared" si="37"/>
        <v>Tue</v>
      </c>
      <c r="E590" s="9" t="str">
        <f>TEXT(Table1[[#This Row],[Join_Date]],"YYYY")</f>
        <v>2024</v>
      </c>
      <c r="F590" s="2">
        <v>45426</v>
      </c>
      <c r="G590" s="2" t="str">
        <f t="shared" si="38"/>
        <v>Dec</v>
      </c>
      <c r="H590" s="2" t="str">
        <f t="shared" si="39"/>
        <v>Thu</v>
      </c>
      <c r="I590" s="10">
        <v>45638</v>
      </c>
      <c r="J590" s="11">
        <v>11.99</v>
      </c>
      <c r="K590" s="11" t="str">
        <f>IF(Table1[[#This Row],[Monthly_Price]]=7.99,"Basic",IF(Table1[[#This Row],[Monthly_Price]]=11.99,"Super",IF(Table1[[#This Row],[Monthly_Price]]=15.99,"Premium")))</f>
        <v>Super</v>
      </c>
      <c r="L590" s="12">
        <v>144</v>
      </c>
      <c r="M590" s="9" t="s">
        <v>51</v>
      </c>
      <c r="N590" s="12">
        <v>5</v>
      </c>
      <c r="O590" s="12">
        <v>6</v>
      </c>
      <c r="P590" s="9" t="b">
        <v>0</v>
      </c>
      <c r="Q590" s="12">
        <v>235</v>
      </c>
      <c r="R590" s="12">
        <v>88</v>
      </c>
      <c r="S590" s="9" t="s">
        <v>55</v>
      </c>
      <c r="T590" s="9" t="s">
        <v>28</v>
      </c>
      <c r="U590" s="9" t="s">
        <v>29</v>
      </c>
      <c r="V590" s="9">
        <v>18</v>
      </c>
      <c r="W590" s="13">
        <v>3.1</v>
      </c>
      <c r="X590" s="9" t="b">
        <v>1</v>
      </c>
      <c r="Y590" s="9" t="s">
        <v>30</v>
      </c>
      <c r="Z590" s="12">
        <v>3455</v>
      </c>
      <c r="AA590" s="9" t="s">
        <v>65</v>
      </c>
      <c r="AB590" s="14" t="s">
        <v>59</v>
      </c>
      <c r="AC590" s="9" t="s">
        <v>60</v>
      </c>
    </row>
    <row r="591" spans="1:29" hidden="1" x14ac:dyDescent="0.3">
      <c r="A591" s="9">
        <v>7305</v>
      </c>
      <c r="B591" s="9" t="s">
        <v>224</v>
      </c>
      <c r="C591" s="9" t="str">
        <f t="shared" si="36"/>
        <v>Mar</v>
      </c>
      <c r="D591" s="9" t="str">
        <f t="shared" si="37"/>
        <v>Thu</v>
      </c>
      <c r="E591" s="9" t="str">
        <f>TEXT(Table1[[#This Row],[Join_Date]],"YYYY")</f>
        <v>2023</v>
      </c>
      <c r="F591" s="2">
        <v>44987</v>
      </c>
      <c r="G591" s="2" t="str">
        <f t="shared" si="38"/>
        <v>Dec</v>
      </c>
      <c r="H591" s="2" t="str">
        <f t="shared" si="39"/>
        <v>Mon</v>
      </c>
      <c r="I591" s="10">
        <v>45628</v>
      </c>
      <c r="J591" s="11">
        <v>7.99</v>
      </c>
      <c r="K591" s="11" t="str">
        <f>IF(Table1[[#This Row],[Monthly_Price]]=7.99,"Basic",IF(Table1[[#This Row],[Monthly_Price]]=11.99,"Super",IF(Table1[[#This Row],[Monthly_Price]]=15.99,"Premium")))</f>
        <v>Basic</v>
      </c>
      <c r="L591" s="12">
        <v>165</v>
      </c>
      <c r="M591" s="9" t="s">
        <v>100</v>
      </c>
      <c r="N591" s="12">
        <v>5</v>
      </c>
      <c r="O591" s="12">
        <v>4</v>
      </c>
      <c r="P591" s="9" t="b">
        <v>0</v>
      </c>
      <c r="Q591" s="12">
        <v>267</v>
      </c>
      <c r="R591" s="12">
        <v>146</v>
      </c>
      <c r="S591" s="9" t="s">
        <v>27</v>
      </c>
      <c r="T591" s="9" t="s">
        <v>56</v>
      </c>
      <c r="U591" s="9" t="s">
        <v>57</v>
      </c>
      <c r="V591" s="9">
        <v>34</v>
      </c>
      <c r="W591" s="13">
        <v>4.2</v>
      </c>
      <c r="X591" s="9" t="b">
        <v>1</v>
      </c>
      <c r="Y591" s="9" t="s">
        <v>30</v>
      </c>
      <c r="Z591" s="12">
        <v>3334</v>
      </c>
      <c r="AA591" s="9" t="s">
        <v>76</v>
      </c>
      <c r="AB591" s="14" t="s">
        <v>39</v>
      </c>
      <c r="AC591" s="9" t="s">
        <v>40</v>
      </c>
    </row>
    <row r="592" spans="1:29" hidden="1" x14ac:dyDescent="0.3">
      <c r="A592" s="9">
        <v>5719</v>
      </c>
      <c r="B592" s="9" t="s">
        <v>531</v>
      </c>
      <c r="C592" s="9" t="str">
        <f t="shared" si="36"/>
        <v>Aug</v>
      </c>
      <c r="D592" s="9" t="str">
        <f t="shared" si="37"/>
        <v>Wed</v>
      </c>
      <c r="E592" s="9" t="str">
        <f>TEXT(Table1[[#This Row],[Join_Date]],"YYYY")</f>
        <v>2023</v>
      </c>
      <c r="F592" s="2">
        <v>45161</v>
      </c>
      <c r="G592" s="2" t="str">
        <f t="shared" si="38"/>
        <v>Dec</v>
      </c>
      <c r="H592" s="2" t="str">
        <f t="shared" si="39"/>
        <v>Mon</v>
      </c>
      <c r="I592" s="10">
        <v>45642</v>
      </c>
      <c r="J592" s="11">
        <v>11.99</v>
      </c>
      <c r="K592" s="11" t="str">
        <f>IF(Table1[[#This Row],[Monthly_Price]]=7.99,"Basic",IF(Table1[[#This Row],[Monthly_Price]]=11.99,"Super",IF(Table1[[#This Row],[Monthly_Price]]=15.99,"Premium")))</f>
        <v>Super</v>
      </c>
      <c r="L592" s="12">
        <v>479</v>
      </c>
      <c r="M592" s="9" t="s">
        <v>51</v>
      </c>
      <c r="N592" s="12">
        <v>5</v>
      </c>
      <c r="O592" s="12">
        <v>2</v>
      </c>
      <c r="P592" s="9" t="b">
        <v>0</v>
      </c>
      <c r="Q592" s="12">
        <v>710</v>
      </c>
      <c r="R592" s="12">
        <v>68</v>
      </c>
      <c r="S592" s="9" t="s">
        <v>74</v>
      </c>
      <c r="T592" s="9" t="s">
        <v>75</v>
      </c>
      <c r="U592" s="9" t="s">
        <v>78</v>
      </c>
      <c r="V592" s="9">
        <v>54</v>
      </c>
      <c r="W592" s="13">
        <v>4.5999999999999996</v>
      </c>
      <c r="X592" s="9" t="b">
        <v>0</v>
      </c>
      <c r="Y592" s="9" t="s">
        <v>30</v>
      </c>
      <c r="Z592" s="12">
        <v>105</v>
      </c>
      <c r="AA592" s="9" t="s">
        <v>76</v>
      </c>
      <c r="AB592" s="14" t="s">
        <v>69</v>
      </c>
      <c r="AC592" s="9" t="s">
        <v>93</v>
      </c>
    </row>
    <row r="593" spans="1:29" hidden="1" x14ac:dyDescent="0.3">
      <c r="A593" s="9">
        <v>2334</v>
      </c>
      <c r="B593" s="9" t="s">
        <v>473</v>
      </c>
      <c r="C593" s="9" t="str">
        <f t="shared" si="36"/>
        <v>Feb</v>
      </c>
      <c r="D593" s="9" t="str">
        <f t="shared" si="37"/>
        <v>Mon</v>
      </c>
      <c r="E593" s="9" t="str">
        <f>TEXT(Table1[[#This Row],[Join_Date]],"YYYY")</f>
        <v>2024</v>
      </c>
      <c r="F593" s="2">
        <v>45348</v>
      </c>
      <c r="G593" s="2" t="str">
        <f t="shared" si="38"/>
        <v>Nov</v>
      </c>
      <c r="H593" s="2" t="str">
        <f t="shared" si="39"/>
        <v>Sun</v>
      </c>
      <c r="I593" s="10">
        <v>45620</v>
      </c>
      <c r="J593" s="11">
        <v>11.99</v>
      </c>
      <c r="K593" s="11" t="str">
        <f>IF(Table1[[#This Row],[Monthly_Price]]=7.99,"Basic",IF(Table1[[#This Row],[Monthly_Price]]=11.99,"Super",IF(Table1[[#This Row],[Monthly_Price]]=15.99,"Premium")))</f>
        <v>Super</v>
      </c>
      <c r="L593" s="12">
        <v>285</v>
      </c>
      <c r="M593" s="9" t="s">
        <v>73</v>
      </c>
      <c r="N593" s="12">
        <v>2</v>
      </c>
      <c r="O593" s="12">
        <v>4</v>
      </c>
      <c r="P593" s="9" t="b">
        <v>0</v>
      </c>
      <c r="Q593" s="12">
        <v>805</v>
      </c>
      <c r="R593" s="12">
        <v>42</v>
      </c>
      <c r="S593" s="9" t="s">
        <v>49</v>
      </c>
      <c r="T593" s="9" t="s">
        <v>44</v>
      </c>
      <c r="U593" s="9" t="s">
        <v>29</v>
      </c>
      <c r="V593" s="9">
        <v>90</v>
      </c>
      <c r="W593" s="13">
        <v>4.5</v>
      </c>
      <c r="X593" s="9" t="b">
        <v>0</v>
      </c>
      <c r="Y593" s="9" t="s">
        <v>30</v>
      </c>
      <c r="Z593" s="12">
        <v>1404</v>
      </c>
      <c r="AA593" s="9" t="s">
        <v>31</v>
      </c>
      <c r="AB593" s="14" t="s">
        <v>69</v>
      </c>
      <c r="AC593" s="9" t="s">
        <v>60</v>
      </c>
    </row>
    <row r="594" spans="1:29" hidden="1" x14ac:dyDescent="0.3">
      <c r="A594" s="9">
        <v>1006</v>
      </c>
      <c r="B594" s="9" t="s">
        <v>589</v>
      </c>
      <c r="C594" s="9" t="str">
        <f t="shared" si="36"/>
        <v>Aug</v>
      </c>
      <c r="D594" s="9" t="str">
        <f t="shared" si="37"/>
        <v>Thu</v>
      </c>
      <c r="E594" s="9" t="str">
        <f>TEXT(Table1[[#This Row],[Join_Date]],"YYYY")</f>
        <v>2023</v>
      </c>
      <c r="F594" s="2">
        <v>45169</v>
      </c>
      <c r="G594" s="2" t="str">
        <f t="shared" si="38"/>
        <v>Nov</v>
      </c>
      <c r="H594" s="2" t="str">
        <f t="shared" si="39"/>
        <v>Fri</v>
      </c>
      <c r="I594" s="10">
        <v>45625</v>
      </c>
      <c r="J594" s="11">
        <v>11.99</v>
      </c>
      <c r="K594" s="11" t="str">
        <f>IF(Table1[[#This Row],[Monthly_Price]]=7.99,"Basic",IF(Table1[[#This Row],[Monthly_Price]]=11.99,"Super",IF(Table1[[#This Row],[Monthly_Price]]=15.99,"Premium")))</f>
        <v>Super</v>
      </c>
      <c r="L594" s="12">
        <v>93</v>
      </c>
      <c r="M594" s="9" t="s">
        <v>36</v>
      </c>
      <c r="N594" s="12">
        <v>4</v>
      </c>
      <c r="O594" s="12">
        <v>6</v>
      </c>
      <c r="P594" s="9" t="b">
        <v>0</v>
      </c>
      <c r="Q594" s="12">
        <v>209</v>
      </c>
      <c r="R594" s="12">
        <v>151</v>
      </c>
      <c r="S594" s="9" t="s">
        <v>55</v>
      </c>
      <c r="T594" s="9" t="s">
        <v>56</v>
      </c>
      <c r="U594" s="9" t="s">
        <v>64</v>
      </c>
      <c r="V594" s="9">
        <v>74</v>
      </c>
      <c r="W594" s="13">
        <v>3</v>
      </c>
      <c r="X594" s="9" t="b">
        <v>0</v>
      </c>
      <c r="Y594" s="9" t="s">
        <v>30</v>
      </c>
      <c r="Z594" s="12">
        <v>1017</v>
      </c>
      <c r="AA594" s="9" t="s">
        <v>58</v>
      </c>
      <c r="AB594" s="14" t="s">
        <v>79</v>
      </c>
      <c r="AC594" s="9" t="s">
        <v>60</v>
      </c>
    </row>
    <row r="595" spans="1:29" hidden="1" x14ac:dyDescent="0.3">
      <c r="A595" s="9">
        <v>6719</v>
      </c>
      <c r="B595" s="9" t="s">
        <v>114</v>
      </c>
      <c r="C595" s="9" t="str">
        <f t="shared" si="36"/>
        <v>Jan</v>
      </c>
      <c r="D595" s="9" t="str">
        <f t="shared" si="37"/>
        <v>Thu</v>
      </c>
      <c r="E595" s="9" t="str">
        <f>TEXT(Table1[[#This Row],[Join_Date]],"YYYY")</f>
        <v>2023</v>
      </c>
      <c r="F595" s="2">
        <v>44945</v>
      </c>
      <c r="G595" s="2" t="str">
        <f t="shared" si="38"/>
        <v>Nov</v>
      </c>
      <c r="H595" s="2" t="str">
        <f t="shared" si="39"/>
        <v>Mon</v>
      </c>
      <c r="I595" s="10">
        <v>45621</v>
      </c>
      <c r="J595" s="11">
        <v>15.99</v>
      </c>
      <c r="K595" s="11" t="str">
        <f>IF(Table1[[#This Row],[Monthly_Price]]=7.99,"Basic",IF(Table1[[#This Row],[Monthly_Price]]=11.99,"Super",IF(Table1[[#This Row],[Monthly_Price]]=15.99,"Premium")))</f>
        <v>Premium</v>
      </c>
      <c r="L595" s="12">
        <v>299</v>
      </c>
      <c r="M595" s="9" t="s">
        <v>63</v>
      </c>
      <c r="N595" s="12">
        <v>5</v>
      </c>
      <c r="O595" s="12">
        <v>2</v>
      </c>
      <c r="P595" s="9" t="b">
        <v>0</v>
      </c>
      <c r="Q595" s="12">
        <v>803</v>
      </c>
      <c r="R595" s="12">
        <v>197</v>
      </c>
      <c r="S595" s="9" t="s">
        <v>68</v>
      </c>
      <c r="T595" s="9" t="s">
        <v>75</v>
      </c>
      <c r="U595" s="9" t="s">
        <v>78</v>
      </c>
      <c r="V595" s="9">
        <v>58</v>
      </c>
      <c r="W595" s="13">
        <v>4.8</v>
      </c>
      <c r="X595" s="9" t="b">
        <v>0</v>
      </c>
      <c r="Y595" s="9" t="s">
        <v>30</v>
      </c>
      <c r="Z595" s="12">
        <v>2812</v>
      </c>
      <c r="AA595" s="9" t="s">
        <v>38</v>
      </c>
      <c r="AB595" s="14" t="s">
        <v>39</v>
      </c>
      <c r="AC595" s="9" t="s">
        <v>40</v>
      </c>
    </row>
    <row r="596" spans="1:29" hidden="1" x14ac:dyDescent="0.3">
      <c r="A596" s="9">
        <v>6138</v>
      </c>
      <c r="B596" s="9" t="s">
        <v>70</v>
      </c>
      <c r="C596" s="9" t="str">
        <f t="shared" si="36"/>
        <v>Jan</v>
      </c>
      <c r="D596" s="9" t="str">
        <f t="shared" si="37"/>
        <v>Tue</v>
      </c>
      <c r="E596" s="9" t="str">
        <f>TEXT(Table1[[#This Row],[Join_Date]],"YYYY")</f>
        <v>2024</v>
      </c>
      <c r="F596" s="2">
        <v>45300</v>
      </c>
      <c r="G596" s="2" t="str">
        <f t="shared" si="38"/>
        <v>Nov</v>
      </c>
      <c r="H596" s="2" t="str">
        <f t="shared" si="39"/>
        <v>Sat</v>
      </c>
      <c r="I596" s="10">
        <v>45619</v>
      </c>
      <c r="J596" s="11">
        <v>15.99</v>
      </c>
      <c r="K596" s="11" t="str">
        <f>IF(Table1[[#This Row],[Monthly_Price]]=7.99,"Basic",IF(Table1[[#This Row],[Monthly_Price]]=11.99,"Super",IF(Table1[[#This Row],[Monthly_Price]]=15.99,"Premium")))</f>
        <v>Premium</v>
      </c>
      <c r="L596" s="12">
        <v>10</v>
      </c>
      <c r="M596" s="9" t="s">
        <v>51</v>
      </c>
      <c r="N596" s="12">
        <v>4</v>
      </c>
      <c r="O596" s="12">
        <v>6</v>
      </c>
      <c r="P596" s="9" t="b">
        <v>1</v>
      </c>
      <c r="Q596" s="12">
        <v>236</v>
      </c>
      <c r="R596" s="12">
        <v>183</v>
      </c>
      <c r="S596" s="9" t="s">
        <v>55</v>
      </c>
      <c r="T596" s="9" t="s">
        <v>56</v>
      </c>
      <c r="U596" s="9" t="s">
        <v>64</v>
      </c>
      <c r="V596" s="9">
        <v>86</v>
      </c>
      <c r="W596" s="13">
        <v>3.8</v>
      </c>
      <c r="X596" s="9" t="b">
        <v>0</v>
      </c>
      <c r="Y596" s="9" t="s">
        <v>30</v>
      </c>
      <c r="Z596" s="12">
        <v>959</v>
      </c>
      <c r="AA596" s="9" t="s">
        <v>31</v>
      </c>
      <c r="AB596" s="14" t="s">
        <v>69</v>
      </c>
      <c r="AC596" s="9" t="s">
        <v>33</v>
      </c>
    </row>
    <row r="597" spans="1:29" hidden="1" x14ac:dyDescent="0.3">
      <c r="A597" s="9">
        <v>1255</v>
      </c>
      <c r="B597" s="9" t="s">
        <v>122</v>
      </c>
      <c r="C597" s="9" t="str">
        <f t="shared" si="36"/>
        <v>May</v>
      </c>
      <c r="D597" s="9" t="str">
        <f t="shared" si="37"/>
        <v>Sun</v>
      </c>
      <c r="E597" s="9" t="str">
        <f>TEXT(Table1[[#This Row],[Join_Date]],"YYYY")</f>
        <v>2023</v>
      </c>
      <c r="F597" s="2">
        <v>45053</v>
      </c>
      <c r="G597" s="2" t="str">
        <f t="shared" si="38"/>
        <v>Dec</v>
      </c>
      <c r="H597" s="2" t="str">
        <f t="shared" si="39"/>
        <v>Tue</v>
      </c>
      <c r="I597" s="10">
        <v>45636</v>
      </c>
      <c r="J597" s="11">
        <v>11.99</v>
      </c>
      <c r="K597" s="11" t="str">
        <f>IF(Table1[[#This Row],[Monthly_Price]]=7.99,"Basic",IF(Table1[[#This Row],[Monthly_Price]]=11.99,"Super",IF(Table1[[#This Row],[Monthly_Price]]=15.99,"Premium")))</f>
        <v>Super</v>
      </c>
      <c r="L597" s="12">
        <v>82</v>
      </c>
      <c r="M597" s="9" t="s">
        <v>51</v>
      </c>
      <c r="N597" s="12">
        <v>4</v>
      </c>
      <c r="O597" s="12">
        <v>3</v>
      </c>
      <c r="P597" s="9" t="b">
        <v>1</v>
      </c>
      <c r="Q597" s="12">
        <v>264</v>
      </c>
      <c r="R597" s="12">
        <v>115</v>
      </c>
      <c r="S597" s="9" t="s">
        <v>55</v>
      </c>
      <c r="T597" s="9" t="s">
        <v>75</v>
      </c>
      <c r="U597" s="9" t="s">
        <v>78</v>
      </c>
      <c r="V597" s="9">
        <v>30</v>
      </c>
      <c r="W597" s="13">
        <v>4.7</v>
      </c>
      <c r="X597" s="9" t="b">
        <v>1</v>
      </c>
      <c r="Y597" s="9" t="s">
        <v>30</v>
      </c>
      <c r="Z597" s="12">
        <v>1870</v>
      </c>
      <c r="AA597" s="9" t="s">
        <v>58</v>
      </c>
      <c r="AB597" s="14" t="s">
        <v>59</v>
      </c>
      <c r="AC597" s="9" t="s">
        <v>93</v>
      </c>
    </row>
    <row r="598" spans="1:29" hidden="1" x14ac:dyDescent="0.3">
      <c r="A598" s="9">
        <v>5528</v>
      </c>
      <c r="B598" s="9" t="s">
        <v>179</v>
      </c>
      <c r="C598" s="9" t="str">
        <f t="shared" si="36"/>
        <v>Mar</v>
      </c>
      <c r="D598" s="9" t="str">
        <f t="shared" si="37"/>
        <v>Thu</v>
      </c>
      <c r="E598" s="9" t="str">
        <f>TEXT(Table1[[#This Row],[Join_Date]],"YYYY")</f>
        <v>2024</v>
      </c>
      <c r="F598" s="2">
        <v>45372</v>
      </c>
      <c r="G598" s="2" t="str">
        <f t="shared" si="38"/>
        <v>Dec</v>
      </c>
      <c r="H598" s="2" t="str">
        <f t="shared" si="39"/>
        <v>Tue</v>
      </c>
      <c r="I598" s="10">
        <v>45636</v>
      </c>
      <c r="J598" s="11">
        <v>11.99</v>
      </c>
      <c r="K598" s="11" t="str">
        <f>IF(Table1[[#This Row],[Monthly_Price]]=7.99,"Basic",IF(Table1[[#This Row],[Monthly_Price]]=11.99,"Super",IF(Table1[[#This Row],[Monthly_Price]]=15.99,"Premium")))</f>
        <v>Super</v>
      </c>
      <c r="L598" s="12">
        <v>27</v>
      </c>
      <c r="M598" s="9" t="s">
        <v>26</v>
      </c>
      <c r="N598" s="12">
        <v>3</v>
      </c>
      <c r="O598" s="12">
        <v>6</v>
      </c>
      <c r="P598" s="9" t="b">
        <v>1</v>
      </c>
      <c r="Q598" s="12">
        <v>767</v>
      </c>
      <c r="R598" s="12">
        <v>5</v>
      </c>
      <c r="S598" s="9" t="s">
        <v>68</v>
      </c>
      <c r="T598" s="9" t="s">
        <v>44</v>
      </c>
      <c r="U598" s="9" t="s">
        <v>78</v>
      </c>
      <c r="V598" s="9">
        <v>69</v>
      </c>
      <c r="W598" s="13">
        <v>3.2</v>
      </c>
      <c r="X598" s="9" t="b">
        <v>1</v>
      </c>
      <c r="Y598" s="9" t="s">
        <v>30</v>
      </c>
      <c r="Z598" s="12">
        <v>2984</v>
      </c>
      <c r="AA598" s="9" t="s">
        <v>58</v>
      </c>
      <c r="AB598" s="14" t="s">
        <v>69</v>
      </c>
      <c r="AC598" s="9" t="s">
        <v>93</v>
      </c>
    </row>
    <row r="599" spans="1:29" hidden="1" x14ac:dyDescent="0.3">
      <c r="A599" s="9">
        <v>2517</v>
      </c>
      <c r="B599" s="9" t="s">
        <v>157</v>
      </c>
      <c r="C599" s="9" t="str">
        <f t="shared" si="36"/>
        <v>Apr</v>
      </c>
      <c r="D599" s="9" t="str">
        <f t="shared" si="37"/>
        <v>Mon</v>
      </c>
      <c r="E599" s="9" t="str">
        <f>TEXT(Table1[[#This Row],[Join_Date]],"YYYY")</f>
        <v>2024</v>
      </c>
      <c r="F599" s="2">
        <v>45411</v>
      </c>
      <c r="G599" s="2" t="str">
        <f t="shared" si="38"/>
        <v>Dec</v>
      </c>
      <c r="H599" s="2" t="str">
        <f t="shared" si="39"/>
        <v>Sun</v>
      </c>
      <c r="I599" s="10">
        <v>45627</v>
      </c>
      <c r="J599" s="11">
        <v>7.99</v>
      </c>
      <c r="K599" s="11" t="str">
        <f>IF(Table1[[#This Row],[Monthly_Price]]=7.99,"Basic",IF(Table1[[#This Row],[Monthly_Price]]=11.99,"Super",IF(Table1[[#This Row],[Monthly_Price]]=15.99,"Premium")))</f>
        <v>Basic</v>
      </c>
      <c r="L599" s="12">
        <v>105</v>
      </c>
      <c r="M599" s="9" t="s">
        <v>48</v>
      </c>
      <c r="N599" s="12">
        <v>2</v>
      </c>
      <c r="O599" s="12">
        <v>1</v>
      </c>
      <c r="P599" s="9" t="b">
        <v>1</v>
      </c>
      <c r="Q599" s="12">
        <v>247</v>
      </c>
      <c r="R599" s="12">
        <v>104</v>
      </c>
      <c r="S599" s="9" t="s">
        <v>92</v>
      </c>
      <c r="T599" s="9" t="s">
        <v>28</v>
      </c>
      <c r="U599" s="9" t="s">
        <v>57</v>
      </c>
      <c r="V599" s="9">
        <v>19</v>
      </c>
      <c r="W599" s="13">
        <v>3.2</v>
      </c>
      <c r="X599" s="9" t="b">
        <v>1</v>
      </c>
      <c r="Y599" s="9" t="s">
        <v>30</v>
      </c>
      <c r="Z599" s="12">
        <v>3379</v>
      </c>
      <c r="AA599" s="9" t="s">
        <v>31</v>
      </c>
      <c r="AB599" s="14" t="s">
        <v>32</v>
      </c>
      <c r="AC599" s="9" t="s">
        <v>93</v>
      </c>
    </row>
    <row r="600" spans="1:29" x14ac:dyDescent="0.3">
      <c r="A600" s="9">
        <v>9593</v>
      </c>
      <c r="B600" s="9" t="s">
        <v>592</v>
      </c>
      <c r="C600" s="9" t="str">
        <f t="shared" si="36"/>
        <v>Oct</v>
      </c>
      <c r="D600" s="9" t="str">
        <f t="shared" si="37"/>
        <v>Thu</v>
      </c>
      <c r="E600" s="9" t="str">
        <f>TEXT(Table1[[#This Row],[Join_Date]],"YYYY")</f>
        <v>2023</v>
      </c>
      <c r="F600" s="2">
        <v>45211</v>
      </c>
      <c r="G600" s="2" t="str">
        <f t="shared" si="38"/>
        <v>Nov</v>
      </c>
      <c r="H600" s="2" t="str">
        <f t="shared" si="39"/>
        <v>Sun</v>
      </c>
      <c r="I600" s="10">
        <v>45620</v>
      </c>
      <c r="J600" s="11">
        <v>15.99</v>
      </c>
      <c r="K600" s="11" t="str">
        <f>IF(Table1[[#This Row],[Monthly_Price]]=7.99,"Basic",IF(Table1[[#This Row],[Monthly_Price]]=11.99,"Super",IF(Table1[[#This Row],[Monthly_Price]]=15.99,"Premium")))</f>
        <v>Premium</v>
      </c>
      <c r="L600" s="12">
        <v>330</v>
      </c>
      <c r="M600" s="9" t="s">
        <v>63</v>
      </c>
      <c r="N600" s="12">
        <v>3</v>
      </c>
      <c r="O600" s="12">
        <v>1</v>
      </c>
      <c r="P600" s="9" t="b">
        <v>1</v>
      </c>
      <c r="Q600" s="12">
        <v>69</v>
      </c>
      <c r="R600" s="12">
        <v>101</v>
      </c>
      <c r="S600" s="9" t="s">
        <v>49</v>
      </c>
      <c r="T600" s="9" t="s">
        <v>28</v>
      </c>
      <c r="U600" s="9" t="s">
        <v>64</v>
      </c>
      <c r="V600" s="9">
        <v>38</v>
      </c>
      <c r="W600" s="13">
        <v>3</v>
      </c>
      <c r="X600" s="9" t="b">
        <v>1</v>
      </c>
      <c r="Y600" s="9" t="s">
        <v>30</v>
      </c>
      <c r="Z600" s="12">
        <v>4990</v>
      </c>
      <c r="AA600" s="9" t="s">
        <v>38</v>
      </c>
      <c r="AB600" s="14" t="s">
        <v>79</v>
      </c>
      <c r="AC600" s="9" t="s">
        <v>40</v>
      </c>
    </row>
    <row r="601" spans="1:29" hidden="1" x14ac:dyDescent="0.3">
      <c r="A601" s="9">
        <v>7507</v>
      </c>
      <c r="B601" s="9" t="s">
        <v>404</v>
      </c>
      <c r="C601" s="9" t="str">
        <f t="shared" si="36"/>
        <v>Mar</v>
      </c>
      <c r="D601" s="9" t="str">
        <f t="shared" si="37"/>
        <v>Wed</v>
      </c>
      <c r="E601" s="9" t="str">
        <f>TEXT(Table1[[#This Row],[Join_Date]],"YYYY")</f>
        <v>2024</v>
      </c>
      <c r="F601" s="2">
        <v>45357</v>
      </c>
      <c r="G601" s="2" t="str">
        <f t="shared" si="38"/>
        <v>Dec</v>
      </c>
      <c r="H601" s="2" t="str">
        <f t="shared" si="39"/>
        <v>Tue</v>
      </c>
      <c r="I601" s="10">
        <v>45636</v>
      </c>
      <c r="J601" s="11">
        <v>11.99</v>
      </c>
      <c r="K601" s="11" t="str">
        <f>IF(Table1[[#This Row],[Monthly_Price]]=7.99,"Basic",IF(Table1[[#This Row],[Monthly_Price]]=11.99,"Super",IF(Table1[[#This Row],[Monthly_Price]]=15.99,"Premium")))</f>
        <v>Super</v>
      </c>
      <c r="L601" s="12">
        <v>462</v>
      </c>
      <c r="M601" s="9" t="s">
        <v>51</v>
      </c>
      <c r="N601" s="12">
        <v>2</v>
      </c>
      <c r="O601" s="12">
        <v>4</v>
      </c>
      <c r="P601" s="9" t="b">
        <v>1</v>
      </c>
      <c r="Q601" s="12">
        <v>958</v>
      </c>
      <c r="R601" s="12">
        <v>153</v>
      </c>
      <c r="S601" s="9" t="s">
        <v>92</v>
      </c>
      <c r="T601" s="9" t="s">
        <v>56</v>
      </c>
      <c r="U601" s="9" t="s">
        <v>37</v>
      </c>
      <c r="V601" s="9">
        <v>71</v>
      </c>
      <c r="W601" s="13">
        <v>4.8</v>
      </c>
      <c r="X601" s="9" t="b">
        <v>0</v>
      </c>
      <c r="Y601" s="9" t="s">
        <v>30</v>
      </c>
      <c r="Z601" s="12">
        <v>2554</v>
      </c>
      <c r="AA601" s="9" t="s">
        <v>58</v>
      </c>
      <c r="AB601" s="14" t="s">
        <v>32</v>
      </c>
      <c r="AC601" s="9" t="s">
        <v>40</v>
      </c>
    </row>
    <row r="602" spans="1:29" hidden="1" x14ac:dyDescent="0.3">
      <c r="A602" s="9">
        <v>2884</v>
      </c>
      <c r="B602" s="9" t="s">
        <v>549</v>
      </c>
      <c r="C602" s="9" t="str">
        <f t="shared" si="36"/>
        <v>Nov</v>
      </c>
      <c r="D602" s="9" t="str">
        <f t="shared" si="37"/>
        <v>Thu</v>
      </c>
      <c r="E602" s="9" t="str">
        <f>TEXT(Table1[[#This Row],[Join_Date]],"YYYY")</f>
        <v>2023</v>
      </c>
      <c r="F602" s="2">
        <v>45260</v>
      </c>
      <c r="G602" s="2" t="str">
        <f t="shared" si="38"/>
        <v>Dec</v>
      </c>
      <c r="H602" s="2" t="str">
        <f t="shared" si="39"/>
        <v>Sun</v>
      </c>
      <c r="I602" s="10">
        <v>45641</v>
      </c>
      <c r="J602" s="11">
        <v>15.99</v>
      </c>
      <c r="K602" s="11" t="str">
        <f>IF(Table1[[#This Row],[Monthly_Price]]=7.99,"Basic",IF(Table1[[#This Row],[Monthly_Price]]=11.99,"Super",IF(Table1[[#This Row],[Monthly_Price]]=15.99,"Premium")))</f>
        <v>Premium</v>
      </c>
      <c r="L602" s="12">
        <v>250</v>
      </c>
      <c r="M602" s="9" t="s">
        <v>26</v>
      </c>
      <c r="N602" s="12">
        <v>4</v>
      </c>
      <c r="O602" s="12">
        <v>6</v>
      </c>
      <c r="P602" s="9" t="b">
        <v>0</v>
      </c>
      <c r="Q602" s="12">
        <v>271</v>
      </c>
      <c r="R602" s="12">
        <v>50</v>
      </c>
      <c r="S602" s="9" t="s">
        <v>74</v>
      </c>
      <c r="T602" s="9" t="s">
        <v>75</v>
      </c>
      <c r="U602" s="9" t="s">
        <v>29</v>
      </c>
      <c r="V602" s="9">
        <v>34</v>
      </c>
      <c r="W602" s="13">
        <v>4.7</v>
      </c>
      <c r="X602" s="9" t="b">
        <v>0</v>
      </c>
      <c r="Y602" s="9" t="s">
        <v>30</v>
      </c>
      <c r="Z602" s="12">
        <v>4307</v>
      </c>
      <c r="AA602" s="9" t="s">
        <v>76</v>
      </c>
      <c r="AB602" s="14" t="s">
        <v>59</v>
      </c>
      <c r="AC602" s="9" t="s">
        <v>40</v>
      </c>
    </row>
    <row r="603" spans="1:29" hidden="1" x14ac:dyDescent="0.3">
      <c r="A603" s="9">
        <v>6374</v>
      </c>
      <c r="B603" s="9" t="s">
        <v>495</v>
      </c>
      <c r="C603" s="9" t="str">
        <f t="shared" si="36"/>
        <v>Jul</v>
      </c>
      <c r="D603" s="9" t="str">
        <f t="shared" si="37"/>
        <v>Fri</v>
      </c>
      <c r="E603" s="9" t="str">
        <f>TEXT(Table1[[#This Row],[Join_Date]],"YYYY")</f>
        <v>2023</v>
      </c>
      <c r="F603" s="2">
        <v>45114</v>
      </c>
      <c r="G603" s="2" t="str">
        <f t="shared" si="38"/>
        <v>Nov</v>
      </c>
      <c r="H603" s="2" t="str">
        <f t="shared" si="39"/>
        <v>Tue</v>
      </c>
      <c r="I603" s="10">
        <v>45615</v>
      </c>
      <c r="J603" s="11">
        <v>15.99</v>
      </c>
      <c r="K603" s="11" t="str">
        <f>IF(Table1[[#This Row],[Monthly_Price]]=7.99,"Basic",IF(Table1[[#This Row],[Monthly_Price]]=11.99,"Super",IF(Table1[[#This Row],[Monthly_Price]]=15.99,"Premium")))</f>
        <v>Premium</v>
      </c>
      <c r="L603" s="12">
        <v>30</v>
      </c>
      <c r="M603" s="9" t="s">
        <v>26</v>
      </c>
      <c r="N603" s="12">
        <v>1</v>
      </c>
      <c r="O603" s="12">
        <v>1</v>
      </c>
      <c r="P603" s="9" t="b">
        <v>0</v>
      </c>
      <c r="Q603" s="12">
        <v>178</v>
      </c>
      <c r="R603" s="12">
        <v>162</v>
      </c>
      <c r="S603" s="9" t="s">
        <v>55</v>
      </c>
      <c r="T603" s="9" t="s">
        <v>28</v>
      </c>
      <c r="U603" s="9" t="s">
        <v>45</v>
      </c>
      <c r="V603" s="9">
        <v>20</v>
      </c>
      <c r="W603" s="13">
        <v>4.5999999999999996</v>
      </c>
      <c r="X603" s="9" t="b">
        <v>1</v>
      </c>
      <c r="Y603" s="9" t="s">
        <v>30</v>
      </c>
      <c r="Z603" s="12">
        <v>3124</v>
      </c>
      <c r="AA603" s="9" t="s">
        <v>31</v>
      </c>
      <c r="AB603" s="14" t="s">
        <v>69</v>
      </c>
      <c r="AC603" s="9" t="s">
        <v>93</v>
      </c>
    </row>
    <row r="604" spans="1:29" hidden="1" x14ac:dyDescent="0.3">
      <c r="A604" s="9">
        <v>6888</v>
      </c>
      <c r="B604" s="9" t="s">
        <v>196</v>
      </c>
      <c r="C604" s="9" t="str">
        <f t="shared" si="36"/>
        <v>May</v>
      </c>
      <c r="D604" s="9" t="str">
        <f t="shared" si="37"/>
        <v>Wed</v>
      </c>
      <c r="E604" s="9" t="str">
        <f>TEXT(Table1[[#This Row],[Join_Date]],"YYYY")</f>
        <v>2024</v>
      </c>
      <c r="F604" s="2">
        <v>45420</v>
      </c>
      <c r="G604" s="2" t="str">
        <f t="shared" si="38"/>
        <v>Dec</v>
      </c>
      <c r="H604" s="2" t="str">
        <f t="shared" si="39"/>
        <v>Tue</v>
      </c>
      <c r="I604" s="10">
        <v>45629</v>
      </c>
      <c r="J604" s="11">
        <v>15.99</v>
      </c>
      <c r="K604" s="11" t="str">
        <f>IF(Table1[[#This Row],[Monthly_Price]]=7.99,"Basic",IF(Table1[[#This Row],[Monthly_Price]]=11.99,"Super",IF(Table1[[#This Row],[Monthly_Price]]=15.99,"Premium")))</f>
        <v>Premium</v>
      </c>
      <c r="L604" s="12">
        <v>364</v>
      </c>
      <c r="M604" s="9" t="s">
        <v>73</v>
      </c>
      <c r="N604" s="12">
        <v>2</v>
      </c>
      <c r="O604" s="12">
        <v>5</v>
      </c>
      <c r="P604" s="9" t="b">
        <v>0</v>
      </c>
      <c r="Q604" s="12">
        <v>865</v>
      </c>
      <c r="R604" s="12">
        <v>104</v>
      </c>
      <c r="S604" s="9" t="s">
        <v>27</v>
      </c>
      <c r="T604" s="9" t="s">
        <v>56</v>
      </c>
      <c r="U604" s="9" t="s">
        <v>45</v>
      </c>
      <c r="V604" s="9">
        <v>31</v>
      </c>
      <c r="W604" s="13">
        <v>3.1</v>
      </c>
      <c r="X604" s="9" t="b">
        <v>0</v>
      </c>
      <c r="Y604" s="9" t="s">
        <v>30</v>
      </c>
      <c r="Z604" s="12">
        <v>1261</v>
      </c>
      <c r="AA604" s="9" t="s">
        <v>31</v>
      </c>
      <c r="AB604" s="14" t="s">
        <v>32</v>
      </c>
      <c r="AC604" s="9" t="s">
        <v>33</v>
      </c>
    </row>
    <row r="605" spans="1:29" hidden="1" x14ac:dyDescent="0.3">
      <c r="A605" s="9">
        <v>2788</v>
      </c>
      <c r="B605" s="9" t="s">
        <v>593</v>
      </c>
      <c r="C605" s="9" t="str">
        <f t="shared" si="36"/>
        <v>Feb</v>
      </c>
      <c r="D605" s="9" t="str">
        <f t="shared" si="37"/>
        <v>Thu</v>
      </c>
      <c r="E605" s="9" t="str">
        <f>TEXT(Table1[[#This Row],[Join_Date]],"YYYY")</f>
        <v>2023</v>
      </c>
      <c r="F605" s="2">
        <v>44966</v>
      </c>
      <c r="G605" s="2" t="str">
        <f t="shared" si="38"/>
        <v>Dec</v>
      </c>
      <c r="H605" s="2" t="str">
        <f t="shared" si="39"/>
        <v>Fri</v>
      </c>
      <c r="I605" s="10">
        <v>45632</v>
      </c>
      <c r="J605" s="11">
        <v>15.99</v>
      </c>
      <c r="K605" s="11" t="str">
        <f>IF(Table1[[#This Row],[Monthly_Price]]=7.99,"Basic",IF(Table1[[#This Row],[Monthly_Price]]=11.99,"Super",IF(Table1[[#This Row],[Monthly_Price]]=15.99,"Premium")))</f>
        <v>Premium</v>
      </c>
      <c r="L605" s="12">
        <v>404</v>
      </c>
      <c r="M605" s="9" t="s">
        <v>73</v>
      </c>
      <c r="N605" s="12">
        <v>2</v>
      </c>
      <c r="O605" s="12">
        <v>2</v>
      </c>
      <c r="P605" s="9" t="b">
        <v>0</v>
      </c>
      <c r="Q605" s="12">
        <v>257</v>
      </c>
      <c r="R605" s="12">
        <v>113</v>
      </c>
      <c r="S605" s="9" t="s">
        <v>74</v>
      </c>
      <c r="T605" s="9" t="s">
        <v>56</v>
      </c>
      <c r="U605" s="9" t="s">
        <v>45</v>
      </c>
      <c r="V605" s="9">
        <v>60</v>
      </c>
      <c r="W605" s="13">
        <v>3.8</v>
      </c>
      <c r="X605" s="9" t="b">
        <v>0</v>
      </c>
      <c r="Y605" s="9" t="s">
        <v>30</v>
      </c>
      <c r="Z605" s="12">
        <v>1290</v>
      </c>
      <c r="AA605" s="9" t="s">
        <v>58</v>
      </c>
      <c r="AB605" s="14" t="s">
        <v>32</v>
      </c>
      <c r="AC605" s="9" t="s">
        <v>33</v>
      </c>
    </row>
    <row r="606" spans="1:29" hidden="1" x14ac:dyDescent="0.3">
      <c r="A606" s="9">
        <v>7892</v>
      </c>
      <c r="B606" s="9" t="s">
        <v>137</v>
      </c>
      <c r="C606" s="9" t="str">
        <f t="shared" si="36"/>
        <v>May</v>
      </c>
      <c r="D606" s="9" t="str">
        <f t="shared" si="37"/>
        <v>Thu</v>
      </c>
      <c r="E606" s="9" t="str">
        <f>TEXT(Table1[[#This Row],[Join_Date]],"YYYY")</f>
        <v>2024</v>
      </c>
      <c r="F606" s="2">
        <v>45414</v>
      </c>
      <c r="G606" s="2" t="str">
        <f t="shared" si="38"/>
        <v>Nov</v>
      </c>
      <c r="H606" s="2" t="str">
        <f t="shared" si="39"/>
        <v>Mon</v>
      </c>
      <c r="I606" s="10">
        <v>45621</v>
      </c>
      <c r="J606" s="11">
        <v>7.99</v>
      </c>
      <c r="K606" s="11" t="str">
        <f>IF(Table1[[#This Row],[Monthly_Price]]=7.99,"Basic",IF(Table1[[#This Row],[Monthly_Price]]=11.99,"Super",IF(Table1[[#This Row],[Monthly_Price]]=15.99,"Premium")))</f>
        <v>Basic</v>
      </c>
      <c r="L606" s="12">
        <v>499</v>
      </c>
      <c r="M606" s="9" t="s">
        <v>100</v>
      </c>
      <c r="N606" s="12">
        <v>4</v>
      </c>
      <c r="O606" s="12">
        <v>3</v>
      </c>
      <c r="P606" s="9" t="b">
        <v>0</v>
      </c>
      <c r="Q606" s="12">
        <v>428</v>
      </c>
      <c r="R606" s="12">
        <v>168</v>
      </c>
      <c r="S606" s="9" t="s">
        <v>92</v>
      </c>
      <c r="T606" s="9" t="s">
        <v>56</v>
      </c>
      <c r="U606" s="9" t="s">
        <v>78</v>
      </c>
      <c r="V606" s="9">
        <v>82</v>
      </c>
      <c r="W606" s="13">
        <v>3.7</v>
      </c>
      <c r="X606" s="9" t="b">
        <v>0</v>
      </c>
      <c r="Y606" s="9" t="s">
        <v>30</v>
      </c>
      <c r="Z606" s="12">
        <v>874</v>
      </c>
      <c r="AA606" s="9" t="s">
        <v>31</v>
      </c>
      <c r="AB606" s="14" t="s">
        <v>79</v>
      </c>
      <c r="AC606" s="9" t="s">
        <v>60</v>
      </c>
    </row>
    <row r="607" spans="1:29" hidden="1" x14ac:dyDescent="0.3">
      <c r="A607" s="9">
        <v>4576</v>
      </c>
      <c r="B607" s="9" t="s">
        <v>138</v>
      </c>
      <c r="C607" s="9" t="str">
        <f t="shared" si="36"/>
        <v>Jul</v>
      </c>
      <c r="D607" s="9" t="str">
        <f t="shared" si="37"/>
        <v>Fri</v>
      </c>
      <c r="E607" s="9" t="str">
        <f>TEXT(Table1[[#This Row],[Join_Date]],"YYYY")</f>
        <v>2024</v>
      </c>
      <c r="F607" s="2">
        <v>45492</v>
      </c>
      <c r="G607" s="2" t="str">
        <f t="shared" si="38"/>
        <v>Dec</v>
      </c>
      <c r="H607" s="2" t="str">
        <f t="shared" si="39"/>
        <v>Mon</v>
      </c>
      <c r="I607" s="10">
        <v>45642</v>
      </c>
      <c r="J607" s="11">
        <v>15.99</v>
      </c>
      <c r="K607" s="11" t="str">
        <f>IF(Table1[[#This Row],[Monthly_Price]]=7.99,"Basic",IF(Table1[[#This Row],[Monthly_Price]]=11.99,"Super",IF(Table1[[#This Row],[Monthly_Price]]=15.99,"Premium")))</f>
        <v>Premium</v>
      </c>
      <c r="L607" s="12">
        <v>480</v>
      </c>
      <c r="M607" s="9" t="s">
        <v>36</v>
      </c>
      <c r="N607" s="12">
        <v>2</v>
      </c>
      <c r="O607" s="12">
        <v>2</v>
      </c>
      <c r="P607" s="9" t="b">
        <v>1</v>
      </c>
      <c r="Q607" s="12">
        <v>994</v>
      </c>
      <c r="R607" s="12">
        <v>78</v>
      </c>
      <c r="S607" s="9" t="s">
        <v>74</v>
      </c>
      <c r="T607" s="9" t="s">
        <v>56</v>
      </c>
      <c r="U607" s="9" t="s">
        <v>45</v>
      </c>
      <c r="V607" s="9">
        <v>39</v>
      </c>
      <c r="W607" s="13">
        <v>4.3</v>
      </c>
      <c r="X607" s="9" t="b">
        <v>1</v>
      </c>
      <c r="Y607" s="9" t="s">
        <v>30</v>
      </c>
      <c r="Z607" s="12">
        <v>1734</v>
      </c>
      <c r="AA607" s="9" t="s">
        <v>76</v>
      </c>
      <c r="AB607" s="14" t="s">
        <v>39</v>
      </c>
      <c r="AC607" s="9" t="s">
        <v>60</v>
      </c>
    </row>
    <row r="608" spans="1:29" hidden="1" x14ac:dyDescent="0.3">
      <c r="A608" s="9">
        <v>8901</v>
      </c>
      <c r="B608" s="9" t="s">
        <v>595</v>
      </c>
      <c r="C608" s="9" t="str">
        <f t="shared" si="36"/>
        <v>Jan</v>
      </c>
      <c r="D608" s="9" t="str">
        <f t="shared" si="37"/>
        <v>Tue</v>
      </c>
      <c r="E608" s="9" t="str">
        <f>TEXT(Table1[[#This Row],[Join_Date]],"YYYY")</f>
        <v>2024</v>
      </c>
      <c r="F608" s="2">
        <v>45300</v>
      </c>
      <c r="G608" s="2" t="str">
        <f t="shared" si="38"/>
        <v>Nov</v>
      </c>
      <c r="H608" s="2" t="str">
        <f t="shared" si="39"/>
        <v>Fri</v>
      </c>
      <c r="I608" s="10">
        <v>45625</v>
      </c>
      <c r="J608" s="11">
        <v>11.99</v>
      </c>
      <c r="K608" s="11" t="str">
        <f>IF(Table1[[#This Row],[Monthly_Price]]=7.99,"Basic",IF(Table1[[#This Row],[Monthly_Price]]=11.99,"Super",IF(Table1[[#This Row],[Monthly_Price]]=15.99,"Premium")))</f>
        <v>Super</v>
      </c>
      <c r="L608" s="12">
        <v>417</v>
      </c>
      <c r="M608" s="9" t="s">
        <v>26</v>
      </c>
      <c r="N608" s="12">
        <v>5</v>
      </c>
      <c r="O608" s="12">
        <v>6</v>
      </c>
      <c r="P608" s="9" t="b">
        <v>0</v>
      </c>
      <c r="Q608" s="12">
        <v>476</v>
      </c>
      <c r="R608" s="12">
        <v>37</v>
      </c>
      <c r="S608" s="9" t="s">
        <v>27</v>
      </c>
      <c r="T608" s="9" t="s">
        <v>75</v>
      </c>
      <c r="U608" s="9" t="s">
        <v>29</v>
      </c>
      <c r="V608" s="9">
        <v>12</v>
      </c>
      <c r="W608" s="13">
        <v>4.0999999999999996</v>
      </c>
      <c r="X608" s="9" t="b">
        <v>1</v>
      </c>
      <c r="Y608" s="9" t="s">
        <v>30</v>
      </c>
      <c r="Z608" s="12">
        <v>2444</v>
      </c>
      <c r="AA608" s="9" t="s">
        <v>76</v>
      </c>
      <c r="AB608" s="14" t="s">
        <v>79</v>
      </c>
      <c r="AC608" s="9" t="s">
        <v>60</v>
      </c>
    </row>
    <row r="609" spans="1:29" hidden="1" x14ac:dyDescent="0.3">
      <c r="A609" s="9">
        <v>5147</v>
      </c>
      <c r="B609" s="9" t="s">
        <v>140</v>
      </c>
      <c r="C609" s="9" t="str">
        <f t="shared" si="36"/>
        <v>Jun</v>
      </c>
      <c r="D609" s="9" t="str">
        <f t="shared" si="37"/>
        <v>Wed</v>
      </c>
      <c r="E609" s="9" t="str">
        <f>TEXT(Table1[[#This Row],[Join_Date]],"YYYY")</f>
        <v>2023</v>
      </c>
      <c r="F609" s="2">
        <v>45091</v>
      </c>
      <c r="G609" s="2" t="str">
        <f t="shared" si="38"/>
        <v>Dec</v>
      </c>
      <c r="H609" s="2" t="str">
        <f t="shared" si="39"/>
        <v>Sat</v>
      </c>
      <c r="I609" s="10">
        <v>45640</v>
      </c>
      <c r="J609" s="11">
        <v>7.99</v>
      </c>
      <c r="K609" s="11" t="str">
        <f>IF(Table1[[#This Row],[Monthly_Price]]=7.99,"Basic",IF(Table1[[#This Row],[Monthly_Price]]=11.99,"Super",IF(Table1[[#This Row],[Monthly_Price]]=15.99,"Premium")))</f>
        <v>Basic</v>
      </c>
      <c r="L609" s="12">
        <v>215</v>
      </c>
      <c r="M609" s="9" t="s">
        <v>73</v>
      </c>
      <c r="N609" s="12">
        <v>5</v>
      </c>
      <c r="O609" s="12">
        <v>4</v>
      </c>
      <c r="P609" s="9" t="b">
        <v>1</v>
      </c>
      <c r="Q609" s="12">
        <v>150</v>
      </c>
      <c r="R609" s="12">
        <v>57</v>
      </c>
      <c r="S609" s="9" t="s">
        <v>49</v>
      </c>
      <c r="T609" s="9" t="s">
        <v>28</v>
      </c>
      <c r="U609" s="9" t="s">
        <v>29</v>
      </c>
      <c r="V609" s="9">
        <v>76</v>
      </c>
      <c r="W609" s="13">
        <v>4.5</v>
      </c>
      <c r="X609" s="9" t="b">
        <v>0</v>
      </c>
      <c r="Y609" s="9" t="s">
        <v>30</v>
      </c>
      <c r="Z609" s="12">
        <v>1529</v>
      </c>
      <c r="AA609" s="9" t="s">
        <v>31</v>
      </c>
      <c r="AB609" s="14" t="s">
        <v>32</v>
      </c>
      <c r="AC609" s="9" t="s">
        <v>33</v>
      </c>
    </row>
    <row r="610" spans="1:29" hidden="1" x14ac:dyDescent="0.3">
      <c r="A610" s="9">
        <v>8646</v>
      </c>
      <c r="B610" s="9" t="s">
        <v>294</v>
      </c>
      <c r="C610" s="9" t="str">
        <f t="shared" si="36"/>
        <v>Dec</v>
      </c>
      <c r="D610" s="9" t="str">
        <f t="shared" si="37"/>
        <v>Thu</v>
      </c>
      <c r="E610" s="9" t="str">
        <f>TEXT(Table1[[#This Row],[Join_Date]],"YYYY")</f>
        <v>2023</v>
      </c>
      <c r="F610" s="2">
        <v>45281</v>
      </c>
      <c r="G610" s="2" t="str">
        <f t="shared" si="38"/>
        <v>Dec</v>
      </c>
      <c r="H610" s="2" t="str">
        <f t="shared" si="39"/>
        <v>Fri</v>
      </c>
      <c r="I610" s="10">
        <v>45632</v>
      </c>
      <c r="J610" s="11">
        <v>7.99</v>
      </c>
      <c r="K610" s="11" t="str">
        <f>IF(Table1[[#This Row],[Monthly_Price]]=7.99,"Basic",IF(Table1[[#This Row],[Monthly_Price]]=11.99,"Super",IF(Table1[[#This Row],[Monthly_Price]]=15.99,"Premium")))</f>
        <v>Basic</v>
      </c>
      <c r="L610" s="12">
        <v>234</v>
      </c>
      <c r="M610" s="9" t="s">
        <v>26</v>
      </c>
      <c r="N610" s="12">
        <v>2</v>
      </c>
      <c r="O610" s="12">
        <v>6</v>
      </c>
      <c r="P610" s="9" t="b">
        <v>1</v>
      </c>
      <c r="Q610" s="12">
        <v>580</v>
      </c>
      <c r="R610" s="12">
        <v>149</v>
      </c>
      <c r="S610" s="9" t="s">
        <v>49</v>
      </c>
      <c r="T610" s="9" t="s">
        <v>28</v>
      </c>
      <c r="U610" s="9" t="s">
        <v>78</v>
      </c>
      <c r="V610" s="9">
        <v>31</v>
      </c>
      <c r="W610" s="13">
        <v>3.8</v>
      </c>
      <c r="X610" s="9" t="b">
        <v>1</v>
      </c>
      <c r="Y610" s="9" t="s">
        <v>30</v>
      </c>
      <c r="Z610" s="12">
        <v>1976</v>
      </c>
      <c r="AA610" s="9" t="s">
        <v>65</v>
      </c>
      <c r="AB610" s="14" t="s">
        <v>79</v>
      </c>
      <c r="AC610" s="9" t="s">
        <v>33</v>
      </c>
    </row>
    <row r="611" spans="1:29" hidden="1" x14ac:dyDescent="0.3">
      <c r="A611" s="9">
        <v>8343</v>
      </c>
      <c r="B611" s="9" t="s">
        <v>140</v>
      </c>
      <c r="C611" s="9" t="str">
        <f t="shared" si="36"/>
        <v>Nov</v>
      </c>
      <c r="D611" s="9" t="str">
        <f t="shared" si="37"/>
        <v>Sat</v>
      </c>
      <c r="E611" s="9" t="str">
        <f>TEXT(Table1[[#This Row],[Join_Date]],"YYYY")</f>
        <v>2024</v>
      </c>
      <c r="F611" s="2">
        <v>45598</v>
      </c>
      <c r="G611" s="2" t="str">
        <f t="shared" si="38"/>
        <v>Dec</v>
      </c>
      <c r="H611" s="2" t="str">
        <f t="shared" si="39"/>
        <v>Tue</v>
      </c>
      <c r="I611" s="10">
        <v>45643</v>
      </c>
      <c r="J611" s="11">
        <v>7.99</v>
      </c>
      <c r="K611" s="11" t="str">
        <f>IF(Table1[[#This Row],[Monthly_Price]]=7.99,"Basic",IF(Table1[[#This Row],[Monthly_Price]]=11.99,"Super",IF(Table1[[#This Row],[Monthly_Price]]=15.99,"Premium")))</f>
        <v>Basic</v>
      </c>
      <c r="L611" s="12">
        <v>103</v>
      </c>
      <c r="M611" s="9" t="s">
        <v>26</v>
      </c>
      <c r="N611" s="12">
        <v>2</v>
      </c>
      <c r="O611" s="12">
        <v>6</v>
      </c>
      <c r="P611" s="9" t="b">
        <v>0</v>
      </c>
      <c r="Q611" s="12">
        <v>284</v>
      </c>
      <c r="R611" s="12">
        <v>84</v>
      </c>
      <c r="S611" s="9" t="s">
        <v>92</v>
      </c>
      <c r="T611" s="9" t="s">
        <v>28</v>
      </c>
      <c r="U611" s="9" t="s">
        <v>64</v>
      </c>
      <c r="V611" s="9">
        <v>30</v>
      </c>
      <c r="W611" s="13">
        <v>4</v>
      </c>
      <c r="X611" s="9" t="b">
        <v>0</v>
      </c>
      <c r="Y611" s="9" t="s">
        <v>30</v>
      </c>
      <c r="Z611" s="12">
        <v>3452</v>
      </c>
      <c r="AA611" s="9" t="s">
        <v>31</v>
      </c>
      <c r="AB611" s="14" t="s">
        <v>79</v>
      </c>
      <c r="AC611" s="9" t="s">
        <v>93</v>
      </c>
    </row>
    <row r="612" spans="1:29" hidden="1" x14ac:dyDescent="0.3">
      <c r="A612" s="9">
        <v>9332</v>
      </c>
      <c r="B612" s="9" t="s">
        <v>41</v>
      </c>
      <c r="C612" s="9" t="str">
        <f t="shared" si="36"/>
        <v>May</v>
      </c>
      <c r="D612" s="9" t="str">
        <f t="shared" si="37"/>
        <v>Mon</v>
      </c>
      <c r="E612" s="9" t="str">
        <f>TEXT(Table1[[#This Row],[Join_Date]],"YYYY")</f>
        <v>2023</v>
      </c>
      <c r="F612" s="2">
        <v>45075</v>
      </c>
      <c r="G612" s="2" t="str">
        <f t="shared" si="38"/>
        <v>Dec</v>
      </c>
      <c r="H612" s="2" t="str">
        <f t="shared" si="39"/>
        <v>Wed</v>
      </c>
      <c r="I612" s="10">
        <v>45644</v>
      </c>
      <c r="J612" s="11">
        <v>15.99</v>
      </c>
      <c r="K612" s="11" t="str">
        <f>IF(Table1[[#This Row],[Monthly_Price]]=7.99,"Basic",IF(Table1[[#This Row],[Monthly_Price]]=11.99,"Super",IF(Table1[[#This Row],[Monthly_Price]]=15.99,"Premium")))</f>
        <v>Premium</v>
      </c>
      <c r="L612" s="12">
        <v>191</v>
      </c>
      <c r="M612" s="9" t="s">
        <v>51</v>
      </c>
      <c r="N612" s="12">
        <v>5</v>
      </c>
      <c r="O612" s="12">
        <v>1</v>
      </c>
      <c r="P612" s="9" t="b">
        <v>0</v>
      </c>
      <c r="Q612" s="12">
        <v>688</v>
      </c>
      <c r="R612" s="12">
        <v>192</v>
      </c>
      <c r="S612" s="9" t="s">
        <v>27</v>
      </c>
      <c r="T612" s="9" t="s">
        <v>28</v>
      </c>
      <c r="U612" s="9" t="s">
        <v>29</v>
      </c>
      <c r="V612" s="9">
        <v>71</v>
      </c>
      <c r="W612" s="13">
        <v>4</v>
      </c>
      <c r="X612" s="9" t="b">
        <v>0</v>
      </c>
      <c r="Y612" s="9" t="s">
        <v>30</v>
      </c>
      <c r="Z612" s="12">
        <v>2610</v>
      </c>
      <c r="AA612" s="9" t="s">
        <v>58</v>
      </c>
      <c r="AB612" s="14" t="s">
        <v>59</v>
      </c>
      <c r="AC612" s="9" t="s">
        <v>60</v>
      </c>
    </row>
    <row r="613" spans="1:29" hidden="1" x14ac:dyDescent="0.3">
      <c r="A613" s="9">
        <v>7398</v>
      </c>
      <c r="B613" s="9" t="s">
        <v>349</v>
      </c>
      <c r="C613" s="9" t="str">
        <f t="shared" si="36"/>
        <v>Dec</v>
      </c>
      <c r="D613" s="9" t="str">
        <f t="shared" si="37"/>
        <v>Fri</v>
      </c>
      <c r="E613" s="9" t="str">
        <f>TEXT(Table1[[#This Row],[Join_Date]],"YYYY")</f>
        <v>2023</v>
      </c>
      <c r="F613" s="2">
        <v>45275</v>
      </c>
      <c r="G613" s="2" t="str">
        <f t="shared" si="38"/>
        <v>Dec</v>
      </c>
      <c r="H613" s="2" t="str">
        <f t="shared" si="39"/>
        <v>Sun</v>
      </c>
      <c r="I613" s="10">
        <v>45641</v>
      </c>
      <c r="J613" s="11">
        <v>11.99</v>
      </c>
      <c r="K613" s="11" t="str">
        <f>IF(Table1[[#This Row],[Monthly_Price]]=7.99,"Basic",IF(Table1[[#This Row],[Monthly_Price]]=11.99,"Super",IF(Table1[[#This Row],[Monthly_Price]]=15.99,"Premium")))</f>
        <v>Super</v>
      </c>
      <c r="L613" s="12">
        <v>82</v>
      </c>
      <c r="M613" s="9" t="s">
        <v>36</v>
      </c>
      <c r="N613" s="12">
        <v>5</v>
      </c>
      <c r="O613" s="12">
        <v>1</v>
      </c>
      <c r="P613" s="9" t="b">
        <v>1</v>
      </c>
      <c r="Q613" s="12">
        <v>93</v>
      </c>
      <c r="R613" s="12">
        <v>46</v>
      </c>
      <c r="S613" s="9" t="s">
        <v>43</v>
      </c>
      <c r="T613" s="9" t="s">
        <v>28</v>
      </c>
      <c r="U613" s="9" t="s">
        <v>37</v>
      </c>
      <c r="V613" s="9">
        <v>41</v>
      </c>
      <c r="W613" s="13">
        <v>4.7</v>
      </c>
      <c r="X613" s="9" t="b">
        <v>1</v>
      </c>
      <c r="Y613" s="9" t="s">
        <v>30</v>
      </c>
      <c r="Z613" s="12">
        <v>3152</v>
      </c>
      <c r="AA613" s="9" t="s">
        <v>31</v>
      </c>
      <c r="AB613" s="14" t="s">
        <v>39</v>
      </c>
      <c r="AC613" s="9" t="s">
        <v>40</v>
      </c>
    </row>
    <row r="614" spans="1:29" hidden="1" x14ac:dyDescent="0.3">
      <c r="A614" s="9">
        <v>3572</v>
      </c>
      <c r="B614" s="9" t="s">
        <v>598</v>
      </c>
      <c r="C614" s="9" t="str">
        <f t="shared" si="36"/>
        <v>Apr</v>
      </c>
      <c r="D614" s="9" t="str">
        <f t="shared" si="37"/>
        <v>Thu</v>
      </c>
      <c r="E614" s="9" t="str">
        <f>TEXT(Table1[[#This Row],[Join_Date]],"YYYY")</f>
        <v>2024</v>
      </c>
      <c r="F614" s="2">
        <v>45386</v>
      </c>
      <c r="G614" s="2" t="str">
        <f t="shared" si="38"/>
        <v>Dec</v>
      </c>
      <c r="H614" s="2" t="str">
        <f t="shared" si="39"/>
        <v>Sun</v>
      </c>
      <c r="I614" s="10">
        <v>45641</v>
      </c>
      <c r="J614" s="11">
        <v>11.99</v>
      </c>
      <c r="K614" s="11" t="str">
        <f>IF(Table1[[#This Row],[Monthly_Price]]=7.99,"Basic",IF(Table1[[#This Row],[Monthly_Price]]=11.99,"Super",IF(Table1[[#This Row],[Monthly_Price]]=15.99,"Premium")))</f>
        <v>Super</v>
      </c>
      <c r="L614" s="12">
        <v>468</v>
      </c>
      <c r="M614" s="9" t="s">
        <v>51</v>
      </c>
      <c r="N614" s="12">
        <v>5</v>
      </c>
      <c r="O614" s="12">
        <v>6</v>
      </c>
      <c r="P614" s="9" t="b">
        <v>1</v>
      </c>
      <c r="Q614" s="12">
        <v>799</v>
      </c>
      <c r="R614" s="12">
        <v>44</v>
      </c>
      <c r="S614" s="9" t="s">
        <v>55</v>
      </c>
      <c r="T614" s="9" t="s">
        <v>28</v>
      </c>
      <c r="U614" s="9" t="s">
        <v>57</v>
      </c>
      <c r="V614" s="9">
        <v>98</v>
      </c>
      <c r="W614" s="13">
        <v>4.9000000000000004</v>
      </c>
      <c r="X614" s="9" t="b">
        <v>0</v>
      </c>
      <c r="Y614" s="9" t="s">
        <v>30</v>
      </c>
      <c r="Z614" s="12">
        <v>4963</v>
      </c>
      <c r="AA614" s="9" t="s">
        <v>76</v>
      </c>
      <c r="AB614" s="14" t="s">
        <v>59</v>
      </c>
      <c r="AC614" s="9" t="s">
        <v>40</v>
      </c>
    </row>
    <row r="615" spans="1:29" hidden="1" x14ac:dyDescent="0.3">
      <c r="A615" s="9">
        <v>4590</v>
      </c>
      <c r="B615" s="9" t="s">
        <v>553</v>
      </c>
      <c r="C615" s="9" t="str">
        <f t="shared" si="36"/>
        <v>Jun</v>
      </c>
      <c r="D615" s="9" t="str">
        <f t="shared" si="37"/>
        <v>Tue</v>
      </c>
      <c r="E615" s="9" t="str">
        <f>TEXT(Table1[[#This Row],[Join_Date]],"YYYY")</f>
        <v>2023</v>
      </c>
      <c r="F615" s="2">
        <v>45097</v>
      </c>
      <c r="G615" s="2" t="str">
        <f t="shared" si="38"/>
        <v>Dec</v>
      </c>
      <c r="H615" s="2" t="str">
        <f t="shared" si="39"/>
        <v>Tue</v>
      </c>
      <c r="I615" s="10">
        <v>45629</v>
      </c>
      <c r="J615" s="11">
        <v>11.99</v>
      </c>
      <c r="K615" s="11" t="str">
        <f>IF(Table1[[#This Row],[Monthly_Price]]=7.99,"Basic",IF(Table1[[#This Row],[Monthly_Price]]=11.99,"Super",IF(Table1[[#This Row],[Monthly_Price]]=15.99,"Premium")))</f>
        <v>Super</v>
      </c>
      <c r="L615" s="12">
        <v>366</v>
      </c>
      <c r="M615" s="9" t="s">
        <v>100</v>
      </c>
      <c r="N615" s="12">
        <v>4</v>
      </c>
      <c r="O615" s="12">
        <v>3</v>
      </c>
      <c r="P615" s="9" t="b">
        <v>0</v>
      </c>
      <c r="Q615" s="12">
        <v>327</v>
      </c>
      <c r="R615" s="12">
        <v>1</v>
      </c>
      <c r="S615" s="9" t="s">
        <v>49</v>
      </c>
      <c r="T615" s="9" t="s">
        <v>44</v>
      </c>
      <c r="U615" s="9" t="s">
        <v>29</v>
      </c>
      <c r="V615" s="9">
        <v>56</v>
      </c>
      <c r="W615" s="13">
        <v>3.6</v>
      </c>
      <c r="X615" s="9" t="b">
        <v>1</v>
      </c>
      <c r="Y615" s="9" t="s">
        <v>30</v>
      </c>
      <c r="Z615" s="12">
        <v>3290</v>
      </c>
      <c r="AA615" s="9" t="s">
        <v>38</v>
      </c>
      <c r="AB615" s="14" t="s">
        <v>79</v>
      </c>
      <c r="AC615" s="9" t="s">
        <v>33</v>
      </c>
    </row>
    <row r="616" spans="1:29" hidden="1" x14ac:dyDescent="0.3">
      <c r="A616" s="9">
        <v>1831</v>
      </c>
      <c r="B616" s="9" t="s">
        <v>88</v>
      </c>
      <c r="C616" s="9" t="str">
        <f t="shared" si="36"/>
        <v>Oct</v>
      </c>
      <c r="D616" s="9" t="str">
        <f t="shared" si="37"/>
        <v>Sat</v>
      </c>
      <c r="E616" s="9" t="str">
        <f>TEXT(Table1[[#This Row],[Join_Date]],"YYYY")</f>
        <v>2024</v>
      </c>
      <c r="F616" s="2">
        <v>45577</v>
      </c>
      <c r="G616" s="2" t="str">
        <f t="shared" si="38"/>
        <v>Dec</v>
      </c>
      <c r="H616" s="2" t="str">
        <f t="shared" si="39"/>
        <v>Wed</v>
      </c>
      <c r="I616" s="10">
        <v>45637</v>
      </c>
      <c r="J616" s="11">
        <v>7.99</v>
      </c>
      <c r="K616" s="11" t="str">
        <f>IF(Table1[[#This Row],[Monthly_Price]]=7.99,"Basic",IF(Table1[[#This Row],[Monthly_Price]]=11.99,"Super",IF(Table1[[#This Row],[Monthly_Price]]=15.99,"Premium")))</f>
        <v>Basic</v>
      </c>
      <c r="L616" s="12">
        <v>53</v>
      </c>
      <c r="M616" s="9" t="s">
        <v>48</v>
      </c>
      <c r="N616" s="12">
        <v>1</v>
      </c>
      <c r="O616" s="12">
        <v>4</v>
      </c>
      <c r="P616" s="9" t="b">
        <v>0</v>
      </c>
      <c r="Q616" s="12">
        <v>685</v>
      </c>
      <c r="R616" s="12">
        <v>127</v>
      </c>
      <c r="S616" s="9" t="s">
        <v>74</v>
      </c>
      <c r="T616" s="9" t="s">
        <v>56</v>
      </c>
      <c r="U616" s="9" t="s">
        <v>64</v>
      </c>
      <c r="V616" s="9">
        <v>26</v>
      </c>
      <c r="W616" s="13">
        <v>4.0999999999999996</v>
      </c>
      <c r="X616" s="9" t="b">
        <v>1</v>
      </c>
      <c r="Y616" s="9" t="s">
        <v>30</v>
      </c>
      <c r="Z616" s="12">
        <v>2596</v>
      </c>
      <c r="AA616" s="9" t="s">
        <v>58</v>
      </c>
      <c r="AB616" s="14" t="s">
        <v>69</v>
      </c>
      <c r="AC616" s="9" t="s">
        <v>33</v>
      </c>
    </row>
    <row r="617" spans="1:29" hidden="1" x14ac:dyDescent="0.3">
      <c r="A617" s="9">
        <v>6899</v>
      </c>
      <c r="B617" s="9" t="s">
        <v>284</v>
      </c>
      <c r="C617" s="9" t="str">
        <f t="shared" si="36"/>
        <v>Apr</v>
      </c>
      <c r="D617" s="9" t="str">
        <f t="shared" si="37"/>
        <v>Wed</v>
      </c>
      <c r="E617" s="9" t="str">
        <f>TEXT(Table1[[#This Row],[Join_Date]],"YYYY")</f>
        <v>2023</v>
      </c>
      <c r="F617" s="2">
        <v>45021</v>
      </c>
      <c r="G617" s="2" t="str">
        <f t="shared" si="38"/>
        <v>Dec</v>
      </c>
      <c r="H617" s="2" t="str">
        <f t="shared" si="39"/>
        <v>Thu</v>
      </c>
      <c r="I617" s="10">
        <v>45631</v>
      </c>
      <c r="J617" s="11">
        <v>15.99</v>
      </c>
      <c r="K617" s="11" t="str">
        <f>IF(Table1[[#This Row],[Monthly_Price]]=7.99,"Basic",IF(Table1[[#This Row],[Monthly_Price]]=11.99,"Super",IF(Table1[[#This Row],[Monthly_Price]]=15.99,"Premium")))</f>
        <v>Premium</v>
      </c>
      <c r="L617" s="12">
        <v>102</v>
      </c>
      <c r="M617" s="9" t="s">
        <v>63</v>
      </c>
      <c r="N617" s="12">
        <v>1</v>
      </c>
      <c r="O617" s="12">
        <v>1</v>
      </c>
      <c r="P617" s="9" t="b">
        <v>1</v>
      </c>
      <c r="Q617" s="12">
        <v>604</v>
      </c>
      <c r="R617" s="12">
        <v>107</v>
      </c>
      <c r="S617" s="9" t="s">
        <v>92</v>
      </c>
      <c r="T617" s="9" t="s">
        <v>75</v>
      </c>
      <c r="U617" s="9" t="s">
        <v>78</v>
      </c>
      <c r="V617" s="9">
        <v>9</v>
      </c>
      <c r="W617" s="13">
        <v>4.3</v>
      </c>
      <c r="X617" s="9" t="b">
        <v>0</v>
      </c>
      <c r="Y617" s="9" t="s">
        <v>30</v>
      </c>
      <c r="Z617" s="12">
        <v>745</v>
      </c>
      <c r="AA617" s="9" t="s">
        <v>76</v>
      </c>
      <c r="AB617" s="14" t="s">
        <v>39</v>
      </c>
      <c r="AC617" s="9" t="s">
        <v>33</v>
      </c>
    </row>
    <row r="618" spans="1:29" hidden="1" x14ac:dyDescent="0.3">
      <c r="A618" s="9">
        <v>1148</v>
      </c>
      <c r="B618" s="9" t="s">
        <v>88</v>
      </c>
      <c r="C618" s="9" t="str">
        <f t="shared" si="36"/>
        <v>May</v>
      </c>
      <c r="D618" s="9" t="str">
        <f t="shared" si="37"/>
        <v>Thu</v>
      </c>
      <c r="E618" s="9" t="str">
        <f>TEXT(Table1[[#This Row],[Join_Date]],"YYYY")</f>
        <v>2024</v>
      </c>
      <c r="F618" s="2">
        <v>45442</v>
      </c>
      <c r="G618" s="2" t="str">
        <f t="shared" si="38"/>
        <v>Nov</v>
      </c>
      <c r="H618" s="2" t="str">
        <f t="shared" si="39"/>
        <v>Thu</v>
      </c>
      <c r="I618" s="10">
        <v>45624</v>
      </c>
      <c r="J618" s="11">
        <v>15.99</v>
      </c>
      <c r="K618" s="11" t="str">
        <f>IF(Table1[[#This Row],[Monthly_Price]]=7.99,"Basic",IF(Table1[[#This Row],[Monthly_Price]]=11.99,"Super",IF(Table1[[#This Row],[Monthly_Price]]=15.99,"Premium")))</f>
        <v>Premium</v>
      </c>
      <c r="L618" s="12">
        <v>259</v>
      </c>
      <c r="M618" s="9" t="s">
        <v>26</v>
      </c>
      <c r="N618" s="12">
        <v>1</v>
      </c>
      <c r="O618" s="12">
        <v>5</v>
      </c>
      <c r="P618" s="9" t="b">
        <v>1</v>
      </c>
      <c r="Q618" s="12">
        <v>597</v>
      </c>
      <c r="R618" s="12">
        <v>165</v>
      </c>
      <c r="S618" s="9" t="s">
        <v>74</v>
      </c>
      <c r="T618" s="9" t="s">
        <v>75</v>
      </c>
      <c r="U618" s="9" t="s">
        <v>37</v>
      </c>
      <c r="V618" s="9">
        <v>33</v>
      </c>
      <c r="W618" s="13">
        <v>4.2</v>
      </c>
      <c r="X618" s="9" t="b">
        <v>1</v>
      </c>
      <c r="Y618" s="9" t="s">
        <v>30</v>
      </c>
      <c r="Z618" s="12">
        <v>668</v>
      </c>
      <c r="AA618" s="9" t="s">
        <v>76</v>
      </c>
      <c r="AB618" s="14" t="s">
        <v>39</v>
      </c>
      <c r="AC618" s="9" t="s">
        <v>60</v>
      </c>
    </row>
    <row r="619" spans="1:29" hidden="1" x14ac:dyDescent="0.3">
      <c r="A619" s="9">
        <v>3745</v>
      </c>
      <c r="B619" s="9" t="s">
        <v>325</v>
      </c>
      <c r="C619" s="9" t="str">
        <f t="shared" si="36"/>
        <v>Sep</v>
      </c>
      <c r="D619" s="9" t="str">
        <f t="shared" si="37"/>
        <v>Thu</v>
      </c>
      <c r="E619" s="9" t="str">
        <f>TEXT(Table1[[#This Row],[Join_Date]],"YYYY")</f>
        <v>2024</v>
      </c>
      <c r="F619" s="2">
        <v>45547</v>
      </c>
      <c r="G619" s="2" t="str">
        <f t="shared" si="38"/>
        <v>Dec</v>
      </c>
      <c r="H619" s="2" t="str">
        <f t="shared" si="39"/>
        <v>Mon</v>
      </c>
      <c r="I619" s="10">
        <v>45642</v>
      </c>
      <c r="J619" s="11">
        <v>11.99</v>
      </c>
      <c r="K619" s="11" t="str">
        <f>IF(Table1[[#This Row],[Monthly_Price]]=7.99,"Basic",IF(Table1[[#This Row],[Monthly_Price]]=11.99,"Super",IF(Table1[[#This Row],[Monthly_Price]]=15.99,"Premium")))</f>
        <v>Super</v>
      </c>
      <c r="L619" s="12">
        <v>81</v>
      </c>
      <c r="M619" s="9" t="s">
        <v>100</v>
      </c>
      <c r="N619" s="12">
        <v>2</v>
      </c>
      <c r="O619" s="12">
        <v>4</v>
      </c>
      <c r="P619" s="9" t="b">
        <v>0</v>
      </c>
      <c r="Q619" s="12">
        <v>451</v>
      </c>
      <c r="R619" s="12">
        <v>49</v>
      </c>
      <c r="S619" s="9" t="s">
        <v>43</v>
      </c>
      <c r="T619" s="9" t="s">
        <v>44</v>
      </c>
      <c r="U619" s="9" t="s">
        <v>64</v>
      </c>
      <c r="V619" s="9">
        <v>11</v>
      </c>
      <c r="W619" s="13">
        <v>4.7</v>
      </c>
      <c r="X619" s="9" t="b">
        <v>1</v>
      </c>
      <c r="Y619" s="9" t="s">
        <v>30</v>
      </c>
      <c r="Z619" s="12">
        <v>3282</v>
      </c>
      <c r="AA619" s="9" t="s">
        <v>76</v>
      </c>
      <c r="AB619" s="14" t="s">
        <v>32</v>
      </c>
      <c r="AC619" s="9" t="s">
        <v>33</v>
      </c>
    </row>
    <row r="620" spans="1:29" hidden="1" x14ac:dyDescent="0.3">
      <c r="A620" s="9">
        <v>5084</v>
      </c>
      <c r="B620" s="9" t="s">
        <v>599</v>
      </c>
      <c r="C620" s="9" t="str">
        <f t="shared" si="36"/>
        <v>Oct</v>
      </c>
      <c r="D620" s="9" t="str">
        <f t="shared" si="37"/>
        <v>Wed</v>
      </c>
      <c r="E620" s="9" t="str">
        <f>TEXT(Table1[[#This Row],[Join_Date]],"YYYY")</f>
        <v>2023</v>
      </c>
      <c r="F620" s="2">
        <v>45224</v>
      </c>
      <c r="G620" s="2" t="str">
        <f t="shared" si="38"/>
        <v>Nov</v>
      </c>
      <c r="H620" s="2" t="str">
        <f t="shared" si="39"/>
        <v>Fri</v>
      </c>
      <c r="I620" s="10">
        <v>45618</v>
      </c>
      <c r="J620" s="11">
        <v>11.99</v>
      </c>
      <c r="K620" s="11" t="str">
        <f>IF(Table1[[#This Row],[Monthly_Price]]=7.99,"Basic",IF(Table1[[#This Row],[Monthly_Price]]=11.99,"Super",IF(Table1[[#This Row],[Monthly_Price]]=15.99,"Premium")))</f>
        <v>Super</v>
      </c>
      <c r="L620" s="12">
        <v>135</v>
      </c>
      <c r="M620" s="9" t="s">
        <v>26</v>
      </c>
      <c r="N620" s="12">
        <v>4</v>
      </c>
      <c r="O620" s="12">
        <v>6</v>
      </c>
      <c r="P620" s="9" t="b">
        <v>0</v>
      </c>
      <c r="Q620" s="12">
        <v>50</v>
      </c>
      <c r="R620" s="12">
        <v>15</v>
      </c>
      <c r="S620" s="9" t="s">
        <v>43</v>
      </c>
      <c r="T620" s="9" t="s">
        <v>56</v>
      </c>
      <c r="U620" s="9" t="s">
        <v>78</v>
      </c>
      <c r="V620" s="9">
        <v>91</v>
      </c>
      <c r="W620" s="13">
        <v>4.4000000000000004</v>
      </c>
      <c r="X620" s="9" t="b">
        <v>0</v>
      </c>
      <c r="Y620" s="9" t="s">
        <v>30</v>
      </c>
      <c r="Z620" s="12">
        <v>1510</v>
      </c>
      <c r="AA620" s="9" t="s">
        <v>58</v>
      </c>
      <c r="AB620" s="14" t="s">
        <v>79</v>
      </c>
      <c r="AC620" s="9" t="s">
        <v>33</v>
      </c>
    </row>
    <row r="621" spans="1:29" hidden="1" x14ac:dyDescent="0.3">
      <c r="A621" s="9">
        <v>7179</v>
      </c>
      <c r="B621" s="9" t="s">
        <v>157</v>
      </c>
      <c r="C621" s="9" t="str">
        <f t="shared" si="36"/>
        <v>Sep</v>
      </c>
      <c r="D621" s="9" t="str">
        <f t="shared" si="37"/>
        <v>Sat</v>
      </c>
      <c r="E621" s="9" t="str">
        <f>TEXT(Table1[[#This Row],[Join_Date]],"YYYY")</f>
        <v>2023</v>
      </c>
      <c r="F621" s="2">
        <v>45178</v>
      </c>
      <c r="G621" s="2" t="str">
        <f t="shared" si="38"/>
        <v>Nov</v>
      </c>
      <c r="H621" s="2" t="str">
        <f t="shared" si="39"/>
        <v>Fri</v>
      </c>
      <c r="I621" s="10">
        <v>45625</v>
      </c>
      <c r="J621" s="11">
        <v>11.99</v>
      </c>
      <c r="K621" s="11" t="str">
        <f>IF(Table1[[#This Row],[Monthly_Price]]=7.99,"Basic",IF(Table1[[#This Row],[Monthly_Price]]=11.99,"Super",IF(Table1[[#This Row],[Monthly_Price]]=15.99,"Premium")))</f>
        <v>Super</v>
      </c>
      <c r="L621" s="12">
        <v>465</v>
      </c>
      <c r="M621" s="9" t="s">
        <v>73</v>
      </c>
      <c r="N621" s="12">
        <v>2</v>
      </c>
      <c r="O621" s="12">
        <v>3</v>
      </c>
      <c r="P621" s="9" t="b">
        <v>1</v>
      </c>
      <c r="Q621" s="12">
        <v>987</v>
      </c>
      <c r="R621" s="12">
        <v>91</v>
      </c>
      <c r="S621" s="9" t="s">
        <v>92</v>
      </c>
      <c r="T621" s="9" t="s">
        <v>44</v>
      </c>
      <c r="U621" s="9" t="s">
        <v>45</v>
      </c>
      <c r="V621" s="9">
        <v>8</v>
      </c>
      <c r="W621" s="13">
        <v>4.5999999999999996</v>
      </c>
      <c r="X621" s="9" t="b">
        <v>1</v>
      </c>
      <c r="Y621" s="9" t="s">
        <v>30</v>
      </c>
      <c r="Z621" s="12">
        <v>1206</v>
      </c>
      <c r="AA621" s="9" t="s">
        <v>31</v>
      </c>
      <c r="AB621" s="14" t="s">
        <v>32</v>
      </c>
      <c r="AC621" s="9" t="s">
        <v>60</v>
      </c>
    </row>
    <row r="622" spans="1:29" hidden="1" x14ac:dyDescent="0.3">
      <c r="A622" s="9">
        <v>1005</v>
      </c>
      <c r="B622" s="9" t="s">
        <v>304</v>
      </c>
      <c r="C622" s="9" t="str">
        <f t="shared" si="36"/>
        <v>Feb</v>
      </c>
      <c r="D622" s="9" t="str">
        <f t="shared" si="37"/>
        <v>Tue</v>
      </c>
      <c r="E622" s="9" t="str">
        <f>TEXT(Table1[[#This Row],[Join_Date]],"YYYY")</f>
        <v>2023</v>
      </c>
      <c r="F622" s="2">
        <v>44978</v>
      </c>
      <c r="G622" s="2" t="str">
        <f t="shared" si="38"/>
        <v>Dec</v>
      </c>
      <c r="H622" s="2" t="str">
        <f t="shared" si="39"/>
        <v>Tue</v>
      </c>
      <c r="I622" s="10">
        <v>45636</v>
      </c>
      <c r="J622" s="11">
        <v>11.99</v>
      </c>
      <c r="K622" s="11" t="str">
        <f>IF(Table1[[#This Row],[Monthly_Price]]=7.99,"Basic",IF(Table1[[#This Row],[Monthly_Price]]=11.99,"Super",IF(Table1[[#This Row],[Monthly_Price]]=15.99,"Premium")))</f>
        <v>Super</v>
      </c>
      <c r="L622" s="12">
        <v>163</v>
      </c>
      <c r="M622" s="9" t="s">
        <v>63</v>
      </c>
      <c r="N622" s="12">
        <v>2</v>
      </c>
      <c r="O622" s="12">
        <v>1</v>
      </c>
      <c r="P622" s="9" t="b">
        <v>0</v>
      </c>
      <c r="Q622" s="12">
        <v>817</v>
      </c>
      <c r="R622" s="12">
        <v>182</v>
      </c>
      <c r="S622" s="9" t="s">
        <v>55</v>
      </c>
      <c r="T622" s="9" t="s">
        <v>56</v>
      </c>
      <c r="U622" s="9" t="s">
        <v>64</v>
      </c>
      <c r="V622" s="9">
        <v>43</v>
      </c>
      <c r="W622" s="13">
        <v>4.5999999999999996</v>
      </c>
      <c r="X622" s="9" t="b">
        <v>1</v>
      </c>
      <c r="Y622" s="9" t="s">
        <v>30</v>
      </c>
      <c r="Z622" s="12">
        <v>168</v>
      </c>
      <c r="AA622" s="9" t="s">
        <v>65</v>
      </c>
      <c r="AB622" s="14" t="s">
        <v>79</v>
      </c>
      <c r="AC622" s="9" t="s">
        <v>93</v>
      </c>
    </row>
    <row r="623" spans="1:29" hidden="1" x14ac:dyDescent="0.3">
      <c r="A623" s="9">
        <v>6405</v>
      </c>
      <c r="B623" s="9" t="s">
        <v>598</v>
      </c>
      <c r="C623" s="9" t="str">
        <f t="shared" si="36"/>
        <v>Apr</v>
      </c>
      <c r="D623" s="9" t="str">
        <f t="shared" si="37"/>
        <v>Fri</v>
      </c>
      <c r="E623" s="9" t="str">
        <f>TEXT(Table1[[#This Row],[Join_Date]],"YYYY")</f>
        <v>2023</v>
      </c>
      <c r="F623" s="2">
        <v>45030</v>
      </c>
      <c r="G623" s="2" t="str">
        <f t="shared" si="38"/>
        <v>Dec</v>
      </c>
      <c r="H623" s="2" t="str">
        <f t="shared" si="39"/>
        <v>Wed</v>
      </c>
      <c r="I623" s="10">
        <v>45637</v>
      </c>
      <c r="J623" s="11">
        <v>11.99</v>
      </c>
      <c r="K623" s="11" t="str">
        <f>IF(Table1[[#This Row],[Monthly_Price]]=7.99,"Basic",IF(Table1[[#This Row],[Monthly_Price]]=11.99,"Super",IF(Table1[[#This Row],[Monthly_Price]]=15.99,"Premium")))</f>
        <v>Super</v>
      </c>
      <c r="L623" s="12">
        <v>321</v>
      </c>
      <c r="M623" s="9" t="s">
        <v>73</v>
      </c>
      <c r="N623" s="12">
        <v>1</v>
      </c>
      <c r="O623" s="12">
        <v>6</v>
      </c>
      <c r="P623" s="9" t="b">
        <v>1</v>
      </c>
      <c r="Q623" s="12">
        <v>361</v>
      </c>
      <c r="R623" s="12">
        <v>12</v>
      </c>
      <c r="S623" s="9" t="s">
        <v>55</v>
      </c>
      <c r="T623" s="9" t="s">
        <v>75</v>
      </c>
      <c r="U623" s="9" t="s">
        <v>37</v>
      </c>
      <c r="V623" s="9">
        <v>72</v>
      </c>
      <c r="W623" s="13">
        <v>4.9000000000000004</v>
      </c>
      <c r="X623" s="9" t="b">
        <v>1</v>
      </c>
      <c r="Y623" s="9" t="s">
        <v>30</v>
      </c>
      <c r="Z623" s="12">
        <v>1303</v>
      </c>
      <c r="AA623" s="9" t="s">
        <v>76</v>
      </c>
      <c r="AB623" s="14" t="s">
        <v>59</v>
      </c>
      <c r="AC623" s="9" t="s">
        <v>33</v>
      </c>
    </row>
    <row r="624" spans="1:29" hidden="1" x14ac:dyDescent="0.3">
      <c r="A624" s="9">
        <v>5215</v>
      </c>
      <c r="B624" s="9" t="s">
        <v>41</v>
      </c>
      <c r="C624" s="9" t="str">
        <f t="shared" si="36"/>
        <v>Apr</v>
      </c>
      <c r="D624" s="9" t="str">
        <f t="shared" si="37"/>
        <v>Mon</v>
      </c>
      <c r="E624" s="9" t="str">
        <f>TEXT(Table1[[#This Row],[Join_Date]],"YYYY")</f>
        <v>2023</v>
      </c>
      <c r="F624" s="2">
        <v>45033</v>
      </c>
      <c r="G624" s="2" t="str">
        <f t="shared" si="38"/>
        <v>Dec</v>
      </c>
      <c r="H624" s="2" t="str">
        <f t="shared" si="39"/>
        <v>Tue</v>
      </c>
      <c r="I624" s="10">
        <v>45643</v>
      </c>
      <c r="J624" s="11">
        <v>7.99</v>
      </c>
      <c r="K624" s="11" t="str">
        <f>IF(Table1[[#This Row],[Monthly_Price]]=7.99,"Basic",IF(Table1[[#This Row],[Monthly_Price]]=11.99,"Super",IF(Table1[[#This Row],[Monthly_Price]]=15.99,"Premium")))</f>
        <v>Basic</v>
      </c>
      <c r="L624" s="12">
        <v>212</v>
      </c>
      <c r="M624" s="9" t="s">
        <v>100</v>
      </c>
      <c r="N624" s="12">
        <v>5</v>
      </c>
      <c r="O624" s="12">
        <v>5</v>
      </c>
      <c r="P624" s="9" t="b">
        <v>0</v>
      </c>
      <c r="Q624" s="12">
        <v>146</v>
      </c>
      <c r="R624" s="12">
        <v>147</v>
      </c>
      <c r="S624" s="9" t="s">
        <v>49</v>
      </c>
      <c r="T624" s="9" t="s">
        <v>44</v>
      </c>
      <c r="U624" s="9" t="s">
        <v>78</v>
      </c>
      <c r="V624" s="9">
        <v>23</v>
      </c>
      <c r="W624" s="13">
        <v>3.4</v>
      </c>
      <c r="X624" s="9" t="b">
        <v>0</v>
      </c>
      <c r="Y624" s="9" t="s">
        <v>30</v>
      </c>
      <c r="Z624" s="12">
        <v>1365</v>
      </c>
      <c r="AA624" s="9" t="s">
        <v>58</v>
      </c>
      <c r="AB624" s="14" t="s">
        <v>59</v>
      </c>
      <c r="AC624" s="9" t="s">
        <v>93</v>
      </c>
    </row>
    <row r="625" spans="1:29" hidden="1" x14ac:dyDescent="0.3">
      <c r="A625" s="9">
        <v>7525</v>
      </c>
      <c r="B625" s="9" t="s">
        <v>318</v>
      </c>
      <c r="C625" s="9" t="str">
        <f t="shared" si="36"/>
        <v>Jun</v>
      </c>
      <c r="D625" s="9" t="str">
        <f t="shared" si="37"/>
        <v>Wed</v>
      </c>
      <c r="E625" s="9" t="str">
        <f>TEXT(Table1[[#This Row],[Join_Date]],"YYYY")</f>
        <v>2024</v>
      </c>
      <c r="F625" s="2">
        <v>45469</v>
      </c>
      <c r="G625" s="2" t="str">
        <f t="shared" si="38"/>
        <v>Dec</v>
      </c>
      <c r="H625" s="2" t="str">
        <f t="shared" si="39"/>
        <v>Wed</v>
      </c>
      <c r="I625" s="10">
        <v>45644</v>
      </c>
      <c r="J625" s="11">
        <v>15.99</v>
      </c>
      <c r="K625" s="11" t="str">
        <f>IF(Table1[[#This Row],[Monthly_Price]]=7.99,"Basic",IF(Table1[[#This Row],[Monthly_Price]]=11.99,"Super",IF(Table1[[#This Row],[Monthly_Price]]=15.99,"Premium")))</f>
        <v>Premium</v>
      </c>
      <c r="L625" s="12">
        <v>453</v>
      </c>
      <c r="M625" s="9" t="s">
        <v>26</v>
      </c>
      <c r="N625" s="12">
        <v>1</v>
      </c>
      <c r="O625" s="12">
        <v>4</v>
      </c>
      <c r="P625" s="9" t="b">
        <v>0</v>
      </c>
      <c r="Q625" s="12">
        <v>313</v>
      </c>
      <c r="R625" s="12">
        <v>1</v>
      </c>
      <c r="S625" s="9" t="s">
        <v>74</v>
      </c>
      <c r="T625" s="9" t="s">
        <v>28</v>
      </c>
      <c r="U625" s="9" t="s">
        <v>64</v>
      </c>
      <c r="V625" s="9">
        <v>7</v>
      </c>
      <c r="W625" s="13">
        <v>3.7</v>
      </c>
      <c r="X625" s="9" t="b">
        <v>1</v>
      </c>
      <c r="Y625" s="9" t="s">
        <v>30</v>
      </c>
      <c r="Z625" s="12">
        <v>1563</v>
      </c>
      <c r="AA625" s="9" t="s">
        <v>58</v>
      </c>
      <c r="AB625" s="14" t="s">
        <v>39</v>
      </c>
      <c r="AC625" s="9" t="s">
        <v>60</v>
      </c>
    </row>
    <row r="626" spans="1:29" hidden="1" x14ac:dyDescent="0.3">
      <c r="A626" s="9">
        <v>9115</v>
      </c>
      <c r="B626" s="9" t="s">
        <v>88</v>
      </c>
      <c r="C626" s="9" t="str">
        <f t="shared" si="36"/>
        <v>Jul</v>
      </c>
      <c r="D626" s="9" t="str">
        <f t="shared" si="37"/>
        <v>Wed</v>
      </c>
      <c r="E626" s="9" t="str">
        <f>TEXT(Table1[[#This Row],[Join_Date]],"YYYY")</f>
        <v>2024</v>
      </c>
      <c r="F626" s="2">
        <v>45490</v>
      </c>
      <c r="G626" s="2" t="str">
        <f t="shared" si="38"/>
        <v>Dec</v>
      </c>
      <c r="H626" s="2" t="str">
        <f t="shared" si="39"/>
        <v>Tue</v>
      </c>
      <c r="I626" s="10">
        <v>45643</v>
      </c>
      <c r="J626" s="11">
        <v>11.99</v>
      </c>
      <c r="K626" s="11" t="str">
        <f>IF(Table1[[#This Row],[Monthly_Price]]=7.99,"Basic",IF(Table1[[#This Row],[Monthly_Price]]=11.99,"Super",IF(Table1[[#This Row],[Monthly_Price]]=15.99,"Premium")))</f>
        <v>Super</v>
      </c>
      <c r="L626" s="12">
        <v>34</v>
      </c>
      <c r="M626" s="9" t="s">
        <v>73</v>
      </c>
      <c r="N626" s="12">
        <v>1</v>
      </c>
      <c r="O626" s="12">
        <v>1</v>
      </c>
      <c r="P626" s="9" t="b">
        <v>0</v>
      </c>
      <c r="Q626" s="12">
        <v>80</v>
      </c>
      <c r="R626" s="12">
        <v>71</v>
      </c>
      <c r="S626" s="9" t="s">
        <v>43</v>
      </c>
      <c r="T626" s="9" t="s">
        <v>56</v>
      </c>
      <c r="U626" s="9" t="s">
        <v>37</v>
      </c>
      <c r="V626" s="9">
        <v>55</v>
      </c>
      <c r="W626" s="13">
        <v>3.6</v>
      </c>
      <c r="X626" s="9" t="b">
        <v>0</v>
      </c>
      <c r="Y626" s="9" t="s">
        <v>30</v>
      </c>
      <c r="Z626" s="12">
        <v>1172</v>
      </c>
      <c r="AA626" s="9" t="s">
        <v>65</v>
      </c>
      <c r="AB626" s="14" t="s">
        <v>69</v>
      </c>
      <c r="AC626" s="9" t="s">
        <v>33</v>
      </c>
    </row>
    <row r="627" spans="1:29" hidden="1" x14ac:dyDescent="0.3">
      <c r="A627" s="9">
        <v>6454</v>
      </c>
      <c r="B627" s="9" t="s">
        <v>191</v>
      </c>
      <c r="C627" s="9" t="str">
        <f t="shared" si="36"/>
        <v>Apr</v>
      </c>
      <c r="D627" s="9" t="str">
        <f t="shared" si="37"/>
        <v>Mon</v>
      </c>
      <c r="E627" s="9" t="str">
        <f>TEXT(Table1[[#This Row],[Join_Date]],"YYYY")</f>
        <v>2024</v>
      </c>
      <c r="F627" s="2">
        <v>45390</v>
      </c>
      <c r="G627" s="2" t="str">
        <f t="shared" si="38"/>
        <v>Dec</v>
      </c>
      <c r="H627" s="2" t="str">
        <f t="shared" si="39"/>
        <v>Sun</v>
      </c>
      <c r="I627" s="10">
        <v>45641</v>
      </c>
      <c r="J627" s="11">
        <v>15.99</v>
      </c>
      <c r="K627" s="11" t="str">
        <f>IF(Table1[[#This Row],[Monthly_Price]]=7.99,"Basic",IF(Table1[[#This Row],[Monthly_Price]]=11.99,"Super",IF(Table1[[#This Row],[Monthly_Price]]=15.99,"Premium")))</f>
        <v>Premium</v>
      </c>
      <c r="L627" s="12">
        <v>197</v>
      </c>
      <c r="M627" s="9" t="s">
        <v>73</v>
      </c>
      <c r="N627" s="12">
        <v>1</v>
      </c>
      <c r="O627" s="12">
        <v>4</v>
      </c>
      <c r="P627" s="9" t="b">
        <v>1</v>
      </c>
      <c r="Q627" s="12">
        <v>860</v>
      </c>
      <c r="R627" s="12">
        <v>42</v>
      </c>
      <c r="S627" s="9" t="s">
        <v>27</v>
      </c>
      <c r="T627" s="9" t="s">
        <v>56</v>
      </c>
      <c r="U627" s="9" t="s">
        <v>78</v>
      </c>
      <c r="V627" s="9">
        <v>97</v>
      </c>
      <c r="W627" s="13">
        <v>4</v>
      </c>
      <c r="X627" s="9" t="b">
        <v>1</v>
      </c>
      <c r="Y627" s="9" t="s">
        <v>30</v>
      </c>
      <c r="Z627" s="12">
        <v>1704</v>
      </c>
      <c r="AA627" s="9" t="s">
        <v>76</v>
      </c>
      <c r="AB627" s="14" t="s">
        <v>32</v>
      </c>
      <c r="AC627" s="9" t="s">
        <v>93</v>
      </c>
    </row>
    <row r="628" spans="1:29" hidden="1" x14ac:dyDescent="0.3">
      <c r="A628" s="9">
        <v>4781</v>
      </c>
      <c r="B628" s="9" t="s">
        <v>602</v>
      </c>
      <c r="C628" s="9" t="str">
        <f t="shared" si="36"/>
        <v>Apr</v>
      </c>
      <c r="D628" s="9" t="str">
        <f t="shared" si="37"/>
        <v>Thu</v>
      </c>
      <c r="E628" s="9" t="str">
        <f>TEXT(Table1[[#This Row],[Join_Date]],"YYYY")</f>
        <v>2024</v>
      </c>
      <c r="F628" s="2">
        <v>45407</v>
      </c>
      <c r="G628" s="2" t="str">
        <f t="shared" si="38"/>
        <v>Dec</v>
      </c>
      <c r="H628" s="2" t="str">
        <f t="shared" si="39"/>
        <v>Sun</v>
      </c>
      <c r="I628" s="10">
        <v>45627</v>
      </c>
      <c r="J628" s="11">
        <v>15.99</v>
      </c>
      <c r="K628" s="11" t="str">
        <f>IF(Table1[[#This Row],[Monthly_Price]]=7.99,"Basic",IF(Table1[[#This Row],[Monthly_Price]]=11.99,"Super",IF(Table1[[#This Row],[Monthly_Price]]=15.99,"Premium")))</f>
        <v>Premium</v>
      </c>
      <c r="L628" s="12">
        <v>361</v>
      </c>
      <c r="M628" s="9" t="s">
        <v>73</v>
      </c>
      <c r="N628" s="12">
        <v>5</v>
      </c>
      <c r="O628" s="12">
        <v>3</v>
      </c>
      <c r="P628" s="9" t="b">
        <v>1</v>
      </c>
      <c r="Q628" s="12">
        <v>67</v>
      </c>
      <c r="R628" s="12">
        <v>66</v>
      </c>
      <c r="S628" s="9" t="s">
        <v>55</v>
      </c>
      <c r="T628" s="9" t="s">
        <v>28</v>
      </c>
      <c r="U628" s="9" t="s">
        <v>37</v>
      </c>
      <c r="V628" s="9">
        <v>3</v>
      </c>
      <c r="W628" s="13">
        <v>3.7</v>
      </c>
      <c r="X628" s="9" t="b">
        <v>1</v>
      </c>
      <c r="Y628" s="9" t="s">
        <v>30</v>
      </c>
      <c r="Z628" s="12">
        <v>4421</v>
      </c>
      <c r="AA628" s="9" t="s">
        <v>76</v>
      </c>
      <c r="AB628" s="14" t="s">
        <v>79</v>
      </c>
      <c r="AC628" s="9" t="s">
        <v>40</v>
      </c>
    </row>
    <row r="629" spans="1:29" hidden="1" x14ac:dyDescent="0.3">
      <c r="A629" s="9">
        <v>5040</v>
      </c>
      <c r="B629" s="9" t="s">
        <v>603</v>
      </c>
      <c r="C629" s="9" t="str">
        <f t="shared" si="36"/>
        <v>Dec</v>
      </c>
      <c r="D629" s="9" t="str">
        <f t="shared" si="37"/>
        <v>Mon</v>
      </c>
      <c r="E629" s="9" t="str">
        <f>TEXT(Table1[[#This Row],[Join_Date]],"YYYY")</f>
        <v>2023</v>
      </c>
      <c r="F629" s="2">
        <v>45264</v>
      </c>
      <c r="G629" s="2" t="str">
        <f t="shared" si="38"/>
        <v>Dec</v>
      </c>
      <c r="H629" s="2" t="str">
        <f t="shared" si="39"/>
        <v>Mon</v>
      </c>
      <c r="I629" s="10">
        <v>45628</v>
      </c>
      <c r="J629" s="11">
        <v>11.99</v>
      </c>
      <c r="K629" s="11" t="str">
        <f>IF(Table1[[#This Row],[Monthly_Price]]=7.99,"Basic",IF(Table1[[#This Row],[Monthly_Price]]=11.99,"Super",IF(Table1[[#This Row],[Monthly_Price]]=15.99,"Premium")))</f>
        <v>Super</v>
      </c>
      <c r="L629" s="12">
        <v>166</v>
      </c>
      <c r="M629" s="9" t="s">
        <v>48</v>
      </c>
      <c r="N629" s="12">
        <v>5</v>
      </c>
      <c r="O629" s="12">
        <v>2</v>
      </c>
      <c r="P629" s="9" t="b">
        <v>1</v>
      </c>
      <c r="Q629" s="12">
        <v>178</v>
      </c>
      <c r="R629" s="12">
        <v>61</v>
      </c>
      <c r="S629" s="9" t="s">
        <v>92</v>
      </c>
      <c r="T629" s="9" t="s">
        <v>44</v>
      </c>
      <c r="U629" s="9" t="s">
        <v>78</v>
      </c>
      <c r="V629" s="9">
        <v>30</v>
      </c>
      <c r="W629" s="13">
        <v>3.1</v>
      </c>
      <c r="X629" s="9" t="b">
        <v>0</v>
      </c>
      <c r="Y629" s="9" t="s">
        <v>30</v>
      </c>
      <c r="Z629" s="12">
        <v>2964</v>
      </c>
      <c r="AA629" s="9" t="s">
        <v>31</v>
      </c>
      <c r="AB629" s="14" t="s">
        <v>59</v>
      </c>
      <c r="AC629" s="9" t="s">
        <v>33</v>
      </c>
    </row>
    <row r="630" spans="1:29" hidden="1" x14ac:dyDescent="0.3">
      <c r="A630" s="9">
        <v>3209</v>
      </c>
      <c r="B630" s="9" t="s">
        <v>347</v>
      </c>
      <c r="C630" s="9" t="str">
        <f t="shared" si="36"/>
        <v>Nov</v>
      </c>
      <c r="D630" s="9" t="str">
        <f t="shared" si="37"/>
        <v>Mon</v>
      </c>
      <c r="E630" s="9" t="str">
        <f>TEXT(Table1[[#This Row],[Join_Date]],"YYYY")</f>
        <v>2023</v>
      </c>
      <c r="F630" s="2">
        <v>45250</v>
      </c>
      <c r="G630" s="2" t="str">
        <f t="shared" si="38"/>
        <v>Nov</v>
      </c>
      <c r="H630" s="2" t="str">
        <f t="shared" si="39"/>
        <v>Tue</v>
      </c>
      <c r="I630" s="10">
        <v>45622</v>
      </c>
      <c r="J630" s="11">
        <v>7.99</v>
      </c>
      <c r="K630" s="11" t="str">
        <f>IF(Table1[[#This Row],[Monthly_Price]]=7.99,"Basic",IF(Table1[[#This Row],[Monthly_Price]]=11.99,"Super",IF(Table1[[#This Row],[Monthly_Price]]=15.99,"Premium")))</f>
        <v>Basic</v>
      </c>
      <c r="L630" s="12">
        <v>168</v>
      </c>
      <c r="M630" s="9" t="s">
        <v>51</v>
      </c>
      <c r="N630" s="12">
        <v>3</v>
      </c>
      <c r="O630" s="12">
        <v>1</v>
      </c>
      <c r="P630" s="9" t="b">
        <v>0</v>
      </c>
      <c r="Q630" s="12">
        <v>113</v>
      </c>
      <c r="R630" s="12">
        <v>85</v>
      </c>
      <c r="S630" s="9" t="s">
        <v>49</v>
      </c>
      <c r="T630" s="9" t="s">
        <v>75</v>
      </c>
      <c r="U630" s="9" t="s">
        <v>57</v>
      </c>
      <c r="V630" s="9">
        <v>52</v>
      </c>
      <c r="W630" s="13">
        <v>4.7</v>
      </c>
      <c r="X630" s="9" t="b">
        <v>0</v>
      </c>
      <c r="Y630" s="9" t="s">
        <v>30</v>
      </c>
      <c r="Z630" s="12">
        <v>1094</v>
      </c>
      <c r="AA630" s="9" t="s">
        <v>31</v>
      </c>
      <c r="AB630" s="14" t="s">
        <v>59</v>
      </c>
      <c r="AC630" s="9" t="s">
        <v>40</v>
      </c>
    </row>
    <row r="631" spans="1:29" hidden="1" x14ac:dyDescent="0.3">
      <c r="A631" s="9">
        <v>8703</v>
      </c>
      <c r="B631" s="9" t="s">
        <v>254</v>
      </c>
      <c r="C631" s="9" t="str">
        <f t="shared" si="36"/>
        <v>Jul</v>
      </c>
      <c r="D631" s="9" t="str">
        <f t="shared" si="37"/>
        <v>Sat</v>
      </c>
      <c r="E631" s="9" t="str">
        <f>TEXT(Table1[[#This Row],[Join_Date]],"YYYY")</f>
        <v>2024</v>
      </c>
      <c r="F631" s="2">
        <v>45479</v>
      </c>
      <c r="G631" s="2" t="str">
        <f t="shared" si="38"/>
        <v>Nov</v>
      </c>
      <c r="H631" s="2" t="str">
        <f t="shared" si="39"/>
        <v>Fri</v>
      </c>
      <c r="I631" s="10">
        <v>45618</v>
      </c>
      <c r="J631" s="11">
        <v>15.99</v>
      </c>
      <c r="K631" s="11" t="str">
        <f>IF(Table1[[#This Row],[Monthly_Price]]=7.99,"Basic",IF(Table1[[#This Row],[Monthly_Price]]=11.99,"Super",IF(Table1[[#This Row],[Monthly_Price]]=15.99,"Premium")))</f>
        <v>Premium</v>
      </c>
      <c r="L631" s="12">
        <v>336</v>
      </c>
      <c r="M631" s="9" t="s">
        <v>36</v>
      </c>
      <c r="N631" s="12">
        <v>1</v>
      </c>
      <c r="O631" s="12">
        <v>4</v>
      </c>
      <c r="P631" s="9" t="b">
        <v>1</v>
      </c>
      <c r="Q631" s="12">
        <v>855</v>
      </c>
      <c r="R631" s="12">
        <v>186</v>
      </c>
      <c r="S631" s="9" t="s">
        <v>43</v>
      </c>
      <c r="T631" s="9" t="s">
        <v>28</v>
      </c>
      <c r="U631" s="9" t="s">
        <v>45</v>
      </c>
      <c r="V631" s="9">
        <v>54</v>
      </c>
      <c r="W631" s="13">
        <v>3.6</v>
      </c>
      <c r="X631" s="9" t="b">
        <v>0</v>
      </c>
      <c r="Y631" s="9" t="s">
        <v>30</v>
      </c>
      <c r="Z631" s="12">
        <v>3674</v>
      </c>
      <c r="AA631" s="9" t="s">
        <v>76</v>
      </c>
      <c r="AB631" s="14" t="s">
        <v>39</v>
      </c>
      <c r="AC631" s="9" t="s">
        <v>33</v>
      </c>
    </row>
    <row r="632" spans="1:29" hidden="1" x14ac:dyDescent="0.3">
      <c r="A632" s="9">
        <v>2536</v>
      </c>
      <c r="B632" s="9" t="s">
        <v>272</v>
      </c>
      <c r="C632" s="9" t="str">
        <f t="shared" si="36"/>
        <v>Feb</v>
      </c>
      <c r="D632" s="9" t="str">
        <f t="shared" si="37"/>
        <v>Mon</v>
      </c>
      <c r="E632" s="9" t="str">
        <f>TEXT(Table1[[#This Row],[Join_Date]],"YYYY")</f>
        <v>2024</v>
      </c>
      <c r="F632" s="2">
        <v>45348</v>
      </c>
      <c r="G632" s="2" t="str">
        <f t="shared" si="38"/>
        <v>Dec</v>
      </c>
      <c r="H632" s="2" t="str">
        <f t="shared" si="39"/>
        <v>Sat</v>
      </c>
      <c r="I632" s="10">
        <v>45640</v>
      </c>
      <c r="J632" s="11">
        <v>15.99</v>
      </c>
      <c r="K632" s="11" t="str">
        <f>IF(Table1[[#This Row],[Monthly_Price]]=7.99,"Basic",IF(Table1[[#This Row],[Monthly_Price]]=11.99,"Super",IF(Table1[[#This Row],[Monthly_Price]]=15.99,"Premium")))</f>
        <v>Premium</v>
      </c>
      <c r="L632" s="12">
        <v>212</v>
      </c>
      <c r="M632" s="9" t="s">
        <v>63</v>
      </c>
      <c r="N632" s="12">
        <v>2</v>
      </c>
      <c r="O632" s="12">
        <v>4</v>
      </c>
      <c r="P632" s="9" t="b">
        <v>0</v>
      </c>
      <c r="Q632" s="12">
        <v>608</v>
      </c>
      <c r="R632" s="12">
        <v>96</v>
      </c>
      <c r="S632" s="9" t="s">
        <v>92</v>
      </c>
      <c r="T632" s="9" t="s">
        <v>75</v>
      </c>
      <c r="U632" s="9" t="s">
        <v>45</v>
      </c>
      <c r="V632" s="9">
        <v>76</v>
      </c>
      <c r="W632" s="13">
        <v>4</v>
      </c>
      <c r="X632" s="9" t="b">
        <v>0</v>
      </c>
      <c r="Y632" s="9" t="s">
        <v>30</v>
      </c>
      <c r="Z632" s="12">
        <v>296</v>
      </c>
      <c r="AA632" s="9" t="s">
        <v>58</v>
      </c>
      <c r="AB632" s="14" t="s">
        <v>79</v>
      </c>
      <c r="AC632" s="9" t="s">
        <v>93</v>
      </c>
    </row>
    <row r="633" spans="1:29" hidden="1" x14ac:dyDescent="0.3">
      <c r="A633" s="9">
        <v>2057</v>
      </c>
      <c r="B633" s="9" t="s">
        <v>604</v>
      </c>
      <c r="C633" s="9" t="str">
        <f t="shared" si="36"/>
        <v>Apr</v>
      </c>
      <c r="D633" s="9" t="str">
        <f t="shared" si="37"/>
        <v>Tue</v>
      </c>
      <c r="E633" s="9" t="str">
        <f>TEXT(Table1[[#This Row],[Join_Date]],"YYYY")</f>
        <v>2023</v>
      </c>
      <c r="F633" s="2">
        <v>45041</v>
      </c>
      <c r="G633" s="2" t="str">
        <f t="shared" si="38"/>
        <v>Nov</v>
      </c>
      <c r="H633" s="2" t="str">
        <f t="shared" si="39"/>
        <v>Sat</v>
      </c>
      <c r="I633" s="10">
        <v>45619</v>
      </c>
      <c r="J633" s="11">
        <v>7.99</v>
      </c>
      <c r="K633" s="11" t="str">
        <f>IF(Table1[[#This Row],[Monthly_Price]]=7.99,"Basic",IF(Table1[[#This Row],[Monthly_Price]]=11.99,"Super",IF(Table1[[#This Row],[Monthly_Price]]=15.99,"Premium")))</f>
        <v>Basic</v>
      </c>
      <c r="L633" s="12">
        <v>185</v>
      </c>
      <c r="M633" s="9" t="s">
        <v>63</v>
      </c>
      <c r="N633" s="12">
        <v>3</v>
      </c>
      <c r="O633" s="12">
        <v>6</v>
      </c>
      <c r="P633" s="9" t="b">
        <v>1</v>
      </c>
      <c r="Q633" s="12">
        <v>804</v>
      </c>
      <c r="R633" s="12">
        <v>49</v>
      </c>
      <c r="S633" s="9" t="s">
        <v>27</v>
      </c>
      <c r="T633" s="9" t="s">
        <v>56</v>
      </c>
      <c r="U633" s="9" t="s">
        <v>45</v>
      </c>
      <c r="V633" s="9">
        <v>32</v>
      </c>
      <c r="W633" s="13">
        <v>4.0999999999999996</v>
      </c>
      <c r="X633" s="9" t="b">
        <v>0</v>
      </c>
      <c r="Y633" s="9" t="s">
        <v>30</v>
      </c>
      <c r="Z633" s="12">
        <v>4164</v>
      </c>
      <c r="AA633" s="9" t="s">
        <v>31</v>
      </c>
      <c r="AB633" s="14" t="s">
        <v>32</v>
      </c>
      <c r="AC633" s="9" t="s">
        <v>60</v>
      </c>
    </row>
    <row r="634" spans="1:29" hidden="1" x14ac:dyDescent="0.3">
      <c r="A634" s="9">
        <v>5627</v>
      </c>
      <c r="B634" s="9" t="s">
        <v>606</v>
      </c>
      <c r="C634" s="9" t="str">
        <f t="shared" si="36"/>
        <v>Jan</v>
      </c>
      <c r="D634" s="9" t="str">
        <f t="shared" si="37"/>
        <v>Sun</v>
      </c>
      <c r="E634" s="9" t="str">
        <f>TEXT(Table1[[#This Row],[Join_Date]],"YYYY")</f>
        <v>2024</v>
      </c>
      <c r="F634" s="2">
        <v>45298</v>
      </c>
      <c r="G634" s="2" t="str">
        <f t="shared" si="38"/>
        <v>Dec</v>
      </c>
      <c r="H634" s="2" t="str">
        <f t="shared" si="39"/>
        <v>Thu</v>
      </c>
      <c r="I634" s="10">
        <v>45631</v>
      </c>
      <c r="J634" s="11">
        <v>11.99</v>
      </c>
      <c r="K634" s="11" t="str">
        <f>IF(Table1[[#This Row],[Monthly_Price]]=7.99,"Basic",IF(Table1[[#This Row],[Monthly_Price]]=11.99,"Super",IF(Table1[[#This Row],[Monthly_Price]]=15.99,"Premium")))</f>
        <v>Super</v>
      </c>
      <c r="L634" s="12">
        <v>124</v>
      </c>
      <c r="M634" s="9" t="s">
        <v>48</v>
      </c>
      <c r="N634" s="12">
        <v>4</v>
      </c>
      <c r="O634" s="12">
        <v>2</v>
      </c>
      <c r="P634" s="9" t="b">
        <v>1</v>
      </c>
      <c r="Q634" s="12">
        <v>207</v>
      </c>
      <c r="R634" s="12">
        <v>140</v>
      </c>
      <c r="S634" s="9" t="s">
        <v>27</v>
      </c>
      <c r="T634" s="9" t="s">
        <v>75</v>
      </c>
      <c r="U634" s="9" t="s">
        <v>29</v>
      </c>
      <c r="V634" s="9">
        <v>44</v>
      </c>
      <c r="W634" s="13">
        <v>4.8</v>
      </c>
      <c r="X634" s="9" t="b">
        <v>1</v>
      </c>
      <c r="Y634" s="9" t="s">
        <v>30</v>
      </c>
      <c r="Z634" s="12">
        <v>3349</v>
      </c>
      <c r="AA634" s="9" t="s">
        <v>65</v>
      </c>
      <c r="AB634" s="14" t="s">
        <v>69</v>
      </c>
      <c r="AC634" s="9" t="s">
        <v>40</v>
      </c>
    </row>
    <row r="635" spans="1:29" hidden="1" x14ac:dyDescent="0.3">
      <c r="A635" s="9">
        <v>4763</v>
      </c>
      <c r="B635" s="9" t="s">
        <v>266</v>
      </c>
      <c r="C635" s="9" t="str">
        <f t="shared" si="36"/>
        <v>Feb</v>
      </c>
      <c r="D635" s="9" t="str">
        <f t="shared" si="37"/>
        <v>Mon</v>
      </c>
      <c r="E635" s="9" t="str">
        <f>TEXT(Table1[[#This Row],[Join_Date]],"YYYY")</f>
        <v>2024</v>
      </c>
      <c r="F635" s="2">
        <v>45334</v>
      </c>
      <c r="G635" s="2" t="str">
        <f t="shared" si="38"/>
        <v>Dec</v>
      </c>
      <c r="H635" s="2" t="str">
        <f t="shared" si="39"/>
        <v>Thu</v>
      </c>
      <c r="I635" s="10">
        <v>45631</v>
      </c>
      <c r="J635" s="11">
        <v>15.99</v>
      </c>
      <c r="K635" s="11" t="str">
        <f>IF(Table1[[#This Row],[Monthly_Price]]=7.99,"Basic",IF(Table1[[#This Row],[Monthly_Price]]=11.99,"Super",IF(Table1[[#This Row],[Monthly_Price]]=15.99,"Premium")))</f>
        <v>Premium</v>
      </c>
      <c r="L635" s="12">
        <v>256</v>
      </c>
      <c r="M635" s="9" t="s">
        <v>26</v>
      </c>
      <c r="N635" s="12">
        <v>1</v>
      </c>
      <c r="O635" s="12">
        <v>1</v>
      </c>
      <c r="P635" s="9" t="b">
        <v>0</v>
      </c>
      <c r="Q635" s="12">
        <v>118</v>
      </c>
      <c r="R635" s="12">
        <v>104</v>
      </c>
      <c r="S635" s="9" t="s">
        <v>68</v>
      </c>
      <c r="T635" s="9" t="s">
        <v>44</v>
      </c>
      <c r="U635" s="9" t="s">
        <v>45</v>
      </c>
      <c r="V635" s="9">
        <v>8</v>
      </c>
      <c r="W635" s="13">
        <v>3.5</v>
      </c>
      <c r="X635" s="9" t="b">
        <v>0</v>
      </c>
      <c r="Y635" s="9" t="s">
        <v>30</v>
      </c>
      <c r="Z635" s="12">
        <v>2830</v>
      </c>
      <c r="AA635" s="9" t="s">
        <v>38</v>
      </c>
      <c r="AB635" s="14" t="s">
        <v>69</v>
      </c>
      <c r="AC635" s="9" t="s">
        <v>40</v>
      </c>
    </row>
    <row r="636" spans="1:29" hidden="1" x14ac:dyDescent="0.3">
      <c r="A636" s="9">
        <v>4577</v>
      </c>
      <c r="B636" s="9" t="s">
        <v>190</v>
      </c>
      <c r="C636" s="9" t="str">
        <f t="shared" si="36"/>
        <v>Jun</v>
      </c>
      <c r="D636" s="9" t="str">
        <f t="shared" si="37"/>
        <v>Sat</v>
      </c>
      <c r="E636" s="9" t="str">
        <f>TEXT(Table1[[#This Row],[Join_Date]],"YYYY")</f>
        <v>2024</v>
      </c>
      <c r="F636" s="2">
        <v>45465</v>
      </c>
      <c r="G636" s="2" t="str">
        <f t="shared" si="38"/>
        <v>Dec</v>
      </c>
      <c r="H636" s="2" t="str">
        <f t="shared" si="39"/>
        <v>Wed</v>
      </c>
      <c r="I636" s="10">
        <v>45637</v>
      </c>
      <c r="J636" s="11">
        <v>11.99</v>
      </c>
      <c r="K636" s="11" t="str">
        <f>IF(Table1[[#This Row],[Monthly_Price]]=7.99,"Basic",IF(Table1[[#This Row],[Monthly_Price]]=11.99,"Super",IF(Table1[[#This Row],[Monthly_Price]]=15.99,"Premium")))</f>
        <v>Super</v>
      </c>
      <c r="L636" s="12">
        <v>58</v>
      </c>
      <c r="M636" s="9" t="s">
        <v>73</v>
      </c>
      <c r="N636" s="12">
        <v>1</v>
      </c>
      <c r="O636" s="12">
        <v>6</v>
      </c>
      <c r="P636" s="9" t="b">
        <v>0</v>
      </c>
      <c r="Q636" s="12">
        <v>983</v>
      </c>
      <c r="R636" s="12">
        <v>8</v>
      </c>
      <c r="S636" s="9" t="s">
        <v>49</v>
      </c>
      <c r="T636" s="9" t="s">
        <v>56</v>
      </c>
      <c r="U636" s="9" t="s">
        <v>64</v>
      </c>
      <c r="V636" s="9">
        <v>75</v>
      </c>
      <c r="W636" s="13">
        <v>4.3</v>
      </c>
      <c r="X636" s="9" t="b">
        <v>1</v>
      </c>
      <c r="Y636" s="9" t="s">
        <v>30</v>
      </c>
      <c r="Z636" s="12">
        <v>2409</v>
      </c>
      <c r="AA636" s="9" t="s">
        <v>76</v>
      </c>
      <c r="AB636" s="14" t="s">
        <v>79</v>
      </c>
      <c r="AC636" s="9" t="s">
        <v>93</v>
      </c>
    </row>
    <row r="637" spans="1:29" hidden="1" x14ac:dyDescent="0.3">
      <c r="A637" s="9">
        <v>5216</v>
      </c>
      <c r="B637" s="9" t="s">
        <v>367</v>
      </c>
      <c r="C637" s="9" t="str">
        <f t="shared" si="36"/>
        <v>Sep</v>
      </c>
      <c r="D637" s="9" t="str">
        <f t="shared" si="37"/>
        <v>Sun</v>
      </c>
      <c r="E637" s="9" t="str">
        <f>TEXT(Table1[[#This Row],[Join_Date]],"YYYY")</f>
        <v>2024</v>
      </c>
      <c r="F637" s="2">
        <v>45557</v>
      </c>
      <c r="G637" s="2" t="str">
        <f t="shared" si="38"/>
        <v>Nov</v>
      </c>
      <c r="H637" s="2" t="str">
        <f t="shared" si="39"/>
        <v>Thu</v>
      </c>
      <c r="I637" s="10">
        <v>45617</v>
      </c>
      <c r="J637" s="11">
        <v>15.99</v>
      </c>
      <c r="K637" s="11" t="str">
        <f>IF(Table1[[#This Row],[Monthly_Price]]=7.99,"Basic",IF(Table1[[#This Row],[Monthly_Price]]=11.99,"Super",IF(Table1[[#This Row],[Monthly_Price]]=15.99,"Premium")))</f>
        <v>Premium</v>
      </c>
      <c r="L637" s="12">
        <v>135</v>
      </c>
      <c r="M637" s="9" t="s">
        <v>73</v>
      </c>
      <c r="N637" s="12">
        <v>3</v>
      </c>
      <c r="O637" s="12">
        <v>2</v>
      </c>
      <c r="P637" s="9" t="b">
        <v>0</v>
      </c>
      <c r="Q637" s="12">
        <v>523</v>
      </c>
      <c r="R637" s="12">
        <v>159</v>
      </c>
      <c r="S637" s="9" t="s">
        <v>27</v>
      </c>
      <c r="T637" s="9" t="s">
        <v>44</v>
      </c>
      <c r="U637" s="9" t="s">
        <v>29</v>
      </c>
      <c r="V637" s="9">
        <v>11</v>
      </c>
      <c r="W637" s="13">
        <v>4.8</v>
      </c>
      <c r="X637" s="9" t="b">
        <v>1</v>
      </c>
      <c r="Y637" s="9" t="s">
        <v>30</v>
      </c>
      <c r="Z637" s="12">
        <v>2872</v>
      </c>
      <c r="AA637" s="9" t="s">
        <v>65</v>
      </c>
      <c r="AB637" s="14" t="s">
        <v>39</v>
      </c>
      <c r="AC637" s="9" t="s">
        <v>33</v>
      </c>
    </row>
    <row r="638" spans="1:29" hidden="1" x14ac:dyDescent="0.3">
      <c r="A638" s="9">
        <v>3941</v>
      </c>
      <c r="B638" s="9" t="s">
        <v>608</v>
      </c>
      <c r="C638" s="9" t="str">
        <f t="shared" si="36"/>
        <v>Sep</v>
      </c>
      <c r="D638" s="9" t="str">
        <f t="shared" si="37"/>
        <v>Mon</v>
      </c>
      <c r="E638" s="9" t="str">
        <f>TEXT(Table1[[#This Row],[Join_Date]],"YYYY")</f>
        <v>2024</v>
      </c>
      <c r="F638" s="2">
        <v>45551</v>
      </c>
      <c r="G638" s="2" t="str">
        <f t="shared" si="38"/>
        <v>Nov</v>
      </c>
      <c r="H638" s="2" t="str">
        <f t="shared" si="39"/>
        <v>Fri</v>
      </c>
      <c r="I638" s="10">
        <v>45625</v>
      </c>
      <c r="J638" s="11">
        <v>11.99</v>
      </c>
      <c r="K638" s="11" t="str">
        <f>IF(Table1[[#This Row],[Monthly_Price]]=7.99,"Basic",IF(Table1[[#This Row],[Monthly_Price]]=11.99,"Super",IF(Table1[[#This Row],[Monthly_Price]]=15.99,"Premium")))</f>
        <v>Super</v>
      </c>
      <c r="L638" s="12">
        <v>163</v>
      </c>
      <c r="M638" s="9" t="s">
        <v>100</v>
      </c>
      <c r="N638" s="12">
        <v>5</v>
      </c>
      <c r="O638" s="12">
        <v>2</v>
      </c>
      <c r="P638" s="9" t="b">
        <v>0</v>
      </c>
      <c r="Q638" s="12">
        <v>786</v>
      </c>
      <c r="R638" s="12">
        <v>94</v>
      </c>
      <c r="S638" s="9" t="s">
        <v>49</v>
      </c>
      <c r="T638" s="9" t="s">
        <v>75</v>
      </c>
      <c r="U638" s="9" t="s">
        <v>45</v>
      </c>
      <c r="V638" s="9">
        <v>18</v>
      </c>
      <c r="W638" s="13">
        <v>4.5999999999999996</v>
      </c>
      <c r="X638" s="9" t="b">
        <v>1</v>
      </c>
      <c r="Y638" s="9" t="s">
        <v>30</v>
      </c>
      <c r="Z638" s="12">
        <v>1364</v>
      </c>
      <c r="AA638" s="9" t="s">
        <v>65</v>
      </c>
      <c r="AB638" s="14" t="s">
        <v>39</v>
      </c>
      <c r="AC638" s="9" t="s">
        <v>40</v>
      </c>
    </row>
    <row r="639" spans="1:29" hidden="1" x14ac:dyDescent="0.3">
      <c r="A639" s="9">
        <v>4396</v>
      </c>
      <c r="B639" s="9" t="s">
        <v>234</v>
      </c>
      <c r="C639" s="9" t="str">
        <f t="shared" si="36"/>
        <v>Jan</v>
      </c>
      <c r="D639" s="9" t="str">
        <f t="shared" si="37"/>
        <v>Mon</v>
      </c>
      <c r="E639" s="9" t="str">
        <f>TEXT(Table1[[#This Row],[Join_Date]],"YYYY")</f>
        <v>2023</v>
      </c>
      <c r="F639" s="2">
        <v>44928</v>
      </c>
      <c r="G639" s="2" t="str">
        <f t="shared" si="38"/>
        <v>Dec</v>
      </c>
      <c r="H639" s="2" t="str">
        <f t="shared" si="39"/>
        <v>Tue</v>
      </c>
      <c r="I639" s="10">
        <v>45643</v>
      </c>
      <c r="J639" s="11">
        <v>15.99</v>
      </c>
      <c r="K639" s="11" t="str">
        <f>IF(Table1[[#This Row],[Monthly_Price]]=7.99,"Basic",IF(Table1[[#This Row],[Monthly_Price]]=11.99,"Super",IF(Table1[[#This Row],[Monthly_Price]]=15.99,"Premium")))</f>
        <v>Premium</v>
      </c>
      <c r="L639" s="12">
        <v>120</v>
      </c>
      <c r="M639" s="9" t="s">
        <v>36</v>
      </c>
      <c r="N639" s="12">
        <v>2</v>
      </c>
      <c r="O639" s="12">
        <v>3</v>
      </c>
      <c r="P639" s="9" t="b">
        <v>0</v>
      </c>
      <c r="Q639" s="12">
        <v>781</v>
      </c>
      <c r="R639" s="12">
        <v>97</v>
      </c>
      <c r="S639" s="9" t="s">
        <v>43</v>
      </c>
      <c r="T639" s="9" t="s">
        <v>56</v>
      </c>
      <c r="U639" s="9" t="s">
        <v>64</v>
      </c>
      <c r="V639" s="9">
        <v>46</v>
      </c>
      <c r="W639" s="13">
        <v>3.3</v>
      </c>
      <c r="X639" s="9" t="b">
        <v>1</v>
      </c>
      <c r="Y639" s="9" t="s">
        <v>30</v>
      </c>
      <c r="Z639" s="12">
        <v>473</v>
      </c>
      <c r="AA639" s="9" t="s">
        <v>58</v>
      </c>
      <c r="AB639" s="14" t="s">
        <v>59</v>
      </c>
      <c r="AC639" s="9" t="s">
        <v>40</v>
      </c>
    </row>
    <row r="640" spans="1:29" hidden="1" x14ac:dyDescent="0.3">
      <c r="A640" s="9">
        <v>4865</v>
      </c>
      <c r="B640" s="9" t="s">
        <v>98</v>
      </c>
      <c r="C640" s="9" t="str">
        <f t="shared" si="36"/>
        <v>Dec</v>
      </c>
      <c r="D640" s="9" t="str">
        <f t="shared" si="37"/>
        <v>Wed</v>
      </c>
      <c r="E640" s="9" t="str">
        <f>TEXT(Table1[[#This Row],[Join_Date]],"YYYY")</f>
        <v>2023</v>
      </c>
      <c r="F640" s="2">
        <v>45280</v>
      </c>
      <c r="G640" s="2" t="str">
        <f t="shared" si="38"/>
        <v>Nov</v>
      </c>
      <c r="H640" s="2" t="str">
        <f t="shared" si="39"/>
        <v>Thu</v>
      </c>
      <c r="I640" s="10">
        <v>45624</v>
      </c>
      <c r="J640" s="11">
        <v>7.99</v>
      </c>
      <c r="K640" s="11" t="str">
        <f>IF(Table1[[#This Row],[Monthly_Price]]=7.99,"Basic",IF(Table1[[#This Row],[Monthly_Price]]=11.99,"Super",IF(Table1[[#This Row],[Monthly_Price]]=15.99,"Premium")))</f>
        <v>Basic</v>
      </c>
      <c r="L640" s="12">
        <v>439</v>
      </c>
      <c r="M640" s="9" t="s">
        <v>48</v>
      </c>
      <c r="N640" s="12">
        <v>1</v>
      </c>
      <c r="O640" s="12">
        <v>5</v>
      </c>
      <c r="P640" s="9" t="b">
        <v>1</v>
      </c>
      <c r="Q640" s="12">
        <v>434</v>
      </c>
      <c r="R640" s="12">
        <v>104</v>
      </c>
      <c r="S640" s="9" t="s">
        <v>92</v>
      </c>
      <c r="T640" s="9" t="s">
        <v>28</v>
      </c>
      <c r="U640" s="9" t="s">
        <v>29</v>
      </c>
      <c r="V640" s="9">
        <v>36</v>
      </c>
      <c r="W640" s="13">
        <v>4.5</v>
      </c>
      <c r="X640" s="9" t="b">
        <v>1</v>
      </c>
      <c r="Y640" s="9" t="s">
        <v>30</v>
      </c>
      <c r="Z640" s="12">
        <v>4883</v>
      </c>
      <c r="AA640" s="9" t="s">
        <v>31</v>
      </c>
      <c r="AB640" s="14" t="s">
        <v>79</v>
      </c>
      <c r="AC640" s="9" t="s">
        <v>60</v>
      </c>
    </row>
    <row r="641" spans="1:29" hidden="1" x14ac:dyDescent="0.3">
      <c r="A641" s="9">
        <v>2497</v>
      </c>
      <c r="B641" s="9" t="s">
        <v>382</v>
      </c>
      <c r="C641" s="9" t="str">
        <f t="shared" si="36"/>
        <v>Jul</v>
      </c>
      <c r="D641" s="9" t="str">
        <f t="shared" si="37"/>
        <v>Fri</v>
      </c>
      <c r="E641" s="9" t="str">
        <f>TEXT(Table1[[#This Row],[Join_Date]],"YYYY")</f>
        <v>2023</v>
      </c>
      <c r="F641" s="2">
        <v>45135</v>
      </c>
      <c r="G641" s="2" t="str">
        <f t="shared" si="38"/>
        <v>Nov</v>
      </c>
      <c r="H641" s="2" t="str">
        <f t="shared" si="39"/>
        <v>Sat</v>
      </c>
      <c r="I641" s="10">
        <v>45626</v>
      </c>
      <c r="J641" s="11">
        <v>7.99</v>
      </c>
      <c r="K641" s="11" t="str">
        <f>IF(Table1[[#This Row],[Monthly_Price]]=7.99,"Basic",IF(Table1[[#This Row],[Monthly_Price]]=11.99,"Super",IF(Table1[[#This Row],[Monthly_Price]]=15.99,"Premium")))</f>
        <v>Basic</v>
      </c>
      <c r="L641" s="12">
        <v>223</v>
      </c>
      <c r="M641" s="9" t="s">
        <v>51</v>
      </c>
      <c r="N641" s="12">
        <v>1</v>
      </c>
      <c r="O641" s="12">
        <v>4</v>
      </c>
      <c r="P641" s="9" t="b">
        <v>0</v>
      </c>
      <c r="Q641" s="12">
        <v>824</v>
      </c>
      <c r="R641" s="12">
        <v>125</v>
      </c>
      <c r="S641" s="9" t="s">
        <v>49</v>
      </c>
      <c r="T641" s="9" t="s">
        <v>56</v>
      </c>
      <c r="U641" s="9" t="s">
        <v>29</v>
      </c>
      <c r="V641" s="9">
        <v>56</v>
      </c>
      <c r="W641" s="13">
        <v>4.5</v>
      </c>
      <c r="X641" s="9" t="b">
        <v>1</v>
      </c>
      <c r="Y641" s="9" t="s">
        <v>30</v>
      </c>
      <c r="Z641" s="12">
        <v>99</v>
      </c>
      <c r="AA641" s="9" t="s">
        <v>58</v>
      </c>
      <c r="AB641" s="14" t="s">
        <v>59</v>
      </c>
      <c r="AC641" s="9" t="s">
        <v>40</v>
      </c>
    </row>
    <row r="642" spans="1:29" hidden="1" x14ac:dyDescent="0.3">
      <c r="A642" s="9">
        <v>4945</v>
      </c>
      <c r="B642" s="9" t="s">
        <v>313</v>
      </c>
      <c r="C642" s="9" t="str">
        <f t="shared" si="36"/>
        <v>May</v>
      </c>
      <c r="D642" s="9" t="str">
        <f t="shared" si="37"/>
        <v>Sat</v>
      </c>
      <c r="E642" s="9" t="str">
        <f>TEXT(Table1[[#This Row],[Join_Date]],"YYYY")</f>
        <v>2024</v>
      </c>
      <c r="F642" s="2">
        <v>45416</v>
      </c>
      <c r="G642" s="2" t="str">
        <f t="shared" si="38"/>
        <v>Nov</v>
      </c>
      <c r="H642" s="2" t="str">
        <f t="shared" si="39"/>
        <v>Fri</v>
      </c>
      <c r="I642" s="10">
        <v>45618</v>
      </c>
      <c r="J642" s="11">
        <v>11.99</v>
      </c>
      <c r="K642" s="11" t="str">
        <f>IF(Table1[[#This Row],[Monthly_Price]]=7.99,"Basic",IF(Table1[[#This Row],[Monthly_Price]]=11.99,"Super",IF(Table1[[#This Row],[Monthly_Price]]=15.99,"Premium")))</f>
        <v>Super</v>
      </c>
      <c r="L642" s="12">
        <v>485</v>
      </c>
      <c r="M642" s="9" t="s">
        <v>100</v>
      </c>
      <c r="N642" s="12">
        <v>1</v>
      </c>
      <c r="O642" s="12">
        <v>1</v>
      </c>
      <c r="P642" s="9" t="b">
        <v>1</v>
      </c>
      <c r="Q642" s="12">
        <v>230</v>
      </c>
      <c r="R642" s="12">
        <v>21</v>
      </c>
      <c r="S642" s="9" t="s">
        <v>43</v>
      </c>
      <c r="T642" s="9" t="s">
        <v>28</v>
      </c>
      <c r="U642" s="9" t="s">
        <v>57</v>
      </c>
      <c r="V642" s="9">
        <v>83</v>
      </c>
      <c r="W642" s="13">
        <v>4.0999999999999996</v>
      </c>
      <c r="X642" s="9" t="b">
        <v>0</v>
      </c>
      <c r="Y642" s="9" t="s">
        <v>30</v>
      </c>
      <c r="Z642" s="12">
        <v>2284</v>
      </c>
      <c r="AA642" s="9" t="s">
        <v>31</v>
      </c>
      <c r="AB642" s="14" t="s">
        <v>69</v>
      </c>
      <c r="AC642" s="9" t="s">
        <v>93</v>
      </c>
    </row>
    <row r="643" spans="1:29" hidden="1" x14ac:dyDescent="0.3">
      <c r="A643" s="9">
        <v>5227</v>
      </c>
      <c r="B643" s="9" t="s">
        <v>610</v>
      </c>
      <c r="C643" s="9" t="str">
        <f t="shared" ref="C643:C706" si="40">TEXT(F643,"mmm")</f>
        <v>Feb</v>
      </c>
      <c r="D643" s="9" t="str">
        <f t="shared" ref="D643:D706" si="41">TEXT(F643,"ddd")</f>
        <v>Thu</v>
      </c>
      <c r="E643" s="9" t="str">
        <f>TEXT(Table1[[#This Row],[Join_Date]],"YYYY")</f>
        <v>2024</v>
      </c>
      <c r="F643" s="2">
        <v>45337</v>
      </c>
      <c r="G643" s="2" t="str">
        <f t="shared" ref="G643:G706" si="42">TEXT(I643,"mmm")</f>
        <v>Dec</v>
      </c>
      <c r="H643" s="2" t="str">
        <f t="shared" ref="H643:H706" si="43">TEXT(I643,"ddd")</f>
        <v>Fri</v>
      </c>
      <c r="I643" s="10">
        <v>45632</v>
      </c>
      <c r="J643" s="11">
        <v>7.99</v>
      </c>
      <c r="K643" s="11" t="str">
        <f>IF(Table1[[#This Row],[Monthly_Price]]=7.99,"Basic",IF(Table1[[#This Row],[Monthly_Price]]=11.99,"Super",IF(Table1[[#This Row],[Monthly_Price]]=15.99,"Premium")))</f>
        <v>Basic</v>
      </c>
      <c r="L643" s="12">
        <v>474</v>
      </c>
      <c r="M643" s="9" t="s">
        <v>36</v>
      </c>
      <c r="N643" s="12">
        <v>3</v>
      </c>
      <c r="O643" s="12">
        <v>6</v>
      </c>
      <c r="P643" s="9" t="b">
        <v>1</v>
      </c>
      <c r="Q643" s="12">
        <v>358</v>
      </c>
      <c r="R643" s="12">
        <v>147</v>
      </c>
      <c r="S643" s="9" t="s">
        <v>27</v>
      </c>
      <c r="T643" s="9" t="s">
        <v>75</v>
      </c>
      <c r="U643" s="9" t="s">
        <v>29</v>
      </c>
      <c r="V643" s="9">
        <v>44</v>
      </c>
      <c r="W643" s="13">
        <v>3.9</v>
      </c>
      <c r="X643" s="9" t="b">
        <v>1</v>
      </c>
      <c r="Y643" s="9" t="s">
        <v>30</v>
      </c>
      <c r="Z643" s="12">
        <v>3505</v>
      </c>
      <c r="AA643" s="9" t="s">
        <v>76</v>
      </c>
      <c r="AB643" s="14" t="s">
        <v>39</v>
      </c>
      <c r="AC643" s="9" t="s">
        <v>60</v>
      </c>
    </row>
    <row r="644" spans="1:29" hidden="1" x14ac:dyDescent="0.3">
      <c r="A644" s="9">
        <v>2150</v>
      </c>
      <c r="B644" s="9" t="s">
        <v>311</v>
      </c>
      <c r="C644" s="9" t="str">
        <f t="shared" si="40"/>
        <v>Apr</v>
      </c>
      <c r="D644" s="9" t="str">
        <f t="shared" si="41"/>
        <v>Fri</v>
      </c>
      <c r="E644" s="9" t="str">
        <f>TEXT(Table1[[#This Row],[Join_Date]],"YYYY")</f>
        <v>2024</v>
      </c>
      <c r="F644" s="2">
        <v>45394</v>
      </c>
      <c r="G644" s="2" t="str">
        <f t="shared" si="42"/>
        <v>Dec</v>
      </c>
      <c r="H644" s="2" t="str">
        <f t="shared" si="43"/>
        <v>Mon</v>
      </c>
      <c r="I644" s="10">
        <v>45635</v>
      </c>
      <c r="J644" s="11">
        <v>11.99</v>
      </c>
      <c r="K644" s="11" t="str">
        <f>IF(Table1[[#This Row],[Monthly_Price]]=7.99,"Basic",IF(Table1[[#This Row],[Monthly_Price]]=11.99,"Super",IF(Table1[[#This Row],[Monthly_Price]]=15.99,"Premium")))</f>
        <v>Super</v>
      </c>
      <c r="L644" s="12">
        <v>259</v>
      </c>
      <c r="M644" s="9" t="s">
        <v>63</v>
      </c>
      <c r="N644" s="12">
        <v>2</v>
      </c>
      <c r="O644" s="12">
        <v>1</v>
      </c>
      <c r="P644" s="9" t="b">
        <v>0</v>
      </c>
      <c r="Q644" s="12">
        <v>380</v>
      </c>
      <c r="R644" s="12">
        <v>9</v>
      </c>
      <c r="S644" s="9" t="s">
        <v>27</v>
      </c>
      <c r="T644" s="9" t="s">
        <v>75</v>
      </c>
      <c r="U644" s="9" t="s">
        <v>45</v>
      </c>
      <c r="V644" s="9">
        <v>49</v>
      </c>
      <c r="W644" s="13">
        <v>3.2</v>
      </c>
      <c r="X644" s="9" t="b">
        <v>0</v>
      </c>
      <c r="Y644" s="9" t="s">
        <v>30</v>
      </c>
      <c r="Z644" s="12">
        <v>412</v>
      </c>
      <c r="AA644" s="9" t="s">
        <v>31</v>
      </c>
      <c r="AB644" s="14" t="s">
        <v>79</v>
      </c>
      <c r="AC644" s="9" t="s">
        <v>40</v>
      </c>
    </row>
    <row r="645" spans="1:29" hidden="1" x14ac:dyDescent="0.3">
      <c r="A645" s="9">
        <v>7145</v>
      </c>
      <c r="B645" s="9" t="s">
        <v>612</v>
      </c>
      <c r="C645" s="9" t="str">
        <f t="shared" si="40"/>
        <v>Oct</v>
      </c>
      <c r="D645" s="9" t="str">
        <f t="shared" si="41"/>
        <v>Mon</v>
      </c>
      <c r="E645" s="9" t="str">
        <f>TEXT(Table1[[#This Row],[Join_Date]],"YYYY")</f>
        <v>2024</v>
      </c>
      <c r="F645" s="2">
        <v>45593</v>
      </c>
      <c r="G645" s="2" t="str">
        <f t="shared" si="42"/>
        <v>Nov</v>
      </c>
      <c r="H645" s="2" t="str">
        <f t="shared" si="43"/>
        <v>Fri</v>
      </c>
      <c r="I645" s="10">
        <v>45618</v>
      </c>
      <c r="J645" s="11">
        <v>7.99</v>
      </c>
      <c r="K645" s="11" t="str">
        <f>IF(Table1[[#This Row],[Monthly_Price]]=7.99,"Basic",IF(Table1[[#This Row],[Monthly_Price]]=11.99,"Super",IF(Table1[[#This Row],[Monthly_Price]]=15.99,"Premium")))</f>
        <v>Basic</v>
      </c>
      <c r="L645" s="12">
        <v>53</v>
      </c>
      <c r="M645" s="9" t="s">
        <v>36</v>
      </c>
      <c r="N645" s="12">
        <v>2</v>
      </c>
      <c r="O645" s="12">
        <v>1</v>
      </c>
      <c r="P645" s="9" t="b">
        <v>0</v>
      </c>
      <c r="Q645" s="12">
        <v>647</v>
      </c>
      <c r="R645" s="12">
        <v>165</v>
      </c>
      <c r="S645" s="9" t="s">
        <v>27</v>
      </c>
      <c r="T645" s="9" t="s">
        <v>28</v>
      </c>
      <c r="U645" s="9" t="s">
        <v>57</v>
      </c>
      <c r="V645" s="9">
        <v>88</v>
      </c>
      <c r="W645" s="13">
        <v>4</v>
      </c>
      <c r="X645" s="9" t="b">
        <v>0</v>
      </c>
      <c r="Y645" s="9" t="s">
        <v>30</v>
      </c>
      <c r="Z645" s="12">
        <v>4867</v>
      </c>
      <c r="AA645" s="9" t="s">
        <v>76</v>
      </c>
      <c r="AB645" s="14" t="s">
        <v>69</v>
      </c>
      <c r="AC645" s="9" t="s">
        <v>33</v>
      </c>
    </row>
    <row r="646" spans="1:29" hidden="1" x14ac:dyDescent="0.3">
      <c r="A646" s="9">
        <v>2040</v>
      </c>
      <c r="B646" s="9" t="s">
        <v>613</v>
      </c>
      <c r="C646" s="9" t="str">
        <f t="shared" si="40"/>
        <v>Oct</v>
      </c>
      <c r="D646" s="9" t="str">
        <f t="shared" si="41"/>
        <v>Fri</v>
      </c>
      <c r="E646" s="9" t="str">
        <f>TEXT(Table1[[#This Row],[Join_Date]],"YYYY")</f>
        <v>2024</v>
      </c>
      <c r="F646" s="2">
        <v>45576</v>
      </c>
      <c r="G646" s="2" t="str">
        <f t="shared" si="42"/>
        <v>Nov</v>
      </c>
      <c r="H646" s="2" t="str">
        <f t="shared" si="43"/>
        <v>Sat</v>
      </c>
      <c r="I646" s="10">
        <v>45626</v>
      </c>
      <c r="J646" s="11">
        <v>7.99</v>
      </c>
      <c r="K646" s="11" t="str">
        <f>IF(Table1[[#This Row],[Monthly_Price]]=7.99,"Basic",IF(Table1[[#This Row],[Monthly_Price]]=11.99,"Super",IF(Table1[[#This Row],[Monthly_Price]]=15.99,"Premium")))</f>
        <v>Basic</v>
      </c>
      <c r="L646" s="12">
        <v>221</v>
      </c>
      <c r="M646" s="9" t="s">
        <v>63</v>
      </c>
      <c r="N646" s="12">
        <v>1</v>
      </c>
      <c r="O646" s="12">
        <v>3</v>
      </c>
      <c r="P646" s="9" t="b">
        <v>1</v>
      </c>
      <c r="Q646" s="12">
        <v>518</v>
      </c>
      <c r="R646" s="12">
        <v>157</v>
      </c>
      <c r="S646" s="9" t="s">
        <v>68</v>
      </c>
      <c r="T646" s="9" t="s">
        <v>75</v>
      </c>
      <c r="U646" s="9" t="s">
        <v>64</v>
      </c>
      <c r="V646" s="9">
        <v>4</v>
      </c>
      <c r="W646" s="13">
        <v>3.7</v>
      </c>
      <c r="X646" s="9" t="b">
        <v>1</v>
      </c>
      <c r="Y646" s="9" t="s">
        <v>30</v>
      </c>
      <c r="Z646" s="12">
        <v>2560</v>
      </c>
      <c r="AA646" s="9" t="s">
        <v>65</v>
      </c>
      <c r="AB646" s="14" t="s">
        <v>59</v>
      </c>
      <c r="AC646" s="9" t="s">
        <v>33</v>
      </c>
    </row>
    <row r="647" spans="1:29" hidden="1" x14ac:dyDescent="0.3">
      <c r="A647" s="9">
        <v>4191</v>
      </c>
      <c r="B647" s="9" t="s">
        <v>270</v>
      </c>
      <c r="C647" s="9" t="str">
        <f t="shared" si="40"/>
        <v>Apr</v>
      </c>
      <c r="D647" s="9" t="str">
        <f t="shared" si="41"/>
        <v>Wed</v>
      </c>
      <c r="E647" s="9" t="str">
        <f>TEXT(Table1[[#This Row],[Join_Date]],"YYYY")</f>
        <v>2023</v>
      </c>
      <c r="F647" s="2">
        <v>45035</v>
      </c>
      <c r="G647" s="2" t="str">
        <f t="shared" si="42"/>
        <v>Dec</v>
      </c>
      <c r="H647" s="2" t="str">
        <f t="shared" si="43"/>
        <v>Tue</v>
      </c>
      <c r="I647" s="10">
        <v>45629</v>
      </c>
      <c r="J647" s="11">
        <v>7.99</v>
      </c>
      <c r="K647" s="11" t="str">
        <f>IF(Table1[[#This Row],[Monthly_Price]]=7.99,"Basic",IF(Table1[[#This Row],[Monthly_Price]]=11.99,"Super",IF(Table1[[#This Row],[Monthly_Price]]=15.99,"Premium")))</f>
        <v>Basic</v>
      </c>
      <c r="L647" s="12">
        <v>46</v>
      </c>
      <c r="M647" s="9" t="s">
        <v>63</v>
      </c>
      <c r="N647" s="12">
        <v>2</v>
      </c>
      <c r="O647" s="12">
        <v>4</v>
      </c>
      <c r="P647" s="9" t="b">
        <v>0</v>
      </c>
      <c r="Q647" s="12">
        <v>33</v>
      </c>
      <c r="R647" s="12">
        <v>120</v>
      </c>
      <c r="S647" s="9" t="s">
        <v>74</v>
      </c>
      <c r="T647" s="9" t="s">
        <v>75</v>
      </c>
      <c r="U647" s="9" t="s">
        <v>29</v>
      </c>
      <c r="V647" s="9">
        <v>77</v>
      </c>
      <c r="W647" s="13">
        <v>3.9</v>
      </c>
      <c r="X647" s="9" t="b">
        <v>1</v>
      </c>
      <c r="Y647" s="9" t="s">
        <v>30</v>
      </c>
      <c r="Z647" s="12">
        <v>4269</v>
      </c>
      <c r="AA647" s="9" t="s">
        <v>76</v>
      </c>
      <c r="AB647" s="14" t="s">
        <v>32</v>
      </c>
      <c r="AC647" s="9" t="s">
        <v>40</v>
      </c>
    </row>
    <row r="648" spans="1:29" hidden="1" x14ac:dyDescent="0.3">
      <c r="A648" s="9">
        <v>4336</v>
      </c>
      <c r="B648" s="9" t="s">
        <v>88</v>
      </c>
      <c r="C648" s="9" t="str">
        <f t="shared" si="40"/>
        <v>Aug</v>
      </c>
      <c r="D648" s="9" t="str">
        <f t="shared" si="41"/>
        <v>Wed</v>
      </c>
      <c r="E648" s="9" t="str">
        <f>TEXT(Table1[[#This Row],[Join_Date]],"YYYY")</f>
        <v>2023</v>
      </c>
      <c r="F648" s="2">
        <v>45140</v>
      </c>
      <c r="G648" s="2" t="str">
        <f t="shared" si="42"/>
        <v>Dec</v>
      </c>
      <c r="H648" s="2" t="str">
        <f t="shared" si="43"/>
        <v>Wed</v>
      </c>
      <c r="I648" s="10">
        <v>45637</v>
      </c>
      <c r="J648" s="11">
        <v>15.99</v>
      </c>
      <c r="K648" s="11" t="str">
        <f>IF(Table1[[#This Row],[Monthly_Price]]=7.99,"Basic",IF(Table1[[#This Row],[Monthly_Price]]=11.99,"Super",IF(Table1[[#This Row],[Monthly_Price]]=15.99,"Premium")))</f>
        <v>Premium</v>
      </c>
      <c r="L648" s="12">
        <v>253</v>
      </c>
      <c r="M648" s="9" t="s">
        <v>51</v>
      </c>
      <c r="N648" s="12">
        <v>4</v>
      </c>
      <c r="O648" s="12">
        <v>2</v>
      </c>
      <c r="P648" s="9" t="b">
        <v>0</v>
      </c>
      <c r="Q648" s="12">
        <v>660</v>
      </c>
      <c r="R648" s="12">
        <v>151</v>
      </c>
      <c r="S648" s="9" t="s">
        <v>49</v>
      </c>
      <c r="T648" s="9" t="s">
        <v>75</v>
      </c>
      <c r="U648" s="9" t="s">
        <v>29</v>
      </c>
      <c r="V648" s="9">
        <v>43</v>
      </c>
      <c r="W648" s="13">
        <v>3.4</v>
      </c>
      <c r="X648" s="9" t="b">
        <v>1</v>
      </c>
      <c r="Y648" s="9" t="s">
        <v>30</v>
      </c>
      <c r="Z648" s="12">
        <v>1317</v>
      </c>
      <c r="AA648" s="9" t="s">
        <v>31</v>
      </c>
      <c r="AB648" s="14" t="s">
        <v>59</v>
      </c>
      <c r="AC648" s="9" t="s">
        <v>33</v>
      </c>
    </row>
    <row r="649" spans="1:29" hidden="1" x14ac:dyDescent="0.3">
      <c r="A649" s="9">
        <v>5438</v>
      </c>
      <c r="B649" s="9" t="s">
        <v>411</v>
      </c>
      <c r="C649" s="9" t="str">
        <f t="shared" si="40"/>
        <v>Oct</v>
      </c>
      <c r="D649" s="9" t="str">
        <f t="shared" si="41"/>
        <v>Fri</v>
      </c>
      <c r="E649" s="9" t="str">
        <f>TEXT(Table1[[#This Row],[Join_Date]],"YYYY")</f>
        <v>2023</v>
      </c>
      <c r="F649" s="2">
        <v>45205</v>
      </c>
      <c r="G649" s="2" t="str">
        <f t="shared" si="42"/>
        <v>Nov</v>
      </c>
      <c r="H649" s="2" t="str">
        <f t="shared" si="43"/>
        <v>Sat</v>
      </c>
      <c r="I649" s="10">
        <v>45626</v>
      </c>
      <c r="J649" s="11">
        <v>11.99</v>
      </c>
      <c r="K649" s="11" t="str">
        <f>IF(Table1[[#This Row],[Monthly_Price]]=7.99,"Basic",IF(Table1[[#This Row],[Monthly_Price]]=11.99,"Super",IF(Table1[[#This Row],[Monthly_Price]]=15.99,"Premium")))</f>
        <v>Super</v>
      </c>
      <c r="L649" s="12">
        <v>478</v>
      </c>
      <c r="M649" s="9" t="s">
        <v>36</v>
      </c>
      <c r="N649" s="12">
        <v>1</v>
      </c>
      <c r="O649" s="12">
        <v>6</v>
      </c>
      <c r="P649" s="9" t="b">
        <v>1</v>
      </c>
      <c r="Q649" s="12">
        <v>517</v>
      </c>
      <c r="R649" s="12">
        <v>200</v>
      </c>
      <c r="S649" s="9" t="s">
        <v>92</v>
      </c>
      <c r="T649" s="9" t="s">
        <v>44</v>
      </c>
      <c r="U649" s="9" t="s">
        <v>29</v>
      </c>
      <c r="V649" s="9">
        <v>41</v>
      </c>
      <c r="W649" s="13">
        <v>4.8</v>
      </c>
      <c r="X649" s="9" t="b">
        <v>0</v>
      </c>
      <c r="Y649" s="9" t="s">
        <v>30</v>
      </c>
      <c r="Z649" s="12">
        <v>2936</v>
      </c>
      <c r="AA649" s="9" t="s">
        <v>58</v>
      </c>
      <c r="AB649" s="14" t="s">
        <v>69</v>
      </c>
      <c r="AC649" s="9" t="s">
        <v>33</v>
      </c>
    </row>
    <row r="650" spans="1:29" hidden="1" x14ac:dyDescent="0.3">
      <c r="A650" s="9">
        <v>9857</v>
      </c>
      <c r="B650" s="9" t="s">
        <v>247</v>
      </c>
      <c r="C650" s="9" t="str">
        <f t="shared" si="40"/>
        <v>Sep</v>
      </c>
      <c r="D650" s="9" t="str">
        <f t="shared" si="41"/>
        <v>Tue</v>
      </c>
      <c r="E650" s="9" t="str">
        <f>TEXT(Table1[[#This Row],[Join_Date]],"YYYY")</f>
        <v>2023</v>
      </c>
      <c r="F650" s="2">
        <v>45195</v>
      </c>
      <c r="G650" s="2" t="str">
        <f t="shared" si="42"/>
        <v>Dec</v>
      </c>
      <c r="H650" s="2" t="str">
        <f t="shared" si="43"/>
        <v>Mon</v>
      </c>
      <c r="I650" s="10">
        <v>45628</v>
      </c>
      <c r="J650" s="11">
        <v>7.99</v>
      </c>
      <c r="K650" s="11" t="str">
        <f>IF(Table1[[#This Row],[Monthly_Price]]=7.99,"Basic",IF(Table1[[#This Row],[Monthly_Price]]=11.99,"Super",IF(Table1[[#This Row],[Monthly_Price]]=15.99,"Premium")))</f>
        <v>Basic</v>
      </c>
      <c r="L650" s="12">
        <v>145</v>
      </c>
      <c r="M650" s="9" t="s">
        <v>26</v>
      </c>
      <c r="N650" s="12">
        <v>2</v>
      </c>
      <c r="O650" s="12">
        <v>5</v>
      </c>
      <c r="P650" s="9" t="b">
        <v>0</v>
      </c>
      <c r="Q650" s="12">
        <v>882</v>
      </c>
      <c r="R650" s="12">
        <v>23</v>
      </c>
      <c r="S650" s="9" t="s">
        <v>74</v>
      </c>
      <c r="T650" s="9" t="s">
        <v>75</v>
      </c>
      <c r="U650" s="9" t="s">
        <v>78</v>
      </c>
      <c r="V650" s="9">
        <v>79</v>
      </c>
      <c r="W650" s="13">
        <v>5</v>
      </c>
      <c r="X650" s="9" t="b">
        <v>1</v>
      </c>
      <c r="Y650" s="9" t="s">
        <v>30</v>
      </c>
      <c r="Z650" s="12">
        <v>905</v>
      </c>
      <c r="AA650" s="9" t="s">
        <v>58</v>
      </c>
      <c r="AB650" s="14" t="s">
        <v>69</v>
      </c>
      <c r="AC650" s="9" t="s">
        <v>60</v>
      </c>
    </row>
    <row r="651" spans="1:29" hidden="1" x14ac:dyDescent="0.3">
      <c r="A651" s="9">
        <v>4767</v>
      </c>
      <c r="B651" s="9" t="s">
        <v>98</v>
      </c>
      <c r="C651" s="9" t="str">
        <f t="shared" si="40"/>
        <v>Dec</v>
      </c>
      <c r="D651" s="9" t="str">
        <f t="shared" si="41"/>
        <v>Tue</v>
      </c>
      <c r="E651" s="9" t="str">
        <f>TEXT(Table1[[#This Row],[Join_Date]],"YYYY")</f>
        <v>2023</v>
      </c>
      <c r="F651" s="2">
        <v>45279</v>
      </c>
      <c r="G651" s="2" t="str">
        <f t="shared" si="42"/>
        <v>Nov</v>
      </c>
      <c r="H651" s="2" t="str">
        <f t="shared" si="43"/>
        <v>Sun</v>
      </c>
      <c r="I651" s="10">
        <v>45620</v>
      </c>
      <c r="J651" s="11">
        <v>15.99</v>
      </c>
      <c r="K651" s="11" t="str">
        <f>IF(Table1[[#This Row],[Monthly_Price]]=7.99,"Basic",IF(Table1[[#This Row],[Monthly_Price]]=11.99,"Super",IF(Table1[[#This Row],[Monthly_Price]]=15.99,"Premium")))</f>
        <v>Premium</v>
      </c>
      <c r="L651" s="12">
        <v>366</v>
      </c>
      <c r="M651" s="9" t="s">
        <v>51</v>
      </c>
      <c r="N651" s="12">
        <v>1</v>
      </c>
      <c r="O651" s="12">
        <v>3</v>
      </c>
      <c r="P651" s="9" t="b">
        <v>1</v>
      </c>
      <c r="Q651" s="12">
        <v>349</v>
      </c>
      <c r="R651" s="12">
        <v>50</v>
      </c>
      <c r="S651" s="9" t="s">
        <v>68</v>
      </c>
      <c r="T651" s="9" t="s">
        <v>75</v>
      </c>
      <c r="U651" s="9" t="s">
        <v>78</v>
      </c>
      <c r="V651" s="9">
        <v>21</v>
      </c>
      <c r="W651" s="13">
        <v>5</v>
      </c>
      <c r="X651" s="9" t="b">
        <v>1</v>
      </c>
      <c r="Y651" s="9" t="s">
        <v>30</v>
      </c>
      <c r="Z651" s="12">
        <v>4513</v>
      </c>
      <c r="AA651" s="9" t="s">
        <v>31</v>
      </c>
      <c r="AB651" s="14" t="s">
        <v>39</v>
      </c>
      <c r="AC651" s="9" t="s">
        <v>33</v>
      </c>
    </row>
    <row r="652" spans="1:29" hidden="1" x14ac:dyDescent="0.3">
      <c r="A652" s="9">
        <v>9374</v>
      </c>
      <c r="B652" s="9" t="s">
        <v>224</v>
      </c>
      <c r="C652" s="9" t="str">
        <f t="shared" si="40"/>
        <v>Dec</v>
      </c>
      <c r="D652" s="9" t="str">
        <f t="shared" si="41"/>
        <v>Tue</v>
      </c>
      <c r="E652" s="9" t="str">
        <f>TEXT(Table1[[#This Row],[Join_Date]],"YYYY")</f>
        <v>2024</v>
      </c>
      <c r="F652" s="2">
        <v>45643</v>
      </c>
      <c r="G652" s="2" t="str">
        <f t="shared" si="42"/>
        <v>Dec</v>
      </c>
      <c r="H652" s="2" t="str">
        <f t="shared" si="43"/>
        <v>Sun</v>
      </c>
      <c r="I652" s="10">
        <v>45627</v>
      </c>
      <c r="J652" s="11">
        <v>15.99</v>
      </c>
      <c r="K652" s="11" t="str">
        <f>IF(Table1[[#This Row],[Monthly_Price]]=7.99,"Basic",IF(Table1[[#This Row],[Monthly_Price]]=11.99,"Super",IF(Table1[[#This Row],[Monthly_Price]]=15.99,"Premium")))</f>
        <v>Premium</v>
      </c>
      <c r="L652" s="12">
        <v>301</v>
      </c>
      <c r="M652" s="9" t="s">
        <v>26</v>
      </c>
      <c r="N652" s="12">
        <v>4</v>
      </c>
      <c r="O652" s="12">
        <v>6</v>
      </c>
      <c r="P652" s="9" t="b">
        <v>0</v>
      </c>
      <c r="Q652" s="12">
        <v>619</v>
      </c>
      <c r="R652" s="12">
        <v>172</v>
      </c>
      <c r="S652" s="9" t="s">
        <v>27</v>
      </c>
      <c r="T652" s="9" t="s">
        <v>44</v>
      </c>
      <c r="U652" s="9" t="s">
        <v>64</v>
      </c>
      <c r="V652" s="9">
        <v>37</v>
      </c>
      <c r="W652" s="13">
        <v>4.2</v>
      </c>
      <c r="X652" s="9" t="b">
        <v>1</v>
      </c>
      <c r="Y652" s="9" t="s">
        <v>30</v>
      </c>
      <c r="Z652" s="12">
        <v>1153</v>
      </c>
      <c r="AA652" s="9" t="s">
        <v>76</v>
      </c>
      <c r="AB652" s="14" t="s">
        <v>69</v>
      </c>
      <c r="AC652" s="9" t="s">
        <v>40</v>
      </c>
    </row>
    <row r="653" spans="1:29" hidden="1" x14ac:dyDescent="0.3">
      <c r="A653" s="9">
        <v>3918</v>
      </c>
      <c r="B653" s="9" t="s">
        <v>88</v>
      </c>
      <c r="C653" s="9" t="str">
        <f t="shared" si="40"/>
        <v>Oct</v>
      </c>
      <c r="D653" s="9" t="str">
        <f t="shared" si="41"/>
        <v>Tue</v>
      </c>
      <c r="E653" s="9" t="str">
        <f>TEXT(Table1[[#This Row],[Join_Date]],"YYYY")</f>
        <v>2023</v>
      </c>
      <c r="F653" s="2">
        <v>45216</v>
      </c>
      <c r="G653" s="2" t="str">
        <f t="shared" si="42"/>
        <v>Nov</v>
      </c>
      <c r="H653" s="2" t="str">
        <f t="shared" si="43"/>
        <v>Thu</v>
      </c>
      <c r="I653" s="10">
        <v>45624</v>
      </c>
      <c r="J653" s="11">
        <v>7.99</v>
      </c>
      <c r="K653" s="11" t="str">
        <f>IF(Table1[[#This Row],[Monthly_Price]]=7.99,"Basic",IF(Table1[[#This Row],[Monthly_Price]]=11.99,"Super",IF(Table1[[#This Row],[Monthly_Price]]=15.99,"Premium")))</f>
        <v>Basic</v>
      </c>
      <c r="L653" s="12">
        <v>26</v>
      </c>
      <c r="M653" s="9" t="s">
        <v>26</v>
      </c>
      <c r="N653" s="12">
        <v>4</v>
      </c>
      <c r="O653" s="12">
        <v>5</v>
      </c>
      <c r="P653" s="9" t="b">
        <v>0</v>
      </c>
      <c r="Q653" s="12">
        <v>416</v>
      </c>
      <c r="R653" s="12">
        <v>146</v>
      </c>
      <c r="S653" s="9" t="s">
        <v>49</v>
      </c>
      <c r="T653" s="9" t="s">
        <v>44</v>
      </c>
      <c r="U653" s="9" t="s">
        <v>45</v>
      </c>
      <c r="V653" s="9">
        <v>41</v>
      </c>
      <c r="W653" s="13">
        <v>3.5</v>
      </c>
      <c r="X653" s="9" t="b">
        <v>1</v>
      </c>
      <c r="Y653" s="9" t="s">
        <v>30</v>
      </c>
      <c r="Z653" s="12">
        <v>1506</v>
      </c>
      <c r="AA653" s="9" t="s">
        <v>58</v>
      </c>
      <c r="AB653" s="14" t="s">
        <v>32</v>
      </c>
      <c r="AC653" s="9" t="s">
        <v>40</v>
      </c>
    </row>
    <row r="654" spans="1:29" hidden="1" x14ac:dyDescent="0.3">
      <c r="A654" s="9">
        <v>9866</v>
      </c>
      <c r="B654" s="9" t="s">
        <v>138</v>
      </c>
      <c r="C654" s="9" t="str">
        <f t="shared" si="40"/>
        <v>Jul</v>
      </c>
      <c r="D654" s="9" t="str">
        <f t="shared" si="41"/>
        <v>Fri</v>
      </c>
      <c r="E654" s="9" t="str">
        <f>TEXT(Table1[[#This Row],[Join_Date]],"YYYY")</f>
        <v>2024</v>
      </c>
      <c r="F654" s="2">
        <v>45485</v>
      </c>
      <c r="G654" s="2" t="str">
        <f t="shared" si="42"/>
        <v>Dec</v>
      </c>
      <c r="H654" s="2" t="str">
        <f t="shared" si="43"/>
        <v>Tue</v>
      </c>
      <c r="I654" s="10">
        <v>45643</v>
      </c>
      <c r="J654" s="11">
        <v>11.99</v>
      </c>
      <c r="K654" s="11" t="str">
        <f>IF(Table1[[#This Row],[Monthly_Price]]=7.99,"Basic",IF(Table1[[#This Row],[Monthly_Price]]=11.99,"Super",IF(Table1[[#This Row],[Monthly_Price]]=15.99,"Premium")))</f>
        <v>Super</v>
      </c>
      <c r="L654" s="12">
        <v>208</v>
      </c>
      <c r="M654" s="9" t="s">
        <v>36</v>
      </c>
      <c r="N654" s="12">
        <v>1</v>
      </c>
      <c r="O654" s="12">
        <v>1</v>
      </c>
      <c r="P654" s="9" t="b">
        <v>0</v>
      </c>
      <c r="Q654" s="12">
        <v>466</v>
      </c>
      <c r="R654" s="12">
        <v>174</v>
      </c>
      <c r="S654" s="9" t="s">
        <v>27</v>
      </c>
      <c r="T654" s="9" t="s">
        <v>56</v>
      </c>
      <c r="U654" s="9" t="s">
        <v>64</v>
      </c>
      <c r="V654" s="9">
        <v>51</v>
      </c>
      <c r="W654" s="13">
        <v>4</v>
      </c>
      <c r="X654" s="9" t="b">
        <v>1</v>
      </c>
      <c r="Y654" s="9" t="s">
        <v>30</v>
      </c>
      <c r="Z654" s="12">
        <v>3817</v>
      </c>
      <c r="AA654" s="9" t="s">
        <v>31</v>
      </c>
      <c r="AB654" s="14" t="s">
        <v>32</v>
      </c>
      <c r="AC654" s="9" t="s">
        <v>40</v>
      </c>
    </row>
    <row r="655" spans="1:29" hidden="1" x14ac:dyDescent="0.3">
      <c r="A655" s="9">
        <v>6389</v>
      </c>
      <c r="B655" s="9" t="s">
        <v>541</v>
      </c>
      <c r="C655" s="9" t="str">
        <f t="shared" si="40"/>
        <v>Dec</v>
      </c>
      <c r="D655" s="9" t="str">
        <f t="shared" si="41"/>
        <v>Fri</v>
      </c>
      <c r="E655" s="9" t="str">
        <f>TEXT(Table1[[#This Row],[Join_Date]],"YYYY")</f>
        <v>2022</v>
      </c>
      <c r="F655" s="2">
        <v>44918</v>
      </c>
      <c r="G655" s="2" t="str">
        <f t="shared" si="42"/>
        <v>Dec</v>
      </c>
      <c r="H655" s="2" t="str">
        <f t="shared" si="43"/>
        <v>Wed</v>
      </c>
      <c r="I655" s="10">
        <v>45644</v>
      </c>
      <c r="J655" s="11">
        <v>11.99</v>
      </c>
      <c r="K655" s="11" t="str">
        <f>IF(Table1[[#This Row],[Monthly_Price]]=7.99,"Basic",IF(Table1[[#This Row],[Monthly_Price]]=11.99,"Super",IF(Table1[[#This Row],[Monthly_Price]]=15.99,"Premium")))</f>
        <v>Super</v>
      </c>
      <c r="L655" s="12">
        <v>109</v>
      </c>
      <c r="M655" s="9" t="s">
        <v>51</v>
      </c>
      <c r="N655" s="12">
        <v>2</v>
      </c>
      <c r="O655" s="12">
        <v>3</v>
      </c>
      <c r="P655" s="9" t="b">
        <v>0</v>
      </c>
      <c r="Q655" s="12">
        <v>701</v>
      </c>
      <c r="R655" s="12">
        <v>4</v>
      </c>
      <c r="S655" s="9" t="s">
        <v>43</v>
      </c>
      <c r="T655" s="9" t="s">
        <v>28</v>
      </c>
      <c r="U655" s="9" t="s">
        <v>29</v>
      </c>
      <c r="V655" s="9">
        <v>64</v>
      </c>
      <c r="W655" s="13">
        <v>3.5</v>
      </c>
      <c r="X655" s="9" t="b">
        <v>0</v>
      </c>
      <c r="Y655" s="9" t="s">
        <v>30</v>
      </c>
      <c r="Z655" s="12">
        <v>4662</v>
      </c>
      <c r="AA655" s="9" t="s">
        <v>65</v>
      </c>
      <c r="AB655" s="14" t="s">
        <v>32</v>
      </c>
      <c r="AC655" s="9" t="s">
        <v>93</v>
      </c>
    </row>
    <row r="656" spans="1:29" hidden="1" x14ac:dyDescent="0.3">
      <c r="A656" s="9">
        <v>8733</v>
      </c>
      <c r="B656" s="9" t="s">
        <v>294</v>
      </c>
      <c r="C656" s="9" t="str">
        <f t="shared" si="40"/>
        <v>Jun</v>
      </c>
      <c r="D656" s="9" t="str">
        <f t="shared" si="41"/>
        <v>Thu</v>
      </c>
      <c r="E656" s="9" t="str">
        <f>TEXT(Table1[[#This Row],[Join_Date]],"YYYY")</f>
        <v>2024</v>
      </c>
      <c r="F656" s="2">
        <v>45449</v>
      </c>
      <c r="G656" s="2" t="str">
        <f t="shared" si="42"/>
        <v>Dec</v>
      </c>
      <c r="H656" s="2" t="str">
        <f t="shared" si="43"/>
        <v>Mon</v>
      </c>
      <c r="I656" s="10">
        <v>45642</v>
      </c>
      <c r="J656" s="11">
        <v>15.99</v>
      </c>
      <c r="K656" s="11" t="str">
        <f>IF(Table1[[#This Row],[Monthly_Price]]=7.99,"Basic",IF(Table1[[#This Row],[Monthly_Price]]=11.99,"Super",IF(Table1[[#This Row],[Monthly_Price]]=15.99,"Premium")))</f>
        <v>Premium</v>
      </c>
      <c r="L656" s="12">
        <v>451</v>
      </c>
      <c r="M656" s="9" t="s">
        <v>63</v>
      </c>
      <c r="N656" s="12">
        <v>4</v>
      </c>
      <c r="O656" s="12">
        <v>4</v>
      </c>
      <c r="P656" s="9" t="b">
        <v>1</v>
      </c>
      <c r="Q656" s="12">
        <v>742</v>
      </c>
      <c r="R656" s="12">
        <v>140</v>
      </c>
      <c r="S656" s="9" t="s">
        <v>68</v>
      </c>
      <c r="T656" s="9" t="s">
        <v>44</v>
      </c>
      <c r="U656" s="9" t="s">
        <v>64</v>
      </c>
      <c r="V656" s="9">
        <v>37</v>
      </c>
      <c r="W656" s="13">
        <v>4.0999999999999996</v>
      </c>
      <c r="X656" s="9" t="b">
        <v>1</v>
      </c>
      <c r="Y656" s="9" t="s">
        <v>30</v>
      </c>
      <c r="Z656" s="12">
        <v>3708</v>
      </c>
      <c r="AA656" s="9" t="s">
        <v>58</v>
      </c>
      <c r="AB656" s="14" t="s">
        <v>32</v>
      </c>
      <c r="AC656" s="9" t="s">
        <v>93</v>
      </c>
    </row>
    <row r="657" spans="1:29" hidden="1" x14ac:dyDescent="0.3">
      <c r="A657" s="9">
        <v>8105</v>
      </c>
      <c r="B657" s="9" t="s">
        <v>52</v>
      </c>
      <c r="C657" s="9" t="str">
        <f t="shared" si="40"/>
        <v>Sep</v>
      </c>
      <c r="D657" s="9" t="str">
        <f t="shared" si="41"/>
        <v>Sat</v>
      </c>
      <c r="E657" s="9" t="str">
        <f>TEXT(Table1[[#This Row],[Join_Date]],"YYYY")</f>
        <v>2023</v>
      </c>
      <c r="F657" s="2">
        <v>45192</v>
      </c>
      <c r="G657" s="2" t="str">
        <f t="shared" si="42"/>
        <v>Nov</v>
      </c>
      <c r="H657" s="2" t="str">
        <f t="shared" si="43"/>
        <v>Tue</v>
      </c>
      <c r="I657" s="10">
        <v>45622</v>
      </c>
      <c r="J657" s="11">
        <v>15.99</v>
      </c>
      <c r="K657" s="11" t="str">
        <f>IF(Table1[[#This Row],[Monthly_Price]]=7.99,"Basic",IF(Table1[[#This Row],[Monthly_Price]]=11.99,"Super",IF(Table1[[#This Row],[Monthly_Price]]=15.99,"Premium")))</f>
        <v>Premium</v>
      </c>
      <c r="L657" s="12">
        <v>33</v>
      </c>
      <c r="M657" s="9" t="s">
        <v>36</v>
      </c>
      <c r="N657" s="12">
        <v>4</v>
      </c>
      <c r="O657" s="12">
        <v>5</v>
      </c>
      <c r="P657" s="9" t="b">
        <v>1</v>
      </c>
      <c r="Q657" s="12">
        <v>228</v>
      </c>
      <c r="R657" s="12">
        <v>42</v>
      </c>
      <c r="S657" s="9" t="s">
        <v>55</v>
      </c>
      <c r="T657" s="9" t="s">
        <v>56</v>
      </c>
      <c r="U657" s="9" t="s">
        <v>29</v>
      </c>
      <c r="V657" s="9">
        <v>21</v>
      </c>
      <c r="W657" s="13">
        <v>4</v>
      </c>
      <c r="X657" s="9" t="b">
        <v>1</v>
      </c>
      <c r="Y657" s="9" t="s">
        <v>30</v>
      </c>
      <c r="Z657" s="12">
        <v>1256</v>
      </c>
      <c r="AA657" s="9" t="s">
        <v>31</v>
      </c>
      <c r="AB657" s="14" t="s">
        <v>32</v>
      </c>
      <c r="AC657" s="9" t="s">
        <v>33</v>
      </c>
    </row>
    <row r="658" spans="1:29" hidden="1" x14ac:dyDescent="0.3">
      <c r="A658" s="9">
        <v>3443</v>
      </c>
      <c r="B658" s="9" t="s">
        <v>190</v>
      </c>
      <c r="C658" s="9" t="str">
        <f t="shared" si="40"/>
        <v>Mar</v>
      </c>
      <c r="D658" s="9" t="str">
        <f t="shared" si="41"/>
        <v>Fri</v>
      </c>
      <c r="E658" s="9" t="str">
        <f>TEXT(Table1[[#This Row],[Join_Date]],"YYYY")</f>
        <v>2024</v>
      </c>
      <c r="F658" s="2">
        <v>45352</v>
      </c>
      <c r="G658" s="2" t="str">
        <f t="shared" si="42"/>
        <v>Dec</v>
      </c>
      <c r="H658" s="2" t="str">
        <f t="shared" si="43"/>
        <v>Thu</v>
      </c>
      <c r="I658" s="10">
        <v>45631</v>
      </c>
      <c r="J658" s="11">
        <v>15.99</v>
      </c>
      <c r="K658" s="11" t="str">
        <f>IF(Table1[[#This Row],[Monthly_Price]]=7.99,"Basic",IF(Table1[[#This Row],[Monthly_Price]]=11.99,"Super",IF(Table1[[#This Row],[Monthly_Price]]=15.99,"Premium")))</f>
        <v>Premium</v>
      </c>
      <c r="L658" s="12">
        <v>467</v>
      </c>
      <c r="M658" s="9" t="s">
        <v>51</v>
      </c>
      <c r="N658" s="12">
        <v>4</v>
      </c>
      <c r="O658" s="12">
        <v>2</v>
      </c>
      <c r="P658" s="9" t="b">
        <v>0</v>
      </c>
      <c r="Q658" s="12">
        <v>18</v>
      </c>
      <c r="R658" s="12">
        <v>34</v>
      </c>
      <c r="S658" s="9" t="s">
        <v>68</v>
      </c>
      <c r="T658" s="9" t="s">
        <v>75</v>
      </c>
      <c r="U658" s="9" t="s">
        <v>78</v>
      </c>
      <c r="V658" s="9">
        <v>100</v>
      </c>
      <c r="W658" s="13">
        <v>4.0999999999999996</v>
      </c>
      <c r="X658" s="9" t="b">
        <v>1</v>
      </c>
      <c r="Y658" s="9" t="s">
        <v>30</v>
      </c>
      <c r="Z658" s="12">
        <v>1792</v>
      </c>
      <c r="AA658" s="9" t="s">
        <v>31</v>
      </c>
      <c r="AB658" s="14" t="s">
        <v>59</v>
      </c>
      <c r="AC658" s="9" t="s">
        <v>93</v>
      </c>
    </row>
    <row r="659" spans="1:29" hidden="1" x14ac:dyDescent="0.3">
      <c r="A659" s="9">
        <v>2664</v>
      </c>
      <c r="B659" s="9" t="s">
        <v>98</v>
      </c>
      <c r="C659" s="9" t="str">
        <f t="shared" si="40"/>
        <v>Oct</v>
      </c>
      <c r="D659" s="9" t="str">
        <f t="shared" si="41"/>
        <v>Sun</v>
      </c>
      <c r="E659" s="9" t="str">
        <f>TEXT(Table1[[#This Row],[Join_Date]],"YYYY")</f>
        <v>2023</v>
      </c>
      <c r="F659" s="2">
        <v>45214</v>
      </c>
      <c r="G659" s="2" t="str">
        <f t="shared" si="42"/>
        <v>Nov</v>
      </c>
      <c r="H659" s="2" t="str">
        <f t="shared" si="43"/>
        <v>Wed</v>
      </c>
      <c r="I659" s="10">
        <v>45623</v>
      </c>
      <c r="J659" s="11">
        <v>7.99</v>
      </c>
      <c r="K659" s="11" t="str">
        <f>IF(Table1[[#This Row],[Monthly_Price]]=7.99,"Basic",IF(Table1[[#This Row],[Monthly_Price]]=11.99,"Super",IF(Table1[[#This Row],[Monthly_Price]]=15.99,"Premium")))</f>
        <v>Basic</v>
      </c>
      <c r="L659" s="12">
        <v>123</v>
      </c>
      <c r="M659" s="9" t="s">
        <v>73</v>
      </c>
      <c r="N659" s="12">
        <v>2</v>
      </c>
      <c r="O659" s="12">
        <v>3</v>
      </c>
      <c r="P659" s="9" t="b">
        <v>1</v>
      </c>
      <c r="Q659" s="12">
        <v>826</v>
      </c>
      <c r="R659" s="12">
        <v>79</v>
      </c>
      <c r="S659" s="9" t="s">
        <v>74</v>
      </c>
      <c r="T659" s="9" t="s">
        <v>56</v>
      </c>
      <c r="U659" s="9" t="s">
        <v>37</v>
      </c>
      <c r="V659" s="9">
        <v>34</v>
      </c>
      <c r="W659" s="13">
        <v>3.5</v>
      </c>
      <c r="X659" s="9" t="b">
        <v>0</v>
      </c>
      <c r="Y659" s="9" t="s">
        <v>30</v>
      </c>
      <c r="Z659" s="12">
        <v>402</v>
      </c>
      <c r="AA659" s="9" t="s">
        <v>38</v>
      </c>
      <c r="AB659" s="14" t="s">
        <v>59</v>
      </c>
      <c r="AC659" s="9" t="s">
        <v>40</v>
      </c>
    </row>
    <row r="660" spans="1:29" hidden="1" x14ac:dyDescent="0.3">
      <c r="A660" s="9">
        <v>1782</v>
      </c>
      <c r="B660" s="9" t="s">
        <v>617</v>
      </c>
      <c r="C660" s="9" t="str">
        <f t="shared" si="40"/>
        <v>May</v>
      </c>
      <c r="D660" s="9" t="str">
        <f t="shared" si="41"/>
        <v>Mon</v>
      </c>
      <c r="E660" s="9" t="str">
        <f>TEXT(Table1[[#This Row],[Join_Date]],"YYYY")</f>
        <v>2023</v>
      </c>
      <c r="F660" s="2">
        <v>45047</v>
      </c>
      <c r="G660" s="2" t="str">
        <f t="shared" si="42"/>
        <v>Nov</v>
      </c>
      <c r="H660" s="2" t="str">
        <f t="shared" si="43"/>
        <v>Fri</v>
      </c>
      <c r="I660" s="10">
        <v>45625</v>
      </c>
      <c r="J660" s="11">
        <v>15.99</v>
      </c>
      <c r="K660" s="11" t="str">
        <f>IF(Table1[[#This Row],[Monthly_Price]]=7.99,"Basic",IF(Table1[[#This Row],[Monthly_Price]]=11.99,"Super",IF(Table1[[#This Row],[Monthly_Price]]=15.99,"Premium")))</f>
        <v>Premium</v>
      </c>
      <c r="L660" s="12">
        <v>139</v>
      </c>
      <c r="M660" s="9" t="s">
        <v>100</v>
      </c>
      <c r="N660" s="12">
        <v>1</v>
      </c>
      <c r="O660" s="12">
        <v>4</v>
      </c>
      <c r="P660" s="9" t="b">
        <v>1</v>
      </c>
      <c r="Q660" s="12">
        <v>357</v>
      </c>
      <c r="R660" s="12">
        <v>44</v>
      </c>
      <c r="S660" s="9" t="s">
        <v>55</v>
      </c>
      <c r="T660" s="9" t="s">
        <v>44</v>
      </c>
      <c r="U660" s="9" t="s">
        <v>57</v>
      </c>
      <c r="V660" s="9">
        <v>67</v>
      </c>
      <c r="W660" s="13">
        <v>4.0999999999999996</v>
      </c>
      <c r="X660" s="9" t="b">
        <v>0</v>
      </c>
      <c r="Y660" s="9" t="s">
        <v>30</v>
      </c>
      <c r="Z660" s="12">
        <v>1271</v>
      </c>
      <c r="AA660" s="9" t="s">
        <v>38</v>
      </c>
      <c r="AB660" s="14" t="s">
        <v>69</v>
      </c>
      <c r="AC660" s="9" t="s">
        <v>40</v>
      </c>
    </row>
    <row r="661" spans="1:29" hidden="1" x14ac:dyDescent="0.3">
      <c r="A661" s="9">
        <v>1337</v>
      </c>
      <c r="B661" s="9" t="s">
        <v>618</v>
      </c>
      <c r="C661" s="9" t="str">
        <f t="shared" si="40"/>
        <v>Apr</v>
      </c>
      <c r="D661" s="9" t="str">
        <f t="shared" si="41"/>
        <v>Thu</v>
      </c>
      <c r="E661" s="9" t="str">
        <f>TEXT(Table1[[#This Row],[Join_Date]],"YYYY")</f>
        <v>2023</v>
      </c>
      <c r="F661" s="2">
        <v>45036</v>
      </c>
      <c r="G661" s="2" t="str">
        <f t="shared" si="42"/>
        <v>Dec</v>
      </c>
      <c r="H661" s="2" t="str">
        <f t="shared" si="43"/>
        <v>Mon</v>
      </c>
      <c r="I661" s="10">
        <v>45642</v>
      </c>
      <c r="J661" s="11">
        <v>7.99</v>
      </c>
      <c r="K661" s="11" t="str">
        <f>IF(Table1[[#This Row],[Monthly_Price]]=7.99,"Basic",IF(Table1[[#This Row],[Monthly_Price]]=11.99,"Super",IF(Table1[[#This Row],[Monthly_Price]]=15.99,"Premium")))</f>
        <v>Basic</v>
      </c>
      <c r="L661" s="12">
        <v>103</v>
      </c>
      <c r="M661" s="9" t="s">
        <v>100</v>
      </c>
      <c r="N661" s="12">
        <v>2</v>
      </c>
      <c r="O661" s="12">
        <v>1</v>
      </c>
      <c r="P661" s="9" t="b">
        <v>0</v>
      </c>
      <c r="Q661" s="12">
        <v>474</v>
      </c>
      <c r="R661" s="12">
        <v>2</v>
      </c>
      <c r="S661" s="9" t="s">
        <v>74</v>
      </c>
      <c r="T661" s="9" t="s">
        <v>28</v>
      </c>
      <c r="U661" s="9" t="s">
        <v>37</v>
      </c>
      <c r="V661" s="9">
        <v>31</v>
      </c>
      <c r="W661" s="13">
        <v>3.5</v>
      </c>
      <c r="X661" s="9" t="b">
        <v>0</v>
      </c>
      <c r="Y661" s="9" t="s">
        <v>30</v>
      </c>
      <c r="Z661" s="12">
        <v>4537</v>
      </c>
      <c r="AA661" s="9" t="s">
        <v>58</v>
      </c>
      <c r="AB661" s="14" t="s">
        <v>59</v>
      </c>
      <c r="AC661" s="9" t="s">
        <v>93</v>
      </c>
    </row>
    <row r="662" spans="1:29" hidden="1" x14ac:dyDescent="0.3">
      <c r="A662" s="9">
        <v>5901</v>
      </c>
      <c r="B662" s="9" t="s">
        <v>41</v>
      </c>
      <c r="C662" s="9" t="str">
        <f t="shared" si="40"/>
        <v>Apr</v>
      </c>
      <c r="D662" s="9" t="str">
        <f t="shared" si="41"/>
        <v>Thu</v>
      </c>
      <c r="E662" s="9" t="str">
        <f>TEXT(Table1[[#This Row],[Join_Date]],"YYYY")</f>
        <v>2023</v>
      </c>
      <c r="F662" s="2">
        <v>45022</v>
      </c>
      <c r="G662" s="2" t="str">
        <f t="shared" si="42"/>
        <v>Dec</v>
      </c>
      <c r="H662" s="2" t="str">
        <f t="shared" si="43"/>
        <v>Wed</v>
      </c>
      <c r="I662" s="10">
        <v>45644</v>
      </c>
      <c r="J662" s="11">
        <v>7.99</v>
      </c>
      <c r="K662" s="11" t="str">
        <f>IF(Table1[[#This Row],[Monthly_Price]]=7.99,"Basic",IF(Table1[[#This Row],[Monthly_Price]]=11.99,"Super",IF(Table1[[#This Row],[Monthly_Price]]=15.99,"Premium")))</f>
        <v>Basic</v>
      </c>
      <c r="L662" s="12">
        <v>207</v>
      </c>
      <c r="M662" s="9" t="s">
        <v>63</v>
      </c>
      <c r="N662" s="12">
        <v>5</v>
      </c>
      <c r="O662" s="12">
        <v>5</v>
      </c>
      <c r="P662" s="9" t="b">
        <v>1</v>
      </c>
      <c r="Q662" s="12">
        <v>946</v>
      </c>
      <c r="R662" s="12">
        <v>166</v>
      </c>
      <c r="S662" s="9" t="s">
        <v>92</v>
      </c>
      <c r="T662" s="9" t="s">
        <v>75</v>
      </c>
      <c r="U662" s="9" t="s">
        <v>29</v>
      </c>
      <c r="V662" s="9">
        <v>96</v>
      </c>
      <c r="W662" s="13">
        <v>4.5999999999999996</v>
      </c>
      <c r="X662" s="9" t="b">
        <v>0</v>
      </c>
      <c r="Y662" s="9" t="s">
        <v>30</v>
      </c>
      <c r="Z662" s="12">
        <v>4815</v>
      </c>
      <c r="AA662" s="9" t="s">
        <v>76</v>
      </c>
      <c r="AB662" s="14" t="s">
        <v>79</v>
      </c>
      <c r="AC662" s="9" t="s">
        <v>40</v>
      </c>
    </row>
    <row r="663" spans="1:29" hidden="1" x14ac:dyDescent="0.3">
      <c r="A663" s="9">
        <v>2731</v>
      </c>
      <c r="B663" s="9" t="s">
        <v>619</v>
      </c>
      <c r="C663" s="9" t="str">
        <f t="shared" si="40"/>
        <v>Jun</v>
      </c>
      <c r="D663" s="9" t="str">
        <f t="shared" si="41"/>
        <v>Tue</v>
      </c>
      <c r="E663" s="9" t="str">
        <f>TEXT(Table1[[#This Row],[Join_Date]],"YYYY")</f>
        <v>2024</v>
      </c>
      <c r="F663" s="2">
        <v>45454</v>
      </c>
      <c r="G663" s="2" t="str">
        <f t="shared" si="42"/>
        <v>Dec</v>
      </c>
      <c r="H663" s="2" t="str">
        <f t="shared" si="43"/>
        <v>Fri</v>
      </c>
      <c r="I663" s="10">
        <v>45639</v>
      </c>
      <c r="J663" s="11">
        <v>15.99</v>
      </c>
      <c r="K663" s="11" t="str">
        <f>IF(Table1[[#This Row],[Monthly_Price]]=7.99,"Basic",IF(Table1[[#This Row],[Monthly_Price]]=11.99,"Super",IF(Table1[[#This Row],[Monthly_Price]]=15.99,"Premium")))</f>
        <v>Premium</v>
      </c>
      <c r="L663" s="12">
        <v>267</v>
      </c>
      <c r="M663" s="9" t="s">
        <v>100</v>
      </c>
      <c r="N663" s="12">
        <v>5</v>
      </c>
      <c r="O663" s="12">
        <v>5</v>
      </c>
      <c r="P663" s="9" t="b">
        <v>1</v>
      </c>
      <c r="Q663" s="12">
        <v>890</v>
      </c>
      <c r="R663" s="12">
        <v>187</v>
      </c>
      <c r="S663" s="9" t="s">
        <v>49</v>
      </c>
      <c r="T663" s="9" t="s">
        <v>28</v>
      </c>
      <c r="U663" s="9" t="s">
        <v>78</v>
      </c>
      <c r="V663" s="9">
        <v>98</v>
      </c>
      <c r="W663" s="13">
        <v>3</v>
      </c>
      <c r="X663" s="9" t="b">
        <v>1</v>
      </c>
      <c r="Y663" s="9" t="s">
        <v>30</v>
      </c>
      <c r="Z663" s="12">
        <v>3510</v>
      </c>
      <c r="AA663" s="9" t="s">
        <v>65</v>
      </c>
      <c r="AB663" s="14" t="s">
        <v>69</v>
      </c>
      <c r="AC663" s="9" t="s">
        <v>60</v>
      </c>
    </row>
    <row r="664" spans="1:29" hidden="1" x14ac:dyDescent="0.3">
      <c r="A664" s="9">
        <v>8307</v>
      </c>
      <c r="B664" s="9" t="s">
        <v>245</v>
      </c>
      <c r="C664" s="9" t="str">
        <f t="shared" si="40"/>
        <v>Jan</v>
      </c>
      <c r="D664" s="9" t="str">
        <f t="shared" si="41"/>
        <v>Thu</v>
      </c>
      <c r="E664" s="9" t="str">
        <f>TEXT(Table1[[#This Row],[Join_Date]],"YYYY")</f>
        <v>2024</v>
      </c>
      <c r="F664" s="2">
        <v>45295</v>
      </c>
      <c r="G664" s="2" t="str">
        <f t="shared" si="42"/>
        <v>Dec</v>
      </c>
      <c r="H664" s="2" t="str">
        <f t="shared" si="43"/>
        <v>Fri</v>
      </c>
      <c r="I664" s="10">
        <v>45632</v>
      </c>
      <c r="J664" s="11">
        <v>7.99</v>
      </c>
      <c r="K664" s="11" t="str">
        <f>IF(Table1[[#This Row],[Monthly_Price]]=7.99,"Basic",IF(Table1[[#This Row],[Monthly_Price]]=11.99,"Super",IF(Table1[[#This Row],[Monthly_Price]]=15.99,"Premium")))</f>
        <v>Basic</v>
      </c>
      <c r="L664" s="12">
        <v>266</v>
      </c>
      <c r="M664" s="9" t="s">
        <v>63</v>
      </c>
      <c r="N664" s="12">
        <v>5</v>
      </c>
      <c r="O664" s="12">
        <v>3</v>
      </c>
      <c r="P664" s="9" t="b">
        <v>1</v>
      </c>
      <c r="Q664" s="12">
        <v>583</v>
      </c>
      <c r="R664" s="12">
        <v>131</v>
      </c>
      <c r="S664" s="9" t="s">
        <v>43</v>
      </c>
      <c r="T664" s="9" t="s">
        <v>44</v>
      </c>
      <c r="U664" s="9" t="s">
        <v>45</v>
      </c>
      <c r="V664" s="9">
        <v>0</v>
      </c>
      <c r="W664" s="13">
        <v>4</v>
      </c>
      <c r="X664" s="9" t="b">
        <v>0</v>
      </c>
      <c r="Y664" s="9" t="s">
        <v>30</v>
      </c>
      <c r="Z664" s="12">
        <v>4789</v>
      </c>
      <c r="AA664" s="9" t="s">
        <v>76</v>
      </c>
      <c r="AB664" s="14" t="s">
        <v>32</v>
      </c>
      <c r="AC664" s="9" t="s">
        <v>60</v>
      </c>
    </row>
    <row r="665" spans="1:29" hidden="1" x14ac:dyDescent="0.3">
      <c r="A665" s="9">
        <v>8019</v>
      </c>
      <c r="B665" s="9" t="s">
        <v>620</v>
      </c>
      <c r="C665" s="9" t="str">
        <f t="shared" si="40"/>
        <v>Feb</v>
      </c>
      <c r="D665" s="9" t="str">
        <f t="shared" si="41"/>
        <v>Sun</v>
      </c>
      <c r="E665" s="9" t="str">
        <f>TEXT(Table1[[#This Row],[Join_Date]],"YYYY")</f>
        <v>2023</v>
      </c>
      <c r="F665" s="2">
        <v>44976</v>
      </c>
      <c r="G665" s="2" t="str">
        <f t="shared" si="42"/>
        <v>Nov</v>
      </c>
      <c r="H665" s="2" t="str">
        <f t="shared" si="43"/>
        <v>Tue</v>
      </c>
      <c r="I665" s="10">
        <v>45615</v>
      </c>
      <c r="J665" s="11">
        <v>11.99</v>
      </c>
      <c r="K665" s="11" t="str">
        <f>IF(Table1[[#This Row],[Monthly_Price]]=7.99,"Basic",IF(Table1[[#This Row],[Monthly_Price]]=11.99,"Super",IF(Table1[[#This Row],[Monthly_Price]]=15.99,"Premium")))</f>
        <v>Super</v>
      </c>
      <c r="L665" s="12">
        <v>240</v>
      </c>
      <c r="M665" s="9" t="s">
        <v>73</v>
      </c>
      <c r="N665" s="12">
        <v>4</v>
      </c>
      <c r="O665" s="12">
        <v>1</v>
      </c>
      <c r="P665" s="9" t="b">
        <v>0</v>
      </c>
      <c r="Q665" s="12">
        <v>304</v>
      </c>
      <c r="R665" s="12">
        <v>25</v>
      </c>
      <c r="S665" s="9" t="s">
        <v>43</v>
      </c>
      <c r="T665" s="9" t="s">
        <v>28</v>
      </c>
      <c r="U665" s="9" t="s">
        <v>37</v>
      </c>
      <c r="V665" s="9">
        <v>66</v>
      </c>
      <c r="W665" s="13">
        <v>4.5999999999999996</v>
      </c>
      <c r="X665" s="9" t="b">
        <v>0</v>
      </c>
      <c r="Y665" s="9" t="s">
        <v>30</v>
      </c>
      <c r="Z665" s="12">
        <v>863</v>
      </c>
      <c r="AA665" s="9" t="s">
        <v>58</v>
      </c>
      <c r="AB665" s="14" t="s">
        <v>59</v>
      </c>
      <c r="AC665" s="9" t="s">
        <v>40</v>
      </c>
    </row>
    <row r="666" spans="1:29" hidden="1" x14ac:dyDescent="0.3">
      <c r="A666" s="9">
        <v>4847</v>
      </c>
      <c r="B666" s="9" t="s">
        <v>238</v>
      </c>
      <c r="C666" s="9" t="str">
        <f t="shared" si="40"/>
        <v>Dec</v>
      </c>
      <c r="D666" s="9" t="str">
        <f t="shared" si="41"/>
        <v>Sun</v>
      </c>
      <c r="E666" s="9" t="str">
        <f>TEXT(Table1[[#This Row],[Join_Date]],"YYYY")</f>
        <v>2024</v>
      </c>
      <c r="F666" s="2">
        <v>45627</v>
      </c>
      <c r="G666" s="2" t="str">
        <f t="shared" si="42"/>
        <v>Nov</v>
      </c>
      <c r="H666" s="2" t="str">
        <f t="shared" si="43"/>
        <v>Sat</v>
      </c>
      <c r="I666" s="10">
        <v>45626</v>
      </c>
      <c r="J666" s="11">
        <v>15.99</v>
      </c>
      <c r="K666" s="11" t="str">
        <f>IF(Table1[[#This Row],[Monthly_Price]]=7.99,"Basic",IF(Table1[[#This Row],[Monthly_Price]]=11.99,"Super",IF(Table1[[#This Row],[Monthly_Price]]=15.99,"Premium")))</f>
        <v>Premium</v>
      </c>
      <c r="L666" s="12">
        <v>315</v>
      </c>
      <c r="M666" s="9" t="s">
        <v>63</v>
      </c>
      <c r="N666" s="12">
        <v>1</v>
      </c>
      <c r="O666" s="12">
        <v>6</v>
      </c>
      <c r="P666" s="9" t="b">
        <v>0</v>
      </c>
      <c r="Q666" s="12">
        <v>205</v>
      </c>
      <c r="R666" s="12">
        <v>92</v>
      </c>
      <c r="S666" s="9" t="s">
        <v>55</v>
      </c>
      <c r="T666" s="9" t="s">
        <v>28</v>
      </c>
      <c r="U666" s="9" t="s">
        <v>64</v>
      </c>
      <c r="V666" s="9">
        <v>67</v>
      </c>
      <c r="W666" s="13">
        <v>3.5</v>
      </c>
      <c r="X666" s="9" t="b">
        <v>0</v>
      </c>
      <c r="Y666" s="9" t="s">
        <v>30</v>
      </c>
      <c r="Z666" s="12">
        <v>1584</v>
      </c>
      <c r="AA666" s="9" t="s">
        <v>76</v>
      </c>
      <c r="AB666" s="14" t="s">
        <v>79</v>
      </c>
      <c r="AC666" s="9" t="s">
        <v>33</v>
      </c>
    </row>
    <row r="667" spans="1:29" hidden="1" x14ac:dyDescent="0.3">
      <c r="A667" s="9">
        <v>9822</v>
      </c>
      <c r="B667" s="9" t="s">
        <v>212</v>
      </c>
      <c r="C667" s="9" t="str">
        <f t="shared" si="40"/>
        <v>Jun</v>
      </c>
      <c r="D667" s="9" t="str">
        <f t="shared" si="41"/>
        <v>Fri</v>
      </c>
      <c r="E667" s="9" t="str">
        <f>TEXT(Table1[[#This Row],[Join_Date]],"YYYY")</f>
        <v>2023</v>
      </c>
      <c r="F667" s="2">
        <v>45100</v>
      </c>
      <c r="G667" s="2" t="str">
        <f t="shared" si="42"/>
        <v>Dec</v>
      </c>
      <c r="H667" s="2" t="str">
        <f t="shared" si="43"/>
        <v>Fri</v>
      </c>
      <c r="I667" s="10">
        <v>45639</v>
      </c>
      <c r="J667" s="11">
        <v>7.99</v>
      </c>
      <c r="K667" s="11" t="str">
        <f>IF(Table1[[#This Row],[Monthly_Price]]=7.99,"Basic",IF(Table1[[#This Row],[Monthly_Price]]=11.99,"Super",IF(Table1[[#This Row],[Monthly_Price]]=15.99,"Premium")))</f>
        <v>Basic</v>
      </c>
      <c r="L667" s="12">
        <v>276</v>
      </c>
      <c r="M667" s="9" t="s">
        <v>73</v>
      </c>
      <c r="N667" s="12">
        <v>4</v>
      </c>
      <c r="O667" s="12">
        <v>1</v>
      </c>
      <c r="P667" s="9" t="b">
        <v>1</v>
      </c>
      <c r="Q667" s="12">
        <v>348</v>
      </c>
      <c r="R667" s="12">
        <v>13</v>
      </c>
      <c r="S667" s="9" t="s">
        <v>55</v>
      </c>
      <c r="T667" s="9" t="s">
        <v>75</v>
      </c>
      <c r="U667" s="9" t="s">
        <v>37</v>
      </c>
      <c r="V667" s="9">
        <v>34</v>
      </c>
      <c r="W667" s="13">
        <v>4.7</v>
      </c>
      <c r="X667" s="9" t="b">
        <v>0</v>
      </c>
      <c r="Y667" s="9" t="s">
        <v>30</v>
      </c>
      <c r="Z667" s="12">
        <v>3178</v>
      </c>
      <c r="AA667" s="9" t="s">
        <v>58</v>
      </c>
      <c r="AB667" s="14" t="s">
        <v>79</v>
      </c>
      <c r="AC667" s="9" t="s">
        <v>93</v>
      </c>
    </row>
    <row r="668" spans="1:29" hidden="1" x14ac:dyDescent="0.3">
      <c r="A668" s="9">
        <v>9141</v>
      </c>
      <c r="B668" s="9" t="s">
        <v>621</v>
      </c>
      <c r="C668" s="9" t="str">
        <f t="shared" si="40"/>
        <v>Oct</v>
      </c>
      <c r="D668" s="9" t="str">
        <f t="shared" si="41"/>
        <v>Mon</v>
      </c>
      <c r="E668" s="9" t="str">
        <f>TEXT(Table1[[#This Row],[Join_Date]],"YYYY")</f>
        <v>2023</v>
      </c>
      <c r="F668" s="2">
        <v>45229</v>
      </c>
      <c r="G668" s="2" t="str">
        <f t="shared" si="42"/>
        <v>Nov</v>
      </c>
      <c r="H668" s="2" t="str">
        <f t="shared" si="43"/>
        <v>Mon</v>
      </c>
      <c r="I668" s="10">
        <v>45621</v>
      </c>
      <c r="J668" s="11">
        <v>7.99</v>
      </c>
      <c r="K668" s="11" t="str">
        <f>IF(Table1[[#This Row],[Monthly_Price]]=7.99,"Basic",IF(Table1[[#This Row],[Monthly_Price]]=11.99,"Super",IF(Table1[[#This Row],[Monthly_Price]]=15.99,"Premium")))</f>
        <v>Basic</v>
      </c>
      <c r="L668" s="12">
        <v>308</v>
      </c>
      <c r="M668" s="9" t="s">
        <v>36</v>
      </c>
      <c r="N668" s="12">
        <v>1</v>
      </c>
      <c r="O668" s="12">
        <v>5</v>
      </c>
      <c r="P668" s="9" t="b">
        <v>0</v>
      </c>
      <c r="Q668" s="12">
        <v>107</v>
      </c>
      <c r="R668" s="12">
        <v>87</v>
      </c>
      <c r="S668" s="9" t="s">
        <v>43</v>
      </c>
      <c r="T668" s="9" t="s">
        <v>75</v>
      </c>
      <c r="U668" s="9" t="s">
        <v>78</v>
      </c>
      <c r="V668" s="9">
        <v>17</v>
      </c>
      <c r="W668" s="13">
        <v>3.4</v>
      </c>
      <c r="X668" s="9" t="b">
        <v>0</v>
      </c>
      <c r="Y668" s="9" t="s">
        <v>30</v>
      </c>
      <c r="Z668" s="12">
        <v>4108</v>
      </c>
      <c r="AA668" s="9" t="s">
        <v>38</v>
      </c>
      <c r="AB668" s="14" t="s">
        <v>59</v>
      </c>
      <c r="AC668" s="9" t="s">
        <v>33</v>
      </c>
    </row>
    <row r="669" spans="1:29" hidden="1" x14ac:dyDescent="0.3">
      <c r="A669" s="9">
        <v>7539</v>
      </c>
      <c r="B669" s="9" t="s">
        <v>606</v>
      </c>
      <c r="C669" s="9" t="str">
        <f t="shared" si="40"/>
        <v>Sep</v>
      </c>
      <c r="D669" s="9" t="str">
        <f t="shared" si="41"/>
        <v>Fri</v>
      </c>
      <c r="E669" s="9" t="str">
        <f>TEXT(Table1[[#This Row],[Join_Date]],"YYYY")</f>
        <v>2023</v>
      </c>
      <c r="F669" s="2">
        <v>45170</v>
      </c>
      <c r="G669" s="2" t="str">
        <f t="shared" si="42"/>
        <v>Dec</v>
      </c>
      <c r="H669" s="2" t="str">
        <f t="shared" si="43"/>
        <v>Sun</v>
      </c>
      <c r="I669" s="10">
        <v>45634</v>
      </c>
      <c r="J669" s="11">
        <v>7.99</v>
      </c>
      <c r="K669" s="11" t="str">
        <f>IF(Table1[[#This Row],[Monthly_Price]]=7.99,"Basic",IF(Table1[[#This Row],[Monthly_Price]]=11.99,"Super",IF(Table1[[#This Row],[Monthly_Price]]=15.99,"Premium")))</f>
        <v>Basic</v>
      </c>
      <c r="L669" s="12">
        <v>297</v>
      </c>
      <c r="M669" s="9" t="s">
        <v>63</v>
      </c>
      <c r="N669" s="12">
        <v>1</v>
      </c>
      <c r="O669" s="12">
        <v>6</v>
      </c>
      <c r="P669" s="9" t="b">
        <v>1</v>
      </c>
      <c r="Q669" s="12">
        <v>959</v>
      </c>
      <c r="R669" s="12">
        <v>71</v>
      </c>
      <c r="S669" s="9" t="s">
        <v>74</v>
      </c>
      <c r="T669" s="9" t="s">
        <v>75</v>
      </c>
      <c r="U669" s="9" t="s">
        <v>78</v>
      </c>
      <c r="V669" s="9">
        <v>82</v>
      </c>
      <c r="W669" s="13">
        <v>3.3</v>
      </c>
      <c r="X669" s="9" t="b">
        <v>1</v>
      </c>
      <c r="Y669" s="9" t="s">
        <v>30</v>
      </c>
      <c r="Z669" s="12">
        <v>2562</v>
      </c>
      <c r="AA669" s="9" t="s">
        <v>76</v>
      </c>
      <c r="AB669" s="14" t="s">
        <v>39</v>
      </c>
      <c r="AC669" s="9" t="s">
        <v>93</v>
      </c>
    </row>
    <row r="670" spans="1:29" hidden="1" x14ac:dyDescent="0.3">
      <c r="A670" s="9">
        <v>1390</v>
      </c>
      <c r="B670" s="9" t="s">
        <v>623</v>
      </c>
      <c r="C670" s="9" t="str">
        <f t="shared" si="40"/>
        <v>Jul</v>
      </c>
      <c r="D670" s="9" t="str">
        <f t="shared" si="41"/>
        <v>Sun</v>
      </c>
      <c r="E670" s="9" t="str">
        <f>TEXT(Table1[[#This Row],[Join_Date]],"YYYY")</f>
        <v>2024</v>
      </c>
      <c r="F670" s="2">
        <v>45501</v>
      </c>
      <c r="G670" s="2" t="str">
        <f t="shared" si="42"/>
        <v>Nov</v>
      </c>
      <c r="H670" s="2" t="str">
        <f t="shared" si="43"/>
        <v>Fri</v>
      </c>
      <c r="I670" s="10">
        <v>45625</v>
      </c>
      <c r="J670" s="11">
        <v>11.99</v>
      </c>
      <c r="K670" s="11" t="str">
        <f>IF(Table1[[#This Row],[Monthly_Price]]=7.99,"Basic",IF(Table1[[#This Row],[Monthly_Price]]=11.99,"Super",IF(Table1[[#This Row],[Monthly_Price]]=15.99,"Premium")))</f>
        <v>Super</v>
      </c>
      <c r="L670" s="12">
        <v>326</v>
      </c>
      <c r="M670" s="9" t="s">
        <v>63</v>
      </c>
      <c r="N670" s="12">
        <v>4</v>
      </c>
      <c r="O670" s="12">
        <v>1</v>
      </c>
      <c r="P670" s="9" t="b">
        <v>0</v>
      </c>
      <c r="Q670" s="12">
        <v>439</v>
      </c>
      <c r="R670" s="12">
        <v>88</v>
      </c>
      <c r="S670" s="9" t="s">
        <v>92</v>
      </c>
      <c r="T670" s="9" t="s">
        <v>44</v>
      </c>
      <c r="U670" s="9" t="s">
        <v>64</v>
      </c>
      <c r="V670" s="9">
        <v>3</v>
      </c>
      <c r="W670" s="13">
        <v>3.3</v>
      </c>
      <c r="X670" s="9" t="b">
        <v>1</v>
      </c>
      <c r="Y670" s="9" t="s">
        <v>30</v>
      </c>
      <c r="Z670" s="12">
        <v>3499</v>
      </c>
      <c r="AA670" s="9" t="s">
        <v>58</v>
      </c>
      <c r="AB670" s="14" t="s">
        <v>39</v>
      </c>
      <c r="AC670" s="9" t="s">
        <v>93</v>
      </c>
    </row>
    <row r="671" spans="1:29" hidden="1" x14ac:dyDescent="0.3">
      <c r="A671" s="9">
        <v>9505</v>
      </c>
      <c r="B671" s="9" t="s">
        <v>284</v>
      </c>
      <c r="C671" s="9" t="str">
        <f t="shared" si="40"/>
        <v>Jun</v>
      </c>
      <c r="D671" s="9" t="str">
        <f t="shared" si="41"/>
        <v>Wed</v>
      </c>
      <c r="E671" s="9" t="str">
        <f>TEXT(Table1[[#This Row],[Join_Date]],"YYYY")</f>
        <v>2024</v>
      </c>
      <c r="F671" s="2">
        <v>45469</v>
      </c>
      <c r="G671" s="2" t="str">
        <f t="shared" si="42"/>
        <v>Dec</v>
      </c>
      <c r="H671" s="2" t="str">
        <f t="shared" si="43"/>
        <v>Wed</v>
      </c>
      <c r="I671" s="10">
        <v>45630</v>
      </c>
      <c r="J671" s="11">
        <v>15.99</v>
      </c>
      <c r="K671" s="11" t="str">
        <f>IF(Table1[[#This Row],[Monthly_Price]]=7.99,"Basic",IF(Table1[[#This Row],[Monthly_Price]]=11.99,"Super",IF(Table1[[#This Row],[Monthly_Price]]=15.99,"Premium")))</f>
        <v>Premium</v>
      </c>
      <c r="L671" s="12">
        <v>352</v>
      </c>
      <c r="M671" s="9" t="s">
        <v>73</v>
      </c>
      <c r="N671" s="12">
        <v>4</v>
      </c>
      <c r="O671" s="12">
        <v>6</v>
      </c>
      <c r="P671" s="9" t="b">
        <v>0</v>
      </c>
      <c r="Q671" s="12">
        <v>757</v>
      </c>
      <c r="R671" s="12">
        <v>13</v>
      </c>
      <c r="S671" s="9" t="s">
        <v>92</v>
      </c>
      <c r="T671" s="9" t="s">
        <v>44</v>
      </c>
      <c r="U671" s="9" t="s">
        <v>29</v>
      </c>
      <c r="V671" s="9">
        <v>67</v>
      </c>
      <c r="W671" s="13">
        <v>4.3</v>
      </c>
      <c r="X671" s="9" t="b">
        <v>1</v>
      </c>
      <c r="Y671" s="9" t="s">
        <v>30</v>
      </c>
      <c r="Z671" s="12">
        <v>3645</v>
      </c>
      <c r="AA671" s="9" t="s">
        <v>76</v>
      </c>
      <c r="AB671" s="14" t="s">
        <v>32</v>
      </c>
      <c r="AC671" s="9" t="s">
        <v>93</v>
      </c>
    </row>
    <row r="672" spans="1:29" hidden="1" x14ac:dyDescent="0.3">
      <c r="A672" s="9">
        <v>6741</v>
      </c>
      <c r="B672" s="9" t="s">
        <v>259</v>
      </c>
      <c r="C672" s="9" t="str">
        <f t="shared" si="40"/>
        <v>Oct</v>
      </c>
      <c r="D672" s="9" t="str">
        <f t="shared" si="41"/>
        <v>Sat</v>
      </c>
      <c r="E672" s="9" t="str">
        <f>TEXT(Table1[[#This Row],[Join_Date]],"YYYY")</f>
        <v>2023</v>
      </c>
      <c r="F672" s="2">
        <v>45227</v>
      </c>
      <c r="G672" s="2" t="str">
        <f t="shared" si="42"/>
        <v>Nov</v>
      </c>
      <c r="H672" s="2" t="str">
        <f t="shared" si="43"/>
        <v>Wed</v>
      </c>
      <c r="I672" s="10">
        <v>45616</v>
      </c>
      <c r="J672" s="11">
        <v>7.99</v>
      </c>
      <c r="K672" s="11" t="str">
        <f>IF(Table1[[#This Row],[Monthly_Price]]=7.99,"Basic",IF(Table1[[#This Row],[Monthly_Price]]=11.99,"Super",IF(Table1[[#This Row],[Monthly_Price]]=15.99,"Premium")))</f>
        <v>Basic</v>
      </c>
      <c r="L672" s="12">
        <v>180</v>
      </c>
      <c r="M672" s="9" t="s">
        <v>48</v>
      </c>
      <c r="N672" s="12">
        <v>5</v>
      </c>
      <c r="O672" s="12">
        <v>2</v>
      </c>
      <c r="P672" s="9" t="b">
        <v>1</v>
      </c>
      <c r="Q672" s="12">
        <v>647</v>
      </c>
      <c r="R672" s="12">
        <v>2</v>
      </c>
      <c r="S672" s="9" t="s">
        <v>43</v>
      </c>
      <c r="T672" s="9" t="s">
        <v>75</v>
      </c>
      <c r="U672" s="9" t="s">
        <v>78</v>
      </c>
      <c r="V672" s="9">
        <v>9</v>
      </c>
      <c r="W672" s="13">
        <v>3.5</v>
      </c>
      <c r="X672" s="9" t="b">
        <v>0</v>
      </c>
      <c r="Y672" s="9" t="s">
        <v>30</v>
      </c>
      <c r="Z672" s="12">
        <v>2989</v>
      </c>
      <c r="AA672" s="9" t="s">
        <v>31</v>
      </c>
      <c r="AB672" s="14" t="s">
        <v>79</v>
      </c>
      <c r="AC672" s="9" t="s">
        <v>93</v>
      </c>
    </row>
    <row r="673" spans="1:29" hidden="1" x14ac:dyDescent="0.3">
      <c r="A673" s="9">
        <v>1790</v>
      </c>
      <c r="B673" s="9" t="s">
        <v>624</v>
      </c>
      <c r="C673" s="9" t="str">
        <f t="shared" si="40"/>
        <v>Mar</v>
      </c>
      <c r="D673" s="9" t="str">
        <f t="shared" si="41"/>
        <v>Mon</v>
      </c>
      <c r="E673" s="9" t="str">
        <f>TEXT(Table1[[#This Row],[Join_Date]],"YYYY")</f>
        <v>2024</v>
      </c>
      <c r="F673" s="2">
        <v>45362</v>
      </c>
      <c r="G673" s="2" t="str">
        <f t="shared" si="42"/>
        <v>Dec</v>
      </c>
      <c r="H673" s="2" t="str">
        <f t="shared" si="43"/>
        <v>Sun</v>
      </c>
      <c r="I673" s="10">
        <v>45627</v>
      </c>
      <c r="J673" s="11">
        <v>11.99</v>
      </c>
      <c r="K673" s="11" t="str">
        <f>IF(Table1[[#This Row],[Monthly_Price]]=7.99,"Basic",IF(Table1[[#This Row],[Monthly_Price]]=11.99,"Super",IF(Table1[[#This Row],[Monthly_Price]]=15.99,"Premium")))</f>
        <v>Super</v>
      </c>
      <c r="L673" s="12">
        <v>362</v>
      </c>
      <c r="M673" s="9" t="s">
        <v>48</v>
      </c>
      <c r="N673" s="12">
        <v>2</v>
      </c>
      <c r="O673" s="12">
        <v>2</v>
      </c>
      <c r="P673" s="9" t="b">
        <v>0</v>
      </c>
      <c r="Q673" s="12">
        <v>535</v>
      </c>
      <c r="R673" s="12">
        <v>200</v>
      </c>
      <c r="S673" s="9" t="s">
        <v>74</v>
      </c>
      <c r="T673" s="9" t="s">
        <v>44</v>
      </c>
      <c r="U673" s="9" t="s">
        <v>29</v>
      </c>
      <c r="V673" s="9">
        <v>60</v>
      </c>
      <c r="W673" s="13">
        <v>4.9000000000000004</v>
      </c>
      <c r="X673" s="9" t="b">
        <v>1</v>
      </c>
      <c r="Y673" s="9" t="s">
        <v>30</v>
      </c>
      <c r="Z673" s="12">
        <v>55</v>
      </c>
      <c r="AA673" s="9" t="s">
        <v>76</v>
      </c>
      <c r="AB673" s="14" t="s">
        <v>59</v>
      </c>
      <c r="AC673" s="9" t="s">
        <v>33</v>
      </c>
    </row>
    <row r="674" spans="1:29" hidden="1" x14ac:dyDescent="0.3">
      <c r="A674" s="9">
        <v>6491</v>
      </c>
      <c r="B674" s="9" t="s">
        <v>625</v>
      </c>
      <c r="C674" s="9" t="str">
        <f t="shared" si="40"/>
        <v>Jan</v>
      </c>
      <c r="D674" s="9" t="str">
        <f t="shared" si="41"/>
        <v>Sun</v>
      </c>
      <c r="E674" s="9" t="str">
        <f>TEXT(Table1[[#This Row],[Join_Date]],"YYYY")</f>
        <v>2023</v>
      </c>
      <c r="F674" s="2">
        <v>44941</v>
      </c>
      <c r="G674" s="2" t="str">
        <f t="shared" si="42"/>
        <v>Nov</v>
      </c>
      <c r="H674" s="2" t="str">
        <f t="shared" si="43"/>
        <v>Thu</v>
      </c>
      <c r="I674" s="10">
        <v>45624</v>
      </c>
      <c r="J674" s="11">
        <v>7.99</v>
      </c>
      <c r="K674" s="11" t="str">
        <f>IF(Table1[[#This Row],[Monthly_Price]]=7.99,"Basic",IF(Table1[[#This Row],[Monthly_Price]]=11.99,"Super",IF(Table1[[#This Row],[Monthly_Price]]=15.99,"Premium")))</f>
        <v>Basic</v>
      </c>
      <c r="L674" s="12">
        <v>154</v>
      </c>
      <c r="M674" s="9" t="s">
        <v>26</v>
      </c>
      <c r="N674" s="12">
        <v>5</v>
      </c>
      <c r="O674" s="12">
        <v>4</v>
      </c>
      <c r="P674" s="9" t="b">
        <v>1</v>
      </c>
      <c r="Q674" s="12">
        <v>340</v>
      </c>
      <c r="R674" s="12">
        <v>53</v>
      </c>
      <c r="S674" s="9" t="s">
        <v>74</v>
      </c>
      <c r="T674" s="9" t="s">
        <v>56</v>
      </c>
      <c r="U674" s="9" t="s">
        <v>64</v>
      </c>
      <c r="V674" s="9">
        <v>31</v>
      </c>
      <c r="W674" s="13">
        <v>4.4000000000000004</v>
      </c>
      <c r="X674" s="9" t="b">
        <v>0</v>
      </c>
      <c r="Y674" s="9" t="s">
        <v>30</v>
      </c>
      <c r="Z674" s="12">
        <v>1850</v>
      </c>
      <c r="AA674" s="9" t="s">
        <v>38</v>
      </c>
      <c r="AB674" s="14" t="s">
        <v>79</v>
      </c>
      <c r="AC674" s="9" t="s">
        <v>33</v>
      </c>
    </row>
    <row r="675" spans="1:29" hidden="1" x14ac:dyDescent="0.3">
      <c r="A675" s="9">
        <v>3102</v>
      </c>
      <c r="B675" s="9" t="s">
        <v>260</v>
      </c>
      <c r="C675" s="9" t="str">
        <f t="shared" si="40"/>
        <v>Sep</v>
      </c>
      <c r="D675" s="9" t="str">
        <f t="shared" si="41"/>
        <v>Tue</v>
      </c>
      <c r="E675" s="9" t="str">
        <f>TEXT(Table1[[#This Row],[Join_Date]],"YYYY")</f>
        <v>2024</v>
      </c>
      <c r="F675" s="2">
        <v>45538</v>
      </c>
      <c r="G675" s="2" t="str">
        <f t="shared" si="42"/>
        <v>Nov</v>
      </c>
      <c r="H675" s="2" t="str">
        <f t="shared" si="43"/>
        <v>Wed</v>
      </c>
      <c r="I675" s="10">
        <v>45623</v>
      </c>
      <c r="J675" s="11">
        <v>7.99</v>
      </c>
      <c r="K675" s="11" t="str">
        <f>IF(Table1[[#This Row],[Monthly_Price]]=7.99,"Basic",IF(Table1[[#This Row],[Monthly_Price]]=11.99,"Super",IF(Table1[[#This Row],[Monthly_Price]]=15.99,"Premium")))</f>
        <v>Basic</v>
      </c>
      <c r="L675" s="12">
        <v>287</v>
      </c>
      <c r="M675" s="9" t="s">
        <v>36</v>
      </c>
      <c r="N675" s="12">
        <v>1</v>
      </c>
      <c r="O675" s="12">
        <v>2</v>
      </c>
      <c r="P675" s="9" t="b">
        <v>0</v>
      </c>
      <c r="Q675" s="12">
        <v>670</v>
      </c>
      <c r="R675" s="12">
        <v>147</v>
      </c>
      <c r="S675" s="9" t="s">
        <v>27</v>
      </c>
      <c r="T675" s="9" t="s">
        <v>44</v>
      </c>
      <c r="U675" s="9" t="s">
        <v>29</v>
      </c>
      <c r="V675" s="9">
        <v>42</v>
      </c>
      <c r="W675" s="13">
        <v>4.3</v>
      </c>
      <c r="X675" s="9" t="b">
        <v>1</v>
      </c>
      <c r="Y675" s="9" t="s">
        <v>30</v>
      </c>
      <c r="Z675" s="12">
        <v>4672</v>
      </c>
      <c r="AA675" s="9" t="s">
        <v>31</v>
      </c>
      <c r="AB675" s="14" t="s">
        <v>59</v>
      </c>
      <c r="AC675" s="9" t="s">
        <v>40</v>
      </c>
    </row>
    <row r="676" spans="1:29" hidden="1" x14ac:dyDescent="0.3">
      <c r="A676" s="9">
        <v>1300</v>
      </c>
      <c r="B676" s="9" t="s">
        <v>626</v>
      </c>
      <c r="C676" s="9" t="str">
        <f t="shared" si="40"/>
        <v>Jun</v>
      </c>
      <c r="D676" s="9" t="str">
        <f t="shared" si="41"/>
        <v>Tue</v>
      </c>
      <c r="E676" s="9" t="str">
        <f>TEXT(Table1[[#This Row],[Join_Date]],"YYYY")</f>
        <v>2023</v>
      </c>
      <c r="F676" s="2">
        <v>45104</v>
      </c>
      <c r="G676" s="2" t="str">
        <f t="shared" si="42"/>
        <v>Dec</v>
      </c>
      <c r="H676" s="2" t="str">
        <f t="shared" si="43"/>
        <v>Mon</v>
      </c>
      <c r="I676" s="10">
        <v>45642</v>
      </c>
      <c r="J676" s="11">
        <v>11.99</v>
      </c>
      <c r="K676" s="11" t="str">
        <f>IF(Table1[[#This Row],[Monthly_Price]]=7.99,"Basic",IF(Table1[[#This Row],[Monthly_Price]]=11.99,"Super",IF(Table1[[#This Row],[Monthly_Price]]=15.99,"Premium")))</f>
        <v>Super</v>
      </c>
      <c r="L676" s="12">
        <v>303</v>
      </c>
      <c r="M676" s="9" t="s">
        <v>100</v>
      </c>
      <c r="N676" s="12">
        <v>3</v>
      </c>
      <c r="O676" s="12">
        <v>6</v>
      </c>
      <c r="P676" s="9" t="b">
        <v>1</v>
      </c>
      <c r="Q676" s="12">
        <v>780</v>
      </c>
      <c r="R676" s="12">
        <v>128</v>
      </c>
      <c r="S676" s="9" t="s">
        <v>92</v>
      </c>
      <c r="T676" s="9" t="s">
        <v>44</v>
      </c>
      <c r="U676" s="9" t="s">
        <v>64</v>
      </c>
      <c r="V676" s="9">
        <v>12</v>
      </c>
      <c r="W676" s="13">
        <v>4.5999999999999996</v>
      </c>
      <c r="X676" s="9" t="b">
        <v>1</v>
      </c>
      <c r="Y676" s="9" t="s">
        <v>30</v>
      </c>
      <c r="Z676" s="12">
        <v>2615</v>
      </c>
      <c r="AA676" s="9" t="s">
        <v>38</v>
      </c>
      <c r="AB676" s="14" t="s">
        <v>32</v>
      </c>
      <c r="AC676" s="9" t="s">
        <v>60</v>
      </c>
    </row>
    <row r="677" spans="1:29" hidden="1" x14ac:dyDescent="0.3">
      <c r="A677" s="9">
        <v>5410</v>
      </c>
      <c r="B677" s="9" t="s">
        <v>628</v>
      </c>
      <c r="C677" s="9" t="str">
        <f t="shared" si="40"/>
        <v>Jul</v>
      </c>
      <c r="D677" s="9" t="str">
        <f t="shared" si="41"/>
        <v>Thu</v>
      </c>
      <c r="E677" s="9" t="str">
        <f>TEXT(Table1[[#This Row],[Join_Date]],"YYYY")</f>
        <v>2023</v>
      </c>
      <c r="F677" s="2">
        <v>45113</v>
      </c>
      <c r="G677" s="2" t="str">
        <f t="shared" si="42"/>
        <v>Dec</v>
      </c>
      <c r="H677" s="2" t="str">
        <f t="shared" si="43"/>
        <v>Sun</v>
      </c>
      <c r="I677" s="10">
        <v>45627</v>
      </c>
      <c r="J677" s="11">
        <v>15.99</v>
      </c>
      <c r="K677" s="11" t="str">
        <f>IF(Table1[[#This Row],[Monthly_Price]]=7.99,"Basic",IF(Table1[[#This Row],[Monthly_Price]]=11.99,"Super",IF(Table1[[#This Row],[Monthly_Price]]=15.99,"Premium")))</f>
        <v>Premium</v>
      </c>
      <c r="L677" s="12">
        <v>447</v>
      </c>
      <c r="M677" s="9" t="s">
        <v>63</v>
      </c>
      <c r="N677" s="12">
        <v>1</v>
      </c>
      <c r="O677" s="12">
        <v>5</v>
      </c>
      <c r="P677" s="9" t="b">
        <v>0</v>
      </c>
      <c r="Q677" s="12">
        <v>615</v>
      </c>
      <c r="R677" s="12">
        <v>132</v>
      </c>
      <c r="S677" s="9" t="s">
        <v>68</v>
      </c>
      <c r="T677" s="9" t="s">
        <v>75</v>
      </c>
      <c r="U677" s="9" t="s">
        <v>45</v>
      </c>
      <c r="V677" s="9">
        <v>88</v>
      </c>
      <c r="W677" s="13">
        <v>3.9</v>
      </c>
      <c r="X677" s="9" t="b">
        <v>0</v>
      </c>
      <c r="Y677" s="9" t="s">
        <v>30</v>
      </c>
      <c r="Z677" s="12">
        <v>4927</v>
      </c>
      <c r="AA677" s="9" t="s">
        <v>65</v>
      </c>
      <c r="AB677" s="14" t="s">
        <v>69</v>
      </c>
      <c r="AC677" s="9" t="s">
        <v>60</v>
      </c>
    </row>
    <row r="678" spans="1:29" hidden="1" x14ac:dyDescent="0.3">
      <c r="A678" s="9">
        <v>2714</v>
      </c>
      <c r="B678" s="9" t="s">
        <v>629</v>
      </c>
      <c r="C678" s="9" t="str">
        <f t="shared" si="40"/>
        <v>Dec</v>
      </c>
      <c r="D678" s="9" t="str">
        <f t="shared" si="41"/>
        <v>Mon</v>
      </c>
      <c r="E678" s="9" t="str">
        <f>TEXT(Table1[[#This Row],[Join_Date]],"YYYY")</f>
        <v>2024</v>
      </c>
      <c r="F678" s="2">
        <v>45635</v>
      </c>
      <c r="G678" s="2" t="str">
        <f t="shared" si="42"/>
        <v>Nov</v>
      </c>
      <c r="H678" s="2" t="str">
        <f t="shared" si="43"/>
        <v>Thu</v>
      </c>
      <c r="I678" s="10">
        <v>45624</v>
      </c>
      <c r="J678" s="11">
        <v>11.99</v>
      </c>
      <c r="K678" s="11" t="str">
        <f>IF(Table1[[#This Row],[Monthly_Price]]=7.99,"Basic",IF(Table1[[#This Row],[Monthly_Price]]=11.99,"Super",IF(Table1[[#This Row],[Monthly_Price]]=15.99,"Premium")))</f>
        <v>Super</v>
      </c>
      <c r="L678" s="12">
        <v>480</v>
      </c>
      <c r="M678" s="9" t="s">
        <v>48</v>
      </c>
      <c r="N678" s="12">
        <v>4</v>
      </c>
      <c r="O678" s="12">
        <v>6</v>
      </c>
      <c r="P678" s="9" t="b">
        <v>1</v>
      </c>
      <c r="Q678" s="12">
        <v>277</v>
      </c>
      <c r="R678" s="12">
        <v>25</v>
      </c>
      <c r="S678" s="9" t="s">
        <v>74</v>
      </c>
      <c r="T678" s="9" t="s">
        <v>56</v>
      </c>
      <c r="U678" s="9" t="s">
        <v>78</v>
      </c>
      <c r="V678" s="9">
        <v>41</v>
      </c>
      <c r="W678" s="13">
        <v>4.8</v>
      </c>
      <c r="X678" s="9" t="b">
        <v>0</v>
      </c>
      <c r="Y678" s="9" t="s">
        <v>30</v>
      </c>
      <c r="Z678" s="12">
        <v>3069</v>
      </c>
      <c r="AA678" s="9" t="s">
        <v>76</v>
      </c>
      <c r="AB678" s="14" t="s">
        <v>32</v>
      </c>
      <c r="AC678" s="9" t="s">
        <v>93</v>
      </c>
    </row>
    <row r="679" spans="1:29" hidden="1" x14ac:dyDescent="0.3">
      <c r="A679" s="9">
        <v>4700</v>
      </c>
      <c r="B679" s="9" t="s">
        <v>179</v>
      </c>
      <c r="C679" s="9" t="str">
        <f t="shared" si="40"/>
        <v>Nov</v>
      </c>
      <c r="D679" s="9" t="str">
        <f t="shared" si="41"/>
        <v>Sat</v>
      </c>
      <c r="E679" s="9" t="str">
        <f>TEXT(Table1[[#This Row],[Join_Date]],"YYYY")</f>
        <v>2024</v>
      </c>
      <c r="F679" s="2">
        <v>45612</v>
      </c>
      <c r="G679" s="2" t="str">
        <f t="shared" si="42"/>
        <v>Dec</v>
      </c>
      <c r="H679" s="2" t="str">
        <f t="shared" si="43"/>
        <v>Wed</v>
      </c>
      <c r="I679" s="10">
        <v>45630</v>
      </c>
      <c r="J679" s="11">
        <v>7.99</v>
      </c>
      <c r="K679" s="11" t="str">
        <f>IF(Table1[[#This Row],[Monthly_Price]]=7.99,"Basic",IF(Table1[[#This Row],[Monthly_Price]]=11.99,"Super",IF(Table1[[#This Row],[Monthly_Price]]=15.99,"Premium")))</f>
        <v>Basic</v>
      </c>
      <c r="L679" s="12">
        <v>438</v>
      </c>
      <c r="M679" s="9" t="s">
        <v>26</v>
      </c>
      <c r="N679" s="12">
        <v>4</v>
      </c>
      <c r="O679" s="12">
        <v>4</v>
      </c>
      <c r="P679" s="9" t="b">
        <v>1</v>
      </c>
      <c r="Q679" s="12">
        <v>546</v>
      </c>
      <c r="R679" s="12">
        <v>88</v>
      </c>
      <c r="S679" s="9" t="s">
        <v>49</v>
      </c>
      <c r="T679" s="9" t="s">
        <v>75</v>
      </c>
      <c r="U679" s="9" t="s">
        <v>78</v>
      </c>
      <c r="V679" s="9">
        <v>36</v>
      </c>
      <c r="W679" s="13">
        <v>3.5</v>
      </c>
      <c r="X679" s="9" t="b">
        <v>0</v>
      </c>
      <c r="Y679" s="9" t="s">
        <v>30</v>
      </c>
      <c r="Z679" s="12">
        <v>1906</v>
      </c>
      <c r="AA679" s="9" t="s">
        <v>65</v>
      </c>
      <c r="AB679" s="14" t="s">
        <v>79</v>
      </c>
      <c r="AC679" s="9" t="s">
        <v>93</v>
      </c>
    </row>
    <row r="680" spans="1:29" hidden="1" x14ac:dyDescent="0.3">
      <c r="A680" s="9">
        <v>7589</v>
      </c>
      <c r="B680" s="9" t="s">
        <v>280</v>
      </c>
      <c r="C680" s="9" t="str">
        <f t="shared" si="40"/>
        <v>Aug</v>
      </c>
      <c r="D680" s="9" t="str">
        <f t="shared" si="41"/>
        <v>Mon</v>
      </c>
      <c r="E680" s="9" t="str">
        <f>TEXT(Table1[[#This Row],[Join_Date]],"YYYY")</f>
        <v>2023</v>
      </c>
      <c r="F680" s="2">
        <v>45145</v>
      </c>
      <c r="G680" s="2" t="str">
        <f t="shared" si="42"/>
        <v>Dec</v>
      </c>
      <c r="H680" s="2" t="str">
        <f t="shared" si="43"/>
        <v>Mon</v>
      </c>
      <c r="I680" s="10">
        <v>45628</v>
      </c>
      <c r="J680" s="11">
        <v>15.99</v>
      </c>
      <c r="K680" s="11" t="str">
        <f>IF(Table1[[#This Row],[Monthly_Price]]=7.99,"Basic",IF(Table1[[#This Row],[Monthly_Price]]=11.99,"Super",IF(Table1[[#This Row],[Monthly_Price]]=15.99,"Premium")))</f>
        <v>Premium</v>
      </c>
      <c r="L680" s="12">
        <v>295</v>
      </c>
      <c r="M680" s="9" t="s">
        <v>63</v>
      </c>
      <c r="N680" s="12">
        <v>2</v>
      </c>
      <c r="O680" s="12">
        <v>5</v>
      </c>
      <c r="P680" s="9" t="b">
        <v>0</v>
      </c>
      <c r="Q680" s="12">
        <v>514</v>
      </c>
      <c r="R680" s="12">
        <v>102</v>
      </c>
      <c r="S680" s="9" t="s">
        <v>74</v>
      </c>
      <c r="T680" s="9" t="s">
        <v>28</v>
      </c>
      <c r="U680" s="9" t="s">
        <v>37</v>
      </c>
      <c r="V680" s="9">
        <v>3</v>
      </c>
      <c r="W680" s="13">
        <v>4.8</v>
      </c>
      <c r="X680" s="9" t="b">
        <v>0</v>
      </c>
      <c r="Y680" s="9" t="s">
        <v>30</v>
      </c>
      <c r="Z680" s="12">
        <v>105</v>
      </c>
      <c r="AA680" s="9" t="s">
        <v>31</v>
      </c>
      <c r="AB680" s="14" t="s">
        <v>69</v>
      </c>
      <c r="AC680" s="9" t="s">
        <v>93</v>
      </c>
    </row>
    <row r="681" spans="1:29" hidden="1" x14ac:dyDescent="0.3">
      <c r="A681" s="9">
        <v>6866</v>
      </c>
      <c r="B681" s="9" t="s">
        <v>199</v>
      </c>
      <c r="C681" s="9" t="str">
        <f t="shared" si="40"/>
        <v>May</v>
      </c>
      <c r="D681" s="9" t="str">
        <f t="shared" si="41"/>
        <v>Sat</v>
      </c>
      <c r="E681" s="9" t="str">
        <f>TEXT(Table1[[#This Row],[Join_Date]],"YYYY")</f>
        <v>2024</v>
      </c>
      <c r="F681" s="2">
        <v>45430</v>
      </c>
      <c r="G681" s="2" t="str">
        <f t="shared" si="42"/>
        <v>Nov</v>
      </c>
      <c r="H681" s="2" t="str">
        <f t="shared" si="43"/>
        <v>Sun</v>
      </c>
      <c r="I681" s="10">
        <v>45620</v>
      </c>
      <c r="J681" s="11">
        <v>11.99</v>
      </c>
      <c r="K681" s="11" t="str">
        <f>IF(Table1[[#This Row],[Monthly_Price]]=7.99,"Basic",IF(Table1[[#This Row],[Monthly_Price]]=11.99,"Super",IF(Table1[[#This Row],[Monthly_Price]]=15.99,"Premium")))</f>
        <v>Super</v>
      </c>
      <c r="L681" s="12">
        <v>479</v>
      </c>
      <c r="M681" s="9" t="s">
        <v>63</v>
      </c>
      <c r="N681" s="12">
        <v>1</v>
      </c>
      <c r="O681" s="12">
        <v>3</v>
      </c>
      <c r="P681" s="9" t="b">
        <v>1</v>
      </c>
      <c r="Q681" s="12">
        <v>952</v>
      </c>
      <c r="R681" s="12">
        <v>48</v>
      </c>
      <c r="S681" s="9" t="s">
        <v>27</v>
      </c>
      <c r="T681" s="9" t="s">
        <v>56</v>
      </c>
      <c r="U681" s="9" t="s">
        <v>64</v>
      </c>
      <c r="V681" s="9">
        <v>54</v>
      </c>
      <c r="W681" s="13">
        <v>4.5999999999999996</v>
      </c>
      <c r="X681" s="9" t="b">
        <v>1</v>
      </c>
      <c r="Y681" s="9" t="s">
        <v>30</v>
      </c>
      <c r="Z681" s="12">
        <v>4</v>
      </c>
      <c r="AA681" s="9" t="s">
        <v>38</v>
      </c>
      <c r="AB681" s="14" t="s">
        <v>79</v>
      </c>
      <c r="AC681" s="9" t="s">
        <v>40</v>
      </c>
    </row>
    <row r="682" spans="1:29" hidden="1" x14ac:dyDescent="0.3">
      <c r="A682" s="9">
        <v>6960</v>
      </c>
      <c r="B682" s="9" t="s">
        <v>630</v>
      </c>
      <c r="C682" s="9" t="str">
        <f t="shared" si="40"/>
        <v>Nov</v>
      </c>
      <c r="D682" s="9" t="str">
        <f t="shared" si="41"/>
        <v>Sun</v>
      </c>
      <c r="E682" s="9" t="str">
        <f>TEXT(Table1[[#This Row],[Join_Date]],"YYYY")</f>
        <v>2023</v>
      </c>
      <c r="F682" s="2">
        <v>45242</v>
      </c>
      <c r="G682" s="2" t="str">
        <f t="shared" si="42"/>
        <v>Nov</v>
      </c>
      <c r="H682" s="2" t="str">
        <f t="shared" si="43"/>
        <v>Tue</v>
      </c>
      <c r="I682" s="10">
        <v>45622</v>
      </c>
      <c r="J682" s="11">
        <v>15.99</v>
      </c>
      <c r="K682" s="11" t="str">
        <f>IF(Table1[[#This Row],[Monthly_Price]]=7.99,"Basic",IF(Table1[[#This Row],[Monthly_Price]]=11.99,"Super",IF(Table1[[#This Row],[Monthly_Price]]=15.99,"Premium")))</f>
        <v>Premium</v>
      </c>
      <c r="L682" s="12">
        <v>214</v>
      </c>
      <c r="M682" s="9" t="s">
        <v>51</v>
      </c>
      <c r="N682" s="12">
        <v>5</v>
      </c>
      <c r="O682" s="12">
        <v>6</v>
      </c>
      <c r="P682" s="9" t="b">
        <v>1</v>
      </c>
      <c r="Q682" s="12">
        <v>780</v>
      </c>
      <c r="R682" s="12">
        <v>16</v>
      </c>
      <c r="S682" s="9" t="s">
        <v>92</v>
      </c>
      <c r="T682" s="9" t="s">
        <v>28</v>
      </c>
      <c r="U682" s="9" t="s">
        <v>78</v>
      </c>
      <c r="V682" s="9">
        <v>1</v>
      </c>
      <c r="W682" s="13">
        <v>3.3</v>
      </c>
      <c r="X682" s="9" t="b">
        <v>1</v>
      </c>
      <c r="Y682" s="9" t="s">
        <v>30</v>
      </c>
      <c r="Z682" s="12">
        <v>1651</v>
      </c>
      <c r="AA682" s="9" t="s">
        <v>58</v>
      </c>
      <c r="AB682" s="14" t="s">
        <v>79</v>
      </c>
      <c r="AC682" s="9" t="s">
        <v>40</v>
      </c>
    </row>
    <row r="683" spans="1:29" hidden="1" x14ac:dyDescent="0.3">
      <c r="A683" s="9">
        <v>5808</v>
      </c>
      <c r="B683" s="9" t="s">
        <v>491</v>
      </c>
      <c r="C683" s="9" t="str">
        <f t="shared" si="40"/>
        <v>Mar</v>
      </c>
      <c r="D683" s="9" t="str">
        <f t="shared" si="41"/>
        <v>Fri</v>
      </c>
      <c r="E683" s="9" t="str">
        <f>TEXT(Table1[[#This Row],[Join_Date]],"YYYY")</f>
        <v>2024</v>
      </c>
      <c r="F683" s="2">
        <v>45373</v>
      </c>
      <c r="G683" s="2" t="str">
        <f t="shared" si="42"/>
        <v>Nov</v>
      </c>
      <c r="H683" s="2" t="str">
        <f t="shared" si="43"/>
        <v>Tue</v>
      </c>
      <c r="I683" s="10">
        <v>45615</v>
      </c>
      <c r="J683" s="11">
        <v>15.99</v>
      </c>
      <c r="K683" s="11" t="str">
        <f>IF(Table1[[#This Row],[Monthly_Price]]=7.99,"Basic",IF(Table1[[#This Row],[Monthly_Price]]=11.99,"Super",IF(Table1[[#This Row],[Monthly_Price]]=15.99,"Premium")))</f>
        <v>Premium</v>
      </c>
      <c r="L683" s="12">
        <v>69</v>
      </c>
      <c r="M683" s="9" t="s">
        <v>26</v>
      </c>
      <c r="N683" s="12">
        <v>4</v>
      </c>
      <c r="O683" s="12">
        <v>5</v>
      </c>
      <c r="P683" s="9" t="b">
        <v>0</v>
      </c>
      <c r="Q683" s="12">
        <v>976</v>
      </c>
      <c r="R683" s="12">
        <v>105</v>
      </c>
      <c r="S683" s="9" t="s">
        <v>27</v>
      </c>
      <c r="T683" s="9" t="s">
        <v>75</v>
      </c>
      <c r="U683" s="9" t="s">
        <v>45</v>
      </c>
      <c r="V683" s="9">
        <v>50</v>
      </c>
      <c r="W683" s="13">
        <v>4.7</v>
      </c>
      <c r="X683" s="9" t="b">
        <v>1</v>
      </c>
      <c r="Y683" s="9" t="s">
        <v>30</v>
      </c>
      <c r="Z683" s="12">
        <v>1828</v>
      </c>
      <c r="AA683" s="9" t="s">
        <v>76</v>
      </c>
      <c r="AB683" s="14" t="s">
        <v>69</v>
      </c>
      <c r="AC683" s="9" t="s">
        <v>40</v>
      </c>
    </row>
    <row r="684" spans="1:29" hidden="1" x14ac:dyDescent="0.3">
      <c r="A684" s="9">
        <v>5525</v>
      </c>
      <c r="B684" s="9" t="s">
        <v>224</v>
      </c>
      <c r="C684" s="9" t="str">
        <f t="shared" si="40"/>
        <v>Oct</v>
      </c>
      <c r="D684" s="9" t="str">
        <f t="shared" si="41"/>
        <v>Thu</v>
      </c>
      <c r="E684" s="9" t="str">
        <f>TEXT(Table1[[#This Row],[Join_Date]],"YYYY")</f>
        <v>2023</v>
      </c>
      <c r="F684" s="2">
        <v>45204</v>
      </c>
      <c r="G684" s="2" t="str">
        <f t="shared" si="42"/>
        <v>Dec</v>
      </c>
      <c r="H684" s="2" t="str">
        <f t="shared" si="43"/>
        <v>Fri</v>
      </c>
      <c r="I684" s="10">
        <v>45632</v>
      </c>
      <c r="J684" s="11">
        <v>15.99</v>
      </c>
      <c r="K684" s="11" t="str">
        <f>IF(Table1[[#This Row],[Monthly_Price]]=7.99,"Basic",IF(Table1[[#This Row],[Monthly_Price]]=11.99,"Super",IF(Table1[[#This Row],[Monthly_Price]]=15.99,"Premium")))</f>
        <v>Premium</v>
      </c>
      <c r="L684" s="12">
        <v>344</v>
      </c>
      <c r="M684" s="9" t="s">
        <v>26</v>
      </c>
      <c r="N684" s="12">
        <v>5</v>
      </c>
      <c r="O684" s="12">
        <v>2</v>
      </c>
      <c r="P684" s="9" t="b">
        <v>0</v>
      </c>
      <c r="Q684" s="12">
        <v>91</v>
      </c>
      <c r="R684" s="12">
        <v>137</v>
      </c>
      <c r="S684" s="9" t="s">
        <v>74</v>
      </c>
      <c r="T684" s="9" t="s">
        <v>75</v>
      </c>
      <c r="U684" s="9" t="s">
        <v>37</v>
      </c>
      <c r="V684" s="9">
        <v>37</v>
      </c>
      <c r="W684" s="13">
        <v>3.4</v>
      </c>
      <c r="X684" s="9" t="b">
        <v>1</v>
      </c>
      <c r="Y684" s="9" t="s">
        <v>30</v>
      </c>
      <c r="Z684" s="12">
        <v>396</v>
      </c>
      <c r="AA684" s="9" t="s">
        <v>58</v>
      </c>
      <c r="AB684" s="14" t="s">
        <v>32</v>
      </c>
      <c r="AC684" s="9" t="s">
        <v>33</v>
      </c>
    </row>
    <row r="685" spans="1:29" hidden="1" x14ac:dyDescent="0.3">
      <c r="A685" s="9">
        <v>1272</v>
      </c>
      <c r="B685" s="9" t="s">
        <v>272</v>
      </c>
      <c r="C685" s="9" t="str">
        <f t="shared" si="40"/>
        <v>Jul</v>
      </c>
      <c r="D685" s="9" t="str">
        <f t="shared" si="41"/>
        <v>Wed</v>
      </c>
      <c r="E685" s="9" t="str">
        <f>TEXT(Table1[[#This Row],[Join_Date]],"YYYY")</f>
        <v>2024</v>
      </c>
      <c r="F685" s="2">
        <v>45490</v>
      </c>
      <c r="G685" s="2" t="str">
        <f t="shared" si="42"/>
        <v>Nov</v>
      </c>
      <c r="H685" s="2" t="str">
        <f t="shared" si="43"/>
        <v>Wed</v>
      </c>
      <c r="I685" s="10">
        <v>45616</v>
      </c>
      <c r="J685" s="11">
        <v>15.99</v>
      </c>
      <c r="K685" s="11" t="str">
        <f>IF(Table1[[#This Row],[Monthly_Price]]=7.99,"Basic",IF(Table1[[#This Row],[Monthly_Price]]=11.99,"Super",IF(Table1[[#This Row],[Monthly_Price]]=15.99,"Premium")))</f>
        <v>Premium</v>
      </c>
      <c r="L685" s="12">
        <v>163</v>
      </c>
      <c r="M685" s="9" t="s">
        <v>73</v>
      </c>
      <c r="N685" s="12">
        <v>5</v>
      </c>
      <c r="O685" s="12">
        <v>1</v>
      </c>
      <c r="P685" s="9" t="b">
        <v>0</v>
      </c>
      <c r="Q685" s="12">
        <v>683</v>
      </c>
      <c r="R685" s="12">
        <v>108</v>
      </c>
      <c r="S685" s="9" t="s">
        <v>49</v>
      </c>
      <c r="T685" s="9" t="s">
        <v>75</v>
      </c>
      <c r="U685" s="9" t="s">
        <v>45</v>
      </c>
      <c r="V685" s="9">
        <v>10</v>
      </c>
      <c r="W685" s="13">
        <v>4.2</v>
      </c>
      <c r="X685" s="9" t="b">
        <v>0</v>
      </c>
      <c r="Y685" s="9" t="s">
        <v>30</v>
      </c>
      <c r="Z685" s="12">
        <v>809</v>
      </c>
      <c r="AA685" s="9" t="s">
        <v>31</v>
      </c>
      <c r="AB685" s="14" t="s">
        <v>79</v>
      </c>
      <c r="AC685" s="9" t="s">
        <v>40</v>
      </c>
    </row>
    <row r="686" spans="1:29" hidden="1" x14ac:dyDescent="0.3">
      <c r="A686" s="9">
        <v>8063</v>
      </c>
      <c r="B686" s="9" t="s">
        <v>304</v>
      </c>
      <c r="C686" s="9" t="str">
        <f t="shared" si="40"/>
        <v>Jun</v>
      </c>
      <c r="D686" s="9" t="str">
        <f t="shared" si="41"/>
        <v>Tue</v>
      </c>
      <c r="E686" s="9" t="str">
        <f>TEXT(Table1[[#This Row],[Join_Date]],"YYYY")</f>
        <v>2023</v>
      </c>
      <c r="F686" s="2">
        <v>45104</v>
      </c>
      <c r="G686" s="2" t="str">
        <f t="shared" si="42"/>
        <v>Dec</v>
      </c>
      <c r="H686" s="2" t="str">
        <f t="shared" si="43"/>
        <v>Thu</v>
      </c>
      <c r="I686" s="10">
        <v>45638</v>
      </c>
      <c r="J686" s="11">
        <v>7.99</v>
      </c>
      <c r="K686" s="11" t="str">
        <f>IF(Table1[[#This Row],[Monthly_Price]]=7.99,"Basic",IF(Table1[[#This Row],[Monthly_Price]]=11.99,"Super",IF(Table1[[#This Row],[Monthly_Price]]=15.99,"Premium")))</f>
        <v>Basic</v>
      </c>
      <c r="L686" s="12">
        <v>217</v>
      </c>
      <c r="M686" s="9" t="s">
        <v>73</v>
      </c>
      <c r="N686" s="12">
        <v>1</v>
      </c>
      <c r="O686" s="12">
        <v>6</v>
      </c>
      <c r="P686" s="9" t="b">
        <v>0</v>
      </c>
      <c r="Q686" s="12">
        <v>53</v>
      </c>
      <c r="R686" s="12">
        <v>153</v>
      </c>
      <c r="S686" s="9" t="s">
        <v>43</v>
      </c>
      <c r="T686" s="9" t="s">
        <v>28</v>
      </c>
      <c r="U686" s="9" t="s">
        <v>57</v>
      </c>
      <c r="V686" s="9">
        <v>2</v>
      </c>
      <c r="W686" s="13">
        <v>3.1</v>
      </c>
      <c r="X686" s="9" t="b">
        <v>1</v>
      </c>
      <c r="Y686" s="9" t="s">
        <v>30</v>
      </c>
      <c r="Z686" s="12">
        <v>1431</v>
      </c>
      <c r="AA686" s="9" t="s">
        <v>65</v>
      </c>
      <c r="AB686" s="14" t="s">
        <v>79</v>
      </c>
      <c r="AC686" s="9" t="s">
        <v>40</v>
      </c>
    </row>
    <row r="687" spans="1:29" hidden="1" x14ac:dyDescent="0.3">
      <c r="A687" s="9">
        <v>1856</v>
      </c>
      <c r="B687" s="9" t="s">
        <v>631</v>
      </c>
      <c r="C687" s="9" t="str">
        <f t="shared" si="40"/>
        <v>Sep</v>
      </c>
      <c r="D687" s="9" t="str">
        <f t="shared" si="41"/>
        <v>Sat</v>
      </c>
      <c r="E687" s="9" t="str">
        <f>TEXT(Table1[[#This Row],[Join_Date]],"YYYY")</f>
        <v>2023</v>
      </c>
      <c r="F687" s="2">
        <v>45192</v>
      </c>
      <c r="G687" s="2" t="str">
        <f t="shared" si="42"/>
        <v>Dec</v>
      </c>
      <c r="H687" s="2" t="str">
        <f t="shared" si="43"/>
        <v>Wed</v>
      </c>
      <c r="I687" s="10">
        <v>45637</v>
      </c>
      <c r="J687" s="11">
        <v>15.99</v>
      </c>
      <c r="K687" s="11" t="str">
        <f>IF(Table1[[#This Row],[Monthly_Price]]=7.99,"Basic",IF(Table1[[#This Row],[Monthly_Price]]=11.99,"Super",IF(Table1[[#This Row],[Monthly_Price]]=15.99,"Premium")))</f>
        <v>Premium</v>
      </c>
      <c r="L687" s="12">
        <v>177</v>
      </c>
      <c r="M687" s="9" t="s">
        <v>63</v>
      </c>
      <c r="N687" s="12">
        <v>3</v>
      </c>
      <c r="O687" s="12">
        <v>2</v>
      </c>
      <c r="P687" s="9" t="b">
        <v>1</v>
      </c>
      <c r="Q687" s="12">
        <v>246</v>
      </c>
      <c r="R687" s="12">
        <v>182</v>
      </c>
      <c r="S687" s="9" t="s">
        <v>74</v>
      </c>
      <c r="T687" s="9" t="s">
        <v>44</v>
      </c>
      <c r="U687" s="9" t="s">
        <v>57</v>
      </c>
      <c r="V687" s="9">
        <v>89</v>
      </c>
      <c r="W687" s="13">
        <v>3.1</v>
      </c>
      <c r="X687" s="9" t="b">
        <v>0</v>
      </c>
      <c r="Y687" s="9" t="s">
        <v>30</v>
      </c>
      <c r="Z687" s="12">
        <v>2394</v>
      </c>
      <c r="AA687" s="9" t="s">
        <v>76</v>
      </c>
      <c r="AB687" s="14" t="s">
        <v>59</v>
      </c>
      <c r="AC687" s="9" t="s">
        <v>93</v>
      </c>
    </row>
    <row r="688" spans="1:29" hidden="1" x14ac:dyDescent="0.3">
      <c r="A688" s="9">
        <v>2830</v>
      </c>
      <c r="B688" s="9" t="s">
        <v>579</v>
      </c>
      <c r="C688" s="9" t="str">
        <f t="shared" si="40"/>
        <v>May</v>
      </c>
      <c r="D688" s="9" t="str">
        <f t="shared" si="41"/>
        <v>Wed</v>
      </c>
      <c r="E688" s="9" t="str">
        <f>TEXT(Table1[[#This Row],[Join_Date]],"YYYY")</f>
        <v>2023</v>
      </c>
      <c r="F688" s="2">
        <v>45049</v>
      </c>
      <c r="G688" s="2" t="str">
        <f t="shared" si="42"/>
        <v>Dec</v>
      </c>
      <c r="H688" s="2" t="str">
        <f t="shared" si="43"/>
        <v>Sun</v>
      </c>
      <c r="I688" s="10">
        <v>45634</v>
      </c>
      <c r="J688" s="11">
        <v>11.99</v>
      </c>
      <c r="K688" s="11" t="str">
        <f>IF(Table1[[#This Row],[Monthly_Price]]=7.99,"Basic",IF(Table1[[#This Row],[Monthly_Price]]=11.99,"Super",IF(Table1[[#This Row],[Monthly_Price]]=15.99,"Premium")))</f>
        <v>Super</v>
      </c>
      <c r="L688" s="12">
        <v>304</v>
      </c>
      <c r="M688" s="9" t="s">
        <v>73</v>
      </c>
      <c r="N688" s="12">
        <v>1</v>
      </c>
      <c r="O688" s="12">
        <v>1</v>
      </c>
      <c r="P688" s="9" t="b">
        <v>1</v>
      </c>
      <c r="Q688" s="12">
        <v>389</v>
      </c>
      <c r="R688" s="12">
        <v>137</v>
      </c>
      <c r="S688" s="9" t="s">
        <v>55</v>
      </c>
      <c r="T688" s="9" t="s">
        <v>75</v>
      </c>
      <c r="U688" s="9" t="s">
        <v>78</v>
      </c>
      <c r="V688" s="9">
        <v>2</v>
      </c>
      <c r="W688" s="13">
        <v>4.8</v>
      </c>
      <c r="X688" s="9" t="b">
        <v>1</v>
      </c>
      <c r="Y688" s="9" t="s">
        <v>30</v>
      </c>
      <c r="Z688" s="12">
        <v>4685</v>
      </c>
      <c r="AA688" s="9" t="s">
        <v>38</v>
      </c>
      <c r="AB688" s="14" t="s">
        <v>79</v>
      </c>
      <c r="AC688" s="9" t="s">
        <v>60</v>
      </c>
    </row>
    <row r="689" spans="1:29" hidden="1" x14ac:dyDescent="0.3">
      <c r="A689" s="9">
        <v>3287</v>
      </c>
      <c r="B689" s="9" t="s">
        <v>508</v>
      </c>
      <c r="C689" s="9" t="str">
        <f t="shared" si="40"/>
        <v>Dec</v>
      </c>
      <c r="D689" s="9" t="str">
        <f t="shared" si="41"/>
        <v>Wed</v>
      </c>
      <c r="E689" s="9" t="str">
        <f>TEXT(Table1[[#This Row],[Join_Date]],"YYYY")</f>
        <v>2023</v>
      </c>
      <c r="F689" s="2">
        <v>45280</v>
      </c>
      <c r="G689" s="2" t="str">
        <f t="shared" si="42"/>
        <v>Nov</v>
      </c>
      <c r="H689" s="2" t="str">
        <f t="shared" si="43"/>
        <v>Thu</v>
      </c>
      <c r="I689" s="10">
        <v>45617</v>
      </c>
      <c r="J689" s="11">
        <v>15.99</v>
      </c>
      <c r="K689" s="11" t="str">
        <f>IF(Table1[[#This Row],[Monthly_Price]]=7.99,"Basic",IF(Table1[[#This Row],[Monthly_Price]]=11.99,"Super",IF(Table1[[#This Row],[Monthly_Price]]=15.99,"Premium")))</f>
        <v>Premium</v>
      </c>
      <c r="L689" s="12">
        <v>90</v>
      </c>
      <c r="M689" s="9" t="s">
        <v>63</v>
      </c>
      <c r="N689" s="12">
        <v>3</v>
      </c>
      <c r="O689" s="12">
        <v>2</v>
      </c>
      <c r="P689" s="9" t="b">
        <v>0</v>
      </c>
      <c r="Q689" s="12">
        <v>399</v>
      </c>
      <c r="R689" s="12">
        <v>9</v>
      </c>
      <c r="S689" s="9" t="s">
        <v>92</v>
      </c>
      <c r="T689" s="9" t="s">
        <v>28</v>
      </c>
      <c r="U689" s="9" t="s">
        <v>45</v>
      </c>
      <c r="V689" s="9">
        <v>73</v>
      </c>
      <c r="W689" s="13">
        <v>4.4000000000000004</v>
      </c>
      <c r="X689" s="9" t="b">
        <v>1</v>
      </c>
      <c r="Y689" s="9" t="s">
        <v>30</v>
      </c>
      <c r="Z689" s="12">
        <v>4332</v>
      </c>
      <c r="AA689" s="9" t="s">
        <v>31</v>
      </c>
      <c r="AB689" s="14" t="s">
        <v>79</v>
      </c>
      <c r="AC689" s="9" t="s">
        <v>93</v>
      </c>
    </row>
    <row r="690" spans="1:29" hidden="1" x14ac:dyDescent="0.3">
      <c r="A690" s="9">
        <v>5679</v>
      </c>
      <c r="B690" s="9" t="s">
        <v>444</v>
      </c>
      <c r="C690" s="9" t="str">
        <f t="shared" si="40"/>
        <v>Oct</v>
      </c>
      <c r="D690" s="9" t="str">
        <f t="shared" si="41"/>
        <v>Tue</v>
      </c>
      <c r="E690" s="9" t="str">
        <f>TEXT(Table1[[#This Row],[Join_Date]],"YYYY")</f>
        <v>2023</v>
      </c>
      <c r="F690" s="2">
        <v>45230</v>
      </c>
      <c r="G690" s="2" t="str">
        <f t="shared" si="42"/>
        <v>Dec</v>
      </c>
      <c r="H690" s="2" t="str">
        <f t="shared" si="43"/>
        <v>Fri</v>
      </c>
      <c r="I690" s="10">
        <v>45632</v>
      </c>
      <c r="J690" s="11">
        <v>15.99</v>
      </c>
      <c r="K690" s="11" t="str">
        <f>IF(Table1[[#This Row],[Monthly_Price]]=7.99,"Basic",IF(Table1[[#This Row],[Monthly_Price]]=11.99,"Super",IF(Table1[[#This Row],[Monthly_Price]]=15.99,"Premium")))</f>
        <v>Premium</v>
      </c>
      <c r="L690" s="12">
        <v>108</v>
      </c>
      <c r="M690" s="9" t="s">
        <v>26</v>
      </c>
      <c r="N690" s="12">
        <v>4</v>
      </c>
      <c r="O690" s="12">
        <v>2</v>
      </c>
      <c r="P690" s="9" t="b">
        <v>0</v>
      </c>
      <c r="Q690" s="12">
        <v>694</v>
      </c>
      <c r="R690" s="12">
        <v>199</v>
      </c>
      <c r="S690" s="9" t="s">
        <v>49</v>
      </c>
      <c r="T690" s="9" t="s">
        <v>75</v>
      </c>
      <c r="U690" s="9" t="s">
        <v>45</v>
      </c>
      <c r="V690" s="9">
        <v>81</v>
      </c>
      <c r="W690" s="13">
        <v>5</v>
      </c>
      <c r="X690" s="9" t="b">
        <v>0</v>
      </c>
      <c r="Y690" s="9" t="s">
        <v>30</v>
      </c>
      <c r="Z690" s="12">
        <v>851</v>
      </c>
      <c r="AA690" s="9" t="s">
        <v>65</v>
      </c>
      <c r="AB690" s="14" t="s">
        <v>69</v>
      </c>
      <c r="AC690" s="9" t="s">
        <v>93</v>
      </c>
    </row>
    <row r="691" spans="1:29" hidden="1" x14ac:dyDescent="0.3">
      <c r="A691" s="9">
        <v>6399</v>
      </c>
      <c r="B691" s="9" t="s">
        <v>157</v>
      </c>
      <c r="C691" s="9" t="str">
        <f t="shared" si="40"/>
        <v>Jan</v>
      </c>
      <c r="D691" s="9" t="str">
        <f t="shared" si="41"/>
        <v>Sun</v>
      </c>
      <c r="E691" s="9" t="str">
        <f>TEXT(Table1[[#This Row],[Join_Date]],"YYYY")</f>
        <v>2023</v>
      </c>
      <c r="F691" s="2">
        <v>44927</v>
      </c>
      <c r="G691" s="2" t="str">
        <f t="shared" si="42"/>
        <v>Dec</v>
      </c>
      <c r="H691" s="2" t="str">
        <f t="shared" si="43"/>
        <v>Thu</v>
      </c>
      <c r="I691" s="10">
        <v>45631</v>
      </c>
      <c r="J691" s="11">
        <v>11.99</v>
      </c>
      <c r="K691" s="11" t="str">
        <f>IF(Table1[[#This Row],[Monthly_Price]]=7.99,"Basic",IF(Table1[[#This Row],[Monthly_Price]]=11.99,"Super",IF(Table1[[#This Row],[Monthly_Price]]=15.99,"Premium")))</f>
        <v>Super</v>
      </c>
      <c r="L691" s="12">
        <v>96</v>
      </c>
      <c r="M691" s="9" t="s">
        <v>51</v>
      </c>
      <c r="N691" s="12">
        <v>3</v>
      </c>
      <c r="O691" s="12">
        <v>2</v>
      </c>
      <c r="P691" s="9" t="b">
        <v>0</v>
      </c>
      <c r="Q691" s="12">
        <v>434</v>
      </c>
      <c r="R691" s="12">
        <v>11</v>
      </c>
      <c r="S691" s="9" t="s">
        <v>27</v>
      </c>
      <c r="T691" s="9" t="s">
        <v>56</v>
      </c>
      <c r="U691" s="9" t="s">
        <v>78</v>
      </c>
      <c r="V691" s="9">
        <v>80</v>
      </c>
      <c r="W691" s="13">
        <v>4.5999999999999996</v>
      </c>
      <c r="X691" s="9" t="b">
        <v>0</v>
      </c>
      <c r="Y691" s="9" t="s">
        <v>30</v>
      </c>
      <c r="Z691" s="12">
        <v>2261</v>
      </c>
      <c r="AA691" s="9" t="s">
        <v>65</v>
      </c>
      <c r="AB691" s="14" t="s">
        <v>59</v>
      </c>
      <c r="AC691" s="9" t="s">
        <v>93</v>
      </c>
    </row>
    <row r="692" spans="1:29" hidden="1" x14ac:dyDescent="0.3">
      <c r="A692" s="9">
        <v>8753</v>
      </c>
      <c r="B692" s="9" t="s">
        <v>257</v>
      </c>
      <c r="C692" s="9" t="str">
        <f t="shared" si="40"/>
        <v>Feb</v>
      </c>
      <c r="D692" s="9" t="str">
        <f t="shared" si="41"/>
        <v>Sat</v>
      </c>
      <c r="E692" s="9" t="str">
        <f>TEXT(Table1[[#This Row],[Join_Date]],"YYYY")</f>
        <v>2024</v>
      </c>
      <c r="F692" s="2">
        <v>45339</v>
      </c>
      <c r="G692" s="2" t="str">
        <f t="shared" si="42"/>
        <v>Nov</v>
      </c>
      <c r="H692" s="2" t="str">
        <f t="shared" si="43"/>
        <v>Sat</v>
      </c>
      <c r="I692" s="10">
        <v>45626</v>
      </c>
      <c r="J692" s="11">
        <v>11.99</v>
      </c>
      <c r="K692" s="11" t="str">
        <f>IF(Table1[[#This Row],[Monthly_Price]]=7.99,"Basic",IF(Table1[[#This Row],[Monthly_Price]]=11.99,"Super",IF(Table1[[#This Row],[Monthly_Price]]=15.99,"Premium")))</f>
        <v>Super</v>
      </c>
      <c r="L692" s="12">
        <v>247</v>
      </c>
      <c r="M692" s="9" t="s">
        <v>26</v>
      </c>
      <c r="N692" s="12">
        <v>2</v>
      </c>
      <c r="O692" s="12">
        <v>3</v>
      </c>
      <c r="P692" s="9" t="b">
        <v>0</v>
      </c>
      <c r="Q692" s="12">
        <v>696</v>
      </c>
      <c r="R692" s="12">
        <v>28</v>
      </c>
      <c r="S692" s="9" t="s">
        <v>74</v>
      </c>
      <c r="T692" s="9" t="s">
        <v>44</v>
      </c>
      <c r="U692" s="9" t="s">
        <v>78</v>
      </c>
      <c r="V692" s="9">
        <v>79</v>
      </c>
      <c r="W692" s="13">
        <v>4.8</v>
      </c>
      <c r="X692" s="9" t="b">
        <v>0</v>
      </c>
      <c r="Y692" s="9" t="s">
        <v>30</v>
      </c>
      <c r="Z692" s="12">
        <v>1500</v>
      </c>
      <c r="AA692" s="9" t="s">
        <v>31</v>
      </c>
      <c r="AB692" s="14" t="s">
        <v>79</v>
      </c>
      <c r="AC692" s="9" t="s">
        <v>33</v>
      </c>
    </row>
    <row r="693" spans="1:29" hidden="1" x14ac:dyDescent="0.3">
      <c r="A693" s="9">
        <v>9267</v>
      </c>
      <c r="B693" s="9" t="s">
        <v>284</v>
      </c>
      <c r="C693" s="9" t="str">
        <f t="shared" si="40"/>
        <v>May</v>
      </c>
      <c r="D693" s="9" t="str">
        <f t="shared" si="41"/>
        <v>Tue</v>
      </c>
      <c r="E693" s="9" t="str">
        <f>TEXT(Table1[[#This Row],[Join_Date]],"YYYY")</f>
        <v>2024</v>
      </c>
      <c r="F693" s="2">
        <v>45419</v>
      </c>
      <c r="G693" s="2" t="str">
        <f t="shared" si="42"/>
        <v>Nov</v>
      </c>
      <c r="H693" s="2" t="str">
        <f t="shared" si="43"/>
        <v>Sun</v>
      </c>
      <c r="I693" s="10">
        <v>45620</v>
      </c>
      <c r="J693" s="11">
        <v>15.99</v>
      </c>
      <c r="K693" s="11" t="str">
        <f>IF(Table1[[#This Row],[Monthly_Price]]=7.99,"Basic",IF(Table1[[#This Row],[Monthly_Price]]=11.99,"Super",IF(Table1[[#This Row],[Monthly_Price]]=15.99,"Premium")))</f>
        <v>Premium</v>
      </c>
      <c r="L693" s="12">
        <v>245</v>
      </c>
      <c r="M693" s="9" t="s">
        <v>100</v>
      </c>
      <c r="N693" s="12">
        <v>3</v>
      </c>
      <c r="O693" s="12">
        <v>5</v>
      </c>
      <c r="P693" s="9" t="b">
        <v>1</v>
      </c>
      <c r="Q693" s="12">
        <v>862</v>
      </c>
      <c r="R693" s="12">
        <v>129</v>
      </c>
      <c r="S693" s="9" t="s">
        <v>55</v>
      </c>
      <c r="T693" s="9" t="s">
        <v>44</v>
      </c>
      <c r="U693" s="9" t="s">
        <v>45</v>
      </c>
      <c r="V693" s="9">
        <v>6</v>
      </c>
      <c r="W693" s="13">
        <v>3.7</v>
      </c>
      <c r="X693" s="9" t="b">
        <v>1</v>
      </c>
      <c r="Y693" s="9" t="s">
        <v>30</v>
      </c>
      <c r="Z693" s="12">
        <v>2130</v>
      </c>
      <c r="AA693" s="9" t="s">
        <v>76</v>
      </c>
      <c r="AB693" s="14" t="s">
        <v>39</v>
      </c>
      <c r="AC693" s="9" t="s">
        <v>40</v>
      </c>
    </row>
    <row r="694" spans="1:29" hidden="1" x14ac:dyDescent="0.3">
      <c r="A694" s="9">
        <v>9846</v>
      </c>
      <c r="B694" s="9" t="s">
        <v>128</v>
      </c>
      <c r="C694" s="9" t="str">
        <f t="shared" si="40"/>
        <v>Feb</v>
      </c>
      <c r="D694" s="9" t="str">
        <f t="shared" si="41"/>
        <v>Mon</v>
      </c>
      <c r="E694" s="9" t="str">
        <f>TEXT(Table1[[#This Row],[Join_Date]],"YYYY")</f>
        <v>2023</v>
      </c>
      <c r="F694" s="2">
        <v>44970</v>
      </c>
      <c r="G694" s="2" t="str">
        <f t="shared" si="42"/>
        <v>Dec</v>
      </c>
      <c r="H694" s="2" t="str">
        <f t="shared" si="43"/>
        <v>Fri</v>
      </c>
      <c r="I694" s="10">
        <v>45639</v>
      </c>
      <c r="J694" s="11">
        <v>7.99</v>
      </c>
      <c r="K694" s="11" t="str">
        <f>IF(Table1[[#This Row],[Monthly_Price]]=7.99,"Basic",IF(Table1[[#This Row],[Monthly_Price]]=11.99,"Super",IF(Table1[[#This Row],[Monthly_Price]]=15.99,"Premium")))</f>
        <v>Basic</v>
      </c>
      <c r="L694" s="12">
        <v>366</v>
      </c>
      <c r="M694" s="9" t="s">
        <v>36</v>
      </c>
      <c r="N694" s="12">
        <v>4</v>
      </c>
      <c r="O694" s="12">
        <v>5</v>
      </c>
      <c r="P694" s="9" t="b">
        <v>0</v>
      </c>
      <c r="Q694" s="12">
        <v>631</v>
      </c>
      <c r="R694" s="12">
        <v>56</v>
      </c>
      <c r="S694" s="9" t="s">
        <v>92</v>
      </c>
      <c r="T694" s="9" t="s">
        <v>28</v>
      </c>
      <c r="U694" s="9" t="s">
        <v>57</v>
      </c>
      <c r="V694" s="9">
        <v>35</v>
      </c>
      <c r="W694" s="13">
        <v>4.0999999999999996</v>
      </c>
      <c r="X694" s="9" t="b">
        <v>0</v>
      </c>
      <c r="Y694" s="9" t="s">
        <v>30</v>
      </c>
      <c r="Z694" s="12">
        <v>4308</v>
      </c>
      <c r="AA694" s="9" t="s">
        <v>38</v>
      </c>
      <c r="AB694" s="14" t="s">
        <v>32</v>
      </c>
      <c r="AC694" s="9" t="s">
        <v>33</v>
      </c>
    </row>
    <row r="695" spans="1:29" hidden="1" x14ac:dyDescent="0.3">
      <c r="A695" s="9">
        <v>2382</v>
      </c>
      <c r="B695" s="9" t="s">
        <v>584</v>
      </c>
      <c r="C695" s="9" t="str">
        <f t="shared" si="40"/>
        <v>Jun</v>
      </c>
      <c r="D695" s="9" t="str">
        <f t="shared" si="41"/>
        <v>Mon</v>
      </c>
      <c r="E695" s="9" t="str">
        <f>TEXT(Table1[[#This Row],[Join_Date]],"YYYY")</f>
        <v>2024</v>
      </c>
      <c r="F695" s="2">
        <v>45453</v>
      </c>
      <c r="G695" s="2" t="str">
        <f t="shared" si="42"/>
        <v>Dec</v>
      </c>
      <c r="H695" s="2" t="str">
        <f t="shared" si="43"/>
        <v>Mon</v>
      </c>
      <c r="I695" s="10">
        <v>45635</v>
      </c>
      <c r="J695" s="11">
        <v>15.99</v>
      </c>
      <c r="K695" s="11" t="str">
        <f>IF(Table1[[#This Row],[Monthly_Price]]=7.99,"Basic",IF(Table1[[#This Row],[Monthly_Price]]=11.99,"Super",IF(Table1[[#This Row],[Monthly_Price]]=15.99,"Premium")))</f>
        <v>Premium</v>
      </c>
      <c r="L695" s="12">
        <v>170</v>
      </c>
      <c r="M695" s="9" t="s">
        <v>48</v>
      </c>
      <c r="N695" s="12">
        <v>1</v>
      </c>
      <c r="O695" s="12">
        <v>3</v>
      </c>
      <c r="P695" s="9" t="b">
        <v>0</v>
      </c>
      <c r="Q695" s="12">
        <v>144</v>
      </c>
      <c r="R695" s="12">
        <v>142</v>
      </c>
      <c r="S695" s="9" t="s">
        <v>55</v>
      </c>
      <c r="T695" s="9" t="s">
        <v>75</v>
      </c>
      <c r="U695" s="9" t="s">
        <v>29</v>
      </c>
      <c r="V695" s="9">
        <v>81</v>
      </c>
      <c r="W695" s="13">
        <v>4.7</v>
      </c>
      <c r="X695" s="9" t="b">
        <v>1</v>
      </c>
      <c r="Y695" s="9" t="s">
        <v>30</v>
      </c>
      <c r="Z695" s="12">
        <v>421</v>
      </c>
      <c r="AA695" s="9" t="s">
        <v>65</v>
      </c>
      <c r="AB695" s="14" t="s">
        <v>39</v>
      </c>
      <c r="AC695" s="9" t="s">
        <v>93</v>
      </c>
    </row>
    <row r="696" spans="1:29" hidden="1" x14ac:dyDescent="0.3">
      <c r="A696" s="9">
        <v>3593</v>
      </c>
      <c r="B696" s="9" t="s">
        <v>335</v>
      </c>
      <c r="C696" s="9" t="str">
        <f t="shared" si="40"/>
        <v>Sep</v>
      </c>
      <c r="D696" s="9" t="str">
        <f t="shared" si="41"/>
        <v>Sat</v>
      </c>
      <c r="E696" s="9" t="str">
        <f>TEXT(Table1[[#This Row],[Join_Date]],"YYYY")</f>
        <v>2023</v>
      </c>
      <c r="F696" s="2">
        <v>45185</v>
      </c>
      <c r="G696" s="2" t="str">
        <f t="shared" si="42"/>
        <v>Nov</v>
      </c>
      <c r="H696" s="2" t="str">
        <f t="shared" si="43"/>
        <v>Sun</v>
      </c>
      <c r="I696" s="10">
        <v>45620</v>
      </c>
      <c r="J696" s="11">
        <v>7.99</v>
      </c>
      <c r="K696" s="11" t="str">
        <f>IF(Table1[[#This Row],[Monthly_Price]]=7.99,"Basic",IF(Table1[[#This Row],[Monthly_Price]]=11.99,"Super",IF(Table1[[#This Row],[Monthly_Price]]=15.99,"Premium")))</f>
        <v>Basic</v>
      </c>
      <c r="L696" s="12">
        <v>447</v>
      </c>
      <c r="M696" s="9" t="s">
        <v>51</v>
      </c>
      <c r="N696" s="12">
        <v>3</v>
      </c>
      <c r="O696" s="12">
        <v>1</v>
      </c>
      <c r="P696" s="9" t="b">
        <v>1</v>
      </c>
      <c r="Q696" s="12">
        <v>466</v>
      </c>
      <c r="R696" s="12">
        <v>198</v>
      </c>
      <c r="S696" s="9" t="s">
        <v>55</v>
      </c>
      <c r="T696" s="9" t="s">
        <v>75</v>
      </c>
      <c r="U696" s="9" t="s">
        <v>29</v>
      </c>
      <c r="V696" s="9">
        <v>3</v>
      </c>
      <c r="W696" s="13">
        <v>4.5</v>
      </c>
      <c r="X696" s="9" t="b">
        <v>0</v>
      </c>
      <c r="Y696" s="9" t="s">
        <v>30</v>
      </c>
      <c r="Z696" s="12">
        <v>2163</v>
      </c>
      <c r="AA696" s="9" t="s">
        <v>65</v>
      </c>
      <c r="AB696" s="14" t="s">
        <v>32</v>
      </c>
      <c r="AC696" s="9" t="s">
        <v>33</v>
      </c>
    </row>
    <row r="697" spans="1:29" hidden="1" x14ac:dyDescent="0.3">
      <c r="A697" s="9">
        <v>4097</v>
      </c>
      <c r="B697" s="9" t="s">
        <v>280</v>
      </c>
      <c r="C697" s="9" t="str">
        <f t="shared" si="40"/>
        <v>Apr</v>
      </c>
      <c r="D697" s="9" t="str">
        <f t="shared" si="41"/>
        <v>Mon</v>
      </c>
      <c r="E697" s="9" t="str">
        <f>TEXT(Table1[[#This Row],[Join_Date]],"YYYY")</f>
        <v>2023</v>
      </c>
      <c r="F697" s="2">
        <v>45033</v>
      </c>
      <c r="G697" s="2" t="str">
        <f t="shared" si="42"/>
        <v>Dec</v>
      </c>
      <c r="H697" s="2" t="str">
        <f t="shared" si="43"/>
        <v>Mon</v>
      </c>
      <c r="I697" s="10">
        <v>45642</v>
      </c>
      <c r="J697" s="11">
        <v>7.99</v>
      </c>
      <c r="K697" s="11" t="str">
        <f>IF(Table1[[#This Row],[Monthly_Price]]=7.99,"Basic",IF(Table1[[#This Row],[Monthly_Price]]=11.99,"Super",IF(Table1[[#This Row],[Monthly_Price]]=15.99,"Premium")))</f>
        <v>Basic</v>
      </c>
      <c r="L697" s="12">
        <v>369</v>
      </c>
      <c r="M697" s="9" t="s">
        <v>63</v>
      </c>
      <c r="N697" s="12">
        <v>3</v>
      </c>
      <c r="O697" s="12">
        <v>1</v>
      </c>
      <c r="P697" s="9" t="b">
        <v>0</v>
      </c>
      <c r="Q697" s="12">
        <v>759</v>
      </c>
      <c r="R697" s="12">
        <v>56</v>
      </c>
      <c r="S697" s="9" t="s">
        <v>68</v>
      </c>
      <c r="T697" s="9" t="s">
        <v>28</v>
      </c>
      <c r="U697" s="9" t="s">
        <v>29</v>
      </c>
      <c r="V697" s="9">
        <v>30</v>
      </c>
      <c r="W697" s="13">
        <v>4</v>
      </c>
      <c r="X697" s="9" t="b">
        <v>0</v>
      </c>
      <c r="Y697" s="9" t="s">
        <v>30</v>
      </c>
      <c r="Z697" s="12">
        <v>3354</v>
      </c>
      <c r="AA697" s="9" t="s">
        <v>76</v>
      </c>
      <c r="AB697" s="14" t="s">
        <v>59</v>
      </c>
      <c r="AC697" s="9" t="s">
        <v>33</v>
      </c>
    </row>
    <row r="698" spans="1:29" hidden="1" x14ac:dyDescent="0.3">
      <c r="A698" s="9">
        <v>2886</v>
      </c>
      <c r="B698" s="9" t="s">
        <v>106</v>
      </c>
      <c r="C698" s="9" t="str">
        <f t="shared" si="40"/>
        <v>Jun</v>
      </c>
      <c r="D698" s="9" t="str">
        <f t="shared" si="41"/>
        <v>Sat</v>
      </c>
      <c r="E698" s="9" t="str">
        <f>TEXT(Table1[[#This Row],[Join_Date]],"YYYY")</f>
        <v>2023</v>
      </c>
      <c r="F698" s="2">
        <v>45101</v>
      </c>
      <c r="G698" s="2" t="str">
        <f t="shared" si="42"/>
        <v>Nov</v>
      </c>
      <c r="H698" s="2" t="str">
        <f t="shared" si="43"/>
        <v>Tue</v>
      </c>
      <c r="I698" s="10">
        <v>45622</v>
      </c>
      <c r="J698" s="11">
        <v>15.99</v>
      </c>
      <c r="K698" s="11" t="str">
        <f>IF(Table1[[#This Row],[Monthly_Price]]=7.99,"Basic",IF(Table1[[#This Row],[Monthly_Price]]=11.99,"Super",IF(Table1[[#This Row],[Monthly_Price]]=15.99,"Premium")))</f>
        <v>Premium</v>
      </c>
      <c r="L698" s="12">
        <v>62</v>
      </c>
      <c r="M698" s="9" t="s">
        <v>73</v>
      </c>
      <c r="N698" s="12">
        <v>5</v>
      </c>
      <c r="O698" s="12">
        <v>1</v>
      </c>
      <c r="P698" s="9" t="b">
        <v>0</v>
      </c>
      <c r="Q698" s="12">
        <v>811</v>
      </c>
      <c r="R698" s="12">
        <v>109</v>
      </c>
      <c r="S698" s="9" t="s">
        <v>74</v>
      </c>
      <c r="T698" s="9" t="s">
        <v>75</v>
      </c>
      <c r="U698" s="9" t="s">
        <v>37</v>
      </c>
      <c r="V698" s="9">
        <v>14</v>
      </c>
      <c r="W698" s="13">
        <v>3.1</v>
      </c>
      <c r="X698" s="9" t="b">
        <v>0</v>
      </c>
      <c r="Y698" s="9" t="s">
        <v>30</v>
      </c>
      <c r="Z698" s="12">
        <v>3702</v>
      </c>
      <c r="AA698" s="9" t="s">
        <v>65</v>
      </c>
      <c r="AB698" s="14" t="s">
        <v>79</v>
      </c>
      <c r="AC698" s="9" t="s">
        <v>60</v>
      </c>
    </row>
    <row r="699" spans="1:29" hidden="1" x14ac:dyDescent="0.3">
      <c r="A699" s="9">
        <v>3255</v>
      </c>
      <c r="B699" s="9" t="s">
        <v>547</v>
      </c>
      <c r="C699" s="9" t="str">
        <f t="shared" si="40"/>
        <v>Jan</v>
      </c>
      <c r="D699" s="9" t="str">
        <f t="shared" si="41"/>
        <v>Sat</v>
      </c>
      <c r="E699" s="9" t="str">
        <f>TEXT(Table1[[#This Row],[Join_Date]],"YYYY")</f>
        <v>2024</v>
      </c>
      <c r="F699" s="2">
        <v>45297</v>
      </c>
      <c r="G699" s="2" t="str">
        <f t="shared" si="42"/>
        <v>Nov</v>
      </c>
      <c r="H699" s="2" t="str">
        <f t="shared" si="43"/>
        <v>Wed</v>
      </c>
      <c r="I699" s="10">
        <v>45623</v>
      </c>
      <c r="J699" s="11">
        <v>7.99</v>
      </c>
      <c r="K699" s="11" t="str">
        <f>IF(Table1[[#This Row],[Monthly_Price]]=7.99,"Basic",IF(Table1[[#This Row],[Monthly_Price]]=11.99,"Super",IF(Table1[[#This Row],[Monthly_Price]]=15.99,"Premium")))</f>
        <v>Basic</v>
      </c>
      <c r="L699" s="12">
        <v>294</v>
      </c>
      <c r="M699" s="9" t="s">
        <v>63</v>
      </c>
      <c r="N699" s="12">
        <v>1</v>
      </c>
      <c r="O699" s="12">
        <v>3</v>
      </c>
      <c r="P699" s="9" t="b">
        <v>1</v>
      </c>
      <c r="Q699" s="12">
        <v>936</v>
      </c>
      <c r="R699" s="12">
        <v>120</v>
      </c>
      <c r="S699" s="9" t="s">
        <v>92</v>
      </c>
      <c r="T699" s="9" t="s">
        <v>44</v>
      </c>
      <c r="U699" s="9" t="s">
        <v>57</v>
      </c>
      <c r="V699" s="9">
        <v>49</v>
      </c>
      <c r="W699" s="13">
        <v>3.2</v>
      </c>
      <c r="X699" s="9" t="b">
        <v>1</v>
      </c>
      <c r="Y699" s="9" t="s">
        <v>30</v>
      </c>
      <c r="Z699" s="12">
        <v>3758</v>
      </c>
      <c r="AA699" s="9" t="s">
        <v>76</v>
      </c>
      <c r="AB699" s="14" t="s">
        <v>32</v>
      </c>
      <c r="AC699" s="9" t="s">
        <v>93</v>
      </c>
    </row>
    <row r="700" spans="1:29" hidden="1" x14ac:dyDescent="0.3">
      <c r="A700" s="9">
        <v>6752</v>
      </c>
      <c r="B700" s="9" t="s">
        <v>194</v>
      </c>
      <c r="C700" s="9" t="str">
        <f t="shared" si="40"/>
        <v>Apr</v>
      </c>
      <c r="D700" s="9" t="str">
        <f t="shared" si="41"/>
        <v>Wed</v>
      </c>
      <c r="E700" s="9" t="str">
        <f>TEXT(Table1[[#This Row],[Join_Date]],"YYYY")</f>
        <v>2024</v>
      </c>
      <c r="F700" s="2">
        <v>45406</v>
      </c>
      <c r="G700" s="2" t="str">
        <f t="shared" si="42"/>
        <v>Dec</v>
      </c>
      <c r="H700" s="2" t="str">
        <f t="shared" si="43"/>
        <v>Mon</v>
      </c>
      <c r="I700" s="10">
        <v>45635</v>
      </c>
      <c r="J700" s="11">
        <v>11.99</v>
      </c>
      <c r="K700" s="11" t="str">
        <f>IF(Table1[[#This Row],[Monthly_Price]]=7.99,"Basic",IF(Table1[[#This Row],[Monthly_Price]]=11.99,"Super",IF(Table1[[#This Row],[Monthly_Price]]=15.99,"Premium")))</f>
        <v>Super</v>
      </c>
      <c r="L700" s="12">
        <v>10</v>
      </c>
      <c r="M700" s="9" t="s">
        <v>51</v>
      </c>
      <c r="N700" s="12">
        <v>2</v>
      </c>
      <c r="O700" s="12">
        <v>4</v>
      </c>
      <c r="P700" s="9" t="b">
        <v>0</v>
      </c>
      <c r="Q700" s="12">
        <v>146</v>
      </c>
      <c r="R700" s="12">
        <v>95</v>
      </c>
      <c r="S700" s="9" t="s">
        <v>68</v>
      </c>
      <c r="T700" s="9" t="s">
        <v>56</v>
      </c>
      <c r="U700" s="9" t="s">
        <v>57</v>
      </c>
      <c r="V700" s="9">
        <v>99</v>
      </c>
      <c r="W700" s="13">
        <v>3.8</v>
      </c>
      <c r="X700" s="9" t="b">
        <v>1</v>
      </c>
      <c r="Y700" s="9" t="s">
        <v>30</v>
      </c>
      <c r="Z700" s="12">
        <v>3942</v>
      </c>
      <c r="AA700" s="9" t="s">
        <v>76</v>
      </c>
      <c r="AB700" s="14" t="s">
        <v>32</v>
      </c>
      <c r="AC700" s="9" t="s">
        <v>93</v>
      </c>
    </row>
    <row r="701" spans="1:29" hidden="1" x14ac:dyDescent="0.3">
      <c r="A701" s="9">
        <v>7945</v>
      </c>
      <c r="B701" s="9" t="s">
        <v>631</v>
      </c>
      <c r="C701" s="9" t="str">
        <f t="shared" si="40"/>
        <v>Apr</v>
      </c>
      <c r="D701" s="9" t="str">
        <f t="shared" si="41"/>
        <v>Sat</v>
      </c>
      <c r="E701" s="9" t="str">
        <f>TEXT(Table1[[#This Row],[Join_Date]],"YYYY")</f>
        <v>2023</v>
      </c>
      <c r="F701" s="2">
        <v>45031</v>
      </c>
      <c r="G701" s="2" t="str">
        <f t="shared" si="42"/>
        <v>Nov</v>
      </c>
      <c r="H701" s="2" t="str">
        <f t="shared" si="43"/>
        <v>Fri</v>
      </c>
      <c r="I701" s="10">
        <v>45625</v>
      </c>
      <c r="J701" s="11">
        <v>11.99</v>
      </c>
      <c r="K701" s="11" t="str">
        <f>IF(Table1[[#This Row],[Monthly_Price]]=7.99,"Basic",IF(Table1[[#This Row],[Monthly_Price]]=11.99,"Super",IF(Table1[[#This Row],[Monthly_Price]]=15.99,"Premium")))</f>
        <v>Super</v>
      </c>
      <c r="L701" s="12">
        <v>389</v>
      </c>
      <c r="M701" s="9" t="s">
        <v>63</v>
      </c>
      <c r="N701" s="12">
        <v>2</v>
      </c>
      <c r="O701" s="12">
        <v>2</v>
      </c>
      <c r="P701" s="9" t="b">
        <v>1</v>
      </c>
      <c r="Q701" s="12">
        <v>631</v>
      </c>
      <c r="R701" s="12">
        <v>85</v>
      </c>
      <c r="S701" s="9" t="s">
        <v>68</v>
      </c>
      <c r="T701" s="9" t="s">
        <v>44</v>
      </c>
      <c r="U701" s="9" t="s">
        <v>57</v>
      </c>
      <c r="V701" s="9">
        <v>53</v>
      </c>
      <c r="W701" s="13">
        <v>3.3</v>
      </c>
      <c r="X701" s="9" t="b">
        <v>1</v>
      </c>
      <c r="Y701" s="9" t="s">
        <v>30</v>
      </c>
      <c r="Z701" s="12">
        <v>2242</v>
      </c>
      <c r="AA701" s="9" t="s">
        <v>38</v>
      </c>
      <c r="AB701" s="14" t="s">
        <v>79</v>
      </c>
      <c r="AC701" s="9" t="s">
        <v>93</v>
      </c>
    </row>
    <row r="702" spans="1:29" hidden="1" x14ac:dyDescent="0.3">
      <c r="A702" s="9">
        <v>6658</v>
      </c>
      <c r="B702" s="9" t="s">
        <v>157</v>
      </c>
      <c r="C702" s="9" t="str">
        <f t="shared" si="40"/>
        <v>Apr</v>
      </c>
      <c r="D702" s="9" t="str">
        <f t="shared" si="41"/>
        <v>Mon</v>
      </c>
      <c r="E702" s="9" t="str">
        <f>TEXT(Table1[[#This Row],[Join_Date]],"YYYY")</f>
        <v>2024</v>
      </c>
      <c r="F702" s="2">
        <v>45383</v>
      </c>
      <c r="G702" s="2" t="str">
        <f t="shared" si="42"/>
        <v>Dec</v>
      </c>
      <c r="H702" s="2" t="str">
        <f t="shared" si="43"/>
        <v>Thu</v>
      </c>
      <c r="I702" s="10">
        <v>45631</v>
      </c>
      <c r="J702" s="11">
        <v>7.99</v>
      </c>
      <c r="K702" s="11" t="str">
        <f>IF(Table1[[#This Row],[Monthly_Price]]=7.99,"Basic",IF(Table1[[#This Row],[Monthly_Price]]=11.99,"Super",IF(Table1[[#This Row],[Monthly_Price]]=15.99,"Premium")))</f>
        <v>Basic</v>
      </c>
      <c r="L702" s="12">
        <v>55</v>
      </c>
      <c r="M702" s="9" t="s">
        <v>48</v>
      </c>
      <c r="N702" s="12">
        <v>5</v>
      </c>
      <c r="O702" s="12">
        <v>6</v>
      </c>
      <c r="P702" s="9" t="b">
        <v>0</v>
      </c>
      <c r="Q702" s="12">
        <v>682</v>
      </c>
      <c r="R702" s="12">
        <v>141</v>
      </c>
      <c r="S702" s="9" t="s">
        <v>27</v>
      </c>
      <c r="T702" s="9" t="s">
        <v>44</v>
      </c>
      <c r="U702" s="9" t="s">
        <v>29</v>
      </c>
      <c r="V702" s="9">
        <v>42</v>
      </c>
      <c r="W702" s="13">
        <v>3.6</v>
      </c>
      <c r="X702" s="9" t="b">
        <v>1</v>
      </c>
      <c r="Y702" s="9" t="s">
        <v>30</v>
      </c>
      <c r="Z702" s="12">
        <v>2561</v>
      </c>
      <c r="AA702" s="9" t="s">
        <v>38</v>
      </c>
      <c r="AB702" s="14" t="s">
        <v>69</v>
      </c>
      <c r="AC702" s="9" t="s">
        <v>33</v>
      </c>
    </row>
    <row r="703" spans="1:29" hidden="1" x14ac:dyDescent="0.3">
      <c r="A703" s="9">
        <v>5468</v>
      </c>
      <c r="B703" s="9" t="s">
        <v>635</v>
      </c>
      <c r="C703" s="9" t="str">
        <f t="shared" si="40"/>
        <v>Apr</v>
      </c>
      <c r="D703" s="9" t="str">
        <f t="shared" si="41"/>
        <v>Tue</v>
      </c>
      <c r="E703" s="9" t="str">
        <f>TEXT(Table1[[#This Row],[Join_Date]],"YYYY")</f>
        <v>2024</v>
      </c>
      <c r="F703" s="2">
        <v>45384</v>
      </c>
      <c r="G703" s="2" t="str">
        <f t="shared" si="42"/>
        <v>Nov</v>
      </c>
      <c r="H703" s="2" t="str">
        <f t="shared" si="43"/>
        <v>Wed</v>
      </c>
      <c r="I703" s="10">
        <v>45616</v>
      </c>
      <c r="J703" s="11">
        <v>11.99</v>
      </c>
      <c r="K703" s="11" t="str">
        <f>IF(Table1[[#This Row],[Monthly_Price]]=7.99,"Basic",IF(Table1[[#This Row],[Monthly_Price]]=11.99,"Super",IF(Table1[[#This Row],[Monthly_Price]]=15.99,"Premium")))</f>
        <v>Super</v>
      </c>
      <c r="L703" s="12">
        <v>208</v>
      </c>
      <c r="M703" s="9" t="s">
        <v>100</v>
      </c>
      <c r="N703" s="12">
        <v>4</v>
      </c>
      <c r="O703" s="12">
        <v>6</v>
      </c>
      <c r="P703" s="9" t="b">
        <v>1</v>
      </c>
      <c r="Q703" s="12">
        <v>135</v>
      </c>
      <c r="R703" s="12">
        <v>9</v>
      </c>
      <c r="S703" s="9" t="s">
        <v>27</v>
      </c>
      <c r="T703" s="9" t="s">
        <v>28</v>
      </c>
      <c r="U703" s="9" t="s">
        <v>29</v>
      </c>
      <c r="V703" s="9">
        <v>41</v>
      </c>
      <c r="W703" s="13">
        <v>3</v>
      </c>
      <c r="X703" s="9" t="b">
        <v>1</v>
      </c>
      <c r="Y703" s="9" t="s">
        <v>30</v>
      </c>
      <c r="Z703" s="12">
        <v>2465</v>
      </c>
      <c r="AA703" s="9" t="s">
        <v>76</v>
      </c>
      <c r="AB703" s="14" t="s">
        <v>32</v>
      </c>
      <c r="AC703" s="9" t="s">
        <v>33</v>
      </c>
    </row>
    <row r="704" spans="1:29" hidden="1" x14ac:dyDescent="0.3">
      <c r="A704" s="9">
        <v>7451</v>
      </c>
      <c r="B704" s="9" t="s">
        <v>244</v>
      </c>
      <c r="C704" s="9" t="str">
        <f t="shared" si="40"/>
        <v>Jul</v>
      </c>
      <c r="D704" s="9" t="str">
        <f t="shared" si="41"/>
        <v>Wed</v>
      </c>
      <c r="E704" s="9" t="str">
        <f>TEXT(Table1[[#This Row],[Join_Date]],"YYYY")</f>
        <v>2024</v>
      </c>
      <c r="F704" s="2">
        <v>45497</v>
      </c>
      <c r="G704" s="2" t="str">
        <f t="shared" si="42"/>
        <v>Dec</v>
      </c>
      <c r="H704" s="2" t="str">
        <f t="shared" si="43"/>
        <v>Mon</v>
      </c>
      <c r="I704" s="10">
        <v>45635</v>
      </c>
      <c r="J704" s="11">
        <v>15.99</v>
      </c>
      <c r="K704" s="11" t="str">
        <f>IF(Table1[[#This Row],[Monthly_Price]]=7.99,"Basic",IF(Table1[[#This Row],[Monthly_Price]]=11.99,"Super",IF(Table1[[#This Row],[Monthly_Price]]=15.99,"Premium")))</f>
        <v>Premium</v>
      </c>
      <c r="L704" s="12">
        <v>198</v>
      </c>
      <c r="M704" s="9" t="s">
        <v>48</v>
      </c>
      <c r="N704" s="12">
        <v>5</v>
      </c>
      <c r="O704" s="12">
        <v>5</v>
      </c>
      <c r="P704" s="9" t="b">
        <v>1</v>
      </c>
      <c r="Q704" s="12">
        <v>255</v>
      </c>
      <c r="R704" s="12">
        <v>183</v>
      </c>
      <c r="S704" s="9" t="s">
        <v>43</v>
      </c>
      <c r="T704" s="9" t="s">
        <v>44</v>
      </c>
      <c r="U704" s="9" t="s">
        <v>78</v>
      </c>
      <c r="V704" s="9">
        <v>92</v>
      </c>
      <c r="W704" s="13">
        <v>4.9000000000000004</v>
      </c>
      <c r="X704" s="9" t="b">
        <v>0</v>
      </c>
      <c r="Y704" s="9" t="s">
        <v>30</v>
      </c>
      <c r="Z704" s="12">
        <v>4435</v>
      </c>
      <c r="AA704" s="9" t="s">
        <v>76</v>
      </c>
      <c r="AB704" s="14" t="s">
        <v>59</v>
      </c>
      <c r="AC704" s="9" t="s">
        <v>60</v>
      </c>
    </row>
    <row r="705" spans="1:29" hidden="1" x14ac:dyDescent="0.3">
      <c r="A705" s="9">
        <v>1253</v>
      </c>
      <c r="B705" s="9" t="s">
        <v>157</v>
      </c>
      <c r="C705" s="9" t="str">
        <f t="shared" si="40"/>
        <v>Jul</v>
      </c>
      <c r="D705" s="9" t="str">
        <f t="shared" si="41"/>
        <v>Tue</v>
      </c>
      <c r="E705" s="9" t="str">
        <f>TEXT(Table1[[#This Row],[Join_Date]],"YYYY")</f>
        <v>2024</v>
      </c>
      <c r="F705" s="2">
        <v>45482</v>
      </c>
      <c r="G705" s="2" t="str">
        <f t="shared" si="42"/>
        <v>Dec</v>
      </c>
      <c r="H705" s="2" t="str">
        <f t="shared" si="43"/>
        <v>Thu</v>
      </c>
      <c r="I705" s="10">
        <v>45631</v>
      </c>
      <c r="J705" s="11">
        <v>11.99</v>
      </c>
      <c r="K705" s="11" t="str">
        <f>IF(Table1[[#This Row],[Monthly_Price]]=7.99,"Basic",IF(Table1[[#This Row],[Monthly_Price]]=11.99,"Super",IF(Table1[[#This Row],[Monthly_Price]]=15.99,"Premium")))</f>
        <v>Super</v>
      </c>
      <c r="L705" s="12">
        <v>280</v>
      </c>
      <c r="M705" s="9" t="s">
        <v>63</v>
      </c>
      <c r="N705" s="12">
        <v>1</v>
      </c>
      <c r="O705" s="12">
        <v>1</v>
      </c>
      <c r="P705" s="9" t="b">
        <v>1</v>
      </c>
      <c r="Q705" s="12">
        <v>702</v>
      </c>
      <c r="R705" s="12">
        <v>58</v>
      </c>
      <c r="S705" s="9" t="s">
        <v>92</v>
      </c>
      <c r="T705" s="9" t="s">
        <v>28</v>
      </c>
      <c r="U705" s="9" t="s">
        <v>78</v>
      </c>
      <c r="V705" s="9">
        <v>13</v>
      </c>
      <c r="W705" s="13">
        <v>3.2</v>
      </c>
      <c r="X705" s="9" t="b">
        <v>0</v>
      </c>
      <c r="Y705" s="9" t="s">
        <v>30</v>
      </c>
      <c r="Z705" s="12">
        <v>4116</v>
      </c>
      <c r="AA705" s="9" t="s">
        <v>31</v>
      </c>
      <c r="AB705" s="14" t="s">
        <v>69</v>
      </c>
      <c r="AC705" s="9" t="s">
        <v>93</v>
      </c>
    </row>
    <row r="706" spans="1:29" hidden="1" x14ac:dyDescent="0.3">
      <c r="A706" s="9">
        <v>6746</v>
      </c>
      <c r="B706" s="9" t="s">
        <v>558</v>
      </c>
      <c r="C706" s="9" t="str">
        <f t="shared" si="40"/>
        <v>Nov</v>
      </c>
      <c r="D706" s="9" t="str">
        <f t="shared" si="41"/>
        <v>Sat</v>
      </c>
      <c r="E706" s="9" t="str">
        <f>TEXT(Table1[[#This Row],[Join_Date]],"YYYY")</f>
        <v>2024</v>
      </c>
      <c r="F706" s="2">
        <v>45598</v>
      </c>
      <c r="G706" s="2" t="str">
        <f t="shared" si="42"/>
        <v>Nov</v>
      </c>
      <c r="H706" s="2" t="str">
        <f t="shared" si="43"/>
        <v>Thu</v>
      </c>
      <c r="I706" s="10">
        <v>45624</v>
      </c>
      <c r="J706" s="11">
        <v>7.99</v>
      </c>
      <c r="K706" s="11" t="str">
        <f>IF(Table1[[#This Row],[Monthly_Price]]=7.99,"Basic",IF(Table1[[#This Row],[Monthly_Price]]=11.99,"Super",IF(Table1[[#This Row],[Monthly_Price]]=15.99,"Premium")))</f>
        <v>Basic</v>
      </c>
      <c r="L706" s="12">
        <v>161</v>
      </c>
      <c r="M706" s="9" t="s">
        <v>73</v>
      </c>
      <c r="N706" s="12">
        <v>2</v>
      </c>
      <c r="O706" s="12">
        <v>5</v>
      </c>
      <c r="P706" s="9" t="b">
        <v>0</v>
      </c>
      <c r="Q706" s="12">
        <v>151</v>
      </c>
      <c r="R706" s="12">
        <v>109</v>
      </c>
      <c r="S706" s="9" t="s">
        <v>49</v>
      </c>
      <c r="T706" s="9" t="s">
        <v>75</v>
      </c>
      <c r="U706" s="9" t="s">
        <v>64</v>
      </c>
      <c r="V706" s="9">
        <v>27</v>
      </c>
      <c r="W706" s="13">
        <v>3.3</v>
      </c>
      <c r="X706" s="9" t="b">
        <v>0</v>
      </c>
      <c r="Y706" s="9" t="s">
        <v>30</v>
      </c>
      <c r="Z706" s="12">
        <v>944</v>
      </c>
      <c r="AA706" s="9" t="s">
        <v>58</v>
      </c>
      <c r="AB706" s="14" t="s">
        <v>32</v>
      </c>
      <c r="AC706" s="9" t="s">
        <v>93</v>
      </c>
    </row>
    <row r="707" spans="1:29" hidden="1" x14ac:dyDescent="0.3">
      <c r="A707" s="9">
        <v>8089</v>
      </c>
      <c r="B707" s="9" t="s">
        <v>232</v>
      </c>
      <c r="C707" s="9" t="str">
        <f t="shared" ref="C707:C770" si="44">TEXT(F707,"mmm")</f>
        <v>Jun</v>
      </c>
      <c r="D707" s="9" t="str">
        <f t="shared" ref="D707:D770" si="45">TEXT(F707,"ddd")</f>
        <v>Sat</v>
      </c>
      <c r="E707" s="9" t="str">
        <f>TEXT(Table1[[#This Row],[Join_Date]],"YYYY")</f>
        <v>2024</v>
      </c>
      <c r="F707" s="2">
        <v>45451</v>
      </c>
      <c r="G707" s="2" t="str">
        <f t="shared" ref="G707:G770" si="46">TEXT(I707,"mmm")</f>
        <v>Nov</v>
      </c>
      <c r="H707" s="2" t="str">
        <f t="shared" ref="H707:H770" si="47">TEXT(I707,"ddd")</f>
        <v>Wed</v>
      </c>
      <c r="I707" s="10">
        <v>45623</v>
      </c>
      <c r="J707" s="11">
        <v>7.99</v>
      </c>
      <c r="K707" s="11" t="str">
        <f>IF(Table1[[#This Row],[Monthly_Price]]=7.99,"Basic",IF(Table1[[#This Row],[Monthly_Price]]=11.99,"Super",IF(Table1[[#This Row],[Monthly_Price]]=15.99,"Premium")))</f>
        <v>Basic</v>
      </c>
      <c r="L707" s="12">
        <v>439</v>
      </c>
      <c r="M707" s="9" t="s">
        <v>26</v>
      </c>
      <c r="N707" s="12">
        <v>2</v>
      </c>
      <c r="O707" s="12">
        <v>2</v>
      </c>
      <c r="P707" s="9" t="b">
        <v>1</v>
      </c>
      <c r="Q707" s="12">
        <v>421</v>
      </c>
      <c r="R707" s="12">
        <v>138</v>
      </c>
      <c r="S707" s="9" t="s">
        <v>55</v>
      </c>
      <c r="T707" s="9" t="s">
        <v>44</v>
      </c>
      <c r="U707" s="9" t="s">
        <v>57</v>
      </c>
      <c r="V707" s="9">
        <v>14</v>
      </c>
      <c r="W707" s="13">
        <v>4.0999999999999996</v>
      </c>
      <c r="X707" s="9" t="b">
        <v>0</v>
      </c>
      <c r="Y707" s="9" t="s">
        <v>30</v>
      </c>
      <c r="Z707" s="12">
        <v>4219</v>
      </c>
      <c r="AA707" s="9" t="s">
        <v>58</v>
      </c>
      <c r="AB707" s="14" t="s">
        <v>32</v>
      </c>
      <c r="AC707" s="9" t="s">
        <v>60</v>
      </c>
    </row>
    <row r="708" spans="1:29" hidden="1" x14ac:dyDescent="0.3">
      <c r="A708" s="9">
        <v>8045</v>
      </c>
      <c r="B708" s="9" t="s">
        <v>304</v>
      </c>
      <c r="C708" s="9" t="str">
        <f t="shared" si="44"/>
        <v>Nov</v>
      </c>
      <c r="D708" s="9" t="str">
        <f t="shared" si="45"/>
        <v>Fri</v>
      </c>
      <c r="E708" s="9" t="str">
        <f>TEXT(Table1[[#This Row],[Join_Date]],"YYYY")</f>
        <v>2023</v>
      </c>
      <c r="F708" s="2">
        <v>45233</v>
      </c>
      <c r="G708" s="2" t="str">
        <f t="shared" si="46"/>
        <v>Dec</v>
      </c>
      <c r="H708" s="2" t="str">
        <f t="shared" si="47"/>
        <v>Mon</v>
      </c>
      <c r="I708" s="10">
        <v>45628</v>
      </c>
      <c r="J708" s="11">
        <v>7.99</v>
      </c>
      <c r="K708" s="11" t="str">
        <f>IF(Table1[[#This Row],[Monthly_Price]]=7.99,"Basic",IF(Table1[[#This Row],[Monthly_Price]]=11.99,"Super",IF(Table1[[#This Row],[Monthly_Price]]=15.99,"Premium")))</f>
        <v>Basic</v>
      </c>
      <c r="L708" s="12">
        <v>339</v>
      </c>
      <c r="M708" s="9" t="s">
        <v>100</v>
      </c>
      <c r="N708" s="12">
        <v>5</v>
      </c>
      <c r="O708" s="12">
        <v>5</v>
      </c>
      <c r="P708" s="9" t="b">
        <v>1</v>
      </c>
      <c r="Q708" s="12">
        <v>354</v>
      </c>
      <c r="R708" s="12">
        <v>129</v>
      </c>
      <c r="S708" s="9" t="s">
        <v>92</v>
      </c>
      <c r="T708" s="9" t="s">
        <v>75</v>
      </c>
      <c r="U708" s="9" t="s">
        <v>78</v>
      </c>
      <c r="V708" s="9">
        <v>14</v>
      </c>
      <c r="W708" s="13">
        <v>3.9</v>
      </c>
      <c r="X708" s="9" t="b">
        <v>0</v>
      </c>
      <c r="Y708" s="9" t="s">
        <v>30</v>
      </c>
      <c r="Z708" s="12">
        <v>4311</v>
      </c>
      <c r="AA708" s="9" t="s">
        <v>38</v>
      </c>
      <c r="AB708" s="14" t="s">
        <v>69</v>
      </c>
      <c r="AC708" s="9" t="s">
        <v>33</v>
      </c>
    </row>
    <row r="709" spans="1:29" hidden="1" x14ac:dyDescent="0.3">
      <c r="A709" s="9">
        <v>9417</v>
      </c>
      <c r="B709" s="9" t="s">
        <v>126</v>
      </c>
      <c r="C709" s="9" t="str">
        <f t="shared" si="44"/>
        <v>Oct</v>
      </c>
      <c r="D709" s="9" t="str">
        <f t="shared" si="45"/>
        <v>Tue</v>
      </c>
      <c r="E709" s="9" t="str">
        <f>TEXT(Table1[[#This Row],[Join_Date]],"YYYY")</f>
        <v>2024</v>
      </c>
      <c r="F709" s="2">
        <v>45580</v>
      </c>
      <c r="G709" s="2" t="str">
        <f t="shared" si="46"/>
        <v>Nov</v>
      </c>
      <c r="H709" s="2" t="str">
        <f t="shared" si="47"/>
        <v>Thu</v>
      </c>
      <c r="I709" s="10">
        <v>45624</v>
      </c>
      <c r="J709" s="11">
        <v>11.99</v>
      </c>
      <c r="K709" s="11" t="str">
        <f>IF(Table1[[#This Row],[Monthly_Price]]=7.99,"Basic",IF(Table1[[#This Row],[Monthly_Price]]=11.99,"Super",IF(Table1[[#This Row],[Monthly_Price]]=15.99,"Premium")))</f>
        <v>Super</v>
      </c>
      <c r="L709" s="12">
        <v>52</v>
      </c>
      <c r="M709" s="9" t="s">
        <v>26</v>
      </c>
      <c r="N709" s="12">
        <v>4</v>
      </c>
      <c r="O709" s="12">
        <v>4</v>
      </c>
      <c r="P709" s="9" t="b">
        <v>0</v>
      </c>
      <c r="Q709" s="12">
        <v>377</v>
      </c>
      <c r="R709" s="12">
        <v>135</v>
      </c>
      <c r="S709" s="9" t="s">
        <v>49</v>
      </c>
      <c r="T709" s="9" t="s">
        <v>56</v>
      </c>
      <c r="U709" s="9" t="s">
        <v>57</v>
      </c>
      <c r="V709" s="9">
        <v>90</v>
      </c>
      <c r="W709" s="13">
        <v>4.0999999999999996</v>
      </c>
      <c r="X709" s="9" t="b">
        <v>1</v>
      </c>
      <c r="Y709" s="9" t="s">
        <v>30</v>
      </c>
      <c r="Z709" s="12">
        <v>1972</v>
      </c>
      <c r="AA709" s="9" t="s">
        <v>58</v>
      </c>
      <c r="AB709" s="14" t="s">
        <v>39</v>
      </c>
      <c r="AC709" s="9" t="s">
        <v>40</v>
      </c>
    </row>
    <row r="710" spans="1:29" hidden="1" x14ac:dyDescent="0.3">
      <c r="A710" s="9">
        <v>3217</v>
      </c>
      <c r="B710" s="9" t="s">
        <v>140</v>
      </c>
      <c r="C710" s="9" t="str">
        <f t="shared" si="44"/>
        <v>May</v>
      </c>
      <c r="D710" s="9" t="str">
        <f t="shared" si="45"/>
        <v>Wed</v>
      </c>
      <c r="E710" s="9" t="str">
        <f>TEXT(Table1[[#This Row],[Join_Date]],"YYYY")</f>
        <v>2024</v>
      </c>
      <c r="F710" s="2">
        <v>45420</v>
      </c>
      <c r="G710" s="2" t="str">
        <f t="shared" si="46"/>
        <v>Dec</v>
      </c>
      <c r="H710" s="2" t="str">
        <f t="shared" si="47"/>
        <v>Mon</v>
      </c>
      <c r="I710" s="10">
        <v>45642</v>
      </c>
      <c r="J710" s="11">
        <v>15.99</v>
      </c>
      <c r="K710" s="11" t="str">
        <f>IF(Table1[[#This Row],[Monthly_Price]]=7.99,"Basic",IF(Table1[[#This Row],[Monthly_Price]]=11.99,"Super",IF(Table1[[#This Row],[Monthly_Price]]=15.99,"Premium")))</f>
        <v>Premium</v>
      </c>
      <c r="L710" s="12">
        <v>297</v>
      </c>
      <c r="M710" s="9" t="s">
        <v>73</v>
      </c>
      <c r="N710" s="12">
        <v>5</v>
      </c>
      <c r="O710" s="12">
        <v>3</v>
      </c>
      <c r="P710" s="9" t="b">
        <v>0</v>
      </c>
      <c r="Q710" s="12">
        <v>796</v>
      </c>
      <c r="R710" s="12">
        <v>200</v>
      </c>
      <c r="S710" s="9" t="s">
        <v>92</v>
      </c>
      <c r="T710" s="9" t="s">
        <v>75</v>
      </c>
      <c r="U710" s="9" t="s">
        <v>78</v>
      </c>
      <c r="V710" s="9">
        <v>36</v>
      </c>
      <c r="W710" s="13">
        <v>3.1</v>
      </c>
      <c r="X710" s="9" t="b">
        <v>1</v>
      </c>
      <c r="Y710" s="9" t="s">
        <v>30</v>
      </c>
      <c r="Z710" s="12">
        <v>2132</v>
      </c>
      <c r="AA710" s="9" t="s">
        <v>31</v>
      </c>
      <c r="AB710" s="14" t="s">
        <v>79</v>
      </c>
      <c r="AC710" s="9" t="s">
        <v>40</v>
      </c>
    </row>
    <row r="711" spans="1:29" hidden="1" x14ac:dyDescent="0.3">
      <c r="A711" s="9">
        <v>4234</v>
      </c>
      <c r="B711" s="9" t="s">
        <v>157</v>
      </c>
      <c r="C711" s="9" t="str">
        <f t="shared" si="44"/>
        <v>Jan</v>
      </c>
      <c r="D711" s="9" t="str">
        <f t="shared" si="45"/>
        <v>Sun</v>
      </c>
      <c r="E711" s="9" t="str">
        <f>TEXT(Table1[[#This Row],[Join_Date]],"YYYY")</f>
        <v>2023</v>
      </c>
      <c r="F711" s="2">
        <v>44934</v>
      </c>
      <c r="G711" s="2" t="str">
        <f t="shared" si="46"/>
        <v>Nov</v>
      </c>
      <c r="H711" s="2" t="str">
        <f t="shared" si="47"/>
        <v>Tue</v>
      </c>
      <c r="I711" s="10">
        <v>45615</v>
      </c>
      <c r="J711" s="11">
        <v>15.99</v>
      </c>
      <c r="K711" s="11" t="str">
        <f>IF(Table1[[#This Row],[Monthly_Price]]=7.99,"Basic",IF(Table1[[#This Row],[Monthly_Price]]=11.99,"Super",IF(Table1[[#This Row],[Monthly_Price]]=15.99,"Premium")))</f>
        <v>Premium</v>
      </c>
      <c r="L711" s="12">
        <v>40</v>
      </c>
      <c r="M711" s="9" t="s">
        <v>51</v>
      </c>
      <c r="N711" s="12">
        <v>5</v>
      </c>
      <c r="O711" s="12">
        <v>1</v>
      </c>
      <c r="P711" s="9" t="b">
        <v>1</v>
      </c>
      <c r="Q711" s="12">
        <v>841</v>
      </c>
      <c r="R711" s="12">
        <v>179</v>
      </c>
      <c r="S711" s="9" t="s">
        <v>68</v>
      </c>
      <c r="T711" s="9" t="s">
        <v>28</v>
      </c>
      <c r="U711" s="9" t="s">
        <v>37</v>
      </c>
      <c r="V711" s="9">
        <v>59</v>
      </c>
      <c r="W711" s="13">
        <v>3.5</v>
      </c>
      <c r="X711" s="9" t="b">
        <v>1</v>
      </c>
      <c r="Y711" s="9" t="s">
        <v>30</v>
      </c>
      <c r="Z711" s="12">
        <v>2370</v>
      </c>
      <c r="AA711" s="9" t="s">
        <v>58</v>
      </c>
      <c r="AB711" s="14" t="s">
        <v>79</v>
      </c>
      <c r="AC711" s="9" t="s">
        <v>93</v>
      </c>
    </row>
    <row r="712" spans="1:29" hidden="1" x14ac:dyDescent="0.3">
      <c r="A712" s="9">
        <v>1118</v>
      </c>
      <c r="B712" s="9" t="s">
        <v>240</v>
      </c>
      <c r="C712" s="9" t="str">
        <f t="shared" si="44"/>
        <v>Feb</v>
      </c>
      <c r="D712" s="9" t="str">
        <f t="shared" si="45"/>
        <v>Wed</v>
      </c>
      <c r="E712" s="9" t="str">
        <f>TEXT(Table1[[#This Row],[Join_Date]],"YYYY")</f>
        <v>2024</v>
      </c>
      <c r="F712" s="2">
        <v>45329</v>
      </c>
      <c r="G712" s="2" t="str">
        <f t="shared" si="46"/>
        <v>Dec</v>
      </c>
      <c r="H712" s="2" t="str">
        <f t="shared" si="47"/>
        <v>Wed</v>
      </c>
      <c r="I712" s="10">
        <v>45637</v>
      </c>
      <c r="J712" s="11">
        <v>15.99</v>
      </c>
      <c r="K712" s="11" t="str">
        <f>IF(Table1[[#This Row],[Monthly_Price]]=7.99,"Basic",IF(Table1[[#This Row],[Monthly_Price]]=11.99,"Super",IF(Table1[[#This Row],[Monthly_Price]]=15.99,"Premium")))</f>
        <v>Premium</v>
      </c>
      <c r="L712" s="12">
        <v>379</v>
      </c>
      <c r="M712" s="9" t="s">
        <v>26</v>
      </c>
      <c r="N712" s="12">
        <v>2</v>
      </c>
      <c r="O712" s="12">
        <v>1</v>
      </c>
      <c r="P712" s="9" t="b">
        <v>1</v>
      </c>
      <c r="Q712" s="12">
        <v>885</v>
      </c>
      <c r="R712" s="12">
        <v>110</v>
      </c>
      <c r="S712" s="9" t="s">
        <v>49</v>
      </c>
      <c r="T712" s="9" t="s">
        <v>44</v>
      </c>
      <c r="U712" s="9" t="s">
        <v>57</v>
      </c>
      <c r="V712" s="9">
        <v>43</v>
      </c>
      <c r="W712" s="13">
        <v>4.2</v>
      </c>
      <c r="X712" s="9" t="b">
        <v>1</v>
      </c>
      <c r="Y712" s="9" t="s">
        <v>30</v>
      </c>
      <c r="Z712" s="12">
        <v>1312</v>
      </c>
      <c r="AA712" s="9" t="s">
        <v>58</v>
      </c>
      <c r="AB712" s="14" t="s">
        <v>79</v>
      </c>
      <c r="AC712" s="9" t="s">
        <v>40</v>
      </c>
    </row>
    <row r="713" spans="1:29" hidden="1" x14ac:dyDescent="0.3">
      <c r="A713" s="9">
        <v>4027</v>
      </c>
      <c r="B713" s="9" t="s">
        <v>631</v>
      </c>
      <c r="C713" s="9" t="str">
        <f t="shared" si="44"/>
        <v>Apr</v>
      </c>
      <c r="D713" s="9" t="str">
        <f t="shared" si="45"/>
        <v>Sat</v>
      </c>
      <c r="E713" s="9" t="str">
        <f>TEXT(Table1[[#This Row],[Join_Date]],"YYYY")</f>
        <v>2024</v>
      </c>
      <c r="F713" s="2">
        <v>45395</v>
      </c>
      <c r="G713" s="2" t="str">
        <f t="shared" si="46"/>
        <v>Nov</v>
      </c>
      <c r="H713" s="2" t="str">
        <f t="shared" si="47"/>
        <v>Sun</v>
      </c>
      <c r="I713" s="10">
        <v>45620</v>
      </c>
      <c r="J713" s="11">
        <v>15.99</v>
      </c>
      <c r="K713" s="11" t="str">
        <f>IF(Table1[[#This Row],[Monthly_Price]]=7.99,"Basic",IF(Table1[[#This Row],[Monthly_Price]]=11.99,"Super",IF(Table1[[#This Row],[Monthly_Price]]=15.99,"Premium")))</f>
        <v>Premium</v>
      </c>
      <c r="L713" s="12">
        <v>82</v>
      </c>
      <c r="M713" s="9" t="s">
        <v>63</v>
      </c>
      <c r="N713" s="12">
        <v>2</v>
      </c>
      <c r="O713" s="12">
        <v>3</v>
      </c>
      <c r="P713" s="9" t="b">
        <v>0</v>
      </c>
      <c r="Q713" s="12">
        <v>999</v>
      </c>
      <c r="R713" s="12">
        <v>190</v>
      </c>
      <c r="S713" s="9" t="s">
        <v>92</v>
      </c>
      <c r="T713" s="9" t="s">
        <v>28</v>
      </c>
      <c r="U713" s="9" t="s">
        <v>57</v>
      </c>
      <c r="V713" s="9">
        <v>57</v>
      </c>
      <c r="W713" s="13">
        <v>3.1</v>
      </c>
      <c r="X713" s="9" t="b">
        <v>1</v>
      </c>
      <c r="Y713" s="9" t="s">
        <v>30</v>
      </c>
      <c r="Z713" s="12">
        <v>4920</v>
      </c>
      <c r="AA713" s="9" t="s">
        <v>76</v>
      </c>
      <c r="AB713" s="14" t="s">
        <v>32</v>
      </c>
      <c r="AC713" s="9" t="s">
        <v>93</v>
      </c>
    </row>
    <row r="714" spans="1:29" hidden="1" x14ac:dyDescent="0.3">
      <c r="A714" s="9">
        <v>8451</v>
      </c>
      <c r="B714" s="9" t="s">
        <v>637</v>
      </c>
      <c r="C714" s="9" t="str">
        <f t="shared" si="44"/>
        <v>Mar</v>
      </c>
      <c r="D714" s="9" t="str">
        <f t="shared" si="45"/>
        <v>Thu</v>
      </c>
      <c r="E714" s="9" t="str">
        <f>TEXT(Table1[[#This Row],[Join_Date]],"YYYY")</f>
        <v>2023</v>
      </c>
      <c r="F714" s="2">
        <v>44987</v>
      </c>
      <c r="G714" s="2" t="str">
        <f t="shared" si="46"/>
        <v>Nov</v>
      </c>
      <c r="H714" s="2" t="str">
        <f t="shared" si="47"/>
        <v>Sat</v>
      </c>
      <c r="I714" s="10">
        <v>45619</v>
      </c>
      <c r="J714" s="11">
        <v>11.99</v>
      </c>
      <c r="K714" s="11" t="str">
        <f>IF(Table1[[#This Row],[Monthly_Price]]=7.99,"Basic",IF(Table1[[#This Row],[Monthly_Price]]=11.99,"Super",IF(Table1[[#This Row],[Monthly_Price]]=15.99,"Premium")))</f>
        <v>Super</v>
      </c>
      <c r="L714" s="12">
        <v>192</v>
      </c>
      <c r="M714" s="9" t="s">
        <v>26</v>
      </c>
      <c r="N714" s="12">
        <v>3</v>
      </c>
      <c r="O714" s="12">
        <v>3</v>
      </c>
      <c r="P714" s="9" t="b">
        <v>0</v>
      </c>
      <c r="Q714" s="12">
        <v>585</v>
      </c>
      <c r="R714" s="12">
        <v>82</v>
      </c>
      <c r="S714" s="9" t="s">
        <v>74</v>
      </c>
      <c r="T714" s="9" t="s">
        <v>75</v>
      </c>
      <c r="U714" s="9" t="s">
        <v>29</v>
      </c>
      <c r="V714" s="9">
        <v>59</v>
      </c>
      <c r="W714" s="13">
        <v>4.0999999999999996</v>
      </c>
      <c r="X714" s="9" t="b">
        <v>1</v>
      </c>
      <c r="Y714" s="9" t="s">
        <v>30</v>
      </c>
      <c r="Z714" s="12">
        <v>2897</v>
      </c>
      <c r="AA714" s="9" t="s">
        <v>58</v>
      </c>
      <c r="AB714" s="14" t="s">
        <v>69</v>
      </c>
      <c r="AC714" s="9" t="s">
        <v>60</v>
      </c>
    </row>
    <row r="715" spans="1:29" hidden="1" x14ac:dyDescent="0.3">
      <c r="A715" s="9">
        <v>6647</v>
      </c>
      <c r="B715" s="9" t="s">
        <v>88</v>
      </c>
      <c r="C715" s="9" t="str">
        <f t="shared" si="44"/>
        <v>Oct</v>
      </c>
      <c r="D715" s="9" t="str">
        <f t="shared" si="45"/>
        <v>Sat</v>
      </c>
      <c r="E715" s="9" t="str">
        <f>TEXT(Table1[[#This Row],[Join_Date]],"YYYY")</f>
        <v>2024</v>
      </c>
      <c r="F715" s="2">
        <v>45584</v>
      </c>
      <c r="G715" s="2" t="str">
        <f t="shared" si="46"/>
        <v>Nov</v>
      </c>
      <c r="H715" s="2" t="str">
        <f t="shared" si="47"/>
        <v>Fri</v>
      </c>
      <c r="I715" s="10">
        <v>45625</v>
      </c>
      <c r="J715" s="11">
        <v>15.99</v>
      </c>
      <c r="K715" s="11" t="str">
        <f>IF(Table1[[#This Row],[Monthly_Price]]=7.99,"Basic",IF(Table1[[#This Row],[Monthly_Price]]=11.99,"Super",IF(Table1[[#This Row],[Monthly_Price]]=15.99,"Premium")))</f>
        <v>Premium</v>
      </c>
      <c r="L715" s="12">
        <v>286</v>
      </c>
      <c r="M715" s="9" t="s">
        <v>36</v>
      </c>
      <c r="N715" s="12">
        <v>5</v>
      </c>
      <c r="O715" s="12">
        <v>2</v>
      </c>
      <c r="P715" s="9" t="b">
        <v>0</v>
      </c>
      <c r="Q715" s="12">
        <v>617</v>
      </c>
      <c r="R715" s="12">
        <v>89</v>
      </c>
      <c r="S715" s="9" t="s">
        <v>43</v>
      </c>
      <c r="T715" s="9" t="s">
        <v>28</v>
      </c>
      <c r="U715" s="9" t="s">
        <v>37</v>
      </c>
      <c r="V715" s="9">
        <v>64</v>
      </c>
      <c r="W715" s="13">
        <v>3.2</v>
      </c>
      <c r="X715" s="9" t="b">
        <v>1</v>
      </c>
      <c r="Y715" s="9" t="s">
        <v>30</v>
      </c>
      <c r="Z715" s="12">
        <v>1275</v>
      </c>
      <c r="AA715" s="9" t="s">
        <v>31</v>
      </c>
      <c r="AB715" s="14" t="s">
        <v>69</v>
      </c>
      <c r="AC715" s="9" t="s">
        <v>93</v>
      </c>
    </row>
    <row r="716" spans="1:29" hidden="1" x14ac:dyDescent="0.3">
      <c r="A716" s="9">
        <v>4002</v>
      </c>
      <c r="B716" s="9" t="s">
        <v>441</v>
      </c>
      <c r="C716" s="9" t="str">
        <f t="shared" si="44"/>
        <v>Apr</v>
      </c>
      <c r="D716" s="9" t="str">
        <f t="shared" si="45"/>
        <v>Sun</v>
      </c>
      <c r="E716" s="9" t="str">
        <f>TEXT(Table1[[#This Row],[Join_Date]],"YYYY")</f>
        <v>2024</v>
      </c>
      <c r="F716" s="2">
        <v>45389</v>
      </c>
      <c r="G716" s="2" t="str">
        <f t="shared" si="46"/>
        <v>Dec</v>
      </c>
      <c r="H716" s="2" t="str">
        <f t="shared" si="47"/>
        <v>Wed</v>
      </c>
      <c r="I716" s="10">
        <v>45637</v>
      </c>
      <c r="J716" s="11">
        <v>11.99</v>
      </c>
      <c r="K716" s="11" t="str">
        <f>IF(Table1[[#This Row],[Monthly_Price]]=7.99,"Basic",IF(Table1[[#This Row],[Monthly_Price]]=11.99,"Super",IF(Table1[[#This Row],[Monthly_Price]]=15.99,"Premium")))</f>
        <v>Super</v>
      </c>
      <c r="L716" s="12">
        <v>452</v>
      </c>
      <c r="M716" s="9" t="s">
        <v>63</v>
      </c>
      <c r="N716" s="12">
        <v>2</v>
      </c>
      <c r="O716" s="12">
        <v>6</v>
      </c>
      <c r="P716" s="9" t="b">
        <v>0</v>
      </c>
      <c r="Q716" s="12">
        <v>196</v>
      </c>
      <c r="R716" s="12">
        <v>132</v>
      </c>
      <c r="S716" s="9" t="s">
        <v>92</v>
      </c>
      <c r="T716" s="9" t="s">
        <v>75</v>
      </c>
      <c r="U716" s="9" t="s">
        <v>57</v>
      </c>
      <c r="V716" s="9">
        <v>84</v>
      </c>
      <c r="W716" s="13">
        <v>3.7</v>
      </c>
      <c r="X716" s="9" t="b">
        <v>1</v>
      </c>
      <c r="Y716" s="9" t="s">
        <v>30</v>
      </c>
      <c r="Z716" s="12">
        <v>340</v>
      </c>
      <c r="AA716" s="9" t="s">
        <v>76</v>
      </c>
      <c r="AB716" s="14" t="s">
        <v>59</v>
      </c>
      <c r="AC716" s="9" t="s">
        <v>40</v>
      </c>
    </row>
    <row r="717" spans="1:29" hidden="1" x14ac:dyDescent="0.3">
      <c r="A717" s="9">
        <v>6910</v>
      </c>
      <c r="B717" s="9" t="s">
        <v>347</v>
      </c>
      <c r="C717" s="9" t="str">
        <f t="shared" si="44"/>
        <v>Mar</v>
      </c>
      <c r="D717" s="9" t="str">
        <f t="shared" si="45"/>
        <v>Fri</v>
      </c>
      <c r="E717" s="9" t="str">
        <f>TEXT(Table1[[#This Row],[Join_Date]],"YYYY")</f>
        <v>2023</v>
      </c>
      <c r="F717" s="2">
        <v>44988</v>
      </c>
      <c r="G717" s="2" t="str">
        <f t="shared" si="46"/>
        <v>Nov</v>
      </c>
      <c r="H717" s="2" t="str">
        <f t="shared" si="47"/>
        <v>Wed</v>
      </c>
      <c r="I717" s="10">
        <v>45623</v>
      </c>
      <c r="J717" s="11">
        <v>7.99</v>
      </c>
      <c r="K717" s="11" t="str">
        <f>IF(Table1[[#This Row],[Monthly_Price]]=7.99,"Basic",IF(Table1[[#This Row],[Monthly_Price]]=11.99,"Super",IF(Table1[[#This Row],[Monthly_Price]]=15.99,"Premium")))</f>
        <v>Basic</v>
      </c>
      <c r="L717" s="12">
        <v>417</v>
      </c>
      <c r="M717" s="9" t="s">
        <v>63</v>
      </c>
      <c r="N717" s="12">
        <v>4</v>
      </c>
      <c r="O717" s="12">
        <v>5</v>
      </c>
      <c r="P717" s="9" t="b">
        <v>0</v>
      </c>
      <c r="Q717" s="12">
        <v>792</v>
      </c>
      <c r="R717" s="12">
        <v>187</v>
      </c>
      <c r="S717" s="9" t="s">
        <v>92</v>
      </c>
      <c r="T717" s="9" t="s">
        <v>75</v>
      </c>
      <c r="U717" s="9" t="s">
        <v>64</v>
      </c>
      <c r="V717" s="9">
        <v>5</v>
      </c>
      <c r="W717" s="13">
        <v>4.5999999999999996</v>
      </c>
      <c r="X717" s="9" t="b">
        <v>1</v>
      </c>
      <c r="Y717" s="9" t="s">
        <v>30</v>
      </c>
      <c r="Z717" s="12">
        <v>444</v>
      </c>
      <c r="AA717" s="9" t="s">
        <v>58</v>
      </c>
      <c r="AB717" s="14" t="s">
        <v>39</v>
      </c>
      <c r="AC717" s="9" t="s">
        <v>93</v>
      </c>
    </row>
    <row r="718" spans="1:29" hidden="1" x14ac:dyDescent="0.3">
      <c r="A718" s="9">
        <v>3164</v>
      </c>
      <c r="B718" s="9" t="s">
        <v>325</v>
      </c>
      <c r="C718" s="9" t="str">
        <f t="shared" si="44"/>
        <v>Sep</v>
      </c>
      <c r="D718" s="9" t="str">
        <f t="shared" si="45"/>
        <v>Fri</v>
      </c>
      <c r="E718" s="9" t="str">
        <f>TEXT(Table1[[#This Row],[Join_Date]],"YYYY")</f>
        <v>2023</v>
      </c>
      <c r="F718" s="2">
        <v>45191</v>
      </c>
      <c r="G718" s="2" t="str">
        <f t="shared" si="46"/>
        <v>Dec</v>
      </c>
      <c r="H718" s="2" t="str">
        <f t="shared" si="47"/>
        <v>Fri</v>
      </c>
      <c r="I718" s="10">
        <v>45639</v>
      </c>
      <c r="J718" s="11">
        <v>15.99</v>
      </c>
      <c r="K718" s="11" t="str">
        <f>IF(Table1[[#This Row],[Monthly_Price]]=7.99,"Basic",IF(Table1[[#This Row],[Monthly_Price]]=11.99,"Super",IF(Table1[[#This Row],[Monthly_Price]]=15.99,"Premium")))</f>
        <v>Premium</v>
      </c>
      <c r="L718" s="12">
        <v>371</v>
      </c>
      <c r="M718" s="9" t="s">
        <v>73</v>
      </c>
      <c r="N718" s="12">
        <v>1</v>
      </c>
      <c r="O718" s="12">
        <v>5</v>
      </c>
      <c r="P718" s="9" t="b">
        <v>1</v>
      </c>
      <c r="Q718" s="12">
        <v>466</v>
      </c>
      <c r="R718" s="12">
        <v>176</v>
      </c>
      <c r="S718" s="9" t="s">
        <v>43</v>
      </c>
      <c r="T718" s="9" t="s">
        <v>75</v>
      </c>
      <c r="U718" s="9" t="s">
        <v>29</v>
      </c>
      <c r="V718" s="9">
        <v>73</v>
      </c>
      <c r="W718" s="13">
        <v>4.9000000000000004</v>
      </c>
      <c r="X718" s="9" t="b">
        <v>0</v>
      </c>
      <c r="Y718" s="9" t="s">
        <v>30</v>
      </c>
      <c r="Z718" s="12">
        <v>292</v>
      </c>
      <c r="AA718" s="9" t="s">
        <v>38</v>
      </c>
      <c r="AB718" s="14" t="s">
        <v>39</v>
      </c>
      <c r="AC718" s="9" t="s">
        <v>60</v>
      </c>
    </row>
    <row r="719" spans="1:29" hidden="1" x14ac:dyDescent="0.3">
      <c r="A719" s="9">
        <v>2400</v>
      </c>
      <c r="B719" s="9" t="s">
        <v>138</v>
      </c>
      <c r="C719" s="9" t="str">
        <f t="shared" si="44"/>
        <v>Nov</v>
      </c>
      <c r="D719" s="9" t="str">
        <f t="shared" si="45"/>
        <v>Thu</v>
      </c>
      <c r="E719" s="9" t="str">
        <f>TEXT(Table1[[#This Row],[Join_Date]],"YYYY")</f>
        <v>2023</v>
      </c>
      <c r="F719" s="2">
        <v>45239</v>
      </c>
      <c r="G719" s="2" t="str">
        <f t="shared" si="46"/>
        <v>Dec</v>
      </c>
      <c r="H719" s="2" t="str">
        <f t="shared" si="47"/>
        <v>Thu</v>
      </c>
      <c r="I719" s="10">
        <v>45638</v>
      </c>
      <c r="J719" s="11">
        <v>15.99</v>
      </c>
      <c r="K719" s="11" t="str">
        <f>IF(Table1[[#This Row],[Monthly_Price]]=7.99,"Basic",IF(Table1[[#This Row],[Monthly_Price]]=11.99,"Super",IF(Table1[[#This Row],[Monthly_Price]]=15.99,"Premium")))</f>
        <v>Premium</v>
      </c>
      <c r="L719" s="12">
        <v>110</v>
      </c>
      <c r="M719" s="9" t="s">
        <v>63</v>
      </c>
      <c r="N719" s="12">
        <v>2</v>
      </c>
      <c r="O719" s="12">
        <v>5</v>
      </c>
      <c r="P719" s="9" t="b">
        <v>1</v>
      </c>
      <c r="Q719" s="12">
        <v>684</v>
      </c>
      <c r="R719" s="12">
        <v>32</v>
      </c>
      <c r="S719" s="9" t="s">
        <v>49</v>
      </c>
      <c r="T719" s="9" t="s">
        <v>28</v>
      </c>
      <c r="U719" s="9" t="s">
        <v>78</v>
      </c>
      <c r="V719" s="9">
        <v>68</v>
      </c>
      <c r="W719" s="13">
        <v>4</v>
      </c>
      <c r="X719" s="9" t="b">
        <v>0</v>
      </c>
      <c r="Y719" s="9" t="s">
        <v>30</v>
      </c>
      <c r="Z719" s="12">
        <v>53</v>
      </c>
      <c r="AA719" s="9" t="s">
        <v>65</v>
      </c>
      <c r="AB719" s="14" t="s">
        <v>39</v>
      </c>
      <c r="AC719" s="9" t="s">
        <v>33</v>
      </c>
    </row>
    <row r="720" spans="1:29" hidden="1" x14ac:dyDescent="0.3">
      <c r="A720" s="9">
        <v>5499</v>
      </c>
      <c r="B720" s="9" t="s">
        <v>404</v>
      </c>
      <c r="C720" s="9" t="str">
        <f t="shared" si="44"/>
        <v>Jun</v>
      </c>
      <c r="D720" s="9" t="str">
        <f t="shared" si="45"/>
        <v>Sat</v>
      </c>
      <c r="E720" s="9" t="str">
        <f>TEXT(Table1[[#This Row],[Join_Date]],"YYYY")</f>
        <v>2023</v>
      </c>
      <c r="F720" s="2">
        <v>45101</v>
      </c>
      <c r="G720" s="2" t="str">
        <f t="shared" si="46"/>
        <v>Dec</v>
      </c>
      <c r="H720" s="2" t="str">
        <f t="shared" si="47"/>
        <v>Mon</v>
      </c>
      <c r="I720" s="10">
        <v>45628</v>
      </c>
      <c r="J720" s="11">
        <v>15.99</v>
      </c>
      <c r="K720" s="11" t="str">
        <f>IF(Table1[[#This Row],[Monthly_Price]]=7.99,"Basic",IF(Table1[[#This Row],[Monthly_Price]]=11.99,"Super",IF(Table1[[#This Row],[Monthly_Price]]=15.99,"Premium")))</f>
        <v>Premium</v>
      </c>
      <c r="L720" s="12">
        <v>274</v>
      </c>
      <c r="M720" s="9" t="s">
        <v>63</v>
      </c>
      <c r="N720" s="12">
        <v>2</v>
      </c>
      <c r="O720" s="12">
        <v>1</v>
      </c>
      <c r="P720" s="9" t="b">
        <v>1</v>
      </c>
      <c r="Q720" s="12">
        <v>155</v>
      </c>
      <c r="R720" s="12">
        <v>94</v>
      </c>
      <c r="S720" s="9" t="s">
        <v>49</v>
      </c>
      <c r="T720" s="9" t="s">
        <v>44</v>
      </c>
      <c r="U720" s="9" t="s">
        <v>37</v>
      </c>
      <c r="V720" s="9">
        <v>96</v>
      </c>
      <c r="W720" s="13">
        <v>3.5</v>
      </c>
      <c r="X720" s="9" t="b">
        <v>0</v>
      </c>
      <c r="Y720" s="9" t="s">
        <v>30</v>
      </c>
      <c r="Z720" s="12">
        <v>1638</v>
      </c>
      <c r="AA720" s="9" t="s">
        <v>38</v>
      </c>
      <c r="AB720" s="14" t="s">
        <v>32</v>
      </c>
      <c r="AC720" s="9" t="s">
        <v>40</v>
      </c>
    </row>
    <row r="721" spans="1:29" hidden="1" x14ac:dyDescent="0.3">
      <c r="A721" s="9">
        <v>7221</v>
      </c>
      <c r="B721" s="9" t="s">
        <v>367</v>
      </c>
      <c r="C721" s="9" t="str">
        <f t="shared" si="44"/>
        <v>Mar</v>
      </c>
      <c r="D721" s="9" t="str">
        <f t="shared" si="45"/>
        <v>Fri</v>
      </c>
      <c r="E721" s="9" t="str">
        <f>TEXT(Table1[[#This Row],[Join_Date]],"YYYY")</f>
        <v>2024</v>
      </c>
      <c r="F721" s="2">
        <v>45366</v>
      </c>
      <c r="G721" s="2" t="str">
        <f t="shared" si="46"/>
        <v>Nov</v>
      </c>
      <c r="H721" s="2" t="str">
        <f t="shared" si="47"/>
        <v>Mon</v>
      </c>
      <c r="I721" s="10">
        <v>45621</v>
      </c>
      <c r="J721" s="11">
        <v>15.99</v>
      </c>
      <c r="K721" s="11" t="str">
        <f>IF(Table1[[#This Row],[Monthly_Price]]=7.99,"Basic",IF(Table1[[#This Row],[Monthly_Price]]=11.99,"Super",IF(Table1[[#This Row],[Monthly_Price]]=15.99,"Premium")))</f>
        <v>Premium</v>
      </c>
      <c r="L721" s="12">
        <v>412</v>
      </c>
      <c r="M721" s="9" t="s">
        <v>48</v>
      </c>
      <c r="N721" s="12">
        <v>2</v>
      </c>
      <c r="O721" s="12">
        <v>5</v>
      </c>
      <c r="P721" s="9" t="b">
        <v>1</v>
      </c>
      <c r="Q721" s="12">
        <v>450</v>
      </c>
      <c r="R721" s="12">
        <v>147</v>
      </c>
      <c r="S721" s="9" t="s">
        <v>68</v>
      </c>
      <c r="T721" s="9" t="s">
        <v>44</v>
      </c>
      <c r="U721" s="9" t="s">
        <v>29</v>
      </c>
      <c r="V721" s="9">
        <v>11</v>
      </c>
      <c r="W721" s="13">
        <v>4.4000000000000004</v>
      </c>
      <c r="X721" s="9" t="b">
        <v>1</v>
      </c>
      <c r="Y721" s="9" t="s">
        <v>30</v>
      </c>
      <c r="Z721" s="12">
        <v>3542</v>
      </c>
      <c r="AA721" s="9" t="s">
        <v>76</v>
      </c>
      <c r="AB721" s="14" t="s">
        <v>39</v>
      </c>
      <c r="AC721" s="9" t="s">
        <v>33</v>
      </c>
    </row>
    <row r="722" spans="1:29" hidden="1" x14ac:dyDescent="0.3">
      <c r="A722" s="9">
        <v>4556</v>
      </c>
      <c r="B722" s="9" t="s">
        <v>120</v>
      </c>
      <c r="C722" s="9" t="str">
        <f t="shared" si="44"/>
        <v>Feb</v>
      </c>
      <c r="D722" s="9" t="str">
        <f t="shared" si="45"/>
        <v>Fri</v>
      </c>
      <c r="E722" s="9" t="str">
        <f>TEXT(Table1[[#This Row],[Join_Date]],"YYYY")</f>
        <v>2023</v>
      </c>
      <c r="F722" s="2">
        <v>44967</v>
      </c>
      <c r="G722" s="2" t="str">
        <f t="shared" si="46"/>
        <v>Nov</v>
      </c>
      <c r="H722" s="2" t="str">
        <f t="shared" si="47"/>
        <v>Fri</v>
      </c>
      <c r="I722" s="10">
        <v>45625</v>
      </c>
      <c r="J722" s="11">
        <v>11.99</v>
      </c>
      <c r="K722" s="11" t="str">
        <f>IF(Table1[[#This Row],[Monthly_Price]]=7.99,"Basic",IF(Table1[[#This Row],[Monthly_Price]]=11.99,"Super",IF(Table1[[#This Row],[Monthly_Price]]=15.99,"Premium")))</f>
        <v>Super</v>
      </c>
      <c r="L722" s="12">
        <v>341</v>
      </c>
      <c r="M722" s="9" t="s">
        <v>100</v>
      </c>
      <c r="N722" s="12">
        <v>4</v>
      </c>
      <c r="O722" s="12">
        <v>1</v>
      </c>
      <c r="P722" s="9" t="b">
        <v>1</v>
      </c>
      <c r="Q722" s="12">
        <v>744</v>
      </c>
      <c r="R722" s="12">
        <v>146</v>
      </c>
      <c r="S722" s="9" t="s">
        <v>68</v>
      </c>
      <c r="T722" s="9" t="s">
        <v>28</v>
      </c>
      <c r="U722" s="9" t="s">
        <v>64</v>
      </c>
      <c r="V722" s="9">
        <v>75</v>
      </c>
      <c r="W722" s="13">
        <v>4.4000000000000004</v>
      </c>
      <c r="X722" s="9" t="b">
        <v>0</v>
      </c>
      <c r="Y722" s="9" t="s">
        <v>30</v>
      </c>
      <c r="Z722" s="12">
        <v>4935</v>
      </c>
      <c r="AA722" s="9" t="s">
        <v>58</v>
      </c>
      <c r="AB722" s="14" t="s">
        <v>32</v>
      </c>
      <c r="AC722" s="9" t="s">
        <v>60</v>
      </c>
    </row>
    <row r="723" spans="1:29" hidden="1" x14ac:dyDescent="0.3">
      <c r="A723" s="9">
        <v>7175</v>
      </c>
      <c r="B723" s="9" t="s">
        <v>517</v>
      </c>
      <c r="C723" s="9" t="str">
        <f t="shared" si="44"/>
        <v>Nov</v>
      </c>
      <c r="D723" s="9" t="str">
        <f t="shared" si="45"/>
        <v>Wed</v>
      </c>
      <c r="E723" s="9" t="str">
        <f>TEXT(Table1[[#This Row],[Join_Date]],"YYYY")</f>
        <v>2024</v>
      </c>
      <c r="F723" s="2">
        <v>45609</v>
      </c>
      <c r="G723" s="2" t="str">
        <f t="shared" si="46"/>
        <v>Dec</v>
      </c>
      <c r="H723" s="2" t="str">
        <f t="shared" si="47"/>
        <v>Sun</v>
      </c>
      <c r="I723" s="10">
        <v>45641</v>
      </c>
      <c r="J723" s="11">
        <v>11.99</v>
      </c>
      <c r="K723" s="11" t="str">
        <f>IF(Table1[[#This Row],[Monthly_Price]]=7.99,"Basic",IF(Table1[[#This Row],[Monthly_Price]]=11.99,"Super",IF(Table1[[#This Row],[Monthly_Price]]=15.99,"Premium")))</f>
        <v>Super</v>
      </c>
      <c r="L723" s="12">
        <v>388</v>
      </c>
      <c r="M723" s="9" t="s">
        <v>100</v>
      </c>
      <c r="N723" s="12">
        <v>3</v>
      </c>
      <c r="O723" s="12">
        <v>6</v>
      </c>
      <c r="P723" s="9" t="b">
        <v>0</v>
      </c>
      <c r="Q723" s="12">
        <v>51</v>
      </c>
      <c r="R723" s="12">
        <v>27</v>
      </c>
      <c r="S723" s="9" t="s">
        <v>43</v>
      </c>
      <c r="T723" s="9" t="s">
        <v>44</v>
      </c>
      <c r="U723" s="9" t="s">
        <v>37</v>
      </c>
      <c r="V723" s="9">
        <v>66</v>
      </c>
      <c r="W723" s="13">
        <v>3.2</v>
      </c>
      <c r="X723" s="9" t="b">
        <v>1</v>
      </c>
      <c r="Y723" s="9" t="s">
        <v>30</v>
      </c>
      <c r="Z723" s="12">
        <v>1216</v>
      </c>
      <c r="AA723" s="9" t="s">
        <v>65</v>
      </c>
      <c r="AB723" s="14" t="s">
        <v>79</v>
      </c>
      <c r="AC723" s="9" t="s">
        <v>93</v>
      </c>
    </row>
    <row r="724" spans="1:29" hidden="1" x14ac:dyDescent="0.3">
      <c r="A724" s="9">
        <v>7072</v>
      </c>
      <c r="B724" s="9" t="s">
        <v>592</v>
      </c>
      <c r="C724" s="9" t="str">
        <f t="shared" si="44"/>
        <v>Feb</v>
      </c>
      <c r="D724" s="9" t="str">
        <f t="shared" si="45"/>
        <v>Tue</v>
      </c>
      <c r="E724" s="9" t="str">
        <f>TEXT(Table1[[#This Row],[Join_Date]],"YYYY")</f>
        <v>2023</v>
      </c>
      <c r="F724" s="2">
        <v>44964</v>
      </c>
      <c r="G724" s="2" t="str">
        <f t="shared" si="46"/>
        <v>Nov</v>
      </c>
      <c r="H724" s="2" t="str">
        <f t="shared" si="47"/>
        <v>Tue</v>
      </c>
      <c r="I724" s="10">
        <v>45615</v>
      </c>
      <c r="J724" s="11">
        <v>15.99</v>
      </c>
      <c r="K724" s="11" t="str">
        <f>IF(Table1[[#This Row],[Monthly_Price]]=7.99,"Basic",IF(Table1[[#This Row],[Monthly_Price]]=11.99,"Super",IF(Table1[[#This Row],[Monthly_Price]]=15.99,"Premium")))</f>
        <v>Premium</v>
      </c>
      <c r="L724" s="12">
        <v>446</v>
      </c>
      <c r="M724" s="9" t="s">
        <v>48</v>
      </c>
      <c r="N724" s="12">
        <v>1</v>
      </c>
      <c r="O724" s="12">
        <v>4</v>
      </c>
      <c r="P724" s="9" t="b">
        <v>1</v>
      </c>
      <c r="Q724" s="12">
        <v>897</v>
      </c>
      <c r="R724" s="12">
        <v>19</v>
      </c>
      <c r="S724" s="9" t="s">
        <v>74</v>
      </c>
      <c r="T724" s="9" t="s">
        <v>28</v>
      </c>
      <c r="U724" s="9" t="s">
        <v>64</v>
      </c>
      <c r="V724" s="9">
        <v>14</v>
      </c>
      <c r="W724" s="13">
        <v>3.5</v>
      </c>
      <c r="X724" s="9" t="b">
        <v>1</v>
      </c>
      <c r="Y724" s="9" t="s">
        <v>30</v>
      </c>
      <c r="Z724" s="12">
        <v>4409</v>
      </c>
      <c r="AA724" s="9" t="s">
        <v>38</v>
      </c>
      <c r="AB724" s="14" t="s">
        <v>39</v>
      </c>
      <c r="AC724" s="9" t="s">
        <v>33</v>
      </c>
    </row>
    <row r="725" spans="1:29" hidden="1" x14ac:dyDescent="0.3">
      <c r="A725" s="9">
        <v>4320</v>
      </c>
      <c r="B725" s="9" t="s">
        <v>307</v>
      </c>
      <c r="C725" s="9" t="str">
        <f t="shared" si="44"/>
        <v>Jan</v>
      </c>
      <c r="D725" s="9" t="str">
        <f t="shared" si="45"/>
        <v>Mon</v>
      </c>
      <c r="E725" s="9" t="str">
        <f>TEXT(Table1[[#This Row],[Join_Date]],"YYYY")</f>
        <v>2024</v>
      </c>
      <c r="F725" s="2">
        <v>45292</v>
      </c>
      <c r="G725" s="2" t="str">
        <f t="shared" si="46"/>
        <v>Dec</v>
      </c>
      <c r="H725" s="2" t="str">
        <f t="shared" si="47"/>
        <v>Tue</v>
      </c>
      <c r="I725" s="10">
        <v>45643</v>
      </c>
      <c r="J725" s="11">
        <v>15.99</v>
      </c>
      <c r="K725" s="11" t="str">
        <f>IF(Table1[[#This Row],[Monthly_Price]]=7.99,"Basic",IF(Table1[[#This Row],[Monthly_Price]]=11.99,"Super",IF(Table1[[#This Row],[Monthly_Price]]=15.99,"Premium")))</f>
        <v>Premium</v>
      </c>
      <c r="L725" s="12">
        <v>223</v>
      </c>
      <c r="M725" s="9" t="s">
        <v>26</v>
      </c>
      <c r="N725" s="12">
        <v>5</v>
      </c>
      <c r="O725" s="12">
        <v>3</v>
      </c>
      <c r="P725" s="9" t="b">
        <v>1</v>
      </c>
      <c r="Q725" s="12">
        <v>499</v>
      </c>
      <c r="R725" s="12">
        <v>124</v>
      </c>
      <c r="S725" s="9" t="s">
        <v>43</v>
      </c>
      <c r="T725" s="9" t="s">
        <v>28</v>
      </c>
      <c r="U725" s="9" t="s">
        <v>37</v>
      </c>
      <c r="V725" s="9">
        <v>78</v>
      </c>
      <c r="W725" s="13">
        <v>4.7</v>
      </c>
      <c r="X725" s="9" t="b">
        <v>1</v>
      </c>
      <c r="Y725" s="9" t="s">
        <v>30</v>
      </c>
      <c r="Z725" s="12">
        <v>2853</v>
      </c>
      <c r="AA725" s="9" t="s">
        <v>65</v>
      </c>
      <c r="AB725" s="14" t="s">
        <v>69</v>
      </c>
      <c r="AC725" s="9" t="s">
        <v>60</v>
      </c>
    </row>
    <row r="726" spans="1:29" hidden="1" x14ac:dyDescent="0.3">
      <c r="A726" s="9">
        <v>3558</v>
      </c>
      <c r="B726" s="9" t="s">
        <v>640</v>
      </c>
      <c r="C726" s="9" t="str">
        <f t="shared" si="44"/>
        <v>Jan</v>
      </c>
      <c r="D726" s="9" t="str">
        <f t="shared" si="45"/>
        <v>Mon</v>
      </c>
      <c r="E726" s="9" t="str">
        <f>TEXT(Table1[[#This Row],[Join_Date]],"YYYY")</f>
        <v>2024</v>
      </c>
      <c r="F726" s="2">
        <v>45292</v>
      </c>
      <c r="G726" s="2" t="str">
        <f t="shared" si="46"/>
        <v>Dec</v>
      </c>
      <c r="H726" s="2" t="str">
        <f t="shared" si="47"/>
        <v>Mon</v>
      </c>
      <c r="I726" s="10">
        <v>45642</v>
      </c>
      <c r="J726" s="11">
        <v>15.99</v>
      </c>
      <c r="K726" s="11" t="str">
        <f>IF(Table1[[#This Row],[Monthly_Price]]=7.99,"Basic",IF(Table1[[#This Row],[Monthly_Price]]=11.99,"Super",IF(Table1[[#This Row],[Monthly_Price]]=15.99,"Premium")))</f>
        <v>Premium</v>
      </c>
      <c r="L726" s="12">
        <v>417</v>
      </c>
      <c r="M726" s="9" t="s">
        <v>48</v>
      </c>
      <c r="N726" s="12">
        <v>5</v>
      </c>
      <c r="O726" s="12">
        <v>4</v>
      </c>
      <c r="P726" s="9" t="b">
        <v>0</v>
      </c>
      <c r="Q726" s="12">
        <v>179</v>
      </c>
      <c r="R726" s="12">
        <v>29</v>
      </c>
      <c r="S726" s="9" t="s">
        <v>43</v>
      </c>
      <c r="T726" s="9" t="s">
        <v>56</v>
      </c>
      <c r="U726" s="9" t="s">
        <v>45</v>
      </c>
      <c r="V726" s="9">
        <v>84</v>
      </c>
      <c r="W726" s="13">
        <v>4.5</v>
      </c>
      <c r="X726" s="9" t="b">
        <v>0</v>
      </c>
      <c r="Y726" s="9" t="s">
        <v>30</v>
      </c>
      <c r="Z726" s="12">
        <v>1252</v>
      </c>
      <c r="AA726" s="9" t="s">
        <v>58</v>
      </c>
      <c r="AB726" s="14" t="s">
        <v>32</v>
      </c>
      <c r="AC726" s="9" t="s">
        <v>40</v>
      </c>
    </row>
    <row r="727" spans="1:29" hidden="1" x14ac:dyDescent="0.3">
      <c r="A727" s="9">
        <v>8581</v>
      </c>
      <c r="B727" s="9" t="s">
        <v>196</v>
      </c>
      <c r="C727" s="9" t="str">
        <f t="shared" si="44"/>
        <v>Dec</v>
      </c>
      <c r="D727" s="9" t="str">
        <f t="shared" si="45"/>
        <v>Sat</v>
      </c>
      <c r="E727" s="9" t="str">
        <f>TEXT(Table1[[#This Row],[Join_Date]],"YYYY")</f>
        <v>2023</v>
      </c>
      <c r="F727" s="2">
        <v>45276</v>
      </c>
      <c r="G727" s="2" t="str">
        <f t="shared" si="46"/>
        <v>Nov</v>
      </c>
      <c r="H727" s="2" t="str">
        <f t="shared" si="47"/>
        <v>Wed</v>
      </c>
      <c r="I727" s="10">
        <v>45616</v>
      </c>
      <c r="J727" s="11">
        <v>11.99</v>
      </c>
      <c r="K727" s="11" t="str">
        <f>IF(Table1[[#This Row],[Monthly_Price]]=7.99,"Basic",IF(Table1[[#This Row],[Monthly_Price]]=11.99,"Super",IF(Table1[[#This Row],[Monthly_Price]]=15.99,"Premium")))</f>
        <v>Super</v>
      </c>
      <c r="L727" s="12">
        <v>390</v>
      </c>
      <c r="M727" s="9" t="s">
        <v>100</v>
      </c>
      <c r="N727" s="12">
        <v>5</v>
      </c>
      <c r="O727" s="12">
        <v>1</v>
      </c>
      <c r="P727" s="9" t="b">
        <v>1</v>
      </c>
      <c r="Q727" s="12">
        <v>889</v>
      </c>
      <c r="R727" s="12">
        <v>145</v>
      </c>
      <c r="S727" s="9" t="s">
        <v>27</v>
      </c>
      <c r="T727" s="9" t="s">
        <v>28</v>
      </c>
      <c r="U727" s="9" t="s">
        <v>29</v>
      </c>
      <c r="V727" s="9">
        <v>60</v>
      </c>
      <c r="W727" s="13">
        <v>4.5</v>
      </c>
      <c r="X727" s="9" t="b">
        <v>1</v>
      </c>
      <c r="Y727" s="9" t="s">
        <v>30</v>
      </c>
      <c r="Z727" s="12">
        <v>3027</v>
      </c>
      <c r="AA727" s="9" t="s">
        <v>58</v>
      </c>
      <c r="AB727" s="14" t="s">
        <v>79</v>
      </c>
      <c r="AC727" s="9" t="s">
        <v>33</v>
      </c>
    </row>
    <row r="728" spans="1:29" hidden="1" x14ac:dyDescent="0.3">
      <c r="A728" s="9">
        <v>5827</v>
      </c>
      <c r="B728" s="9" t="s">
        <v>224</v>
      </c>
      <c r="C728" s="9" t="str">
        <f t="shared" si="44"/>
        <v>Mar</v>
      </c>
      <c r="D728" s="9" t="str">
        <f t="shared" si="45"/>
        <v>Wed</v>
      </c>
      <c r="E728" s="9" t="str">
        <f>TEXT(Table1[[#This Row],[Join_Date]],"YYYY")</f>
        <v>2023</v>
      </c>
      <c r="F728" s="2">
        <v>45007</v>
      </c>
      <c r="G728" s="2" t="str">
        <f t="shared" si="46"/>
        <v>Dec</v>
      </c>
      <c r="H728" s="2" t="str">
        <f t="shared" si="47"/>
        <v>Mon</v>
      </c>
      <c r="I728" s="10">
        <v>45628</v>
      </c>
      <c r="J728" s="11">
        <v>15.99</v>
      </c>
      <c r="K728" s="11" t="str">
        <f>IF(Table1[[#This Row],[Monthly_Price]]=7.99,"Basic",IF(Table1[[#This Row],[Monthly_Price]]=11.99,"Super",IF(Table1[[#This Row],[Monthly_Price]]=15.99,"Premium")))</f>
        <v>Premium</v>
      </c>
      <c r="L728" s="12">
        <v>33</v>
      </c>
      <c r="M728" s="9" t="s">
        <v>73</v>
      </c>
      <c r="N728" s="12">
        <v>4</v>
      </c>
      <c r="O728" s="12">
        <v>2</v>
      </c>
      <c r="P728" s="9" t="b">
        <v>0</v>
      </c>
      <c r="Q728" s="12">
        <v>191</v>
      </c>
      <c r="R728" s="12">
        <v>25</v>
      </c>
      <c r="S728" s="9" t="s">
        <v>49</v>
      </c>
      <c r="T728" s="9" t="s">
        <v>56</v>
      </c>
      <c r="U728" s="9" t="s">
        <v>37</v>
      </c>
      <c r="V728" s="9">
        <v>44</v>
      </c>
      <c r="W728" s="13">
        <v>4.5</v>
      </c>
      <c r="X728" s="9" t="b">
        <v>1</v>
      </c>
      <c r="Y728" s="9" t="s">
        <v>30</v>
      </c>
      <c r="Z728" s="12">
        <v>1228</v>
      </c>
      <c r="AA728" s="9" t="s">
        <v>65</v>
      </c>
      <c r="AB728" s="14" t="s">
        <v>69</v>
      </c>
      <c r="AC728" s="9" t="s">
        <v>40</v>
      </c>
    </row>
    <row r="729" spans="1:29" hidden="1" x14ac:dyDescent="0.3">
      <c r="A729" s="9">
        <v>6929</v>
      </c>
      <c r="B729" s="9" t="s">
        <v>114</v>
      </c>
      <c r="C729" s="9" t="str">
        <f t="shared" si="44"/>
        <v>Oct</v>
      </c>
      <c r="D729" s="9" t="str">
        <f t="shared" si="45"/>
        <v>Tue</v>
      </c>
      <c r="E729" s="9" t="str">
        <f>TEXT(Table1[[#This Row],[Join_Date]],"YYYY")</f>
        <v>2024</v>
      </c>
      <c r="F729" s="2">
        <v>45594</v>
      </c>
      <c r="G729" s="2" t="str">
        <f t="shared" si="46"/>
        <v>Dec</v>
      </c>
      <c r="H729" s="2" t="str">
        <f t="shared" si="47"/>
        <v>Thu</v>
      </c>
      <c r="I729" s="10">
        <v>45631</v>
      </c>
      <c r="J729" s="11">
        <v>11.99</v>
      </c>
      <c r="K729" s="11" t="str">
        <f>IF(Table1[[#This Row],[Monthly_Price]]=7.99,"Basic",IF(Table1[[#This Row],[Monthly_Price]]=11.99,"Super",IF(Table1[[#This Row],[Monthly_Price]]=15.99,"Premium")))</f>
        <v>Super</v>
      </c>
      <c r="L729" s="12">
        <v>302</v>
      </c>
      <c r="M729" s="9" t="s">
        <v>26</v>
      </c>
      <c r="N729" s="12">
        <v>5</v>
      </c>
      <c r="O729" s="12">
        <v>5</v>
      </c>
      <c r="P729" s="9" t="b">
        <v>1</v>
      </c>
      <c r="Q729" s="12">
        <v>42</v>
      </c>
      <c r="R729" s="12">
        <v>196</v>
      </c>
      <c r="S729" s="9" t="s">
        <v>55</v>
      </c>
      <c r="T729" s="9" t="s">
        <v>56</v>
      </c>
      <c r="U729" s="9" t="s">
        <v>29</v>
      </c>
      <c r="V729" s="9">
        <v>74</v>
      </c>
      <c r="W729" s="13">
        <v>4.5999999999999996</v>
      </c>
      <c r="X729" s="9" t="b">
        <v>0</v>
      </c>
      <c r="Y729" s="9" t="s">
        <v>30</v>
      </c>
      <c r="Z729" s="12">
        <v>3616</v>
      </c>
      <c r="AA729" s="9" t="s">
        <v>38</v>
      </c>
      <c r="AB729" s="14" t="s">
        <v>59</v>
      </c>
      <c r="AC729" s="9" t="s">
        <v>40</v>
      </c>
    </row>
    <row r="730" spans="1:29" hidden="1" x14ac:dyDescent="0.3">
      <c r="A730" s="9">
        <v>9179</v>
      </c>
      <c r="B730" s="9" t="s">
        <v>643</v>
      </c>
      <c r="C730" s="9" t="str">
        <f t="shared" si="44"/>
        <v>Dec</v>
      </c>
      <c r="D730" s="9" t="str">
        <f t="shared" si="45"/>
        <v>Wed</v>
      </c>
      <c r="E730" s="9" t="str">
        <f>TEXT(Table1[[#This Row],[Join_Date]],"YYYY")</f>
        <v>2024</v>
      </c>
      <c r="F730" s="2">
        <v>45637</v>
      </c>
      <c r="G730" s="2" t="str">
        <f t="shared" si="46"/>
        <v>Nov</v>
      </c>
      <c r="H730" s="2" t="str">
        <f t="shared" si="47"/>
        <v>Wed</v>
      </c>
      <c r="I730" s="10">
        <v>45623</v>
      </c>
      <c r="J730" s="11">
        <v>15.99</v>
      </c>
      <c r="K730" s="11" t="str">
        <f>IF(Table1[[#This Row],[Monthly_Price]]=7.99,"Basic",IF(Table1[[#This Row],[Monthly_Price]]=11.99,"Super",IF(Table1[[#This Row],[Monthly_Price]]=15.99,"Premium")))</f>
        <v>Premium</v>
      </c>
      <c r="L730" s="12">
        <v>121</v>
      </c>
      <c r="M730" s="9" t="s">
        <v>63</v>
      </c>
      <c r="N730" s="12">
        <v>4</v>
      </c>
      <c r="O730" s="12">
        <v>5</v>
      </c>
      <c r="P730" s="9" t="b">
        <v>1</v>
      </c>
      <c r="Q730" s="12">
        <v>53</v>
      </c>
      <c r="R730" s="12">
        <v>77</v>
      </c>
      <c r="S730" s="9" t="s">
        <v>68</v>
      </c>
      <c r="T730" s="9" t="s">
        <v>28</v>
      </c>
      <c r="U730" s="9" t="s">
        <v>29</v>
      </c>
      <c r="V730" s="9">
        <v>54</v>
      </c>
      <c r="W730" s="13">
        <v>3.1</v>
      </c>
      <c r="X730" s="9" t="b">
        <v>1</v>
      </c>
      <c r="Y730" s="9" t="s">
        <v>30</v>
      </c>
      <c r="Z730" s="12">
        <v>3913</v>
      </c>
      <c r="AA730" s="9" t="s">
        <v>65</v>
      </c>
      <c r="AB730" s="14" t="s">
        <v>32</v>
      </c>
      <c r="AC730" s="9" t="s">
        <v>60</v>
      </c>
    </row>
    <row r="731" spans="1:29" hidden="1" x14ac:dyDescent="0.3">
      <c r="A731" s="9">
        <v>7580</v>
      </c>
      <c r="B731" s="9" t="s">
        <v>52</v>
      </c>
      <c r="C731" s="9" t="str">
        <f t="shared" si="44"/>
        <v>Feb</v>
      </c>
      <c r="D731" s="9" t="str">
        <f t="shared" si="45"/>
        <v>Wed</v>
      </c>
      <c r="E731" s="9" t="str">
        <f>TEXT(Table1[[#This Row],[Join_Date]],"YYYY")</f>
        <v>2023</v>
      </c>
      <c r="F731" s="2">
        <v>44965</v>
      </c>
      <c r="G731" s="2" t="str">
        <f t="shared" si="46"/>
        <v>Nov</v>
      </c>
      <c r="H731" s="2" t="str">
        <f t="shared" si="47"/>
        <v>Thu</v>
      </c>
      <c r="I731" s="10">
        <v>45617</v>
      </c>
      <c r="J731" s="11">
        <v>7.99</v>
      </c>
      <c r="K731" s="11" t="str">
        <f>IF(Table1[[#This Row],[Monthly_Price]]=7.99,"Basic",IF(Table1[[#This Row],[Monthly_Price]]=11.99,"Super",IF(Table1[[#This Row],[Monthly_Price]]=15.99,"Premium")))</f>
        <v>Basic</v>
      </c>
      <c r="L731" s="12">
        <v>112</v>
      </c>
      <c r="M731" s="9" t="s">
        <v>63</v>
      </c>
      <c r="N731" s="12">
        <v>5</v>
      </c>
      <c r="O731" s="12">
        <v>6</v>
      </c>
      <c r="P731" s="9" t="b">
        <v>0</v>
      </c>
      <c r="Q731" s="12">
        <v>535</v>
      </c>
      <c r="R731" s="12">
        <v>43</v>
      </c>
      <c r="S731" s="9" t="s">
        <v>49</v>
      </c>
      <c r="T731" s="9" t="s">
        <v>75</v>
      </c>
      <c r="U731" s="9" t="s">
        <v>64</v>
      </c>
      <c r="V731" s="9">
        <v>89</v>
      </c>
      <c r="W731" s="13">
        <v>3.1</v>
      </c>
      <c r="X731" s="9" t="b">
        <v>1</v>
      </c>
      <c r="Y731" s="9" t="s">
        <v>30</v>
      </c>
      <c r="Z731" s="12">
        <v>775</v>
      </c>
      <c r="AA731" s="9" t="s">
        <v>38</v>
      </c>
      <c r="AB731" s="14" t="s">
        <v>59</v>
      </c>
      <c r="AC731" s="9" t="s">
        <v>40</v>
      </c>
    </row>
    <row r="732" spans="1:29" hidden="1" x14ac:dyDescent="0.3">
      <c r="A732" s="9">
        <v>3858</v>
      </c>
      <c r="B732" s="9" t="s">
        <v>179</v>
      </c>
      <c r="C732" s="9" t="str">
        <f t="shared" si="44"/>
        <v>Jun</v>
      </c>
      <c r="D732" s="9" t="str">
        <f t="shared" si="45"/>
        <v>Fri</v>
      </c>
      <c r="E732" s="9" t="str">
        <f>TEXT(Table1[[#This Row],[Join_Date]],"YYYY")</f>
        <v>2023</v>
      </c>
      <c r="F732" s="2">
        <v>45107</v>
      </c>
      <c r="G732" s="2" t="str">
        <f t="shared" si="46"/>
        <v>Dec</v>
      </c>
      <c r="H732" s="2" t="str">
        <f t="shared" si="47"/>
        <v>Thu</v>
      </c>
      <c r="I732" s="10">
        <v>45631</v>
      </c>
      <c r="J732" s="11">
        <v>15.99</v>
      </c>
      <c r="K732" s="11" t="str">
        <f>IF(Table1[[#This Row],[Monthly_Price]]=7.99,"Basic",IF(Table1[[#This Row],[Monthly_Price]]=11.99,"Super",IF(Table1[[#This Row],[Monthly_Price]]=15.99,"Premium")))</f>
        <v>Premium</v>
      </c>
      <c r="L732" s="12">
        <v>375</v>
      </c>
      <c r="M732" s="9" t="s">
        <v>100</v>
      </c>
      <c r="N732" s="12">
        <v>3</v>
      </c>
      <c r="O732" s="12">
        <v>6</v>
      </c>
      <c r="P732" s="9" t="b">
        <v>0</v>
      </c>
      <c r="Q732" s="12">
        <v>416</v>
      </c>
      <c r="R732" s="12">
        <v>79</v>
      </c>
      <c r="S732" s="9" t="s">
        <v>92</v>
      </c>
      <c r="T732" s="9" t="s">
        <v>28</v>
      </c>
      <c r="U732" s="9" t="s">
        <v>29</v>
      </c>
      <c r="V732" s="9">
        <v>33</v>
      </c>
      <c r="W732" s="13">
        <v>3.2</v>
      </c>
      <c r="X732" s="9" t="b">
        <v>1</v>
      </c>
      <c r="Y732" s="9" t="s">
        <v>30</v>
      </c>
      <c r="Z732" s="12">
        <v>2536</v>
      </c>
      <c r="AA732" s="9" t="s">
        <v>38</v>
      </c>
      <c r="AB732" s="14" t="s">
        <v>79</v>
      </c>
      <c r="AC732" s="9" t="s">
        <v>40</v>
      </c>
    </row>
    <row r="733" spans="1:29" hidden="1" x14ac:dyDescent="0.3">
      <c r="A733" s="9">
        <v>8627</v>
      </c>
      <c r="B733" s="9" t="s">
        <v>238</v>
      </c>
      <c r="C733" s="9" t="str">
        <f t="shared" si="44"/>
        <v>Sep</v>
      </c>
      <c r="D733" s="9" t="str">
        <f t="shared" si="45"/>
        <v>Tue</v>
      </c>
      <c r="E733" s="9" t="str">
        <f>TEXT(Table1[[#This Row],[Join_Date]],"YYYY")</f>
        <v>2024</v>
      </c>
      <c r="F733" s="2">
        <v>45552</v>
      </c>
      <c r="G733" s="2" t="str">
        <f t="shared" si="46"/>
        <v>Dec</v>
      </c>
      <c r="H733" s="2" t="str">
        <f t="shared" si="47"/>
        <v>Sun</v>
      </c>
      <c r="I733" s="10">
        <v>45627</v>
      </c>
      <c r="J733" s="11">
        <v>11.99</v>
      </c>
      <c r="K733" s="11" t="str">
        <f>IF(Table1[[#This Row],[Monthly_Price]]=7.99,"Basic",IF(Table1[[#This Row],[Monthly_Price]]=11.99,"Super",IF(Table1[[#This Row],[Monthly_Price]]=15.99,"Premium")))</f>
        <v>Super</v>
      </c>
      <c r="L733" s="12">
        <v>97</v>
      </c>
      <c r="M733" s="9" t="s">
        <v>73</v>
      </c>
      <c r="N733" s="12">
        <v>3</v>
      </c>
      <c r="O733" s="12">
        <v>2</v>
      </c>
      <c r="P733" s="9" t="b">
        <v>0</v>
      </c>
      <c r="Q733" s="12">
        <v>287</v>
      </c>
      <c r="R733" s="12">
        <v>39</v>
      </c>
      <c r="S733" s="9" t="s">
        <v>92</v>
      </c>
      <c r="T733" s="9" t="s">
        <v>28</v>
      </c>
      <c r="U733" s="9" t="s">
        <v>64</v>
      </c>
      <c r="V733" s="9">
        <v>9</v>
      </c>
      <c r="W733" s="13">
        <v>4.9000000000000004</v>
      </c>
      <c r="X733" s="9" t="b">
        <v>0</v>
      </c>
      <c r="Y733" s="9" t="s">
        <v>30</v>
      </c>
      <c r="Z733" s="12">
        <v>2331</v>
      </c>
      <c r="AA733" s="9" t="s">
        <v>65</v>
      </c>
      <c r="AB733" s="14" t="s">
        <v>39</v>
      </c>
      <c r="AC733" s="9" t="s">
        <v>40</v>
      </c>
    </row>
    <row r="734" spans="1:29" hidden="1" x14ac:dyDescent="0.3">
      <c r="A734" s="9">
        <v>7552</v>
      </c>
      <c r="B734" s="9" t="s">
        <v>645</v>
      </c>
      <c r="C734" s="9" t="str">
        <f t="shared" si="44"/>
        <v>Jun</v>
      </c>
      <c r="D734" s="9" t="str">
        <f t="shared" si="45"/>
        <v>Sat</v>
      </c>
      <c r="E734" s="9" t="str">
        <f>TEXT(Table1[[#This Row],[Join_Date]],"YYYY")</f>
        <v>2024</v>
      </c>
      <c r="F734" s="2">
        <v>45451</v>
      </c>
      <c r="G734" s="2" t="str">
        <f t="shared" si="46"/>
        <v>Dec</v>
      </c>
      <c r="H734" s="2" t="str">
        <f t="shared" si="47"/>
        <v>Wed</v>
      </c>
      <c r="I734" s="10">
        <v>45630</v>
      </c>
      <c r="J734" s="11">
        <v>15.99</v>
      </c>
      <c r="K734" s="11" t="str">
        <f>IF(Table1[[#This Row],[Monthly_Price]]=7.99,"Basic",IF(Table1[[#This Row],[Monthly_Price]]=11.99,"Super",IF(Table1[[#This Row],[Monthly_Price]]=15.99,"Premium")))</f>
        <v>Premium</v>
      </c>
      <c r="L734" s="12">
        <v>306</v>
      </c>
      <c r="M734" s="9" t="s">
        <v>51</v>
      </c>
      <c r="N734" s="12">
        <v>4</v>
      </c>
      <c r="O734" s="12">
        <v>5</v>
      </c>
      <c r="P734" s="9" t="b">
        <v>0</v>
      </c>
      <c r="Q734" s="12">
        <v>651</v>
      </c>
      <c r="R734" s="12">
        <v>60</v>
      </c>
      <c r="S734" s="9" t="s">
        <v>74</v>
      </c>
      <c r="T734" s="9" t="s">
        <v>75</v>
      </c>
      <c r="U734" s="9" t="s">
        <v>45</v>
      </c>
      <c r="V734" s="9">
        <v>86</v>
      </c>
      <c r="W734" s="13">
        <v>3.1</v>
      </c>
      <c r="X734" s="9" t="b">
        <v>0</v>
      </c>
      <c r="Y734" s="9" t="s">
        <v>30</v>
      </c>
      <c r="Z734" s="12">
        <v>2953</v>
      </c>
      <c r="AA734" s="9" t="s">
        <v>38</v>
      </c>
      <c r="AB734" s="14" t="s">
        <v>79</v>
      </c>
      <c r="AC734" s="9" t="s">
        <v>93</v>
      </c>
    </row>
    <row r="735" spans="1:29" hidden="1" x14ac:dyDescent="0.3">
      <c r="A735" s="9">
        <v>6020</v>
      </c>
      <c r="B735" s="9" t="s">
        <v>640</v>
      </c>
      <c r="C735" s="9" t="str">
        <f t="shared" si="44"/>
        <v>Jul</v>
      </c>
      <c r="D735" s="9" t="str">
        <f t="shared" si="45"/>
        <v>Thu</v>
      </c>
      <c r="E735" s="9" t="str">
        <f>TEXT(Table1[[#This Row],[Join_Date]],"YYYY")</f>
        <v>2024</v>
      </c>
      <c r="F735" s="2">
        <v>45498</v>
      </c>
      <c r="G735" s="2" t="str">
        <f t="shared" si="46"/>
        <v>Nov</v>
      </c>
      <c r="H735" s="2" t="str">
        <f t="shared" si="47"/>
        <v>Thu</v>
      </c>
      <c r="I735" s="10">
        <v>45617</v>
      </c>
      <c r="J735" s="11">
        <v>11.99</v>
      </c>
      <c r="K735" s="11" t="str">
        <f>IF(Table1[[#This Row],[Monthly_Price]]=7.99,"Basic",IF(Table1[[#This Row],[Monthly_Price]]=11.99,"Super",IF(Table1[[#This Row],[Monthly_Price]]=15.99,"Premium")))</f>
        <v>Super</v>
      </c>
      <c r="L735" s="12">
        <v>136</v>
      </c>
      <c r="M735" s="9" t="s">
        <v>63</v>
      </c>
      <c r="N735" s="12">
        <v>5</v>
      </c>
      <c r="O735" s="12">
        <v>2</v>
      </c>
      <c r="P735" s="9" t="b">
        <v>1</v>
      </c>
      <c r="Q735" s="12">
        <v>821</v>
      </c>
      <c r="R735" s="12">
        <v>174</v>
      </c>
      <c r="S735" s="9" t="s">
        <v>92</v>
      </c>
      <c r="T735" s="9" t="s">
        <v>56</v>
      </c>
      <c r="U735" s="9" t="s">
        <v>37</v>
      </c>
      <c r="V735" s="9">
        <v>92</v>
      </c>
      <c r="W735" s="13">
        <v>3.6</v>
      </c>
      <c r="X735" s="9" t="b">
        <v>1</v>
      </c>
      <c r="Y735" s="9" t="s">
        <v>30</v>
      </c>
      <c r="Z735" s="12">
        <v>868</v>
      </c>
      <c r="AA735" s="9" t="s">
        <v>38</v>
      </c>
      <c r="AB735" s="14" t="s">
        <v>69</v>
      </c>
      <c r="AC735" s="9" t="s">
        <v>93</v>
      </c>
    </row>
    <row r="736" spans="1:29" hidden="1" x14ac:dyDescent="0.3">
      <c r="A736" s="9">
        <v>9408</v>
      </c>
      <c r="B736" s="9" t="s">
        <v>291</v>
      </c>
      <c r="C736" s="9" t="str">
        <f t="shared" si="44"/>
        <v>May</v>
      </c>
      <c r="D736" s="9" t="str">
        <f t="shared" si="45"/>
        <v>Fri</v>
      </c>
      <c r="E736" s="9" t="str">
        <f>TEXT(Table1[[#This Row],[Join_Date]],"YYYY")</f>
        <v>2023</v>
      </c>
      <c r="F736" s="2">
        <v>45058</v>
      </c>
      <c r="G736" s="2" t="str">
        <f t="shared" si="46"/>
        <v>Nov</v>
      </c>
      <c r="H736" s="2" t="str">
        <f t="shared" si="47"/>
        <v>Tue</v>
      </c>
      <c r="I736" s="10">
        <v>45622</v>
      </c>
      <c r="J736" s="11">
        <v>7.99</v>
      </c>
      <c r="K736" s="11" t="str">
        <f>IF(Table1[[#This Row],[Monthly_Price]]=7.99,"Basic",IF(Table1[[#This Row],[Monthly_Price]]=11.99,"Super",IF(Table1[[#This Row],[Monthly_Price]]=15.99,"Premium")))</f>
        <v>Basic</v>
      </c>
      <c r="L736" s="12">
        <v>12</v>
      </c>
      <c r="M736" s="9" t="s">
        <v>73</v>
      </c>
      <c r="N736" s="12">
        <v>2</v>
      </c>
      <c r="O736" s="12">
        <v>3</v>
      </c>
      <c r="P736" s="9" t="b">
        <v>1</v>
      </c>
      <c r="Q736" s="12">
        <v>396</v>
      </c>
      <c r="R736" s="12">
        <v>22</v>
      </c>
      <c r="S736" s="9" t="s">
        <v>68</v>
      </c>
      <c r="T736" s="9" t="s">
        <v>75</v>
      </c>
      <c r="U736" s="9" t="s">
        <v>29</v>
      </c>
      <c r="V736" s="9">
        <v>70</v>
      </c>
      <c r="W736" s="13">
        <v>3.5</v>
      </c>
      <c r="X736" s="9" t="b">
        <v>1</v>
      </c>
      <c r="Y736" s="9" t="s">
        <v>30</v>
      </c>
      <c r="Z736" s="12">
        <v>4808</v>
      </c>
      <c r="AA736" s="9" t="s">
        <v>76</v>
      </c>
      <c r="AB736" s="14" t="s">
        <v>69</v>
      </c>
      <c r="AC736" s="9" t="s">
        <v>33</v>
      </c>
    </row>
    <row r="737" spans="1:29" hidden="1" x14ac:dyDescent="0.3">
      <c r="A737" s="9">
        <v>9990</v>
      </c>
      <c r="B737" s="9" t="s">
        <v>647</v>
      </c>
      <c r="C737" s="9" t="str">
        <f t="shared" si="44"/>
        <v>Jan</v>
      </c>
      <c r="D737" s="9" t="str">
        <f t="shared" si="45"/>
        <v>Thu</v>
      </c>
      <c r="E737" s="9" t="str">
        <f>TEXT(Table1[[#This Row],[Join_Date]],"YYYY")</f>
        <v>2024</v>
      </c>
      <c r="F737" s="2">
        <v>45316</v>
      </c>
      <c r="G737" s="2" t="str">
        <f t="shared" si="46"/>
        <v>Dec</v>
      </c>
      <c r="H737" s="2" t="str">
        <f t="shared" si="47"/>
        <v>Thu</v>
      </c>
      <c r="I737" s="10">
        <v>45631</v>
      </c>
      <c r="J737" s="11">
        <v>15.99</v>
      </c>
      <c r="K737" s="11" t="str">
        <f>IF(Table1[[#This Row],[Monthly_Price]]=7.99,"Basic",IF(Table1[[#This Row],[Monthly_Price]]=11.99,"Super",IF(Table1[[#This Row],[Monthly_Price]]=15.99,"Premium")))</f>
        <v>Premium</v>
      </c>
      <c r="L737" s="12">
        <v>379</v>
      </c>
      <c r="M737" s="9" t="s">
        <v>51</v>
      </c>
      <c r="N737" s="12">
        <v>4</v>
      </c>
      <c r="O737" s="12">
        <v>5</v>
      </c>
      <c r="P737" s="9" t="b">
        <v>1</v>
      </c>
      <c r="Q737" s="12">
        <v>726</v>
      </c>
      <c r="R737" s="12">
        <v>103</v>
      </c>
      <c r="S737" s="9" t="s">
        <v>74</v>
      </c>
      <c r="T737" s="9" t="s">
        <v>28</v>
      </c>
      <c r="U737" s="9" t="s">
        <v>45</v>
      </c>
      <c r="V737" s="9">
        <v>39</v>
      </c>
      <c r="W737" s="13">
        <v>3.5</v>
      </c>
      <c r="X737" s="9" t="b">
        <v>1</v>
      </c>
      <c r="Y737" s="9" t="s">
        <v>30</v>
      </c>
      <c r="Z737" s="12">
        <v>4177</v>
      </c>
      <c r="AA737" s="9" t="s">
        <v>38</v>
      </c>
      <c r="AB737" s="14" t="s">
        <v>59</v>
      </c>
      <c r="AC737" s="9" t="s">
        <v>33</v>
      </c>
    </row>
    <row r="738" spans="1:29" hidden="1" x14ac:dyDescent="0.3">
      <c r="A738" s="9">
        <v>3687</v>
      </c>
      <c r="B738" s="9" t="s">
        <v>307</v>
      </c>
      <c r="C738" s="9" t="str">
        <f t="shared" si="44"/>
        <v>Nov</v>
      </c>
      <c r="D738" s="9" t="str">
        <f t="shared" si="45"/>
        <v>Sat</v>
      </c>
      <c r="E738" s="9" t="str">
        <f>TEXT(Table1[[#This Row],[Join_Date]],"YYYY")</f>
        <v>2023</v>
      </c>
      <c r="F738" s="2">
        <v>45234</v>
      </c>
      <c r="G738" s="2" t="str">
        <f t="shared" si="46"/>
        <v>Dec</v>
      </c>
      <c r="H738" s="2" t="str">
        <f t="shared" si="47"/>
        <v>Wed</v>
      </c>
      <c r="I738" s="10">
        <v>45644</v>
      </c>
      <c r="J738" s="11">
        <v>15.99</v>
      </c>
      <c r="K738" s="11" t="str">
        <f>IF(Table1[[#This Row],[Monthly_Price]]=7.99,"Basic",IF(Table1[[#This Row],[Monthly_Price]]=11.99,"Super",IF(Table1[[#This Row],[Monthly_Price]]=15.99,"Premium")))</f>
        <v>Premium</v>
      </c>
      <c r="L738" s="12">
        <v>205</v>
      </c>
      <c r="M738" s="9" t="s">
        <v>63</v>
      </c>
      <c r="N738" s="12">
        <v>3</v>
      </c>
      <c r="O738" s="12">
        <v>2</v>
      </c>
      <c r="P738" s="9" t="b">
        <v>1</v>
      </c>
      <c r="Q738" s="12">
        <v>420</v>
      </c>
      <c r="R738" s="12">
        <v>24</v>
      </c>
      <c r="S738" s="9" t="s">
        <v>92</v>
      </c>
      <c r="T738" s="9" t="s">
        <v>44</v>
      </c>
      <c r="U738" s="9" t="s">
        <v>57</v>
      </c>
      <c r="V738" s="9">
        <v>61</v>
      </c>
      <c r="W738" s="13">
        <v>4.8</v>
      </c>
      <c r="X738" s="9" t="b">
        <v>0</v>
      </c>
      <c r="Y738" s="9" t="s">
        <v>30</v>
      </c>
      <c r="Z738" s="12">
        <v>564</v>
      </c>
      <c r="AA738" s="9" t="s">
        <v>38</v>
      </c>
      <c r="AB738" s="14" t="s">
        <v>69</v>
      </c>
      <c r="AC738" s="9" t="s">
        <v>93</v>
      </c>
    </row>
    <row r="739" spans="1:29" hidden="1" x14ac:dyDescent="0.3">
      <c r="A739" s="9">
        <v>4540</v>
      </c>
      <c r="B739" s="9" t="s">
        <v>648</v>
      </c>
      <c r="C739" s="9" t="str">
        <f t="shared" si="44"/>
        <v>Sep</v>
      </c>
      <c r="D739" s="9" t="str">
        <f t="shared" si="45"/>
        <v>Thu</v>
      </c>
      <c r="E739" s="9" t="str">
        <f>TEXT(Table1[[#This Row],[Join_Date]],"YYYY")</f>
        <v>2023</v>
      </c>
      <c r="F739" s="2">
        <v>45176</v>
      </c>
      <c r="G739" s="2" t="str">
        <f t="shared" si="46"/>
        <v>Nov</v>
      </c>
      <c r="H739" s="2" t="str">
        <f t="shared" si="47"/>
        <v>Mon</v>
      </c>
      <c r="I739" s="10">
        <v>45621</v>
      </c>
      <c r="J739" s="11">
        <v>15.99</v>
      </c>
      <c r="K739" s="11" t="str">
        <f>IF(Table1[[#This Row],[Monthly_Price]]=7.99,"Basic",IF(Table1[[#This Row],[Monthly_Price]]=11.99,"Super",IF(Table1[[#This Row],[Monthly_Price]]=15.99,"Premium")))</f>
        <v>Premium</v>
      </c>
      <c r="L739" s="12">
        <v>335</v>
      </c>
      <c r="M739" s="9" t="s">
        <v>26</v>
      </c>
      <c r="N739" s="12">
        <v>3</v>
      </c>
      <c r="O739" s="12">
        <v>6</v>
      </c>
      <c r="P739" s="9" t="b">
        <v>1</v>
      </c>
      <c r="Q739" s="12">
        <v>75</v>
      </c>
      <c r="R739" s="12">
        <v>177</v>
      </c>
      <c r="S739" s="9" t="s">
        <v>49</v>
      </c>
      <c r="T739" s="9" t="s">
        <v>28</v>
      </c>
      <c r="U739" s="9" t="s">
        <v>29</v>
      </c>
      <c r="V739" s="9">
        <v>73</v>
      </c>
      <c r="W739" s="13">
        <v>3.9</v>
      </c>
      <c r="X739" s="9" t="b">
        <v>1</v>
      </c>
      <c r="Y739" s="9" t="s">
        <v>30</v>
      </c>
      <c r="Z739" s="12">
        <v>1702</v>
      </c>
      <c r="AA739" s="9" t="s">
        <v>38</v>
      </c>
      <c r="AB739" s="14" t="s">
        <v>59</v>
      </c>
      <c r="AC739" s="9" t="s">
        <v>40</v>
      </c>
    </row>
    <row r="740" spans="1:29" hidden="1" x14ac:dyDescent="0.3">
      <c r="A740" s="9">
        <v>8264</v>
      </c>
      <c r="B740" s="9" t="s">
        <v>349</v>
      </c>
      <c r="C740" s="9" t="str">
        <f t="shared" si="44"/>
        <v>May</v>
      </c>
      <c r="D740" s="9" t="str">
        <f t="shared" si="45"/>
        <v>Sat</v>
      </c>
      <c r="E740" s="9" t="str">
        <f>TEXT(Table1[[#This Row],[Join_Date]],"YYYY")</f>
        <v>2024</v>
      </c>
      <c r="F740" s="2">
        <v>45437</v>
      </c>
      <c r="G740" s="2" t="str">
        <f t="shared" si="46"/>
        <v>Nov</v>
      </c>
      <c r="H740" s="2" t="str">
        <f t="shared" si="47"/>
        <v>Fri</v>
      </c>
      <c r="I740" s="10">
        <v>45618</v>
      </c>
      <c r="J740" s="11">
        <v>15.99</v>
      </c>
      <c r="K740" s="11" t="str">
        <f>IF(Table1[[#This Row],[Monthly_Price]]=7.99,"Basic",IF(Table1[[#This Row],[Monthly_Price]]=11.99,"Super",IF(Table1[[#This Row],[Monthly_Price]]=15.99,"Premium")))</f>
        <v>Premium</v>
      </c>
      <c r="L740" s="12">
        <v>449</v>
      </c>
      <c r="M740" s="9" t="s">
        <v>63</v>
      </c>
      <c r="N740" s="12">
        <v>5</v>
      </c>
      <c r="O740" s="12">
        <v>6</v>
      </c>
      <c r="P740" s="9" t="b">
        <v>0</v>
      </c>
      <c r="Q740" s="12">
        <v>683</v>
      </c>
      <c r="R740" s="12">
        <v>85</v>
      </c>
      <c r="S740" s="9" t="s">
        <v>74</v>
      </c>
      <c r="T740" s="9" t="s">
        <v>44</v>
      </c>
      <c r="U740" s="9" t="s">
        <v>45</v>
      </c>
      <c r="V740" s="9">
        <v>25</v>
      </c>
      <c r="W740" s="13">
        <v>4.2</v>
      </c>
      <c r="X740" s="9" t="b">
        <v>1</v>
      </c>
      <c r="Y740" s="9" t="s">
        <v>30</v>
      </c>
      <c r="Z740" s="12">
        <v>249</v>
      </c>
      <c r="AA740" s="9" t="s">
        <v>65</v>
      </c>
      <c r="AB740" s="14" t="s">
        <v>39</v>
      </c>
      <c r="AC740" s="9" t="s">
        <v>93</v>
      </c>
    </row>
    <row r="741" spans="1:29" hidden="1" x14ac:dyDescent="0.3">
      <c r="A741" s="9">
        <v>7448</v>
      </c>
      <c r="B741" s="9" t="s">
        <v>88</v>
      </c>
      <c r="C741" s="9" t="str">
        <f t="shared" si="44"/>
        <v>Apr</v>
      </c>
      <c r="D741" s="9" t="str">
        <f t="shared" si="45"/>
        <v>Mon</v>
      </c>
      <c r="E741" s="9" t="str">
        <f>TEXT(Table1[[#This Row],[Join_Date]],"YYYY")</f>
        <v>2023</v>
      </c>
      <c r="F741" s="2">
        <v>45026</v>
      </c>
      <c r="G741" s="2" t="str">
        <f t="shared" si="46"/>
        <v>Dec</v>
      </c>
      <c r="H741" s="2" t="str">
        <f t="shared" si="47"/>
        <v>Sat</v>
      </c>
      <c r="I741" s="10">
        <v>45633</v>
      </c>
      <c r="J741" s="11">
        <v>7.99</v>
      </c>
      <c r="K741" s="11" t="str">
        <f>IF(Table1[[#This Row],[Monthly_Price]]=7.99,"Basic",IF(Table1[[#This Row],[Monthly_Price]]=11.99,"Super",IF(Table1[[#This Row],[Monthly_Price]]=15.99,"Premium")))</f>
        <v>Basic</v>
      </c>
      <c r="L741" s="12">
        <v>453</v>
      </c>
      <c r="M741" s="9" t="s">
        <v>51</v>
      </c>
      <c r="N741" s="12">
        <v>1</v>
      </c>
      <c r="O741" s="12">
        <v>5</v>
      </c>
      <c r="P741" s="9" t="b">
        <v>1</v>
      </c>
      <c r="Q741" s="12">
        <v>487</v>
      </c>
      <c r="R741" s="12">
        <v>128</v>
      </c>
      <c r="S741" s="9" t="s">
        <v>55</v>
      </c>
      <c r="T741" s="9" t="s">
        <v>75</v>
      </c>
      <c r="U741" s="9" t="s">
        <v>45</v>
      </c>
      <c r="V741" s="9">
        <v>41</v>
      </c>
      <c r="W741" s="13">
        <v>4.5</v>
      </c>
      <c r="X741" s="9" t="b">
        <v>1</v>
      </c>
      <c r="Y741" s="9" t="s">
        <v>30</v>
      </c>
      <c r="Z741" s="12">
        <v>30</v>
      </c>
      <c r="AA741" s="9" t="s">
        <v>31</v>
      </c>
      <c r="AB741" s="14" t="s">
        <v>59</v>
      </c>
      <c r="AC741" s="9" t="s">
        <v>40</v>
      </c>
    </row>
    <row r="742" spans="1:29" hidden="1" x14ac:dyDescent="0.3">
      <c r="A742" s="9">
        <v>1123</v>
      </c>
      <c r="B742" s="9" t="s">
        <v>650</v>
      </c>
      <c r="C742" s="9" t="str">
        <f t="shared" si="44"/>
        <v>Oct</v>
      </c>
      <c r="D742" s="9" t="str">
        <f t="shared" si="45"/>
        <v>Fri</v>
      </c>
      <c r="E742" s="9" t="str">
        <f>TEXT(Table1[[#This Row],[Join_Date]],"YYYY")</f>
        <v>2024</v>
      </c>
      <c r="F742" s="2">
        <v>45590</v>
      </c>
      <c r="G742" s="2" t="str">
        <f t="shared" si="46"/>
        <v>Nov</v>
      </c>
      <c r="H742" s="2" t="str">
        <f t="shared" si="47"/>
        <v>Thu</v>
      </c>
      <c r="I742" s="10">
        <v>45617</v>
      </c>
      <c r="J742" s="11">
        <v>7.99</v>
      </c>
      <c r="K742" s="11" t="str">
        <f>IF(Table1[[#This Row],[Monthly_Price]]=7.99,"Basic",IF(Table1[[#This Row],[Monthly_Price]]=11.99,"Super",IF(Table1[[#This Row],[Monthly_Price]]=15.99,"Premium")))</f>
        <v>Basic</v>
      </c>
      <c r="L742" s="12">
        <v>252</v>
      </c>
      <c r="M742" s="9" t="s">
        <v>26</v>
      </c>
      <c r="N742" s="12">
        <v>1</v>
      </c>
      <c r="O742" s="12">
        <v>1</v>
      </c>
      <c r="P742" s="9" t="b">
        <v>1</v>
      </c>
      <c r="Q742" s="12">
        <v>968</v>
      </c>
      <c r="R742" s="12">
        <v>197</v>
      </c>
      <c r="S742" s="9" t="s">
        <v>55</v>
      </c>
      <c r="T742" s="9" t="s">
        <v>44</v>
      </c>
      <c r="U742" s="9" t="s">
        <v>29</v>
      </c>
      <c r="V742" s="9">
        <v>46</v>
      </c>
      <c r="W742" s="13">
        <v>4</v>
      </c>
      <c r="X742" s="9" t="b">
        <v>0</v>
      </c>
      <c r="Y742" s="9" t="s">
        <v>30</v>
      </c>
      <c r="Z742" s="12">
        <v>3842</v>
      </c>
      <c r="AA742" s="9" t="s">
        <v>76</v>
      </c>
      <c r="AB742" s="14" t="s">
        <v>59</v>
      </c>
      <c r="AC742" s="9" t="s">
        <v>93</v>
      </c>
    </row>
    <row r="743" spans="1:29" hidden="1" x14ac:dyDescent="0.3">
      <c r="A743" s="9">
        <v>4103</v>
      </c>
      <c r="B743" s="9" t="s">
        <v>257</v>
      </c>
      <c r="C743" s="9" t="str">
        <f t="shared" si="44"/>
        <v>Oct</v>
      </c>
      <c r="D743" s="9" t="str">
        <f t="shared" si="45"/>
        <v>Wed</v>
      </c>
      <c r="E743" s="9" t="str">
        <f>TEXT(Table1[[#This Row],[Join_Date]],"YYYY")</f>
        <v>2024</v>
      </c>
      <c r="F743" s="2">
        <v>45595</v>
      </c>
      <c r="G743" s="2" t="str">
        <f t="shared" si="46"/>
        <v>Nov</v>
      </c>
      <c r="H743" s="2" t="str">
        <f t="shared" si="47"/>
        <v>Mon</v>
      </c>
      <c r="I743" s="10">
        <v>45621</v>
      </c>
      <c r="J743" s="11">
        <v>11.99</v>
      </c>
      <c r="K743" s="11" t="str">
        <f>IF(Table1[[#This Row],[Monthly_Price]]=7.99,"Basic",IF(Table1[[#This Row],[Monthly_Price]]=11.99,"Super",IF(Table1[[#This Row],[Monthly_Price]]=15.99,"Premium")))</f>
        <v>Super</v>
      </c>
      <c r="L743" s="12">
        <v>379</v>
      </c>
      <c r="M743" s="9" t="s">
        <v>63</v>
      </c>
      <c r="N743" s="12">
        <v>2</v>
      </c>
      <c r="O743" s="12">
        <v>1</v>
      </c>
      <c r="P743" s="9" t="b">
        <v>1</v>
      </c>
      <c r="Q743" s="12">
        <v>632</v>
      </c>
      <c r="R743" s="12">
        <v>82</v>
      </c>
      <c r="S743" s="9" t="s">
        <v>27</v>
      </c>
      <c r="T743" s="9" t="s">
        <v>56</v>
      </c>
      <c r="U743" s="9" t="s">
        <v>57</v>
      </c>
      <c r="V743" s="9">
        <v>29</v>
      </c>
      <c r="W743" s="13">
        <v>3.2</v>
      </c>
      <c r="X743" s="9" t="b">
        <v>1</v>
      </c>
      <c r="Y743" s="9" t="s">
        <v>30</v>
      </c>
      <c r="Z743" s="12">
        <v>1299</v>
      </c>
      <c r="AA743" s="9" t="s">
        <v>38</v>
      </c>
      <c r="AB743" s="14" t="s">
        <v>39</v>
      </c>
      <c r="AC743" s="9" t="s">
        <v>93</v>
      </c>
    </row>
    <row r="744" spans="1:29" hidden="1" x14ac:dyDescent="0.3">
      <c r="A744" s="9">
        <v>2904</v>
      </c>
      <c r="B744" s="9" t="s">
        <v>458</v>
      </c>
      <c r="C744" s="9" t="str">
        <f t="shared" si="44"/>
        <v>Feb</v>
      </c>
      <c r="D744" s="9" t="str">
        <f t="shared" si="45"/>
        <v>Sat</v>
      </c>
      <c r="E744" s="9" t="str">
        <f>TEXT(Table1[[#This Row],[Join_Date]],"YYYY")</f>
        <v>2024</v>
      </c>
      <c r="F744" s="2">
        <v>45339</v>
      </c>
      <c r="G744" s="2" t="str">
        <f t="shared" si="46"/>
        <v>Dec</v>
      </c>
      <c r="H744" s="2" t="str">
        <f t="shared" si="47"/>
        <v>Sun</v>
      </c>
      <c r="I744" s="10">
        <v>45627</v>
      </c>
      <c r="J744" s="11">
        <v>7.99</v>
      </c>
      <c r="K744" s="11" t="str">
        <f>IF(Table1[[#This Row],[Monthly_Price]]=7.99,"Basic",IF(Table1[[#This Row],[Monthly_Price]]=11.99,"Super",IF(Table1[[#This Row],[Monthly_Price]]=15.99,"Premium")))</f>
        <v>Basic</v>
      </c>
      <c r="L744" s="12">
        <v>280</v>
      </c>
      <c r="M744" s="9" t="s">
        <v>100</v>
      </c>
      <c r="N744" s="12">
        <v>3</v>
      </c>
      <c r="O744" s="12">
        <v>1</v>
      </c>
      <c r="P744" s="9" t="b">
        <v>0</v>
      </c>
      <c r="Q744" s="12">
        <v>188</v>
      </c>
      <c r="R744" s="12">
        <v>103</v>
      </c>
      <c r="S744" s="9" t="s">
        <v>74</v>
      </c>
      <c r="T744" s="9" t="s">
        <v>75</v>
      </c>
      <c r="U744" s="9" t="s">
        <v>64</v>
      </c>
      <c r="V744" s="9">
        <v>80</v>
      </c>
      <c r="W744" s="13">
        <v>4.8</v>
      </c>
      <c r="X744" s="9" t="b">
        <v>0</v>
      </c>
      <c r="Y744" s="9" t="s">
        <v>30</v>
      </c>
      <c r="Z744" s="12">
        <v>2346</v>
      </c>
      <c r="AA744" s="9" t="s">
        <v>58</v>
      </c>
      <c r="AB744" s="14" t="s">
        <v>79</v>
      </c>
      <c r="AC744" s="9" t="s">
        <v>60</v>
      </c>
    </row>
    <row r="745" spans="1:29" hidden="1" x14ac:dyDescent="0.3">
      <c r="A745" s="9">
        <v>5634</v>
      </c>
      <c r="B745" s="9" t="s">
        <v>176</v>
      </c>
      <c r="C745" s="9" t="str">
        <f t="shared" si="44"/>
        <v>Apr</v>
      </c>
      <c r="D745" s="9" t="str">
        <f t="shared" si="45"/>
        <v>Sat</v>
      </c>
      <c r="E745" s="9" t="str">
        <f>TEXT(Table1[[#This Row],[Join_Date]],"YYYY")</f>
        <v>2024</v>
      </c>
      <c r="F745" s="2">
        <v>45388</v>
      </c>
      <c r="G745" s="2" t="str">
        <f t="shared" si="46"/>
        <v>Nov</v>
      </c>
      <c r="H745" s="2" t="str">
        <f t="shared" si="47"/>
        <v>Sun</v>
      </c>
      <c r="I745" s="10">
        <v>45620</v>
      </c>
      <c r="J745" s="11">
        <v>7.99</v>
      </c>
      <c r="K745" s="11" t="str">
        <f>IF(Table1[[#This Row],[Monthly_Price]]=7.99,"Basic",IF(Table1[[#This Row],[Monthly_Price]]=11.99,"Super",IF(Table1[[#This Row],[Monthly_Price]]=15.99,"Premium")))</f>
        <v>Basic</v>
      </c>
      <c r="L745" s="12">
        <v>187</v>
      </c>
      <c r="M745" s="9" t="s">
        <v>63</v>
      </c>
      <c r="N745" s="12">
        <v>3</v>
      </c>
      <c r="O745" s="12">
        <v>3</v>
      </c>
      <c r="P745" s="9" t="b">
        <v>0</v>
      </c>
      <c r="Q745" s="12">
        <v>987</v>
      </c>
      <c r="R745" s="12">
        <v>166</v>
      </c>
      <c r="S745" s="9" t="s">
        <v>68</v>
      </c>
      <c r="T745" s="9" t="s">
        <v>28</v>
      </c>
      <c r="U745" s="9" t="s">
        <v>57</v>
      </c>
      <c r="V745" s="9">
        <v>24</v>
      </c>
      <c r="W745" s="13">
        <v>4.7</v>
      </c>
      <c r="X745" s="9" t="b">
        <v>0</v>
      </c>
      <c r="Y745" s="9" t="s">
        <v>30</v>
      </c>
      <c r="Z745" s="12">
        <v>215</v>
      </c>
      <c r="AA745" s="9" t="s">
        <v>38</v>
      </c>
      <c r="AB745" s="14" t="s">
        <v>79</v>
      </c>
      <c r="AC745" s="9" t="s">
        <v>40</v>
      </c>
    </row>
    <row r="746" spans="1:29" hidden="1" x14ac:dyDescent="0.3">
      <c r="A746" s="9">
        <v>5360</v>
      </c>
      <c r="B746" s="9" t="s">
        <v>147</v>
      </c>
      <c r="C746" s="9" t="str">
        <f t="shared" si="44"/>
        <v>Sep</v>
      </c>
      <c r="D746" s="9" t="str">
        <f t="shared" si="45"/>
        <v>Sat</v>
      </c>
      <c r="E746" s="9" t="str">
        <f>TEXT(Table1[[#This Row],[Join_Date]],"YYYY")</f>
        <v>2023</v>
      </c>
      <c r="F746" s="2">
        <v>45192</v>
      </c>
      <c r="G746" s="2" t="str">
        <f t="shared" si="46"/>
        <v>Dec</v>
      </c>
      <c r="H746" s="2" t="str">
        <f t="shared" si="47"/>
        <v>Mon</v>
      </c>
      <c r="I746" s="10">
        <v>45628</v>
      </c>
      <c r="J746" s="11">
        <v>7.99</v>
      </c>
      <c r="K746" s="11" t="str">
        <f>IF(Table1[[#This Row],[Monthly_Price]]=7.99,"Basic",IF(Table1[[#This Row],[Monthly_Price]]=11.99,"Super",IF(Table1[[#This Row],[Monthly_Price]]=15.99,"Premium")))</f>
        <v>Basic</v>
      </c>
      <c r="L746" s="12">
        <v>373</v>
      </c>
      <c r="M746" s="9" t="s">
        <v>26</v>
      </c>
      <c r="N746" s="12">
        <v>2</v>
      </c>
      <c r="O746" s="12">
        <v>1</v>
      </c>
      <c r="P746" s="9" t="b">
        <v>1</v>
      </c>
      <c r="Q746" s="12">
        <v>925</v>
      </c>
      <c r="R746" s="12">
        <v>12</v>
      </c>
      <c r="S746" s="9" t="s">
        <v>49</v>
      </c>
      <c r="T746" s="9" t="s">
        <v>28</v>
      </c>
      <c r="U746" s="9" t="s">
        <v>29</v>
      </c>
      <c r="V746" s="9">
        <v>22</v>
      </c>
      <c r="W746" s="13">
        <v>4.2</v>
      </c>
      <c r="X746" s="9" t="b">
        <v>1</v>
      </c>
      <c r="Y746" s="9" t="s">
        <v>30</v>
      </c>
      <c r="Z746" s="12">
        <v>3062</v>
      </c>
      <c r="AA746" s="9" t="s">
        <v>65</v>
      </c>
      <c r="AB746" s="14" t="s">
        <v>32</v>
      </c>
      <c r="AC746" s="9" t="s">
        <v>60</v>
      </c>
    </row>
    <row r="747" spans="1:29" hidden="1" x14ac:dyDescent="0.3">
      <c r="A747" s="9">
        <v>8571</v>
      </c>
      <c r="B747" s="9" t="s">
        <v>345</v>
      </c>
      <c r="C747" s="9" t="str">
        <f t="shared" si="44"/>
        <v>May</v>
      </c>
      <c r="D747" s="9" t="str">
        <f t="shared" si="45"/>
        <v>Sun</v>
      </c>
      <c r="E747" s="9" t="str">
        <f>TEXT(Table1[[#This Row],[Join_Date]],"YYYY")</f>
        <v>2023</v>
      </c>
      <c r="F747" s="2">
        <v>45074</v>
      </c>
      <c r="G747" s="2" t="str">
        <f t="shared" si="46"/>
        <v>Dec</v>
      </c>
      <c r="H747" s="2" t="str">
        <f t="shared" si="47"/>
        <v>Sun</v>
      </c>
      <c r="I747" s="10">
        <v>45641</v>
      </c>
      <c r="J747" s="11">
        <v>15.99</v>
      </c>
      <c r="K747" s="11" t="str">
        <f>IF(Table1[[#This Row],[Monthly_Price]]=7.99,"Basic",IF(Table1[[#This Row],[Monthly_Price]]=11.99,"Super",IF(Table1[[#This Row],[Monthly_Price]]=15.99,"Premium")))</f>
        <v>Premium</v>
      </c>
      <c r="L747" s="12">
        <v>482</v>
      </c>
      <c r="M747" s="9" t="s">
        <v>26</v>
      </c>
      <c r="N747" s="12">
        <v>2</v>
      </c>
      <c r="O747" s="12">
        <v>5</v>
      </c>
      <c r="P747" s="9" t="b">
        <v>1</v>
      </c>
      <c r="Q747" s="12">
        <v>838</v>
      </c>
      <c r="R747" s="12">
        <v>159</v>
      </c>
      <c r="S747" s="9" t="s">
        <v>43</v>
      </c>
      <c r="T747" s="9" t="s">
        <v>44</v>
      </c>
      <c r="U747" s="9" t="s">
        <v>78</v>
      </c>
      <c r="V747" s="9">
        <v>39</v>
      </c>
      <c r="W747" s="13">
        <v>4.8</v>
      </c>
      <c r="X747" s="9" t="b">
        <v>0</v>
      </c>
      <c r="Y747" s="9" t="s">
        <v>30</v>
      </c>
      <c r="Z747" s="12">
        <v>2978</v>
      </c>
      <c r="AA747" s="9" t="s">
        <v>76</v>
      </c>
      <c r="AB747" s="14" t="s">
        <v>69</v>
      </c>
      <c r="AC747" s="9" t="s">
        <v>60</v>
      </c>
    </row>
    <row r="748" spans="1:29" hidden="1" x14ac:dyDescent="0.3">
      <c r="A748" s="9">
        <v>9439</v>
      </c>
      <c r="B748" s="9" t="s">
        <v>653</v>
      </c>
      <c r="C748" s="9" t="str">
        <f t="shared" si="44"/>
        <v>Nov</v>
      </c>
      <c r="D748" s="9" t="str">
        <f t="shared" si="45"/>
        <v>Wed</v>
      </c>
      <c r="E748" s="9" t="str">
        <f>TEXT(Table1[[#This Row],[Join_Date]],"YYYY")</f>
        <v>2023</v>
      </c>
      <c r="F748" s="2">
        <v>45245</v>
      </c>
      <c r="G748" s="2" t="str">
        <f t="shared" si="46"/>
        <v>Dec</v>
      </c>
      <c r="H748" s="2" t="str">
        <f t="shared" si="47"/>
        <v>Wed</v>
      </c>
      <c r="I748" s="10">
        <v>45637</v>
      </c>
      <c r="J748" s="11">
        <v>11.99</v>
      </c>
      <c r="K748" s="11" t="str">
        <f>IF(Table1[[#This Row],[Monthly_Price]]=7.99,"Basic",IF(Table1[[#This Row],[Monthly_Price]]=11.99,"Super",IF(Table1[[#This Row],[Monthly_Price]]=15.99,"Premium")))</f>
        <v>Super</v>
      </c>
      <c r="L748" s="12">
        <v>360</v>
      </c>
      <c r="M748" s="9" t="s">
        <v>48</v>
      </c>
      <c r="N748" s="12">
        <v>3</v>
      </c>
      <c r="O748" s="12">
        <v>4</v>
      </c>
      <c r="P748" s="9" t="b">
        <v>0</v>
      </c>
      <c r="Q748" s="12">
        <v>295</v>
      </c>
      <c r="R748" s="12">
        <v>55</v>
      </c>
      <c r="S748" s="9" t="s">
        <v>43</v>
      </c>
      <c r="T748" s="9" t="s">
        <v>56</v>
      </c>
      <c r="U748" s="9" t="s">
        <v>45</v>
      </c>
      <c r="V748" s="9">
        <v>31</v>
      </c>
      <c r="W748" s="13">
        <v>3.7</v>
      </c>
      <c r="X748" s="9" t="b">
        <v>0</v>
      </c>
      <c r="Y748" s="9" t="s">
        <v>30</v>
      </c>
      <c r="Z748" s="12">
        <v>1984</v>
      </c>
      <c r="AA748" s="9" t="s">
        <v>76</v>
      </c>
      <c r="AB748" s="14" t="s">
        <v>39</v>
      </c>
      <c r="AC748" s="9" t="s">
        <v>40</v>
      </c>
    </row>
    <row r="749" spans="1:29" hidden="1" x14ac:dyDescent="0.3">
      <c r="A749" s="9">
        <v>8356</v>
      </c>
      <c r="B749" s="9" t="s">
        <v>546</v>
      </c>
      <c r="C749" s="9" t="str">
        <f t="shared" si="44"/>
        <v>Jan</v>
      </c>
      <c r="D749" s="9" t="str">
        <f t="shared" si="45"/>
        <v>Mon</v>
      </c>
      <c r="E749" s="9" t="str">
        <f>TEXT(Table1[[#This Row],[Join_Date]],"YYYY")</f>
        <v>2023</v>
      </c>
      <c r="F749" s="2">
        <v>44942</v>
      </c>
      <c r="G749" s="2" t="str">
        <f t="shared" si="46"/>
        <v>Dec</v>
      </c>
      <c r="H749" s="2" t="str">
        <f t="shared" si="47"/>
        <v>Sat</v>
      </c>
      <c r="I749" s="10">
        <v>45640</v>
      </c>
      <c r="J749" s="11">
        <v>15.99</v>
      </c>
      <c r="K749" s="11" t="str">
        <f>IF(Table1[[#This Row],[Monthly_Price]]=7.99,"Basic",IF(Table1[[#This Row],[Monthly_Price]]=11.99,"Super",IF(Table1[[#This Row],[Monthly_Price]]=15.99,"Premium")))</f>
        <v>Premium</v>
      </c>
      <c r="L749" s="12">
        <v>463</v>
      </c>
      <c r="M749" s="9" t="s">
        <v>73</v>
      </c>
      <c r="N749" s="12">
        <v>2</v>
      </c>
      <c r="O749" s="12">
        <v>1</v>
      </c>
      <c r="P749" s="9" t="b">
        <v>0</v>
      </c>
      <c r="Q749" s="12">
        <v>844</v>
      </c>
      <c r="R749" s="12">
        <v>98</v>
      </c>
      <c r="S749" s="9" t="s">
        <v>49</v>
      </c>
      <c r="T749" s="9" t="s">
        <v>75</v>
      </c>
      <c r="U749" s="9" t="s">
        <v>64</v>
      </c>
      <c r="V749" s="9">
        <v>15</v>
      </c>
      <c r="W749" s="13">
        <v>3.6</v>
      </c>
      <c r="X749" s="9" t="b">
        <v>1</v>
      </c>
      <c r="Y749" s="9" t="s">
        <v>30</v>
      </c>
      <c r="Z749" s="12">
        <v>945</v>
      </c>
      <c r="AA749" s="9" t="s">
        <v>31</v>
      </c>
      <c r="AB749" s="14" t="s">
        <v>79</v>
      </c>
      <c r="AC749" s="9" t="s">
        <v>93</v>
      </c>
    </row>
    <row r="750" spans="1:29" hidden="1" x14ac:dyDescent="0.3">
      <c r="A750" s="9">
        <v>2039</v>
      </c>
      <c r="B750" s="9" t="s">
        <v>656</v>
      </c>
      <c r="C750" s="9" t="str">
        <f t="shared" si="44"/>
        <v>Jan</v>
      </c>
      <c r="D750" s="9" t="str">
        <f t="shared" si="45"/>
        <v>Mon</v>
      </c>
      <c r="E750" s="9" t="str">
        <f>TEXT(Table1[[#This Row],[Join_Date]],"YYYY")</f>
        <v>2023</v>
      </c>
      <c r="F750" s="2">
        <v>44928</v>
      </c>
      <c r="G750" s="2" t="str">
        <f t="shared" si="46"/>
        <v>Dec</v>
      </c>
      <c r="H750" s="2" t="str">
        <f t="shared" si="47"/>
        <v>Mon</v>
      </c>
      <c r="I750" s="10">
        <v>45628</v>
      </c>
      <c r="J750" s="11">
        <v>15.99</v>
      </c>
      <c r="K750" s="11" t="str">
        <f>IF(Table1[[#This Row],[Monthly_Price]]=7.99,"Basic",IF(Table1[[#This Row],[Monthly_Price]]=11.99,"Super",IF(Table1[[#This Row],[Monthly_Price]]=15.99,"Premium")))</f>
        <v>Premium</v>
      </c>
      <c r="L750" s="12">
        <v>13</v>
      </c>
      <c r="M750" s="9" t="s">
        <v>100</v>
      </c>
      <c r="N750" s="12">
        <v>3</v>
      </c>
      <c r="O750" s="12">
        <v>5</v>
      </c>
      <c r="P750" s="9" t="b">
        <v>0</v>
      </c>
      <c r="Q750" s="12">
        <v>378</v>
      </c>
      <c r="R750" s="12">
        <v>123</v>
      </c>
      <c r="S750" s="9" t="s">
        <v>55</v>
      </c>
      <c r="T750" s="9" t="s">
        <v>56</v>
      </c>
      <c r="U750" s="9" t="s">
        <v>37</v>
      </c>
      <c r="V750" s="9">
        <v>3</v>
      </c>
      <c r="W750" s="13">
        <v>4.2</v>
      </c>
      <c r="X750" s="9" t="b">
        <v>0</v>
      </c>
      <c r="Y750" s="9" t="s">
        <v>30</v>
      </c>
      <c r="Z750" s="12">
        <v>4134</v>
      </c>
      <c r="AA750" s="9" t="s">
        <v>38</v>
      </c>
      <c r="AB750" s="14" t="s">
        <v>39</v>
      </c>
      <c r="AC750" s="9" t="s">
        <v>33</v>
      </c>
    </row>
    <row r="751" spans="1:29" hidden="1" x14ac:dyDescent="0.3">
      <c r="A751" s="9">
        <v>2613</v>
      </c>
      <c r="B751" s="9" t="s">
        <v>657</v>
      </c>
      <c r="C751" s="9" t="str">
        <f t="shared" si="44"/>
        <v>Feb</v>
      </c>
      <c r="D751" s="9" t="str">
        <f t="shared" si="45"/>
        <v>Tue</v>
      </c>
      <c r="E751" s="9" t="str">
        <f>TEXT(Table1[[#This Row],[Join_Date]],"YYYY")</f>
        <v>2023</v>
      </c>
      <c r="F751" s="2">
        <v>44964</v>
      </c>
      <c r="G751" s="2" t="str">
        <f t="shared" si="46"/>
        <v>Dec</v>
      </c>
      <c r="H751" s="2" t="str">
        <f t="shared" si="47"/>
        <v>Mon</v>
      </c>
      <c r="I751" s="10">
        <v>45642</v>
      </c>
      <c r="J751" s="11">
        <v>7.99</v>
      </c>
      <c r="K751" s="11" t="str">
        <f>IF(Table1[[#This Row],[Monthly_Price]]=7.99,"Basic",IF(Table1[[#This Row],[Monthly_Price]]=11.99,"Super",IF(Table1[[#This Row],[Monthly_Price]]=15.99,"Premium")))</f>
        <v>Basic</v>
      </c>
      <c r="L751" s="12">
        <v>129</v>
      </c>
      <c r="M751" s="9" t="s">
        <v>51</v>
      </c>
      <c r="N751" s="12">
        <v>4</v>
      </c>
      <c r="O751" s="12">
        <v>5</v>
      </c>
      <c r="P751" s="9" t="b">
        <v>0</v>
      </c>
      <c r="Q751" s="12">
        <v>439</v>
      </c>
      <c r="R751" s="12">
        <v>10</v>
      </c>
      <c r="S751" s="9" t="s">
        <v>49</v>
      </c>
      <c r="T751" s="9" t="s">
        <v>56</v>
      </c>
      <c r="U751" s="9" t="s">
        <v>78</v>
      </c>
      <c r="V751" s="9">
        <v>11</v>
      </c>
      <c r="W751" s="13">
        <v>3.7</v>
      </c>
      <c r="X751" s="9" t="b">
        <v>0</v>
      </c>
      <c r="Y751" s="9" t="s">
        <v>30</v>
      </c>
      <c r="Z751" s="12">
        <v>3741</v>
      </c>
      <c r="AA751" s="9" t="s">
        <v>76</v>
      </c>
      <c r="AB751" s="14" t="s">
        <v>32</v>
      </c>
      <c r="AC751" s="9" t="s">
        <v>60</v>
      </c>
    </row>
    <row r="752" spans="1:29" hidden="1" x14ac:dyDescent="0.3">
      <c r="A752" s="9">
        <v>8226</v>
      </c>
      <c r="B752" s="9" t="s">
        <v>138</v>
      </c>
      <c r="C752" s="9" t="str">
        <f t="shared" si="44"/>
        <v>May</v>
      </c>
      <c r="D752" s="9" t="str">
        <f t="shared" si="45"/>
        <v>Thu</v>
      </c>
      <c r="E752" s="9" t="str">
        <f>TEXT(Table1[[#This Row],[Join_Date]],"YYYY")</f>
        <v>2024</v>
      </c>
      <c r="F752" s="2">
        <v>45414</v>
      </c>
      <c r="G752" s="2" t="str">
        <f t="shared" si="46"/>
        <v>Nov</v>
      </c>
      <c r="H752" s="2" t="str">
        <f t="shared" si="47"/>
        <v>Sat</v>
      </c>
      <c r="I752" s="10">
        <v>45619</v>
      </c>
      <c r="J752" s="11">
        <v>7.99</v>
      </c>
      <c r="K752" s="11" t="str">
        <f>IF(Table1[[#This Row],[Monthly_Price]]=7.99,"Basic",IF(Table1[[#This Row],[Monthly_Price]]=11.99,"Super",IF(Table1[[#This Row],[Monthly_Price]]=15.99,"Premium")))</f>
        <v>Basic</v>
      </c>
      <c r="L752" s="12">
        <v>290</v>
      </c>
      <c r="M752" s="9" t="s">
        <v>36</v>
      </c>
      <c r="N752" s="12">
        <v>5</v>
      </c>
      <c r="O752" s="12">
        <v>5</v>
      </c>
      <c r="P752" s="9" t="b">
        <v>0</v>
      </c>
      <c r="Q752" s="12">
        <v>84</v>
      </c>
      <c r="R752" s="12">
        <v>52</v>
      </c>
      <c r="S752" s="9" t="s">
        <v>43</v>
      </c>
      <c r="T752" s="9" t="s">
        <v>44</v>
      </c>
      <c r="U752" s="9" t="s">
        <v>29</v>
      </c>
      <c r="V752" s="9">
        <v>91</v>
      </c>
      <c r="W752" s="13">
        <v>3.1</v>
      </c>
      <c r="X752" s="9" t="b">
        <v>1</v>
      </c>
      <c r="Y752" s="9" t="s">
        <v>30</v>
      </c>
      <c r="Z752" s="12">
        <v>1408</v>
      </c>
      <c r="AA752" s="9" t="s">
        <v>38</v>
      </c>
      <c r="AB752" s="14" t="s">
        <v>69</v>
      </c>
      <c r="AC752" s="9" t="s">
        <v>93</v>
      </c>
    </row>
    <row r="753" spans="1:29" hidden="1" x14ac:dyDescent="0.3">
      <c r="A753" s="9">
        <v>1425</v>
      </c>
      <c r="B753" s="9" t="s">
        <v>658</v>
      </c>
      <c r="C753" s="9" t="str">
        <f t="shared" si="44"/>
        <v>Sep</v>
      </c>
      <c r="D753" s="9" t="str">
        <f t="shared" si="45"/>
        <v>Mon</v>
      </c>
      <c r="E753" s="9" t="str">
        <f>TEXT(Table1[[#This Row],[Join_Date]],"YYYY")</f>
        <v>2024</v>
      </c>
      <c r="F753" s="2">
        <v>45537</v>
      </c>
      <c r="G753" s="2" t="str">
        <f t="shared" si="46"/>
        <v>Nov</v>
      </c>
      <c r="H753" s="2" t="str">
        <f t="shared" si="47"/>
        <v>Mon</v>
      </c>
      <c r="I753" s="10">
        <v>45621</v>
      </c>
      <c r="J753" s="11">
        <v>7.99</v>
      </c>
      <c r="K753" s="11" t="str">
        <f>IF(Table1[[#This Row],[Monthly_Price]]=7.99,"Basic",IF(Table1[[#This Row],[Monthly_Price]]=11.99,"Super",IF(Table1[[#This Row],[Monthly_Price]]=15.99,"Premium")))</f>
        <v>Basic</v>
      </c>
      <c r="L753" s="12">
        <v>50</v>
      </c>
      <c r="M753" s="9" t="s">
        <v>26</v>
      </c>
      <c r="N753" s="12">
        <v>2</v>
      </c>
      <c r="O753" s="12">
        <v>3</v>
      </c>
      <c r="P753" s="9" t="b">
        <v>1</v>
      </c>
      <c r="Q753" s="12">
        <v>502</v>
      </c>
      <c r="R753" s="12">
        <v>5</v>
      </c>
      <c r="S753" s="9" t="s">
        <v>55</v>
      </c>
      <c r="T753" s="9" t="s">
        <v>44</v>
      </c>
      <c r="U753" s="9" t="s">
        <v>29</v>
      </c>
      <c r="V753" s="9">
        <v>96</v>
      </c>
      <c r="W753" s="13">
        <v>4.4000000000000004</v>
      </c>
      <c r="X753" s="9" t="b">
        <v>1</v>
      </c>
      <c r="Y753" s="9" t="s">
        <v>30</v>
      </c>
      <c r="Z753" s="12">
        <v>1917</v>
      </c>
      <c r="AA753" s="9" t="s">
        <v>76</v>
      </c>
      <c r="AB753" s="14" t="s">
        <v>79</v>
      </c>
      <c r="AC753" s="9" t="s">
        <v>93</v>
      </c>
    </row>
    <row r="754" spans="1:29" hidden="1" x14ac:dyDescent="0.3">
      <c r="A754" s="9">
        <v>4479</v>
      </c>
      <c r="B754" s="9" t="s">
        <v>23</v>
      </c>
      <c r="C754" s="9" t="str">
        <f t="shared" si="44"/>
        <v>Nov</v>
      </c>
      <c r="D754" s="9" t="str">
        <f t="shared" si="45"/>
        <v>Wed</v>
      </c>
      <c r="E754" s="9" t="str">
        <f>TEXT(Table1[[#This Row],[Join_Date]],"YYYY")</f>
        <v>2024</v>
      </c>
      <c r="F754" s="2">
        <v>45602</v>
      </c>
      <c r="G754" s="2" t="str">
        <f t="shared" si="46"/>
        <v>Dec</v>
      </c>
      <c r="H754" s="2" t="str">
        <f t="shared" si="47"/>
        <v>Fri</v>
      </c>
      <c r="I754" s="10">
        <v>45632</v>
      </c>
      <c r="J754" s="11">
        <v>15.99</v>
      </c>
      <c r="K754" s="11" t="str">
        <f>IF(Table1[[#This Row],[Monthly_Price]]=7.99,"Basic",IF(Table1[[#This Row],[Monthly_Price]]=11.99,"Super",IF(Table1[[#This Row],[Monthly_Price]]=15.99,"Premium")))</f>
        <v>Premium</v>
      </c>
      <c r="L754" s="12">
        <v>241</v>
      </c>
      <c r="M754" s="9" t="s">
        <v>100</v>
      </c>
      <c r="N754" s="12">
        <v>3</v>
      </c>
      <c r="O754" s="12">
        <v>2</v>
      </c>
      <c r="P754" s="9" t="b">
        <v>1</v>
      </c>
      <c r="Q754" s="12">
        <v>549</v>
      </c>
      <c r="R754" s="12">
        <v>158</v>
      </c>
      <c r="S754" s="9" t="s">
        <v>55</v>
      </c>
      <c r="T754" s="9" t="s">
        <v>44</v>
      </c>
      <c r="U754" s="9" t="s">
        <v>45</v>
      </c>
      <c r="V754" s="9">
        <v>96</v>
      </c>
      <c r="W754" s="13">
        <v>3.1</v>
      </c>
      <c r="X754" s="9" t="b">
        <v>1</v>
      </c>
      <c r="Y754" s="9" t="s">
        <v>30</v>
      </c>
      <c r="Z754" s="12">
        <v>1986</v>
      </c>
      <c r="AA754" s="9" t="s">
        <v>31</v>
      </c>
      <c r="AB754" s="14" t="s">
        <v>39</v>
      </c>
      <c r="AC754" s="9" t="s">
        <v>60</v>
      </c>
    </row>
    <row r="755" spans="1:29" hidden="1" x14ac:dyDescent="0.3">
      <c r="A755" s="9">
        <v>3393</v>
      </c>
      <c r="B755" s="9" t="s">
        <v>101</v>
      </c>
      <c r="C755" s="9" t="str">
        <f t="shared" si="44"/>
        <v>Jan</v>
      </c>
      <c r="D755" s="9" t="str">
        <f t="shared" si="45"/>
        <v>Fri</v>
      </c>
      <c r="E755" s="9" t="str">
        <f>TEXT(Table1[[#This Row],[Join_Date]],"YYYY")</f>
        <v>2024</v>
      </c>
      <c r="F755" s="2">
        <v>45317</v>
      </c>
      <c r="G755" s="2" t="str">
        <f t="shared" si="46"/>
        <v>Nov</v>
      </c>
      <c r="H755" s="2" t="str">
        <f t="shared" si="47"/>
        <v>Thu</v>
      </c>
      <c r="I755" s="10">
        <v>45624</v>
      </c>
      <c r="J755" s="11">
        <v>7.99</v>
      </c>
      <c r="K755" s="11" t="str">
        <f>IF(Table1[[#This Row],[Monthly_Price]]=7.99,"Basic",IF(Table1[[#This Row],[Monthly_Price]]=11.99,"Super",IF(Table1[[#This Row],[Monthly_Price]]=15.99,"Premium")))</f>
        <v>Basic</v>
      </c>
      <c r="L755" s="12">
        <v>383</v>
      </c>
      <c r="M755" s="9" t="s">
        <v>63</v>
      </c>
      <c r="N755" s="12">
        <v>3</v>
      </c>
      <c r="O755" s="12">
        <v>2</v>
      </c>
      <c r="P755" s="9" t="b">
        <v>1</v>
      </c>
      <c r="Q755" s="12">
        <v>699</v>
      </c>
      <c r="R755" s="12">
        <v>174</v>
      </c>
      <c r="S755" s="9" t="s">
        <v>92</v>
      </c>
      <c r="T755" s="9" t="s">
        <v>56</v>
      </c>
      <c r="U755" s="9" t="s">
        <v>78</v>
      </c>
      <c r="V755" s="9">
        <v>13</v>
      </c>
      <c r="W755" s="13">
        <v>3.8</v>
      </c>
      <c r="X755" s="9" t="b">
        <v>1</v>
      </c>
      <c r="Y755" s="9" t="s">
        <v>30</v>
      </c>
      <c r="Z755" s="12">
        <v>3254</v>
      </c>
      <c r="AA755" s="9" t="s">
        <v>31</v>
      </c>
      <c r="AB755" s="14" t="s">
        <v>59</v>
      </c>
      <c r="AC755" s="9" t="s">
        <v>93</v>
      </c>
    </row>
    <row r="756" spans="1:29" hidden="1" x14ac:dyDescent="0.3">
      <c r="A756" s="9">
        <v>8528</v>
      </c>
      <c r="B756" s="9" t="s">
        <v>283</v>
      </c>
      <c r="C756" s="9" t="str">
        <f t="shared" si="44"/>
        <v>Nov</v>
      </c>
      <c r="D756" s="9" t="str">
        <f t="shared" si="45"/>
        <v>Sat</v>
      </c>
      <c r="E756" s="9" t="str">
        <f>TEXT(Table1[[#This Row],[Join_Date]],"YYYY")</f>
        <v>2024</v>
      </c>
      <c r="F756" s="2">
        <v>45612</v>
      </c>
      <c r="G756" s="2" t="str">
        <f t="shared" si="46"/>
        <v>Nov</v>
      </c>
      <c r="H756" s="2" t="str">
        <f t="shared" si="47"/>
        <v>Fri</v>
      </c>
      <c r="I756" s="10">
        <v>45625</v>
      </c>
      <c r="J756" s="11">
        <v>7.99</v>
      </c>
      <c r="K756" s="11" t="str">
        <f>IF(Table1[[#This Row],[Monthly_Price]]=7.99,"Basic",IF(Table1[[#This Row],[Monthly_Price]]=11.99,"Super",IF(Table1[[#This Row],[Monthly_Price]]=15.99,"Premium")))</f>
        <v>Basic</v>
      </c>
      <c r="L756" s="12">
        <v>384</v>
      </c>
      <c r="M756" s="9" t="s">
        <v>48</v>
      </c>
      <c r="N756" s="12">
        <v>5</v>
      </c>
      <c r="O756" s="12">
        <v>1</v>
      </c>
      <c r="P756" s="9" t="b">
        <v>0</v>
      </c>
      <c r="Q756" s="12">
        <v>423</v>
      </c>
      <c r="R756" s="12">
        <v>110</v>
      </c>
      <c r="S756" s="9" t="s">
        <v>92</v>
      </c>
      <c r="T756" s="9" t="s">
        <v>56</v>
      </c>
      <c r="U756" s="9" t="s">
        <v>45</v>
      </c>
      <c r="V756" s="9">
        <v>61</v>
      </c>
      <c r="W756" s="13">
        <v>4.7</v>
      </c>
      <c r="X756" s="9" t="b">
        <v>1</v>
      </c>
      <c r="Y756" s="9" t="s">
        <v>30</v>
      </c>
      <c r="Z756" s="12">
        <v>3648</v>
      </c>
      <c r="AA756" s="9" t="s">
        <v>31</v>
      </c>
      <c r="AB756" s="14" t="s">
        <v>69</v>
      </c>
      <c r="AC756" s="9" t="s">
        <v>60</v>
      </c>
    </row>
    <row r="757" spans="1:29" hidden="1" x14ac:dyDescent="0.3">
      <c r="A757" s="9">
        <v>9372</v>
      </c>
      <c r="B757" s="9" t="s">
        <v>138</v>
      </c>
      <c r="C757" s="9" t="str">
        <f t="shared" si="44"/>
        <v>Feb</v>
      </c>
      <c r="D757" s="9" t="str">
        <f t="shared" si="45"/>
        <v>Fri</v>
      </c>
      <c r="E757" s="9" t="str">
        <f>TEXT(Table1[[#This Row],[Join_Date]],"YYYY")</f>
        <v>2023</v>
      </c>
      <c r="F757" s="2">
        <v>44974</v>
      </c>
      <c r="G757" s="2" t="str">
        <f t="shared" si="46"/>
        <v>Dec</v>
      </c>
      <c r="H757" s="2" t="str">
        <f t="shared" si="47"/>
        <v>Wed</v>
      </c>
      <c r="I757" s="10">
        <v>45630</v>
      </c>
      <c r="J757" s="11">
        <v>7.99</v>
      </c>
      <c r="K757" s="11" t="str">
        <f>IF(Table1[[#This Row],[Monthly_Price]]=7.99,"Basic",IF(Table1[[#This Row],[Monthly_Price]]=11.99,"Super",IF(Table1[[#This Row],[Monthly_Price]]=15.99,"Premium")))</f>
        <v>Basic</v>
      </c>
      <c r="L757" s="12">
        <v>302</v>
      </c>
      <c r="M757" s="9" t="s">
        <v>63</v>
      </c>
      <c r="N757" s="12">
        <v>1</v>
      </c>
      <c r="O757" s="12">
        <v>1</v>
      </c>
      <c r="P757" s="9" t="b">
        <v>1</v>
      </c>
      <c r="Q757" s="12">
        <v>964</v>
      </c>
      <c r="R757" s="12">
        <v>165</v>
      </c>
      <c r="S757" s="9" t="s">
        <v>92</v>
      </c>
      <c r="T757" s="9" t="s">
        <v>75</v>
      </c>
      <c r="U757" s="9" t="s">
        <v>64</v>
      </c>
      <c r="V757" s="9">
        <v>47</v>
      </c>
      <c r="W757" s="13">
        <v>4.4000000000000004</v>
      </c>
      <c r="X757" s="9" t="b">
        <v>0</v>
      </c>
      <c r="Y757" s="9" t="s">
        <v>30</v>
      </c>
      <c r="Z757" s="12">
        <v>3552</v>
      </c>
      <c r="AA757" s="9" t="s">
        <v>58</v>
      </c>
      <c r="AB757" s="14" t="s">
        <v>79</v>
      </c>
      <c r="AC757" s="9" t="s">
        <v>40</v>
      </c>
    </row>
    <row r="758" spans="1:29" hidden="1" x14ac:dyDescent="0.3">
      <c r="A758" s="9">
        <v>5469</v>
      </c>
      <c r="B758" s="9" t="s">
        <v>196</v>
      </c>
      <c r="C758" s="9" t="str">
        <f t="shared" si="44"/>
        <v>Feb</v>
      </c>
      <c r="D758" s="9" t="str">
        <f t="shared" si="45"/>
        <v>Mon</v>
      </c>
      <c r="E758" s="9" t="str">
        <f>TEXT(Table1[[#This Row],[Join_Date]],"YYYY")</f>
        <v>2024</v>
      </c>
      <c r="F758" s="2">
        <v>45341</v>
      </c>
      <c r="G758" s="2" t="str">
        <f t="shared" si="46"/>
        <v>Dec</v>
      </c>
      <c r="H758" s="2" t="str">
        <f t="shared" si="47"/>
        <v>Thu</v>
      </c>
      <c r="I758" s="10">
        <v>45631</v>
      </c>
      <c r="J758" s="11">
        <v>15.99</v>
      </c>
      <c r="K758" s="11" t="str">
        <f>IF(Table1[[#This Row],[Monthly_Price]]=7.99,"Basic",IF(Table1[[#This Row],[Monthly_Price]]=11.99,"Super",IF(Table1[[#This Row],[Monthly_Price]]=15.99,"Premium")))</f>
        <v>Premium</v>
      </c>
      <c r="L758" s="12">
        <v>24</v>
      </c>
      <c r="M758" s="9" t="s">
        <v>48</v>
      </c>
      <c r="N758" s="12">
        <v>2</v>
      </c>
      <c r="O758" s="12">
        <v>1</v>
      </c>
      <c r="P758" s="9" t="b">
        <v>0</v>
      </c>
      <c r="Q758" s="12">
        <v>742</v>
      </c>
      <c r="R758" s="12">
        <v>150</v>
      </c>
      <c r="S758" s="9" t="s">
        <v>27</v>
      </c>
      <c r="T758" s="9" t="s">
        <v>56</v>
      </c>
      <c r="U758" s="9" t="s">
        <v>78</v>
      </c>
      <c r="V758" s="9">
        <v>57</v>
      </c>
      <c r="W758" s="13">
        <v>3</v>
      </c>
      <c r="X758" s="9" t="b">
        <v>0</v>
      </c>
      <c r="Y758" s="9" t="s">
        <v>30</v>
      </c>
      <c r="Z758" s="12">
        <v>150</v>
      </c>
      <c r="AA758" s="9" t="s">
        <v>58</v>
      </c>
      <c r="AB758" s="14" t="s">
        <v>59</v>
      </c>
      <c r="AC758" s="9" t="s">
        <v>60</v>
      </c>
    </row>
    <row r="759" spans="1:29" hidden="1" x14ac:dyDescent="0.3">
      <c r="A759" s="9">
        <v>2603</v>
      </c>
      <c r="B759" s="9" t="s">
        <v>659</v>
      </c>
      <c r="C759" s="9" t="str">
        <f t="shared" si="44"/>
        <v>May</v>
      </c>
      <c r="D759" s="9" t="str">
        <f t="shared" si="45"/>
        <v>Sat</v>
      </c>
      <c r="E759" s="9" t="str">
        <f>TEXT(Table1[[#This Row],[Join_Date]],"YYYY")</f>
        <v>2024</v>
      </c>
      <c r="F759" s="2">
        <v>45430</v>
      </c>
      <c r="G759" s="2" t="str">
        <f t="shared" si="46"/>
        <v>Nov</v>
      </c>
      <c r="H759" s="2" t="str">
        <f t="shared" si="47"/>
        <v>Wed</v>
      </c>
      <c r="I759" s="10">
        <v>45616</v>
      </c>
      <c r="J759" s="11">
        <v>11.99</v>
      </c>
      <c r="K759" s="11" t="str">
        <f>IF(Table1[[#This Row],[Monthly_Price]]=7.99,"Basic",IF(Table1[[#This Row],[Monthly_Price]]=11.99,"Super",IF(Table1[[#This Row],[Monthly_Price]]=15.99,"Premium")))</f>
        <v>Super</v>
      </c>
      <c r="L759" s="12">
        <v>416</v>
      </c>
      <c r="M759" s="9" t="s">
        <v>100</v>
      </c>
      <c r="N759" s="12">
        <v>3</v>
      </c>
      <c r="O759" s="12">
        <v>5</v>
      </c>
      <c r="P759" s="9" t="b">
        <v>0</v>
      </c>
      <c r="Q759" s="12">
        <v>97</v>
      </c>
      <c r="R759" s="12">
        <v>172</v>
      </c>
      <c r="S759" s="9" t="s">
        <v>27</v>
      </c>
      <c r="T759" s="9" t="s">
        <v>56</v>
      </c>
      <c r="U759" s="9" t="s">
        <v>57</v>
      </c>
      <c r="V759" s="9">
        <v>89</v>
      </c>
      <c r="W759" s="13">
        <v>4.3</v>
      </c>
      <c r="X759" s="9" t="b">
        <v>1</v>
      </c>
      <c r="Y759" s="9" t="s">
        <v>30</v>
      </c>
      <c r="Z759" s="12">
        <v>786</v>
      </c>
      <c r="AA759" s="9" t="s">
        <v>58</v>
      </c>
      <c r="AB759" s="14" t="s">
        <v>59</v>
      </c>
      <c r="AC759" s="9" t="s">
        <v>93</v>
      </c>
    </row>
    <row r="760" spans="1:29" hidden="1" x14ac:dyDescent="0.3">
      <c r="A760" s="9">
        <v>5306</v>
      </c>
      <c r="B760" s="9" t="s">
        <v>369</v>
      </c>
      <c r="C760" s="9" t="str">
        <f t="shared" si="44"/>
        <v>Sep</v>
      </c>
      <c r="D760" s="9" t="str">
        <f t="shared" si="45"/>
        <v>Sun</v>
      </c>
      <c r="E760" s="9" t="str">
        <f>TEXT(Table1[[#This Row],[Join_Date]],"YYYY")</f>
        <v>2023</v>
      </c>
      <c r="F760" s="2">
        <v>45179</v>
      </c>
      <c r="G760" s="2" t="str">
        <f t="shared" si="46"/>
        <v>Dec</v>
      </c>
      <c r="H760" s="2" t="str">
        <f t="shared" si="47"/>
        <v>Mon</v>
      </c>
      <c r="I760" s="10">
        <v>45635</v>
      </c>
      <c r="J760" s="11">
        <v>15.99</v>
      </c>
      <c r="K760" s="11" t="str">
        <f>IF(Table1[[#This Row],[Monthly_Price]]=7.99,"Basic",IF(Table1[[#This Row],[Monthly_Price]]=11.99,"Super",IF(Table1[[#This Row],[Monthly_Price]]=15.99,"Premium")))</f>
        <v>Premium</v>
      </c>
      <c r="L760" s="12">
        <v>272</v>
      </c>
      <c r="M760" s="9" t="s">
        <v>73</v>
      </c>
      <c r="N760" s="12">
        <v>5</v>
      </c>
      <c r="O760" s="12">
        <v>1</v>
      </c>
      <c r="P760" s="9" t="b">
        <v>1</v>
      </c>
      <c r="Q760" s="12">
        <v>735</v>
      </c>
      <c r="R760" s="12">
        <v>74</v>
      </c>
      <c r="S760" s="9" t="s">
        <v>74</v>
      </c>
      <c r="T760" s="9" t="s">
        <v>56</v>
      </c>
      <c r="U760" s="9" t="s">
        <v>64</v>
      </c>
      <c r="V760" s="9">
        <v>90</v>
      </c>
      <c r="W760" s="13">
        <v>3.8</v>
      </c>
      <c r="X760" s="9" t="b">
        <v>1</v>
      </c>
      <c r="Y760" s="9" t="s">
        <v>30</v>
      </c>
      <c r="Z760" s="12">
        <v>1808</v>
      </c>
      <c r="AA760" s="9" t="s">
        <v>76</v>
      </c>
      <c r="AB760" s="14" t="s">
        <v>39</v>
      </c>
      <c r="AC760" s="9" t="s">
        <v>33</v>
      </c>
    </row>
    <row r="761" spans="1:29" hidden="1" x14ac:dyDescent="0.3">
      <c r="A761" s="9">
        <v>7869</v>
      </c>
      <c r="B761" s="9" t="s">
        <v>283</v>
      </c>
      <c r="C761" s="9" t="str">
        <f t="shared" si="44"/>
        <v>May</v>
      </c>
      <c r="D761" s="9" t="str">
        <f t="shared" si="45"/>
        <v>Thu</v>
      </c>
      <c r="E761" s="9" t="str">
        <f>TEXT(Table1[[#This Row],[Join_Date]],"YYYY")</f>
        <v>2024</v>
      </c>
      <c r="F761" s="2">
        <v>45435</v>
      </c>
      <c r="G761" s="2" t="str">
        <f t="shared" si="46"/>
        <v>Dec</v>
      </c>
      <c r="H761" s="2" t="str">
        <f t="shared" si="47"/>
        <v>Sun</v>
      </c>
      <c r="I761" s="10">
        <v>45627</v>
      </c>
      <c r="J761" s="11">
        <v>15.99</v>
      </c>
      <c r="K761" s="11" t="str">
        <f>IF(Table1[[#This Row],[Monthly_Price]]=7.99,"Basic",IF(Table1[[#This Row],[Monthly_Price]]=11.99,"Super",IF(Table1[[#This Row],[Monthly_Price]]=15.99,"Premium")))</f>
        <v>Premium</v>
      </c>
      <c r="L761" s="12">
        <v>294</v>
      </c>
      <c r="M761" s="9" t="s">
        <v>36</v>
      </c>
      <c r="N761" s="12">
        <v>3</v>
      </c>
      <c r="O761" s="12">
        <v>6</v>
      </c>
      <c r="P761" s="9" t="b">
        <v>0</v>
      </c>
      <c r="Q761" s="12">
        <v>709</v>
      </c>
      <c r="R761" s="12">
        <v>181</v>
      </c>
      <c r="S761" s="9" t="s">
        <v>74</v>
      </c>
      <c r="T761" s="9" t="s">
        <v>75</v>
      </c>
      <c r="U761" s="9" t="s">
        <v>57</v>
      </c>
      <c r="V761" s="9">
        <v>39</v>
      </c>
      <c r="W761" s="13">
        <v>3.2</v>
      </c>
      <c r="X761" s="9" t="b">
        <v>1</v>
      </c>
      <c r="Y761" s="9" t="s">
        <v>30</v>
      </c>
      <c r="Z761" s="12">
        <v>3091</v>
      </c>
      <c r="AA761" s="9" t="s">
        <v>65</v>
      </c>
      <c r="AB761" s="14" t="s">
        <v>69</v>
      </c>
      <c r="AC761" s="9" t="s">
        <v>40</v>
      </c>
    </row>
    <row r="762" spans="1:29" hidden="1" x14ac:dyDescent="0.3">
      <c r="A762" s="9">
        <v>1699</v>
      </c>
      <c r="B762" s="9" t="s">
        <v>224</v>
      </c>
      <c r="C762" s="9" t="str">
        <f t="shared" si="44"/>
        <v>Sep</v>
      </c>
      <c r="D762" s="9" t="str">
        <f t="shared" si="45"/>
        <v>Wed</v>
      </c>
      <c r="E762" s="9" t="str">
        <f>TEXT(Table1[[#This Row],[Join_Date]],"YYYY")</f>
        <v>2023</v>
      </c>
      <c r="F762" s="2">
        <v>45182</v>
      </c>
      <c r="G762" s="2" t="str">
        <f t="shared" si="46"/>
        <v>Dec</v>
      </c>
      <c r="H762" s="2" t="str">
        <f t="shared" si="47"/>
        <v>Wed</v>
      </c>
      <c r="I762" s="10">
        <v>45637</v>
      </c>
      <c r="J762" s="11">
        <v>15.99</v>
      </c>
      <c r="K762" s="11" t="str">
        <f>IF(Table1[[#This Row],[Monthly_Price]]=7.99,"Basic",IF(Table1[[#This Row],[Monthly_Price]]=11.99,"Super",IF(Table1[[#This Row],[Monthly_Price]]=15.99,"Premium")))</f>
        <v>Premium</v>
      </c>
      <c r="L762" s="12">
        <v>18</v>
      </c>
      <c r="M762" s="9" t="s">
        <v>51</v>
      </c>
      <c r="N762" s="12">
        <v>4</v>
      </c>
      <c r="O762" s="12">
        <v>2</v>
      </c>
      <c r="P762" s="9" t="b">
        <v>0</v>
      </c>
      <c r="Q762" s="12">
        <v>882</v>
      </c>
      <c r="R762" s="12">
        <v>1</v>
      </c>
      <c r="S762" s="9" t="s">
        <v>92</v>
      </c>
      <c r="T762" s="9" t="s">
        <v>56</v>
      </c>
      <c r="U762" s="9" t="s">
        <v>57</v>
      </c>
      <c r="V762" s="9">
        <v>100</v>
      </c>
      <c r="W762" s="13">
        <v>4.7</v>
      </c>
      <c r="X762" s="9" t="b">
        <v>1</v>
      </c>
      <c r="Y762" s="9" t="s">
        <v>30</v>
      </c>
      <c r="Z762" s="12">
        <v>3697</v>
      </c>
      <c r="AA762" s="9" t="s">
        <v>38</v>
      </c>
      <c r="AB762" s="14" t="s">
        <v>39</v>
      </c>
      <c r="AC762" s="9" t="s">
        <v>40</v>
      </c>
    </row>
    <row r="763" spans="1:29" hidden="1" x14ac:dyDescent="0.3">
      <c r="A763" s="9">
        <v>3214</v>
      </c>
      <c r="B763" s="9" t="s">
        <v>114</v>
      </c>
      <c r="C763" s="9" t="str">
        <f t="shared" si="44"/>
        <v>Jul</v>
      </c>
      <c r="D763" s="9" t="str">
        <f t="shared" si="45"/>
        <v>Sun</v>
      </c>
      <c r="E763" s="9" t="str">
        <f>TEXT(Table1[[#This Row],[Join_Date]],"YYYY")</f>
        <v>2024</v>
      </c>
      <c r="F763" s="2">
        <v>45487</v>
      </c>
      <c r="G763" s="2" t="str">
        <f t="shared" si="46"/>
        <v>Dec</v>
      </c>
      <c r="H763" s="2" t="str">
        <f t="shared" si="47"/>
        <v>Thu</v>
      </c>
      <c r="I763" s="10">
        <v>45638</v>
      </c>
      <c r="J763" s="11">
        <v>15.99</v>
      </c>
      <c r="K763" s="11" t="str">
        <f>IF(Table1[[#This Row],[Monthly_Price]]=7.99,"Basic",IF(Table1[[#This Row],[Monthly_Price]]=11.99,"Super",IF(Table1[[#This Row],[Monthly_Price]]=15.99,"Premium")))</f>
        <v>Premium</v>
      </c>
      <c r="L763" s="12">
        <v>409</v>
      </c>
      <c r="M763" s="9" t="s">
        <v>26</v>
      </c>
      <c r="N763" s="12">
        <v>1</v>
      </c>
      <c r="O763" s="12">
        <v>2</v>
      </c>
      <c r="P763" s="9" t="b">
        <v>1</v>
      </c>
      <c r="Q763" s="12">
        <v>131</v>
      </c>
      <c r="R763" s="12">
        <v>85</v>
      </c>
      <c r="S763" s="9" t="s">
        <v>74</v>
      </c>
      <c r="T763" s="9" t="s">
        <v>75</v>
      </c>
      <c r="U763" s="9" t="s">
        <v>78</v>
      </c>
      <c r="V763" s="9">
        <v>95</v>
      </c>
      <c r="W763" s="13">
        <v>4.3</v>
      </c>
      <c r="X763" s="9" t="b">
        <v>1</v>
      </c>
      <c r="Y763" s="9" t="s">
        <v>30</v>
      </c>
      <c r="Z763" s="12">
        <v>4835</v>
      </c>
      <c r="AA763" s="9" t="s">
        <v>65</v>
      </c>
      <c r="AB763" s="14" t="s">
        <v>59</v>
      </c>
      <c r="AC763" s="9" t="s">
        <v>93</v>
      </c>
    </row>
    <row r="764" spans="1:29" hidden="1" x14ac:dyDescent="0.3">
      <c r="A764" s="9">
        <v>1050</v>
      </c>
      <c r="B764" s="9" t="s">
        <v>52</v>
      </c>
      <c r="C764" s="9" t="str">
        <f t="shared" si="44"/>
        <v>Apr</v>
      </c>
      <c r="D764" s="9" t="str">
        <f t="shared" si="45"/>
        <v>Sat</v>
      </c>
      <c r="E764" s="9" t="str">
        <f>TEXT(Table1[[#This Row],[Join_Date]],"YYYY")</f>
        <v>2024</v>
      </c>
      <c r="F764" s="2">
        <v>45395</v>
      </c>
      <c r="G764" s="2" t="str">
        <f t="shared" si="46"/>
        <v>Nov</v>
      </c>
      <c r="H764" s="2" t="str">
        <f t="shared" si="47"/>
        <v>Fri</v>
      </c>
      <c r="I764" s="10">
        <v>45625</v>
      </c>
      <c r="J764" s="11">
        <v>11.99</v>
      </c>
      <c r="K764" s="11" t="str">
        <f>IF(Table1[[#This Row],[Monthly_Price]]=7.99,"Basic",IF(Table1[[#This Row],[Monthly_Price]]=11.99,"Super",IF(Table1[[#This Row],[Monthly_Price]]=15.99,"Premium")))</f>
        <v>Super</v>
      </c>
      <c r="L764" s="12">
        <v>290</v>
      </c>
      <c r="M764" s="9" t="s">
        <v>100</v>
      </c>
      <c r="N764" s="12">
        <v>4</v>
      </c>
      <c r="O764" s="12">
        <v>4</v>
      </c>
      <c r="P764" s="9" t="b">
        <v>0</v>
      </c>
      <c r="Q764" s="12">
        <v>305</v>
      </c>
      <c r="R764" s="12">
        <v>112</v>
      </c>
      <c r="S764" s="9" t="s">
        <v>27</v>
      </c>
      <c r="T764" s="9" t="s">
        <v>28</v>
      </c>
      <c r="U764" s="9" t="s">
        <v>57</v>
      </c>
      <c r="V764" s="9">
        <v>57</v>
      </c>
      <c r="W764" s="13">
        <v>4.5</v>
      </c>
      <c r="X764" s="9" t="b">
        <v>0</v>
      </c>
      <c r="Y764" s="9" t="s">
        <v>30</v>
      </c>
      <c r="Z764" s="12">
        <v>2023</v>
      </c>
      <c r="AA764" s="9" t="s">
        <v>38</v>
      </c>
      <c r="AB764" s="14" t="s">
        <v>69</v>
      </c>
      <c r="AC764" s="9" t="s">
        <v>60</v>
      </c>
    </row>
    <row r="765" spans="1:29" hidden="1" x14ac:dyDescent="0.3">
      <c r="A765" s="9">
        <v>3325</v>
      </c>
      <c r="B765" s="9" t="s">
        <v>104</v>
      </c>
      <c r="C765" s="9" t="str">
        <f t="shared" si="44"/>
        <v>Oct</v>
      </c>
      <c r="D765" s="9" t="str">
        <f t="shared" si="45"/>
        <v>Thu</v>
      </c>
      <c r="E765" s="9" t="str">
        <f>TEXT(Table1[[#This Row],[Join_Date]],"YYYY")</f>
        <v>2024</v>
      </c>
      <c r="F765" s="2">
        <v>45575</v>
      </c>
      <c r="G765" s="2" t="str">
        <f t="shared" si="46"/>
        <v>Nov</v>
      </c>
      <c r="H765" s="2" t="str">
        <f t="shared" si="47"/>
        <v>Sat</v>
      </c>
      <c r="I765" s="10">
        <v>45626</v>
      </c>
      <c r="J765" s="11">
        <v>15.99</v>
      </c>
      <c r="K765" s="11" t="str">
        <f>IF(Table1[[#This Row],[Monthly_Price]]=7.99,"Basic",IF(Table1[[#This Row],[Monthly_Price]]=11.99,"Super",IF(Table1[[#This Row],[Monthly_Price]]=15.99,"Premium")))</f>
        <v>Premium</v>
      </c>
      <c r="L765" s="12">
        <v>102</v>
      </c>
      <c r="M765" s="9" t="s">
        <v>36</v>
      </c>
      <c r="N765" s="12">
        <v>5</v>
      </c>
      <c r="O765" s="12">
        <v>3</v>
      </c>
      <c r="P765" s="9" t="b">
        <v>0</v>
      </c>
      <c r="Q765" s="12">
        <v>456</v>
      </c>
      <c r="R765" s="12">
        <v>52</v>
      </c>
      <c r="S765" s="9" t="s">
        <v>74</v>
      </c>
      <c r="T765" s="9" t="s">
        <v>44</v>
      </c>
      <c r="U765" s="9" t="s">
        <v>78</v>
      </c>
      <c r="V765" s="9">
        <v>32</v>
      </c>
      <c r="W765" s="13">
        <v>4.9000000000000004</v>
      </c>
      <c r="X765" s="9" t="b">
        <v>1</v>
      </c>
      <c r="Y765" s="9" t="s">
        <v>30</v>
      </c>
      <c r="Z765" s="12">
        <v>1005</v>
      </c>
      <c r="AA765" s="9" t="s">
        <v>76</v>
      </c>
      <c r="AB765" s="14" t="s">
        <v>39</v>
      </c>
      <c r="AC765" s="9" t="s">
        <v>40</v>
      </c>
    </row>
    <row r="766" spans="1:29" hidden="1" x14ac:dyDescent="0.3">
      <c r="A766" s="9">
        <v>1970</v>
      </c>
      <c r="B766" s="9" t="s">
        <v>157</v>
      </c>
      <c r="C766" s="9" t="str">
        <f t="shared" si="44"/>
        <v>Sep</v>
      </c>
      <c r="D766" s="9" t="str">
        <f t="shared" si="45"/>
        <v>Thu</v>
      </c>
      <c r="E766" s="9" t="str">
        <f>TEXT(Table1[[#This Row],[Join_Date]],"YYYY")</f>
        <v>2023</v>
      </c>
      <c r="F766" s="2">
        <v>45190</v>
      </c>
      <c r="G766" s="2" t="str">
        <f t="shared" si="46"/>
        <v>Dec</v>
      </c>
      <c r="H766" s="2" t="str">
        <f t="shared" si="47"/>
        <v>Mon</v>
      </c>
      <c r="I766" s="10">
        <v>45628</v>
      </c>
      <c r="J766" s="11">
        <v>15.99</v>
      </c>
      <c r="K766" s="11" t="str">
        <f>IF(Table1[[#This Row],[Monthly_Price]]=7.99,"Basic",IF(Table1[[#This Row],[Monthly_Price]]=11.99,"Super",IF(Table1[[#This Row],[Monthly_Price]]=15.99,"Premium")))</f>
        <v>Premium</v>
      </c>
      <c r="L766" s="12">
        <v>119</v>
      </c>
      <c r="M766" s="9" t="s">
        <v>48</v>
      </c>
      <c r="N766" s="12">
        <v>2</v>
      </c>
      <c r="O766" s="12">
        <v>1</v>
      </c>
      <c r="P766" s="9" t="b">
        <v>1</v>
      </c>
      <c r="Q766" s="12">
        <v>385</v>
      </c>
      <c r="R766" s="12">
        <v>82</v>
      </c>
      <c r="S766" s="9" t="s">
        <v>68</v>
      </c>
      <c r="T766" s="9" t="s">
        <v>75</v>
      </c>
      <c r="U766" s="9" t="s">
        <v>64</v>
      </c>
      <c r="V766" s="9">
        <v>87</v>
      </c>
      <c r="W766" s="13">
        <v>3.3</v>
      </c>
      <c r="X766" s="9" t="b">
        <v>0</v>
      </c>
      <c r="Y766" s="9" t="s">
        <v>30</v>
      </c>
      <c r="Z766" s="12">
        <v>876</v>
      </c>
      <c r="AA766" s="9" t="s">
        <v>76</v>
      </c>
      <c r="AB766" s="14" t="s">
        <v>32</v>
      </c>
      <c r="AC766" s="9" t="s">
        <v>93</v>
      </c>
    </row>
    <row r="767" spans="1:29" hidden="1" x14ac:dyDescent="0.3">
      <c r="A767" s="9">
        <v>6272</v>
      </c>
      <c r="B767" s="9" t="s">
        <v>558</v>
      </c>
      <c r="C767" s="9" t="str">
        <f t="shared" si="44"/>
        <v>Jul</v>
      </c>
      <c r="D767" s="9" t="str">
        <f t="shared" si="45"/>
        <v>Tue</v>
      </c>
      <c r="E767" s="9" t="str">
        <f>TEXT(Table1[[#This Row],[Join_Date]],"YYYY")</f>
        <v>2023</v>
      </c>
      <c r="F767" s="2">
        <v>45132</v>
      </c>
      <c r="G767" s="2" t="str">
        <f t="shared" si="46"/>
        <v>Dec</v>
      </c>
      <c r="H767" s="2" t="str">
        <f t="shared" si="47"/>
        <v>Wed</v>
      </c>
      <c r="I767" s="10">
        <v>45644</v>
      </c>
      <c r="J767" s="11">
        <v>11.99</v>
      </c>
      <c r="K767" s="11" t="str">
        <f>IF(Table1[[#This Row],[Monthly_Price]]=7.99,"Basic",IF(Table1[[#This Row],[Monthly_Price]]=11.99,"Super",IF(Table1[[#This Row],[Monthly_Price]]=15.99,"Premium")))</f>
        <v>Super</v>
      </c>
      <c r="L767" s="12">
        <v>87</v>
      </c>
      <c r="M767" s="9" t="s">
        <v>26</v>
      </c>
      <c r="N767" s="12">
        <v>3</v>
      </c>
      <c r="O767" s="12">
        <v>6</v>
      </c>
      <c r="P767" s="9" t="b">
        <v>1</v>
      </c>
      <c r="Q767" s="12">
        <v>213</v>
      </c>
      <c r="R767" s="12">
        <v>98</v>
      </c>
      <c r="S767" s="9" t="s">
        <v>43</v>
      </c>
      <c r="T767" s="9" t="s">
        <v>44</v>
      </c>
      <c r="U767" s="9" t="s">
        <v>45</v>
      </c>
      <c r="V767" s="9">
        <v>84</v>
      </c>
      <c r="W767" s="13">
        <v>4.7</v>
      </c>
      <c r="X767" s="9" t="b">
        <v>0</v>
      </c>
      <c r="Y767" s="9" t="s">
        <v>30</v>
      </c>
      <c r="Z767" s="12">
        <v>2089</v>
      </c>
      <c r="AA767" s="9" t="s">
        <v>76</v>
      </c>
      <c r="AB767" s="14" t="s">
        <v>39</v>
      </c>
      <c r="AC767" s="9" t="s">
        <v>93</v>
      </c>
    </row>
    <row r="768" spans="1:29" hidden="1" x14ac:dyDescent="0.3">
      <c r="A768" s="9">
        <v>4745</v>
      </c>
      <c r="B768" s="9" t="s">
        <v>98</v>
      </c>
      <c r="C768" s="9" t="str">
        <f t="shared" si="44"/>
        <v>Jul</v>
      </c>
      <c r="D768" s="9" t="str">
        <f t="shared" si="45"/>
        <v>Mon</v>
      </c>
      <c r="E768" s="9" t="str">
        <f>TEXT(Table1[[#This Row],[Join_Date]],"YYYY")</f>
        <v>2023</v>
      </c>
      <c r="F768" s="2">
        <v>45110</v>
      </c>
      <c r="G768" s="2" t="str">
        <f t="shared" si="46"/>
        <v>Nov</v>
      </c>
      <c r="H768" s="2" t="str">
        <f t="shared" si="47"/>
        <v>Sat</v>
      </c>
      <c r="I768" s="10">
        <v>45626</v>
      </c>
      <c r="J768" s="11">
        <v>7.99</v>
      </c>
      <c r="K768" s="11" t="str">
        <f>IF(Table1[[#This Row],[Monthly_Price]]=7.99,"Basic",IF(Table1[[#This Row],[Monthly_Price]]=11.99,"Super",IF(Table1[[#This Row],[Monthly_Price]]=15.99,"Premium")))</f>
        <v>Basic</v>
      </c>
      <c r="L768" s="12">
        <v>273</v>
      </c>
      <c r="M768" s="9" t="s">
        <v>36</v>
      </c>
      <c r="N768" s="12">
        <v>5</v>
      </c>
      <c r="O768" s="12">
        <v>1</v>
      </c>
      <c r="P768" s="9" t="b">
        <v>1</v>
      </c>
      <c r="Q768" s="12">
        <v>830</v>
      </c>
      <c r="R768" s="12">
        <v>178</v>
      </c>
      <c r="S768" s="9" t="s">
        <v>27</v>
      </c>
      <c r="T768" s="9" t="s">
        <v>75</v>
      </c>
      <c r="U768" s="9" t="s">
        <v>78</v>
      </c>
      <c r="V768" s="9">
        <v>37</v>
      </c>
      <c r="W768" s="13">
        <v>3.7</v>
      </c>
      <c r="X768" s="9" t="b">
        <v>1</v>
      </c>
      <c r="Y768" s="9" t="s">
        <v>30</v>
      </c>
      <c r="Z768" s="12">
        <v>772</v>
      </c>
      <c r="AA768" s="9" t="s">
        <v>31</v>
      </c>
      <c r="AB768" s="14" t="s">
        <v>79</v>
      </c>
      <c r="AC768" s="9" t="s">
        <v>40</v>
      </c>
    </row>
    <row r="769" spans="1:29" hidden="1" x14ac:dyDescent="0.3">
      <c r="A769" s="9">
        <v>8867</v>
      </c>
      <c r="B769" s="9" t="s">
        <v>223</v>
      </c>
      <c r="C769" s="9" t="str">
        <f t="shared" si="44"/>
        <v>Jun</v>
      </c>
      <c r="D769" s="9" t="str">
        <f t="shared" si="45"/>
        <v>Sat</v>
      </c>
      <c r="E769" s="9" t="str">
        <f>TEXT(Table1[[#This Row],[Join_Date]],"YYYY")</f>
        <v>2023</v>
      </c>
      <c r="F769" s="2">
        <v>45080</v>
      </c>
      <c r="G769" s="2" t="str">
        <f t="shared" si="46"/>
        <v>Nov</v>
      </c>
      <c r="H769" s="2" t="str">
        <f t="shared" si="47"/>
        <v>Thu</v>
      </c>
      <c r="I769" s="10">
        <v>45617</v>
      </c>
      <c r="J769" s="11">
        <v>15.99</v>
      </c>
      <c r="K769" s="11" t="str">
        <f>IF(Table1[[#This Row],[Monthly_Price]]=7.99,"Basic",IF(Table1[[#This Row],[Monthly_Price]]=11.99,"Super",IF(Table1[[#This Row],[Monthly_Price]]=15.99,"Premium")))</f>
        <v>Premium</v>
      </c>
      <c r="L769" s="12">
        <v>281</v>
      </c>
      <c r="M769" s="9" t="s">
        <v>73</v>
      </c>
      <c r="N769" s="12">
        <v>1</v>
      </c>
      <c r="O769" s="12">
        <v>2</v>
      </c>
      <c r="P769" s="9" t="b">
        <v>1</v>
      </c>
      <c r="Q769" s="12">
        <v>601</v>
      </c>
      <c r="R769" s="12">
        <v>75</v>
      </c>
      <c r="S769" s="9" t="s">
        <v>92</v>
      </c>
      <c r="T769" s="9" t="s">
        <v>56</v>
      </c>
      <c r="U769" s="9" t="s">
        <v>37</v>
      </c>
      <c r="V769" s="9">
        <v>92</v>
      </c>
      <c r="W769" s="13">
        <v>4.5</v>
      </c>
      <c r="X769" s="9" t="b">
        <v>0</v>
      </c>
      <c r="Y769" s="9" t="s">
        <v>30</v>
      </c>
      <c r="Z769" s="12">
        <v>373</v>
      </c>
      <c r="AA769" s="9" t="s">
        <v>58</v>
      </c>
      <c r="AB769" s="14" t="s">
        <v>69</v>
      </c>
      <c r="AC769" s="9" t="s">
        <v>60</v>
      </c>
    </row>
    <row r="770" spans="1:29" hidden="1" x14ac:dyDescent="0.3">
      <c r="A770" s="9">
        <v>4901</v>
      </c>
      <c r="B770" s="9" t="s">
        <v>226</v>
      </c>
      <c r="C770" s="9" t="str">
        <f t="shared" si="44"/>
        <v>Jan</v>
      </c>
      <c r="D770" s="9" t="str">
        <f t="shared" si="45"/>
        <v>Thu</v>
      </c>
      <c r="E770" s="9" t="str">
        <f>TEXT(Table1[[#This Row],[Join_Date]],"YYYY")</f>
        <v>2023</v>
      </c>
      <c r="F770" s="2">
        <v>44938</v>
      </c>
      <c r="G770" s="2" t="str">
        <f t="shared" si="46"/>
        <v>Dec</v>
      </c>
      <c r="H770" s="2" t="str">
        <f t="shared" si="47"/>
        <v>Wed</v>
      </c>
      <c r="I770" s="10">
        <v>45644</v>
      </c>
      <c r="J770" s="11">
        <v>7.99</v>
      </c>
      <c r="K770" s="11" t="str">
        <f>IF(Table1[[#This Row],[Monthly_Price]]=7.99,"Basic",IF(Table1[[#This Row],[Monthly_Price]]=11.99,"Super",IF(Table1[[#This Row],[Monthly_Price]]=15.99,"Premium")))</f>
        <v>Basic</v>
      </c>
      <c r="L770" s="12">
        <v>115</v>
      </c>
      <c r="M770" s="9" t="s">
        <v>51</v>
      </c>
      <c r="N770" s="12">
        <v>2</v>
      </c>
      <c r="O770" s="12">
        <v>3</v>
      </c>
      <c r="P770" s="9" t="b">
        <v>0</v>
      </c>
      <c r="Q770" s="12">
        <v>843</v>
      </c>
      <c r="R770" s="12">
        <v>153</v>
      </c>
      <c r="S770" s="9" t="s">
        <v>92</v>
      </c>
      <c r="T770" s="9" t="s">
        <v>28</v>
      </c>
      <c r="U770" s="9" t="s">
        <v>45</v>
      </c>
      <c r="V770" s="9">
        <v>6</v>
      </c>
      <c r="W770" s="13">
        <v>3.3</v>
      </c>
      <c r="X770" s="9" t="b">
        <v>1</v>
      </c>
      <c r="Y770" s="9" t="s">
        <v>30</v>
      </c>
      <c r="Z770" s="12">
        <v>3425</v>
      </c>
      <c r="AA770" s="9" t="s">
        <v>76</v>
      </c>
      <c r="AB770" s="14" t="s">
        <v>39</v>
      </c>
      <c r="AC770" s="9" t="s">
        <v>60</v>
      </c>
    </row>
    <row r="771" spans="1:29" hidden="1" x14ac:dyDescent="0.3">
      <c r="A771" s="9">
        <v>9575</v>
      </c>
      <c r="B771" s="9" t="s">
        <v>224</v>
      </c>
      <c r="C771" s="9" t="str">
        <f t="shared" ref="C771:C834" si="48">TEXT(F771,"mmm")</f>
        <v>Feb</v>
      </c>
      <c r="D771" s="9" t="str">
        <f t="shared" ref="D771:D834" si="49">TEXT(F771,"ddd")</f>
        <v>Sat</v>
      </c>
      <c r="E771" s="9" t="str">
        <f>TEXT(Table1[[#This Row],[Join_Date]],"YYYY")</f>
        <v>2023</v>
      </c>
      <c r="F771" s="2">
        <v>44982</v>
      </c>
      <c r="G771" s="2" t="str">
        <f t="shared" ref="G771:G834" si="50">TEXT(I771,"mmm")</f>
        <v>Dec</v>
      </c>
      <c r="H771" s="2" t="str">
        <f t="shared" ref="H771:H834" si="51">TEXT(I771,"ddd")</f>
        <v>Fri</v>
      </c>
      <c r="I771" s="10">
        <v>45639</v>
      </c>
      <c r="J771" s="11">
        <v>11.99</v>
      </c>
      <c r="K771" s="11" t="str">
        <f>IF(Table1[[#This Row],[Monthly_Price]]=7.99,"Basic",IF(Table1[[#This Row],[Monthly_Price]]=11.99,"Super",IF(Table1[[#This Row],[Monthly_Price]]=15.99,"Premium")))</f>
        <v>Super</v>
      </c>
      <c r="L771" s="12">
        <v>483</v>
      </c>
      <c r="M771" s="9" t="s">
        <v>63</v>
      </c>
      <c r="N771" s="12">
        <v>2</v>
      </c>
      <c r="O771" s="12">
        <v>6</v>
      </c>
      <c r="P771" s="9" t="b">
        <v>0</v>
      </c>
      <c r="Q771" s="12">
        <v>386</v>
      </c>
      <c r="R771" s="12">
        <v>192</v>
      </c>
      <c r="S771" s="9" t="s">
        <v>68</v>
      </c>
      <c r="T771" s="9" t="s">
        <v>28</v>
      </c>
      <c r="U771" s="9" t="s">
        <v>78</v>
      </c>
      <c r="V771" s="9">
        <v>95</v>
      </c>
      <c r="W771" s="13">
        <v>4.5999999999999996</v>
      </c>
      <c r="X771" s="9" t="b">
        <v>1</v>
      </c>
      <c r="Y771" s="9" t="s">
        <v>30</v>
      </c>
      <c r="Z771" s="12">
        <v>4422</v>
      </c>
      <c r="AA771" s="9" t="s">
        <v>38</v>
      </c>
      <c r="AB771" s="14" t="s">
        <v>79</v>
      </c>
      <c r="AC771" s="9" t="s">
        <v>33</v>
      </c>
    </row>
    <row r="772" spans="1:29" hidden="1" x14ac:dyDescent="0.3">
      <c r="A772" s="9">
        <v>4471</v>
      </c>
      <c r="B772" s="9" t="s">
        <v>399</v>
      </c>
      <c r="C772" s="9" t="str">
        <f t="shared" si="48"/>
        <v>Mar</v>
      </c>
      <c r="D772" s="9" t="str">
        <f t="shared" si="49"/>
        <v>Sun</v>
      </c>
      <c r="E772" s="9" t="str">
        <f>TEXT(Table1[[#This Row],[Join_Date]],"YYYY")</f>
        <v>2024</v>
      </c>
      <c r="F772" s="2">
        <v>45382</v>
      </c>
      <c r="G772" s="2" t="str">
        <f t="shared" si="50"/>
        <v>Dec</v>
      </c>
      <c r="H772" s="2" t="str">
        <f t="shared" si="51"/>
        <v>Wed</v>
      </c>
      <c r="I772" s="10">
        <v>45637</v>
      </c>
      <c r="J772" s="11">
        <v>11.99</v>
      </c>
      <c r="K772" s="11" t="str">
        <f>IF(Table1[[#This Row],[Monthly_Price]]=7.99,"Basic",IF(Table1[[#This Row],[Monthly_Price]]=11.99,"Super",IF(Table1[[#This Row],[Monthly_Price]]=15.99,"Premium")))</f>
        <v>Super</v>
      </c>
      <c r="L772" s="12">
        <v>129</v>
      </c>
      <c r="M772" s="9" t="s">
        <v>36</v>
      </c>
      <c r="N772" s="12">
        <v>5</v>
      </c>
      <c r="O772" s="12">
        <v>3</v>
      </c>
      <c r="P772" s="9" t="b">
        <v>0</v>
      </c>
      <c r="Q772" s="12">
        <v>291</v>
      </c>
      <c r="R772" s="12">
        <v>37</v>
      </c>
      <c r="S772" s="9" t="s">
        <v>55</v>
      </c>
      <c r="T772" s="9" t="s">
        <v>56</v>
      </c>
      <c r="U772" s="9" t="s">
        <v>45</v>
      </c>
      <c r="V772" s="9">
        <v>51</v>
      </c>
      <c r="W772" s="13">
        <v>3.8</v>
      </c>
      <c r="X772" s="9" t="b">
        <v>0</v>
      </c>
      <c r="Y772" s="9" t="s">
        <v>30</v>
      </c>
      <c r="Z772" s="12">
        <v>4980</v>
      </c>
      <c r="AA772" s="9" t="s">
        <v>76</v>
      </c>
      <c r="AB772" s="14" t="s">
        <v>39</v>
      </c>
      <c r="AC772" s="9" t="s">
        <v>60</v>
      </c>
    </row>
    <row r="773" spans="1:29" hidden="1" x14ac:dyDescent="0.3">
      <c r="A773" s="9">
        <v>1385</v>
      </c>
      <c r="B773" s="9" t="s">
        <v>664</v>
      </c>
      <c r="C773" s="9" t="str">
        <f t="shared" si="48"/>
        <v>Oct</v>
      </c>
      <c r="D773" s="9" t="str">
        <f t="shared" si="49"/>
        <v>Thu</v>
      </c>
      <c r="E773" s="9" t="str">
        <f>TEXT(Table1[[#This Row],[Join_Date]],"YYYY")</f>
        <v>2024</v>
      </c>
      <c r="F773" s="2">
        <v>45568</v>
      </c>
      <c r="G773" s="2" t="str">
        <f t="shared" si="50"/>
        <v>Dec</v>
      </c>
      <c r="H773" s="2" t="str">
        <f t="shared" si="51"/>
        <v>Tue</v>
      </c>
      <c r="I773" s="10">
        <v>45636</v>
      </c>
      <c r="J773" s="11">
        <v>11.99</v>
      </c>
      <c r="K773" s="11" t="str">
        <f>IF(Table1[[#This Row],[Monthly_Price]]=7.99,"Basic",IF(Table1[[#This Row],[Monthly_Price]]=11.99,"Super",IF(Table1[[#This Row],[Monthly_Price]]=15.99,"Premium")))</f>
        <v>Super</v>
      </c>
      <c r="L773" s="12">
        <v>292</v>
      </c>
      <c r="M773" s="9" t="s">
        <v>36</v>
      </c>
      <c r="N773" s="12">
        <v>4</v>
      </c>
      <c r="O773" s="12">
        <v>3</v>
      </c>
      <c r="P773" s="9" t="b">
        <v>0</v>
      </c>
      <c r="Q773" s="12">
        <v>198</v>
      </c>
      <c r="R773" s="12">
        <v>195</v>
      </c>
      <c r="S773" s="9" t="s">
        <v>43</v>
      </c>
      <c r="T773" s="9" t="s">
        <v>56</v>
      </c>
      <c r="U773" s="9" t="s">
        <v>64</v>
      </c>
      <c r="V773" s="9">
        <v>55</v>
      </c>
      <c r="W773" s="13">
        <v>4.9000000000000004</v>
      </c>
      <c r="X773" s="9" t="b">
        <v>1</v>
      </c>
      <c r="Y773" s="9" t="s">
        <v>30</v>
      </c>
      <c r="Z773" s="12">
        <v>1367</v>
      </c>
      <c r="AA773" s="9" t="s">
        <v>76</v>
      </c>
      <c r="AB773" s="14" t="s">
        <v>32</v>
      </c>
      <c r="AC773" s="9" t="s">
        <v>33</v>
      </c>
    </row>
    <row r="774" spans="1:29" hidden="1" x14ac:dyDescent="0.3">
      <c r="A774" s="9">
        <v>4302</v>
      </c>
      <c r="B774" s="9" t="s">
        <v>164</v>
      </c>
      <c r="C774" s="9" t="str">
        <f t="shared" si="48"/>
        <v>Feb</v>
      </c>
      <c r="D774" s="9" t="str">
        <f t="shared" si="49"/>
        <v>Thu</v>
      </c>
      <c r="E774" s="9" t="str">
        <f>TEXT(Table1[[#This Row],[Join_Date]],"YYYY")</f>
        <v>2023</v>
      </c>
      <c r="F774" s="2">
        <v>44973</v>
      </c>
      <c r="G774" s="2" t="str">
        <f t="shared" si="50"/>
        <v>Dec</v>
      </c>
      <c r="H774" s="2" t="str">
        <f t="shared" si="51"/>
        <v>Tue</v>
      </c>
      <c r="I774" s="10">
        <v>45636</v>
      </c>
      <c r="J774" s="11">
        <v>11.99</v>
      </c>
      <c r="K774" s="11" t="str">
        <f>IF(Table1[[#This Row],[Monthly_Price]]=7.99,"Basic",IF(Table1[[#This Row],[Monthly_Price]]=11.99,"Super",IF(Table1[[#This Row],[Monthly_Price]]=15.99,"Premium")))</f>
        <v>Super</v>
      </c>
      <c r="L774" s="12">
        <v>307</v>
      </c>
      <c r="M774" s="9" t="s">
        <v>63</v>
      </c>
      <c r="N774" s="12">
        <v>3</v>
      </c>
      <c r="O774" s="12">
        <v>1</v>
      </c>
      <c r="P774" s="9" t="b">
        <v>0</v>
      </c>
      <c r="Q774" s="12">
        <v>919</v>
      </c>
      <c r="R774" s="12">
        <v>175</v>
      </c>
      <c r="S774" s="9" t="s">
        <v>55</v>
      </c>
      <c r="T774" s="9" t="s">
        <v>44</v>
      </c>
      <c r="U774" s="9" t="s">
        <v>64</v>
      </c>
      <c r="V774" s="9">
        <v>22</v>
      </c>
      <c r="W774" s="13">
        <v>4</v>
      </c>
      <c r="X774" s="9" t="b">
        <v>1</v>
      </c>
      <c r="Y774" s="9" t="s">
        <v>30</v>
      </c>
      <c r="Z774" s="12">
        <v>2728</v>
      </c>
      <c r="AA774" s="9" t="s">
        <v>38</v>
      </c>
      <c r="AB774" s="14" t="s">
        <v>32</v>
      </c>
      <c r="AC774" s="9" t="s">
        <v>33</v>
      </c>
    </row>
    <row r="775" spans="1:29" hidden="1" x14ac:dyDescent="0.3">
      <c r="A775" s="9">
        <v>4738</v>
      </c>
      <c r="B775" s="9" t="s">
        <v>666</v>
      </c>
      <c r="C775" s="9" t="str">
        <f t="shared" si="48"/>
        <v>Nov</v>
      </c>
      <c r="D775" s="9" t="str">
        <f t="shared" si="49"/>
        <v>Sun</v>
      </c>
      <c r="E775" s="9" t="str">
        <f>TEXT(Table1[[#This Row],[Join_Date]],"YYYY")</f>
        <v>2023</v>
      </c>
      <c r="F775" s="2">
        <v>45235</v>
      </c>
      <c r="G775" s="2" t="str">
        <f t="shared" si="50"/>
        <v>Dec</v>
      </c>
      <c r="H775" s="2" t="str">
        <f t="shared" si="51"/>
        <v>Wed</v>
      </c>
      <c r="I775" s="10">
        <v>45630</v>
      </c>
      <c r="J775" s="11">
        <v>15.99</v>
      </c>
      <c r="K775" s="11" t="str">
        <f>IF(Table1[[#This Row],[Monthly_Price]]=7.99,"Basic",IF(Table1[[#This Row],[Monthly_Price]]=11.99,"Super",IF(Table1[[#This Row],[Monthly_Price]]=15.99,"Premium")))</f>
        <v>Premium</v>
      </c>
      <c r="L775" s="12">
        <v>306</v>
      </c>
      <c r="M775" s="9" t="s">
        <v>36</v>
      </c>
      <c r="N775" s="12">
        <v>5</v>
      </c>
      <c r="O775" s="12">
        <v>6</v>
      </c>
      <c r="P775" s="9" t="b">
        <v>1</v>
      </c>
      <c r="Q775" s="12">
        <v>483</v>
      </c>
      <c r="R775" s="12">
        <v>5</v>
      </c>
      <c r="S775" s="9" t="s">
        <v>49</v>
      </c>
      <c r="T775" s="9" t="s">
        <v>44</v>
      </c>
      <c r="U775" s="9" t="s">
        <v>29</v>
      </c>
      <c r="V775" s="9">
        <v>56</v>
      </c>
      <c r="W775" s="13">
        <v>4.7</v>
      </c>
      <c r="X775" s="9" t="b">
        <v>0</v>
      </c>
      <c r="Y775" s="9" t="s">
        <v>30</v>
      </c>
      <c r="Z775" s="12">
        <v>1556</v>
      </c>
      <c r="AA775" s="9" t="s">
        <v>76</v>
      </c>
      <c r="AB775" s="14" t="s">
        <v>32</v>
      </c>
      <c r="AC775" s="9" t="s">
        <v>40</v>
      </c>
    </row>
    <row r="776" spans="1:29" hidden="1" x14ac:dyDescent="0.3">
      <c r="A776" s="9">
        <v>2441</v>
      </c>
      <c r="B776" s="9" t="s">
        <v>283</v>
      </c>
      <c r="C776" s="9" t="str">
        <f t="shared" si="48"/>
        <v>May</v>
      </c>
      <c r="D776" s="9" t="str">
        <f t="shared" si="49"/>
        <v>Sun</v>
      </c>
      <c r="E776" s="9" t="str">
        <f>TEXT(Table1[[#This Row],[Join_Date]],"YYYY")</f>
        <v>2023</v>
      </c>
      <c r="F776" s="2">
        <v>45074</v>
      </c>
      <c r="G776" s="2" t="str">
        <f t="shared" si="50"/>
        <v>Dec</v>
      </c>
      <c r="H776" s="2" t="str">
        <f t="shared" si="51"/>
        <v>Sat</v>
      </c>
      <c r="I776" s="10">
        <v>45640</v>
      </c>
      <c r="J776" s="11">
        <v>11.99</v>
      </c>
      <c r="K776" s="11" t="str">
        <f>IF(Table1[[#This Row],[Monthly_Price]]=7.99,"Basic",IF(Table1[[#This Row],[Monthly_Price]]=11.99,"Super",IF(Table1[[#This Row],[Monthly_Price]]=15.99,"Premium")))</f>
        <v>Super</v>
      </c>
      <c r="L776" s="12">
        <v>71</v>
      </c>
      <c r="M776" s="9" t="s">
        <v>48</v>
      </c>
      <c r="N776" s="12">
        <v>3</v>
      </c>
      <c r="O776" s="12">
        <v>2</v>
      </c>
      <c r="P776" s="9" t="b">
        <v>1</v>
      </c>
      <c r="Q776" s="12">
        <v>645</v>
      </c>
      <c r="R776" s="12">
        <v>5</v>
      </c>
      <c r="S776" s="9" t="s">
        <v>68</v>
      </c>
      <c r="T776" s="9" t="s">
        <v>28</v>
      </c>
      <c r="U776" s="9" t="s">
        <v>45</v>
      </c>
      <c r="V776" s="9">
        <v>66</v>
      </c>
      <c r="W776" s="13">
        <v>3.9</v>
      </c>
      <c r="X776" s="9" t="b">
        <v>0</v>
      </c>
      <c r="Y776" s="9" t="s">
        <v>30</v>
      </c>
      <c r="Z776" s="12">
        <v>4566</v>
      </c>
      <c r="AA776" s="9" t="s">
        <v>76</v>
      </c>
      <c r="AB776" s="14" t="s">
        <v>39</v>
      </c>
      <c r="AC776" s="9" t="s">
        <v>33</v>
      </c>
    </row>
    <row r="777" spans="1:29" hidden="1" x14ac:dyDescent="0.3">
      <c r="A777" s="9">
        <v>6546</v>
      </c>
      <c r="B777" s="9" t="s">
        <v>667</v>
      </c>
      <c r="C777" s="9" t="str">
        <f t="shared" si="48"/>
        <v>Dec</v>
      </c>
      <c r="D777" s="9" t="str">
        <f t="shared" si="49"/>
        <v>Tue</v>
      </c>
      <c r="E777" s="9" t="str">
        <f>TEXT(Table1[[#This Row],[Join_Date]],"YYYY")</f>
        <v>2023</v>
      </c>
      <c r="F777" s="2">
        <v>45286</v>
      </c>
      <c r="G777" s="2" t="str">
        <f t="shared" si="50"/>
        <v>Dec</v>
      </c>
      <c r="H777" s="2" t="str">
        <f t="shared" si="51"/>
        <v>Sun</v>
      </c>
      <c r="I777" s="10">
        <v>45634</v>
      </c>
      <c r="J777" s="11">
        <v>15.99</v>
      </c>
      <c r="K777" s="11" t="str">
        <f>IF(Table1[[#This Row],[Monthly_Price]]=7.99,"Basic",IF(Table1[[#This Row],[Monthly_Price]]=11.99,"Super",IF(Table1[[#This Row],[Monthly_Price]]=15.99,"Premium")))</f>
        <v>Premium</v>
      </c>
      <c r="L777" s="12">
        <v>253</v>
      </c>
      <c r="M777" s="9" t="s">
        <v>48</v>
      </c>
      <c r="N777" s="12">
        <v>1</v>
      </c>
      <c r="O777" s="12">
        <v>2</v>
      </c>
      <c r="P777" s="9" t="b">
        <v>1</v>
      </c>
      <c r="Q777" s="12">
        <v>653</v>
      </c>
      <c r="R777" s="12">
        <v>53</v>
      </c>
      <c r="S777" s="9" t="s">
        <v>27</v>
      </c>
      <c r="T777" s="9" t="s">
        <v>28</v>
      </c>
      <c r="U777" s="9" t="s">
        <v>29</v>
      </c>
      <c r="V777" s="9">
        <v>43</v>
      </c>
      <c r="W777" s="13">
        <v>4.0999999999999996</v>
      </c>
      <c r="X777" s="9" t="b">
        <v>1</v>
      </c>
      <c r="Y777" s="9" t="s">
        <v>30</v>
      </c>
      <c r="Z777" s="12">
        <v>2969</v>
      </c>
      <c r="AA777" s="9" t="s">
        <v>65</v>
      </c>
      <c r="AB777" s="14" t="s">
        <v>32</v>
      </c>
      <c r="AC777" s="9" t="s">
        <v>40</v>
      </c>
    </row>
    <row r="778" spans="1:29" hidden="1" x14ac:dyDescent="0.3">
      <c r="A778" s="9">
        <v>5459</v>
      </c>
      <c r="B778" s="9" t="s">
        <v>344</v>
      </c>
      <c r="C778" s="9" t="str">
        <f t="shared" si="48"/>
        <v>Apr</v>
      </c>
      <c r="D778" s="9" t="str">
        <f t="shared" si="49"/>
        <v>Sat</v>
      </c>
      <c r="E778" s="9" t="str">
        <f>TEXT(Table1[[#This Row],[Join_Date]],"YYYY")</f>
        <v>2024</v>
      </c>
      <c r="F778" s="2">
        <v>45395</v>
      </c>
      <c r="G778" s="2" t="str">
        <f t="shared" si="50"/>
        <v>Dec</v>
      </c>
      <c r="H778" s="2" t="str">
        <f t="shared" si="51"/>
        <v>Fri</v>
      </c>
      <c r="I778" s="10">
        <v>45639</v>
      </c>
      <c r="J778" s="11">
        <v>15.99</v>
      </c>
      <c r="K778" s="11" t="str">
        <f>IF(Table1[[#This Row],[Monthly_Price]]=7.99,"Basic",IF(Table1[[#This Row],[Monthly_Price]]=11.99,"Super",IF(Table1[[#This Row],[Monthly_Price]]=15.99,"Premium")))</f>
        <v>Premium</v>
      </c>
      <c r="L778" s="12">
        <v>68</v>
      </c>
      <c r="M778" s="9" t="s">
        <v>63</v>
      </c>
      <c r="N778" s="12">
        <v>5</v>
      </c>
      <c r="O778" s="12">
        <v>2</v>
      </c>
      <c r="P778" s="9" t="b">
        <v>0</v>
      </c>
      <c r="Q778" s="12">
        <v>727</v>
      </c>
      <c r="R778" s="12">
        <v>5</v>
      </c>
      <c r="S778" s="9" t="s">
        <v>74</v>
      </c>
      <c r="T778" s="9" t="s">
        <v>75</v>
      </c>
      <c r="U778" s="9" t="s">
        <v>78</v>
      </c>
      <c r="V778" s="9">
        <v>8</v>
      </c>
      <c r="W778" s="13">
        <v>4.5999999999999996</v>
      </c>
      <c r="X778" s="9" t="b">
        <v>0</v>
      </c>
      <c r="Y778" s="9" t="s">
        <v>30</v>
      </c>
      <c r="Z778" s="12">
        <v>3421</v>
      </c>
      <c r="AA778" s="9" t="s">
        <v>58</v>
      </c>
      <c r="AB778" s="14" t="s">
        <v>69</v>
      </c>
      <c r="AC778" s="9" t="s">
        <v>33</v>
      </c>
    </row>
    <row r="779" spans="1:29" hidden="1" x14ac:dyDescent="0.3">
      <c r="A779" s="9">
        <v>7051</v>
      </c>
      <c r="B779" s="9" t="s">
        <v>23</v>
      </c>
      <c r="C779" s="9" t="str">
        <f t="shared" si="48"/>
        <v>May</v>
      </c>
      <c r="D779" s="9" t="str">
        <f t="shared" si="49"/>
        <v>Sun</v>
      </c>
      <c r="E779" s="9" t="str">
        <f>TEXT(Table1[[#This Row],[Join_Date]],"YYYY")</f>
        <v>2023</v>
      </c>
      <c r="F779" s="2">
        <v>45060</v>
      </c>
      <c r="G779" s="2" t="str">
        <f t="shared" si="50"/>
        <v>Dec</v>
      </c>
      <c r="H779" s="2" t="str">
        <f t="shared" si="51"/>
        <v>Mon</v>
      </c>
      <c r="I779" s="10">
        <v>45642</v>
      </c>
      <c r="J779" s="11">
        <v>7.99</v>
      </c>
      <c r="K779" s="11" t="str">
        <f>IF(Table1[[#This Row],[Monthly_Price]]=7.99,"Basic",IF(Table1[[#This Row],[Monthly_Price]]=11.99,"Super",IF(Table1[[#This Row],[Monthly_Price]]=15.99,"Premium")))</f>
        <v>Basic</v>
      </c>
      <c r="L779" s="12">
        <v>366</v>
      </c>
      <c r="M779" s="9" t="s">
        <v>36</v>
      </c>
      <c r="N779" s="12">
        <v>1</v>
      </c>
      <c r="O779" s="12">
        <v>1</v>
      </c>
      <c r="P779" s="9" t="b">
        <v>1</v>
      </c>
      <c r="Q779" s="12">
        <v>257</v>
      </c>
      <c r="R779" s="12">
        <v>46</v>
      </c>
      <c r="S779" s="9" t="s">
        <v>74</v>
      </c>
      <c r="T779" s="9" t="s">
        <v>44</v>
      </c>
      <c r="U779" s="9" t="s">
        <v>78</v>
      </c>
      <c r="V779" s="9">
        <v>7</v>
      </c>
      <c r="W779" s="13">
        <v>4.5</v>
      </c>
      <c r="X779" s="9" t="b">
        <v>1</v>
      </c>
      <c r="Y779" s="9" t="s">
        <v>30</v>
      </c>
      <c r="Z779" s="12">
        <v>2535</v>
      </c>
      <c r="AA779" s="9" t="s">
        <v>76</v>
      </c>
      <c r="AB779" s="14" t="s">
        <v>39</v>
      </c>
      <c r="AC779" s="9" t="s">
        <v>40</v>
      </c>
    </row>
    <row r="780" spans="1:29" hidden="1" x14ac:dyDescent="0.3">
      <c r="A780" s="9">
        <v>6671</v>
      </c>
      <c r="B780" s="9" t="s">
        <v>41</v>
      </c>
      <c r="C780" s="9" t="str">
        <f t="shared" si="48"/>
        <v>Feb</v>
      </c>
      <c r="D780" s="9" t="str">
        <f t="shared" si="49"/>
        <v>Wed</v>
      </c>
      <c r="E780" s="9" t="str">
        <f>TEXT(Table1[[#This Row],[Join_Date]],"YYYY")</f>
        <v>2024</v>
      </c>
      <c r="F780" s="2">
        <v>45343</v>
      </c>
      <c r="G780" s="2" t="str">
        <f t="shared" si="50"/>
        <v>Dec</v>
      </c>
      <c r="H780" s="2" t="str">
        <f t="shared" si="51"/>
        <v>Wed</v>
      </c>
      <c r="I780" s="10">
        <v>45637</v>
      </c>
      <c r="J780" s="11">
        <v>15.99</v>
      </c>
      <c r="K780" s="11" t="str">
        <f>IF(Table1[[#This Row],[Monthly_Price]]=7.99,"Basic",IF(Table1[[#This Row],[Monthly_Price]]=11.99,"Super",IF(Table1[[#This Row],[Monthly_Price]]=15.99,"Premium")))</f>
        <v>Premium</v>
      </c>
      <c r="L780" s="12">
        <v>166</v>
      </c>
      <c r="M780" s="9" t="s">
        <v>100</v>
      </c>
      <c r="N780" s="12">
        <v>4</v>
      </c>
      <c r="O780" s="12">
        <v>1</v>
      </c>
      <c r="P780" s="9" t="b">
        <v>0</v>
      </c>
      <c r="Q780" s="12">
        <v>208</v>
      </c>
      <c r="R780" s="12">
        <v>39</v>
      </c>
      <c r="S780" s="9" t="s">
        <v>74</v>
      </c>
      <c r="T780" s="9" t="s">
        <v>28</v>
      </c>
      <c r="U780" s="9" t="s">
        <v>57</v>
      </c>
      <c r="V780" s="9">
        <v>53</v>
      </c>
      <c r="W780" s="13">
        <v>5</v>
      </c>
      <c r="X780" s="9" t="b">
        <v>1</v>
      </c>
      <c r="Y780" s="9" t="s">
        <v>30</v>
      </c>
      <c r="Z780" s="12">
        <v>290</v>
      </c>
      <c r="AA780" s="9" t="s">
        <v>31</v>
      </c>
      <c r="AB780" s="14" t="s">
        <v>32</v>
      </c>
      <c r="AC780" s="9" t="s">
        <v>40</v>
      </c>
    </row>
    <row r="781" spans="1:29" hidden="1" x14ac:dyDescent="0.3">
      <c r="A781" s="9">
        <v>6013</v>
      </c>
      <c r="B781" s="9" t="s">
        <v>116</v>
      </c>
      <c r="C781" s="9" t="str">
        <f t="shared" si="48"/>
        <v>Aug</v>
      </c>
      <c r="D781" s="9" t="str">
        <f t="shared" si="49"/>
        <v>Fri</v>
      </c>
      <c r="E781" s="9" t="str">
        <f>TEXT(Table1[[#This Row],[Join_Date]],"YYYY")</f>
        <v>2024</v>
      </c>
      <c r="F781" s="2">
        <v>45527</v>
      </c>
      <c r="G781" s="2" t="str">
        <f t="shared" si="50"/>
        <v>Dec</v>
      </c>
      <c r="H781" s="2" t="str">
        <f t="shared" si="51"/>
        <v>Tue</v>
      </c>
      <c r="I781" s="10">
        <v>45629</v>
      </c>
      <c r="J781" s="11">
        <v>15.99</v>
      </c>
      <c r="K781" s="11" t="str">
        <f>IF(Table1[[#This Row],[Monthly_Price]]=7.99,"Basic",IF(Table1[[#This Row],[Monthly_Price]]=11.99,"Super",IF(Table1[[#This Row],[Monthly_Price]]=15.99,"Premium")))</f>
        <v>Premium</v>
      </c>
      <c r="L781" s="12">
        <v>136</v>
      </c>
      <c r="M781" s="9" t="s">
        <v>73</v>
      </c>
      <c r="N781" s="12">
        <v>2</v>
      </c>
      <c r="O781" s="12">
        <v>4</v>
      </c>
      <c r="P781" s="9" t="b">
        <v>1</v>
      </c>
      <c r="Q781" s="12">
        <v>471</v>
      </c>
      <c r="R781" s="12">
        <v>91</v>
      </c>
      <c r="S781" s="9" t="s">
        <v>43</v>
      </c>
      <c r="T781" s="9" t="s">
        <v>44</v>
      </c>
      <c r="U781" s="9" t="s">
        <v>45</v>
      </c>
      <c r="V781" s="9">
        <v>70</v>
      </c>
      <c r="W781" s="13">
        <v>4.4000000000000004</v>
      </c>
      <c r="X781" s="9" t="b">
        <v>0</v>
      </c>
      <c r="Y781" s="9" t="s">
        <v>30</v>
      </c>
      <c r="Z781" s="12">
        <v>756</v>
      </c>
      <c r="AA781" s="9" t="s">
        <v>76</v>
      </c>
      <c r="AB781" s="14" t="s">
        <v>39</v>
      </c>
      <c r="AC781" s="9" t="s">
        <v>93</v>
      </c>
    </row>
    <row r="782" spans="1:29" hidden="1" x14ac:dyDescent="0.3">
      <c r="A782" s="9">
        <v>9996</v>
      </c>
      <c r="B782" s="9" t="s">
        <v>521</v>
      </c>
      <c r="C782" s="9" t="str">
        <f t="shared" si="48"/>
        <v>Jul</v>
      </c>
      <c r="D782" s="9" t="str">
        <f t="shared" si="49"/>
        <v>Sun</v>
      </c>
      <c r="E782" s="9" t="str">
        <f>TEXT(Table1[[#This Row],[Join_Date]],"YYYY")</f>
        <v>2024</v>
      </c>
      <c r="F782" s="2">
        <v>45494</v>
      </c>
      <c r="G782" s="2" t="str">
        <f t="shared" si="50"/>
        <v>Dec</v>
      </c>
      <c r="H782" s="2" t="str">
        <f t="shared" si="51"/>
        <v>Mon</v>
      </c>
      <c r="I782" s="10">
        <v>45635</v>
      </c>
      <c r="J782" s="11">
        <v>7.99</v>
      </c>
      <c r="K782" s="11" t="str">
        <f>IF(Table1[[#This Row],[Monthly_Price]]=7.99,"Basic",IF(Table1[[#This Row],[Monthly_Price]]=11.99,"Super",IF(Table1[[#This Row],[Monthly_Price]]=15.99,"Premium")))</f>
        <v>Basic</v>
      </c>
      <c r="L782" s="12">
        <v>358</v>
      </c>
      <c r="M782" s="9" t="s">
        <v>73</v>
      </c>
      <c r="N782" s="12">
        <v>3</v>
      </c>
      <c r="O782" s="12">
        <v>2</v>
      </c>
      <c r="P782" s="9" t="b">
        <v>1</v>
      </c>
      <c r="Q782" s="12">
        <v>512</v>
      </c>
      <c r="R782" s="12">
        <v>153</v>
      </c>
      <c r="S782" s="9" t="s">
        <v>49</v>
      </c>
      <c r="T782" s="9" t="s">
        <v>56</v>
      </c>
      <c r="U782" s="9" t="s">
        <v>29</v>
      </c>
      <c r="V782" s="9">
        <v>70</v>
      </c>
      <c r="W782" s="13">
        <v>3.3</v>
      </c>
      <c r="X782" s="9" t="b">
        <v>1</v>
      </c>
      <c r="Y782" s="9" t="s">
        <v>30</v>
      </c>
      <c r="Z782" s="12">
        <v>947</v>
      </c>
      <c r="AA782" s="9" t="s">
        <v>58</v>
      </c>
      <c r="AB782" s="14" t="s">
        <v>59</v>
      </c>
      <c r="AC782" s="9" t="s">
        <v>33</v>
      </c>
    </row>
    <row r="783" spans="1:29" hidden="1" x14ac:dyDescent="0.3">
      <c r="A783" s="9">
        <v>4851</v>
      </c>
      <c r="B783" s="9" t="s">
        <v>186</v>
      </c>
      <c r="C783" s="9" t="str">
        <f t="shared" si="48"/>
        <v>Mar</v>
      </c>
      <c r="D783" s="9" t="str">
        <f t="shared" si="49"/>
        <v>Fri</v>
      </c>
      <c r="E783" s="9" t="str">
        <f>TEXT(Table1[[#This Row],[Join_Date]],"YYYY")</f>
        <v>2023</v>
      </c>
      <c r="F783" s="2">
        <v>44995</v>
      </c>
      <c r="G783" s="2" t="str">
        <f t="shared" si="50"/>
        <v>Dec</v>
      </c>
      <c r="H783" s="2" t="str">
        <f t="shared" si="51"/>
        <v>Mon</v>
      </c>
      <c r="I783" s="10">
        <v>45642</v>
      </c>
      <c r="J783" s="11">
        <v>15.99</v>
      </c>
      <c r="K783" s="11" t="str">
        <f>IF(Table1[[#This Row],[Monthly_Price]]=7.99,"Basic",IF(Table1[[#This Row],[Monthly_Price]]=11.99,"Super",IF(Table1[[#This Row],[Monthly_Price]]=15.99,"Premium")))</f>
        <v>Premium</v>
      </c>
      <c r="L783" s="12">
        <v>399</v>
      </c>
      <c r="M783" s="9" t="s">
        <v>36</v>
      </c>
      <c r="N783" s="12">
        <v>1</v>
      </c>
      <c r="O783" s="12">
        <v>2</v>
      </c>
      <c r="P783" s="9" t="b">
        <v>0</v>
      </c>
      <c r="Q783" s="12">
        <v>355</v>
      </c>
      <c r="R783" s="12">
        <v>181</v>
      </c>
      <c r="S783" s="9" t="s">
        <v>27</v>
      </c>
      <c r="T783" s="9" t="s">
        <v>56</v>
      </c>
      <c r="U783" s="9" t="s">
        <v>29</v>
      </c>
      <c r="V783" s="9">
        <v>79</v>
      </c>
      <c r="W783" s="13">
        <v>3.4</v>
      </c>
      <c r="X783" s="9" t="b">
        <v>1</v>
      </c>
      <c r="Y783" s="9" t="s">
        <v>30</v>
      </c>
      <c r="Z783" s="12">
        <v>2138</v>
      </c>
      <c r="AA783" s="9" t="s">
        <v>38</v>
      </c>
      <c r="AB783" s="14" t="s">
        <v>69</v>
      </c>
      <c r="AC783" s="9" t="s">
        <v>33</v>
      </c>
    </row>
    <row r="784" spans="1:29" hidden="1" x14ac:dyDescent="0.3">
      <c r="A784" s="9">
        <v>2498</v>
      </c>
      <c r="B784" s="9" t="s">
        <v>441</v>
      </c>
      <c r="C784" s="9" t="str">
        <f t="shared" si="48"/>
        <v>Oct</v>
      </c>
      <c r="D784" s="9" t="str">
        <f t="shared" si="49"/>
        <v>Thu</v>
      </c>
      <c r="E784" s="9" t="str">
        <f>TEXT(Table1[[#This Row],[Join_Date]],"YYYY")</f>
        <v>2023</v>
      </c>
      <c r="F784" s="2">
        <v>45211</v>
      </c>
      <c r="G784" s="2" t="str">
        <f t="shared" si="50"/>
        <v>Dec</v>
      </c>
      <c r="H784" s="2" t="str">
        <f t="shared" si="51"/>
        <v>Sat</v>
      </c>
      <c r="I784" s="10">
        <v>45633</v>
      </c>
      <c r="J784" s="11">
        <v>11.99</v>
      </c>
      <c r="K784" s="11" t="str">
        <f>IF(Table1[[#This Row],[Monthly_Price]]=7.99,"Basic",IF(Table1[[#This Row],[Monthly_Price]]=11.99,"Super",IF(Table1[[#This Row],[Monthly_Price]]=15.99,"Premium")))</f>
        <v>Super</v>
      </c>
      <c r="L784" s="12">
        <v>285</v>
      </c>
      <c r="M784" s="9" t="s">
        <v>100</v>
      </c>
      <c r="N784" s="12">
        <v>1</v>
      </c>
      <c r="O784" s="12">
        <v>5</v>
      </c>
      <c r="P784" s="9" t="b">
        <v>0</v>
      </c>
      <c r="Q784" s="12">
        <v>634</v>
      </c>
      <c r="R784" s="12">
        <v>168</v>
      </c>
      <c r="S784" s="9" t="s">
        <v>27</v>
      </c>
      <c r="T784" s="9" t="s">
        <v>75</v>
      </c>
      <c r="U784" s="9" t="s">
        <v>37</v>
      </c>
      <c r="V784" s="9">
        <v>76</v>
      </c>
      <c r="W784" s="13">
        <v>3.3</v>
      </c>
      <c r="X784" s="9" t="b">
        <v>1</v>
      </c>
      <c r="Y784" s="9" t="s">
        <v>30</v>
      </c>
      <c r="Z784" s="12">
        <v>3151</v>
      </c>
      <c r="AA784" s="9" t="s">
        <v>38</v>
      </c>
      <c r="AB784" s="14" t="s">
        <v>69</v>
      </c>
      <c r="AC784" s="9" t="s">
        <v>93</v>
      </c>
    </row>
    <row r="785" spans="1:29" hidden="1" x14ac:dyDescent="0.3">
      <c r="A785" s="9">
        <v>6208</v>
      </c>
      <c r="B785" s="9" t="s">
        <v>253</v>
      </c>
      <c r="C785" s="9" t="str">
        <f t="shared" si="48"/>
        <v>Jul</v>
      </c>
      <c r="D785" s="9" t="str">
        <f t="shared" si="49"/>
        <v>Wed</v>
      </c>
      <c r="E785" s="9" t="str">
        <f>TEXT(Table1[[#This Row],[Join_Date]],"YYYY")</f>
        <v>2023</v>
      </c>
      <c r="F785" s="2">
        <v>45126</v>
      </c>
      <c r="G785" s="2" t="str">
        <f t="shared" si="50"/>
        <v>Dec</v>
      </c>
      <c r="H785" s="2" t="str">
        <f t="shared" si="51"/>
        <v>Tue</v>
      </c>
      <c r="I785" s="10">
        <v>45643</v>
      </c>
      <c r="J785" s="11">
        <v>7.99</v>
      </c>
      <c r="K785" s="11" t="str">
        <f>IF(Table1[[#This Row],[Monthly_Price]]=7.99,"Basic",IF(Table1[[#This Row],[Monthly_Price]]=11.99,"Super",IF(Table1[[#This Row],[Monthly_Price]]=15.99,"Premium")))</f>
        <v>Basic</v>
      </c>
      <c r="L785" s="12">
        <v>424</v>
      </c>
      <c r="M785" s="9" t="s">
        <v>63</v>
      </c>
      <c r="N785" s="12">
        <v>2</v>
      </c>
      <c r="O785" s="12">
        <v>3</v>
      </c>
      <c r="P785" s="9" t="b">
        <v>0</v>
      </c>
      <c r="Q785" s="12">
        <v>942</v>
      </c>
      <c r="R785" s="12">
        <v>127</v>
      </c>
      <c r="S785" s="9" t="s">
        <v>74</v>
      </c>
      <c r="T785" s="9" t="s">
        <v>28</v>
      </c>
      <c r="U785" s="9" t="s">
        <v>64</v>
      </c>
      <c r="V785" s="9">
        <v>95</v>
      </c>
      <c r="W785" s="13">
        <v>4.8</v>
      </c>
      <c r="X785" s="9" t="b">
        <v>1</v>
      </c>
      <c r="Y785" s="9" t="s">
        <v>30</v>
      </c>
      <c r="Z785" s="12">
        <v>670</v>
      </c>
      <c r="AA785" s="9" t="s">
        <v>58</v>
      </c>
      <c r="AB785" s="14" t="s">
        <v>69</v>
      </c>
      <c r="AC785" s="9" t="s">
        <v>93</v>
      </c>
    </row>
    <row r="786" spans="1:29" hidden="1" x14ac:dyDescent="0.3">
      <c r="A786" s="9">
        <v>7171</v>
      </c>
      <c r="B786" s="9" t="s">
        <v>70</v>
      </c>
      <c r="C786" s="9" t="str">
        <f t="shared" si="48"/>
        <v>Jan</v>
      </c>
      <c r="D786" s="9" t="str">
        <f t="shared" si="49"/>
        <v>Tue</v>
      </c>
      <c r="E786" s="9" t="str">
        <f>TEXT(Table1[[#This Row],[Join_Date]],"YYYY")</f>
        <v>2024</v>
      </c>
      <c r="F786" s="2">
        <v>45321</v>
      </c>
      <c r="G786" s="2" t="str">
        <f t="shared" si="50"/>
        <v>Nov</v>
      </c>
      <c r="H786" s="2" t="str">
        <f t="shared" si="51"/>
        <v>Tue</v>
      </c>
      <c r="I786" s="10">
        <v>45622</v>
      </c>
      <c r="J786" s="11">
        <v>11.99</v>
      </c>
      <c r="K786" s="11" t="str">
        <f>IF(Table1[[#This Row],[Monthly_Price]]=7.99,"Basic",IF(Table1[[#This Row],[Monthly_Price]]=11.99,"Super",IF(Table1[[#This Row],[Monthly_Price]]=15.99,"Premium")))</f>
        <v>Super</v>
      </c>
      <c r="L786" s="12">
        <v>467</v>
      </c>
      <c r="M786" s="9" t="s">
        <v>26</v>
      </c>
      <c r="N786" s="12">
        <v>1</v>
      </c>
      <c r="O786" s="12">
        <v>3</v>
      </c>
      <c r="P786" s="9" t="b">
        <v>1</v>
      </c>
      <c r="Q786" s="12">
        <v>350</v>
      </c>
      <c r="R786" s="12">
        <v>134</v>
      </c>
      <c r="S786" s="9" t="s">
        <v>74</v>
      </c>
      <c r="T786" s="9" t="s">
        <v>44</v>
      </c>
      <c r="U786" s="9" t="s">
        <v>64</v>
      </c>
      <c r="V786" s="9">
        <v>1</v>
      </c>
      <c r="W786" s="13">
        <v>3.9</v>
      </c>
      <c r="X786" s="9" t="b">
        <v>0</v>
      </c>
      <c r="Y786" s="9" t="s">
        <v>30</v>
      </c>
      <c r="Z786" s="12">
        <v>3037</v>
      </c>
      <c r="AA786" s="9" t="s">
        <v>31</v>
      </c>
      <c r="AB786" s="14" t="s">
        <v>39</v>
      </c>
      <c r="AC786" s="9" t="s">
        <v>93</v>
      </c>
    </row>
    <row r="787" spans="1:29" hidden="1" x14ac:dyDescent="0.3">
      <c r="A787" s="9">
        <v>7667</v>
      </c>
      <c r="B787" s="9" t="s">
        <v>666</v>
      </c>
      <c r="C787" s="9" t="str">
        <f t="shared" si="48"/>
        <v>Jan</v>
      </c>
      <c r="D787" s="9" t="str">
        <f t="shared" si="49"/>
        <v>Thu</v>
      </c>
      <c r="E787" s="9" t="str">
        <f>TEXT(Table1[[#This Row],[Join_Date]],"YYYY")</f>
        <v>2023</v>
      </c>
      <c r="F787" s="2">
        <v>44931</v>
      </c>
      <c r="G787" s="2" t="str">
        <f t="shared" si="50"/>
        <v>Dec</v>
      </c>
      <c r="H787" s="2" t="str">
        <f t="shared" si="51"/>
        <v>Tue</v>
      </c>
      <c r="I787" s="10">
        <v>45643</v>
      </c>
      <c r="J787" s="11">
        <v>15.99</v>
      </c>
      <c r="K787" s="11" t="str">
        <f>IF(Table1[[#This Row],[Monthly_Price]]=7.99,"Basic",IF(Table1[[#This Row],[Monthly_Price]]=11.99,"Super",IF(Table1[[#This Row],[Monthly_Price]]=15.99,"Premium")))</f>
        <v>Premium</v>
      </c>
      <c r="L787" s="12">
        <v>443</v>
      </c>
      <c r="M787" s="9" t="s">
        <v>100</v>
      </c>
      <c r="N787" s="12">
        <v>1</v>
      </c>
      <c r="O787" s="12">
        <v>3</v>
      </c>
      <c r="P787" s="9" t="b">
        <v>0</v>
      </c>
      <c r="Q787" s="12">
        <v>326</v>
      </c>
      <c r="R787" s="12">
        <v>59</v>
      </c>
      <c r="S787" s="9" t="s">
        <v>74</v>
      </c>
      <c r="T787" s="9" t="s">
        <v>28</v>
      </c>
      <c r="U787" s="9" t="s">
        <v>29</v>
      </c>
      <c r="V787" s="9">
        <v>57</v>
      </c>
      <c r="W787" s="13">
        <v>3.9</v>
      </c>
      <c r="X787" s="9" t="b">
        <v>0</v>
      </c>
      <c r="Y787" s="9" t="s">
        <v>30</v>
      </c>
      <c r="Z787" s="12">
        <v>3712</v>
      </c>
      <c r="AA787" s="9" t="s">
        <v>38</v>
      </c>
      <c r="AB787" s="14" t="s">
        <v>32</v>
      </c>
      <c r="AC787" s="9" t="s">
        <v>33</v>
      </c>
    </row>
    <row r="788" spans="1:29" hidden="1" x14ac:dyDescent="0.3">
      <c r="A788" s="9">
        <v>4912</v>
      </c>
      <c r="B788" s="9" t="s">
        <v>364</v>
      </c>
      <c r="C788" s="9" t="str">
        <f t="shared" si="48"/>
        <v>Oct</v>
      </c>
      <c r="D788" s="9" t="str">
        <f t="shared" si="49"/>
        <v>Wed</v>
      </c>
      <c r="E788" s="9" t="str">
        <f>TEXT(Table1[[#This Row],[Join_Date]],"YYYY")</f>
        <v>2023</v>
      </c>
      <c r="F788" s="2">
        <v>45203</v>
      </c>
      <c r="G788" s="2" t="str">
        <f t="shared" si="50"/>
        <v>Dec</v>
      </c>
      <c r="H788" s="2" t="str">
        <f t="shared" si="51"/>
        <v>Sun</v>
      </c>
      <c r="I788" s="10">
        <v>45627</v>
      </c>
      <c r="J788" s="11">
        <v>15.99</v>
      </c>
      <c r="K788" s="11" t="str">
        <f>IF(Table1[[#This Row],[Monthly_Price]]=7.99,"Basic",IF(Table1[[#This Row],[Monthly_Price]]=11.99,"Super",IF(Table1[[#This Row],[Monthly_Price]]=15.99,"Premium")))</f>
        <v>Premium</v>
      </c>
      <c r="L788" s="12">
        <v>214</v>
      </c>
      <c r="M788" s="9" t="s">
        <v>48</v>
      </c>
      <c r="N788" s="12">
        <v>1</v>
      </c>
      <c r="O788" s="12">
        <v>3</v>
      </c>
      <c r="P788" s="9" t="b">
        <v>0</v>
      </c>
      <c r="Q788" s="12">
        <v>61</v>
      </c>
      <c r="R788" s="12">
        <v>148</v>
      </c>
      <c r="S788" s="9" t="s">
        <v>49</v>
      </c>
      <c r="T788" s="9" t="s">
        <v>75</v>
      </c>
      <c r="U788" s="9" t="s">
        <v>37</v>
      </c>
      <c r="V788" s="9">
        <v>95</v>
      </c>
      <c r="W788" s="13">
        <v>4.0999999999999996</v>
      </c>
      <c r="X788" s="9" t="b">
        <v>1</v>
      </c>
      <c r="Y788" s="9" t="s">
        <v>30</v>
      </c>
      <c r="Z788" s="12">
        <v>2029</v>
      </c>
      <c r="AA788" s="9" t="s">
        <v>31</v>
      </c>
      <c r="AB788" s="14" t="s">
        <v>69</v>
      </c>
      <c r="AC788" s="9" t="s">
        <v>33</v>
      </c>
    </row>
    <row r="789" spans="1:29" hidden="1" x14ac:dyDescent="0.3">
      <c r="A789" s="9">
        <v>7975</v>
      </c>
      <c r="B789" s="9" t="s">
        <v>671</v>
      </c>
      <c r="C789" s="9" t="str">
        <f t="shared" si="48"/>
        <v>Oct</v>
      </c>
      <c r="D789" s="9" t="str">
        <f t="shared" si="49"/>
        <v>Tue</v>
      </c>
      <c r="E789" s="9" t="str">
        <f>TEXT(Table1[[#This Row],[Join_Date]],"YYYY")</f>
        <v>2023</v>
      </c>
      <c r="F789" s="2">
        <v>45202</v>
      </c>
      <c r="G789" s="2" t="str">
        <f t="shared" si="50"/>
        <v>Nov</v>
      </c>
      <c r="H789" s="2" t="str">
        <f t="shared" si="51"/>
        <v>Fri</v>
      </c>
      <c r="I789" s="10">
        <v>45618</v>
      </c>
      <c r="J789" s="11">
        <v>15.99</v>
      </c>
      <c r="K789" s="11" t="str">
        <f>IF(Table1[[#This Row],[Monthly_Price]]=7.99,"Basic",IF(Table1[[#This Row],[Monthly_Price]]=11.99,"Super",IF(Table1[[#This Row],[Monthly_Price]]=15.99,"Premium")))</f>
        <v>Premium</v>
      </c>
      <c r="L789" s="12">
        <v>437</v>
      </c>
      <c r="M789" s="9" t="s">
        <v>63</v>
      </c>
      <c r="N789" s="12">
        <v>2</v>
      </c>
      <c r="O789" s="12">
        <v>2</v>
      </c>
      <c r="P789" s="9" t="b">
        <v>1</v>
      </c>
      <c r="Q789" s="12">
        <v>328</v>
      </c>
      <c r="R789" s="12">
        <v>170</v>
      </c>
      <c r="S789" s="9" t="s">
        <v>92</v>
      </c>
      <c r="T789" s="9" t="s">
        <v>44</v>
      </c>
      <c r="U789" s="9" t="s">
        <v>64</v>
      </c>
      <c r="V789" s="9">
        <v>25</v>
      </c>
      <c r="W789" s="13">
        <v>3.6</v>
      </c>
      <c r="X789" s="9" t="b">
        <v>0</v>
      </c>
      <c r="Y789" s="9" t="s">
        <v>30</v>
      </c>
      <c r="Z789" s="12">
        <v>2406</v>
      </c>
      <c r="AA789" s="9" t="s">
        <v>58</v>
      </c>
      <c r="AB789" s="14" t="s">
        <v>39</v>
      </c>
      <c r="AC789" s="9" t="s">
        <v>33</v>
      </c>
    </row>
    <row r="790" spans="1:29" hidden="1" x14ac:dyDescent="0.3">
      <c r="A790" s="9">
        <v>6804</v>
      </c>
      <c r="B790" s="9" t="s">
        <v>657</v>
      </c>
      <c r="C790" s="9" t="str">
        <f t="shared" si="48"/>
        <v>Feb</v>
      </c>
      <c r="D790" s="9" t="str">
        <f t="shared" si="49"/>
        <v>Sat</v>
      </c>
      <c r="E790" s="9" t="str">
        <f>TEXT(Table1[[#This Row],[Join_Date]],"YYYY")</f>
        <v>2023</v>
      </c>
      <c r="F790" s="2">
        <v>44968</v>
      </c>
      <c r="G790" s="2" t="str">
        <f t="shared" si="50"/>
        <v>Dec</v>
      </c>
      <c r="H790" s="2" t="str">
        <f t="shared" si="51"/>
        <v>Tue</v>
      </c>
      <c r="I790" s="10">
        <v>45636</v>
      </c>
      <c r="J790" s="11">
        <v>15.99</v>
      </c>
      <c r="K790" s="11" t="str">
        <f>IF(Table1[[#This Row],[Monthly_Price]]=7.99,"Basic",IF(Table1[[#This Row],[Monthly_Price]]=11.99,"Super",IF(Table1[[#This Row],[Monthly_Price]]=15.99,"Premium")))</f>
        <v>Premium</v>
      </c>
      <c r="L790" s="12">
        <v>419</v>
      </c>
      <c r="M790" s="9" t="s">
        <v>36</v>
      </c>
      <c r="N790" s="12">
        <v>2</v>
      </c>
      <c r="O790" s="12">
        <v>1</v>
      </c>
      <c r="P790" s="9" t="b">
        <v>0</v>
      </c>
      <c r="Q790" s="12">
        <v>591</v>
      </c>
      <c r="R790" s="12">
        <v>166</v>
      </c>
      <c r="S790" s="9" t="s">
        <v>68</v>
      </c>
      <c r="T790" s="9" t="s">
        <v>28</v>
      </c>
      <c r="U790" s="9" t="s">
        <v>37</v>
      </c>
      <c r="V790" s="9">
        <v>26</v>
      </c>
      <c r="W790" s="13">
        <v>3.5</v>
      </c>
      <c r="X790" s="9" t="b">
        <v>1</v>
      </c>
      <c r="Y790" s="9" t="s">
        <v>30</v>
      </c>
      <c r="Z790" s="12">
        <v>3264</v>
      </c>
      <c r="AA790" s="9" t="s">
        <v>38</v>
      </c>
      <c r="AB790" s="14" t="s">
        <v>79</v>
      </c>
      <c r="AC790" s="9" t="s">
        <v>33</v>
      </c>
    </row>
    <row r="791" spans="1:29" hidden="1" x14ac:dyDescent="0.3">
      <c r="A791" s="9">
        <v>3877</v>
      </c>
      <c r="B791" s="9" t="s">
        <v>667</v>
      </c>
      <c r="C791" s="9" t="str">
        <f t="shared" si="48"/>
        <v>Jul</v>
      </c>
      <c r="D791" s="9" t="str">
        <f t="shared" si="49"/>
        <v>Mon</v>
      </c>
      <c r="E791" s="9" t="str">
        <f>TEXT(Table1[[#This Row],[Join_Date]],"YYYY")</f>
        <v>2024</v>
      </c>
      <c r="F791" s="2">
        <v>45488</v>
      </c>
      <c r="G791" s="2" t="str">
        <f t="shared" si="50"/>
        <v>Nov</v>
      </c>
      <c r="H791" s="2" t="str">
        <f t="shared" si="51"/>
        <v>Sun</v>
      </c>
      <c r="I791" s="10">
        <v>45620</v>
      </c>
      <c r="J791" s="11">
        <v>11.99</v>
      </c>
      <c r="K791" s="11" t="str">
        <f>IF(Table1[[#This Row],[Monthly_Price]]=7.99,"Basic",IF(Table1[[#This Row],[Monthly_Price]]=11.99,"Super",IF(Table1[[#This Row],[Monthly_Price]]=15.99,"Premium")))</f>
        <v>Super</v>
      </c>
      <c r="L791" s="12">
        <v>129</v>
      </c>
      <c r="M791" s="9" t="s">
        <v>26</v>
      </c>
      <c r="N791" s="12">
        <v>2</v>
      </c>
      <c r="O791" s="12">
        <v>5</v>
      </c>
      <c r="P791" s="9" t="b">
        <v>0</v>
      </c>
      <c r="Q791" s="12">
        <v>527</v>
      </c>
      <c r="R791" s="12">
        <v>153</v>
      </c>
      <c r="S791" s="9" t="s">
        <v>68</v>
      </c>
      <c r="T791" s="9" t="s">
        <v>28</v>
      </c>
      <c r="U791" s="9" t="s">
        <v>37</v>
      </c>
      <c r="V791" s="9">
        <v>0</v>
      </c>
      <c r="W791" s="13">
        <v>4.5999999999999996</v>
      </c>
      <c r="X791" s="9" t="b">
        <v>0</v>
      </c>
      <c r="Y791" s="9" t="s">
        <v>30</v>
      </c>
      <c r="Z791" s="12">
        <v>1135</v>
      </c>
      <c r="AA791" s="9" t="s">
        <v>76</v>
      </c>
      <c r="AB791" s="14" t="s">
        <v>39</v>
      </c>
      <c r="AC791" s="9" t="s">
        <v>33</v>
      </c>
    </row>
    <row r="792" spans="1:29" hidden="1" x14ac:dyDescent="0.3">
      <c r="A792" s="9">
        <v>8768</v>
      </c>
      <c r="B792" s="9" t="s">
        <v>281</v>
      </c>
      <c r="C792" s="9" t="str">
        <f t="shared" si="48"/>
        <v>Nov</v>
      </c>
      <c r="D792" s="9" t="str">
        <f t="shared" si="49"/>
        <v>Sat</v>
      </c>
      <c r="E792" s="9" t="str">
        <f>TEXT(Table1[[#This Row],[Join_Date]],"YYYY")</f>
        <v>2024</v>
      </c>
      <c r="F792" s="2">
        <v>45605</v>
      </c>
      <c r="G792" s="2" t="str">
        <f t="shared" si="50"/>
        <v>Dec</v>
      </c>
      <c r="H792" s="2" t="str">
        <f t="shared" si="51"/>
        <v>Sun</v>
      </c>
      <c r="I792" s="10">
        <v>45627</v>
      </c>
      <c r="J792" s="11">
        <v>15.99</v>
      </c>
      <c r="K792" s="11" t="str">
        <f>IF(Table1[[#This Row],[Monthly_Price]]=7.99,"Basic",IF(Table1[[#This Row],[Monthly_Price]]=11.99,"Super",IF(Table1[[#This Row],[Monthly_Price]]=15.99,"Premium")))</f>
        <v>Premium</v>
      </c>
      <c r="L792" s="12">
        <v>75</v>
      </c>
      <c r="M792" s="9" t="s">
        <v>48</v>
      </c>
      <c r="N792" s="12">
        <v>5</v>
      </c>
      <c r="O792" s="12">
        <v>1</v>
      </c>
      <c r="P792" s="9" t="b">
        <v>1</v>
      </c>
      <c r="Q792" s="12">
        <v>115</v>
      </c>
      <c r="R792" s="12">
        <v>122</v>
      </c>
      <c r="S792" s="9" t="s">
        <v>68</v>
      </c>
      <c r="T792" s="9" t="s">
        <v>44</v>
      </c>
      <c r="U792" s="9" t="s">
        <v>29</v>
      </c>
      <c r="V792" s="9">
        <v>86</v>
      </c>
      <c r="W792" s="13">
        <v>3.5</v>
      </c>
      <c r="X792" s="9" t="b">
        <v>0</v>
      </c>
      <c r="Y792" s="9" t="s">
        <v>30</v>
      </c>
      <c r="Z792" s="12">
        <v>3761</v>
      </c>
      <c r="AA792" s="9" t="s">
        <v>76</v>
      </c>
      <c r="AB792" s="14" t="s">
        <v>39</v>
      </c>
      <c r="AC792" s="9" t="s">
        <v>40</v>
      </c>
    </row>
    <row r="793" spans="1:29" hidden="1" x14ac:dyDescent="0.3">
      <c r="A793" s="9">
        <v>1420</v>
      </c>
      <c r="B793" s="9" t="s">
        <v>197</v>
      </c>
      <c r="C793" s="9" t="str">
        <f t="shared" si="48"/>
        <v>Oct</v>
      </c>
      <c r="D793" s="9" t="str">
        <f t="shared" si="49"/>
        <v>Thu</v>
      </c>
      <c r="E793" s="9" t="str">
        <f>TEXT(Table1[[#This Row],[Join_Date]],"YYYY")</f>
        <v>2024</v>
      </c>
      <c r="F793" s="2">
        <v>45568</v>
      </c>
      <c r="G793" s="2" t="str">
        <f t="shared" si="50"/>
        <v>Dec</v>
      </c>
      <c r="H793" s="2" t="str">
        <f t="shared" si="51"/>
        <v>Thu</v>
      </c>
      <c r="I793" s="10">
        <v>45631</v>
      </c>
      <c r="J793" s="11">
        <v>7.99</v>
      </c>
      <c r="K793" s="11" t="str">
        <f>IF(Table1[[#This Row],[Monthly_Price]]=7.99,"Basic",IF(Table1[[#This Row],[Monthly_Price]]=11.99,"Super",IF(Table1[[#This Row],[Monthly_Price]]=15.99,"Premium")))</f>
        <v>Basic</v>
      </c>
      <c r="L793" s="12">
        <v>346</v>
      </c>
      <c r="M793" s="9" t="s">
        <v>51</v>
      </c>
      <c r="N793" s="12">
        <v>5</v>
      </c>
      <c r="O793" s="12">
        <v>5</v>
      </c>
      <c r="P793" s="9" t="b">
        <v>1</v>
      </c>
      <c r="Q793" s="12">
        <v>732</v>
      </c>
      <c r="R793" s="12">
        <v>144</v>
      </c>
      <c r="S793" s="9" t="s">
        <v>92</v>
      </c>
      <c r="T793" s="9" t="s">
        <v>28</v>
      </c>
      <c r="U793" s="9" t="s">
        <v>78</v>
      </c>
      <c r="V793" s="9">
        <v>73</v>
      </c>
      <c r="W793" s="13">
        <v>4.9000000000000004</v>
      </c>
      <c r="X793" s="9" t="b">
        <v>0</v>
      </c>
      <c r="Y793" s="9" t="s">
        <v>30</v>
      </c>
      <c r="Z793" s="12">
        <v>3633</v>
      </c>
      <c r="AA793" s="9" t="s">
        <v>76</v>
      </c>
      <c r="AB793" s="14" t="s">
        <v>79</v>
      </c>
      <c r="AC793" s="9" t="s">
        <v>33</v>
      </c>
    </row>
    <row r="794" spans="1:29" hidden="1" x14ac:dyDescent="0.3">
      <c r="A794" s="9">
        <v>2306</v>
      </c>
      <c r="B794" s="9" t="s">
        <v>257</v>
      </c>
      <c r="C794" s="9" t="str">
        <f t="shared" si="48"/>
        <v>May</v>
      </c>
      <c r="D794" s="9" t="str">
        <f t="shared" si="49"/>
        <v>Thu</v>
      </c>
      <c r="E794" s="9" t="str">
        <f>TEXT(Table1[[#This Row],[Join_Date]],"YYYY")</f>
        <v>2023</v>
      </c>
      <c r="F794" s="2">
        <v>45057</v>
      </c>
      <c r="G794" s="2" t="str">
        <f t="shared" si="50"/>
        <v>Dec</v>
      </c>
      <c r="H794" s="2" t="str">
        <f t="shared" si="51"/>
        <v>Sun</v>
      </c>
      <c r="I794" s="10">
        <v>45627</v>
      </c>
      <c r="J794" s="11">
        <v>11.99</v>
      </c>
      <c r="K794" s="11" t="str">
        <f>IF(Table1[[#This Row],[Monthly_Price]]=7.99,"Basic",IF(Table1[[#This Row],[Monthly_Price]]=11.99,"Super",IF(Table1[[#This Row],[Monthly_Price]]=15.99,"Premium")))</f>
        <v>Super</v>
      </c>
      <c r="L794" s="12">
        <v>480</v>
      </c>
      <c r="M794" s="9" t="s">
        <v>63</v>
      </c>
      <c r="N794" s="12">
        <v>4</v>
      </c>
      <c r="O794" s="12">
        <v>6</v>
      </c>
      <c r="P794" s="9" t="b">
        <v>1</v>
      </c>
      <c r="Q794" s="12">
        <v>509</v>
      </c>
      <c r="R794" s="12">
        <v>12</v>
      </c>
      <c r="S794" s="9" t="s">
        <v>43</v>
      </c>
      <c r="T794" s="9" t="s">
        <v>56</v>
      </c>
      <c r="U794" s="9" t="s">
        <v>64</v>
      </c>
      <c r="V794" s="9">
        <v>43</v>
      </c>
      <c r="W794" s="13">
        <v>3.1</v>
      </c>
      <c r="X794" s="9" t="b">
        <v>0</v>
      </c>
      <c r="Y794" s="9" t="s">
        <v>30</v>
      </c>
      <c r="Z794" s="12">
        <v>3308</v>
      </c>
      <c r="AA794" s="9" t="s">
        <v>31</v>
      </c>
      <c r="AB794" s="14" t="s">
        <v>39</v>
      </c>
      <c r="AC794" s="9" t="s">
        <v>40</v>
      </c>
    </row>
    <row r="795" spans="1:29" hidden="1" x14ac:dyDescent="0.3">
      <c r="A795" s="9">
        <v>2079</v>
      </c>
      <c r="B795" s="9" t="s">
        <v>387</v>
      </c>
      <c r="C795" s="9" t="str">
        <f t="shared" si="48"/>
        <v>Jun</v>
      </c>
      <c r="D795" s="9" t="str">
        <f t="shared" si="49"/>
        <v>Tue</v>
      </c>
      <c r="E795" s="9" t="str">
        <f>TEXT(Table1[[#This Row],[Join_Date]],"YYYY")</f>
        <v>2024</v>
      </c>
      <c r="F795" s="2">
        <v>45468</v>
      </c>
      <c r="G795" s="2" t="str">
        <f t="shared" si="50"/>
        <v>Dec</v>
      </c>
      <c r="H795" s="2" t="str">
        <f t="shared" si="51"/>
        <v>Mon</v>
      </c>
      <c r="I795" s="10">
        <v>45628</v>
      </c>
      <c r="J795" s="11">
        <v>11.99</v>
      </c>
      <c r="K795" s="11" t="str">
        <f>IF(Table1[[#This Row],[Monthly_Price]]=7.99,"Basic",IF(Table1[[#This Row],[Monthly_Price]]=11.99,"Super",IF(Table1[[#This Row],[Monthly_Price]]=15.99,"Premium")))</f>
        <v>Super</v>
      </c>
      <c r="L795" s="12">
        <v>188</v>
      </c>
      <c r="M795" s="9" t="s">
        <v>63</v>
      </c>
      <c r="N795" s="12">
        <v>2</v>
      </c>
      <c r="O795" s="12">
        <v>2</v>
      </c>
      <c r="P795" s="9" t="b">
        <v>1</v>
      </c>
      <c r="Q795" s="12">
        <v>655</v>
      </c>
      <c r="R795" s="12">
        <v>16</v>
      </c>
      <c r="S795" s="9" t="s">
        <v>27</v>
      </c>
      <c r="T795" s="9" t="s">
        <v>28</v>
      </c>
      <c r="U795" s="9" t="s">
        <v>64</v>
      </c>
      <c r="V795" s="9">
        <v>50</v>
      </c>
      <c r="W795" s="13">
        <v>3.3</v>
      </c>
      <c r="X795" s="9" t="b">
        <v>1</v>
      </c>
      <c r="Y795" s="9" t="s">
        <v>30</v>
      </c>
      <c r="Z795" s="12">
        <v>1311</v>
      </c>
      <c r="AA795" s="9" t="s">
        <v>65</v>
      </c>
      <c r="AB795" s="14" t="s">
        <v>32</v>
      </c>
      <c r="AC795" s="9" t="s">
        <v>33</v>
      </c>
    </row>
    <row r="796" spans="1:29" hidden="1" x14ac:dyDescent="0.3">
      <c r="A796" s="9">
        <v>3554</v>
      </c>
      <c r="B796" s="9" t="s">
        <v>391</v>
      </c>
      <c r="C796" s="9" t="str">
        <f t="shared" si="48"/>
        <v>Feb</v>
      </c>
      <c r="D796" s="9" t="str">
        <f t="shared" si="49"/>
        <v>Wed</v>
      </c>
      <c r="E796" s="9" t="str">
        <f>TEXT(Table1[[#This Row],[Join_Date]],"YYYY")</f>
        <v>2024</v>
      </c>
      <c r="F796" s="2">
        <v>45350</v>
      </c>
      <c r="G796" s="2" t="str">
        <f t="shared" si="50"/>
        <v>Dec</v>
      </c>
      <c r="H796" s="2" t="str">
        <f t="shared" si="51"/>
        <v>Wed</v>
      </c>
      <c r="I796" s="10">
        <v>45630</v>
      </c>
      <c r="J796" s="11">
        <v>7.99</v>
      </c>
      <c r="K796" s="11" t="str">
        <f>IF(Table1[[#This Row],[Monthly_Price]]=7.99,"Basic",IF(Table1[[#This Row],[Monthly_Price]]=11.99,"Super",IF(Table1[[#This Row],[Monthly_Price]]=15.99,"Premium")))</f>
        <v>Basic</v>
      </c>
      <c r="L796" s="12">
        <v>420</v>
      </c>
      <c r="M796" s="9" t="s">
        <v>36</v>
      </c>
      <c r="N796" s="12">
        <v>4</v>
      </c>
      <c r="O796" s="12">
        <v>1</v>
      </c>
      <c r="P796" s="9" t="b">
        <v>0</v>
      </c>
      <c r="Q796" s="12">
        <v>399</v>
      </c>
      <c r="R796" s="12">
        <v>45</v>
      </c>
      <c r="S796" s="9" t="s">
        <v>27</v>
      </c>
      <c r="T796" s="9" t="s">
        <v>44</v>
      </c>
      <c r="U796" s="9" t="s">
        <v>78</v>
      </c>
      <c r="V796" s="9">
        <v>52</v>
      </c>
      <c r="W796" s="13">
        <v>4</v>
      </c>
      <c r="X796" s="9" t="b">
        <v>0</v>
      </c>
      <c r="Y796" s="9" t="s">
        <v>30</v>
      </c>
      <c r="Z796" s="12">
        <v>4333</v>
      </c>
      <c r="AA796" s="9" t="s">
        <v>38</v>
      </c>
      <c r="AB796" s="14" t="s">
        <v>39</v>
      </c>
      <c r="AC796" s="9" t="s">
        <v>60</v>
      </c>
    </row>
    <row r="797" spans="1:29" hidden="1" x14ac:dyDescent="0.3">
      <c r="A797" s="9">
        <v>7616</v>
      </c>
      <c r="B797" s="9" t="s">
        <v>280</v>
      </c>
      <c r="C797" s="9" t="str">
        <f t="shared" si="48"/>
        <v>Jun</v>
      </c>
      <c r="D797" s="9" t="str">
        <f t="shared" si="49"/>
        <v>Sat</v>
      </c>
      <c r="E797" s="9" t="str">
        <f>TEXT(Table1[[#This Row],[Join_Date]],"YYYY")</f>
        <v>2023</v>
      </c>
      <c r="F797" s="2">
        <v>45087</v>
      </c>
      <c r="G797" s="2" t="str">
        <f t="shared" si="50"/>
        <v>Dec</v>
      </c>
      <c r="H797" s="2" t="str">
        <f t="shared" si="51"/>
        <v>Wed</v>
      </c>
      <c r="I797" s="10">
        <v>45637</v>
      </c>
      <c r="J797" s="11">
        <v>15.99</v>
      </c>
      <c r="K797" s="11" t="str">
        <f>IF(Table1[[#This Row],[Monthly_Price]]=7.99,"Basic",IF(Table1[[#This Row],[Monthly_Price]]=11.99,"Super",IF(Table1[[#This Row],[Monthly_Price]]=15.99,"Premium")))</f>
        <v>Premium</v>
      </c>
      <c r="L797" s="12">
        <v>204</v>
      </c>
      <c r="M797" s="9" t="s">
        <v>63</v>
      </c>
      <c r="N797" s="12">
        <v>3</v>
      </c>
      <c r="O797" s="12">
        <v>5</v>
      </c>
      <c r="P797" s="9" t="b">
        <v>0</v>
      </c>
      <c r="Q797" s="12">
        <v>597</v>
      </c>
      <c r="R797" s="12">
        <v>118</v>
      </c>
      <c r="S797" s="9" t="s">
        <v>74</v>
      </c>
      <c r="T797" s="9" t="s">
        <v>44</v>
      </c>
      <c r="U797" s="9" t="s">
        <v>64</v>
      </c>
      <c r="V797" s="9">
        <v>60</v>
      </c>
      <c r="W797" s="13">
        <v>3.1</v>
      </c>
      <c r="X797" s="9" t="b">
        <v>1</v>
      </c>
      <c r="Y797" s="9" t="s">
        <v>30</v>
      </c>
      <c r="Z797" s="12">
        <v>4575</v>
      </c>
      <c r="AA797" s="9" t="s">
        <v>31</v>
      </c>
      <c r="AB797" s="14" t="s">
        <v>32</v>
      </c>
      <c r="AC797" s="9" t="s">
        <v>40</v>
      </c>
    </row>
    <row r="798" spans="1:29" hidden="1" x14ac:dyDescent="0.3">
      <c r="A798" s="9">
        <v>5650</v>
      </c>
      <c r="B798" s="9" t="s">
        <v>441</v>
      </c>
      <c r="C798" s="9" t="str">
        <f t="shared" si="48"/>
        <v>Aug</v>
      </c>
      <c r="D798" s="9" t="str">
        <f t="shared" si="49"/>
        <v>Thu</v>
      </c>
      <c r="E798" s="9" t="str">
        <f>TEXT(Table1[[#This Row],[Join_Date]],"YYYY")</f>
        <v>2023</v>
      </c>
      <c r="F798" s="2">
        <v>45162</v>
      </c>
      <c r="G798" s="2" t="str">
        <f t="shared" si="50"/>
        <v>Dec</v>
      </c>
      <c r="H798" s="2" t="str">
        <f t="shared" si="51"/>
        <v>Sun</v>
      </c>
      <c r="I798" s="10">
        <v>45634</v>
      </c>
      <c r="J798" s="11">
        <v>15.99</v>
      </c>
      <c r="K798" s="11" t="str">
        <f>IF(Table1[[#This Row],[Monthly_Price]]=7.99,"Basic",IF(Table1[[#This Row],[Monthly_Price]]=11.99,"Super",IF(Table1[[#This Row],[Monthly_Price]]=15.99,"Premium")))</f>
        <v>Premium</v>
      </c>
      <c r="L798" s="12">
        <v>355</v>
      </c>
      <c r="M798" s="9" t="s">
        <v>63</v>
      </c>
      <c r="N798" s="12">
        <v>1</v>
      </c>
      <c r="O798" s="12">
        <v>1</v>
      </c>
      <c r="P798" s="9" t="b">
        <v>1</v>
      </c>
      <c r="Q798" s="12">
        <v>358</v>
      </c>
      <c r="R798" s="12">
        <v>173</v>
      </c>
      <c r="S798" s="9" t="s">
        <v>43</v>
      </c>
      <c r="T798" s="9" t="s">
        <v>75</v>
      </c>
      <c r="U798" s="9" t="s">
        <v>29</v>
      </c>
      <c r="V798" s="9">
        <v>60</v>
      </c>
      <c r="W798" s="13">
        <v>4.8</v>
      </c>
      <c r="X798" s="9" t="b">
        <v>0</v>
      </c>
      <c r="Y798" s="9" t="s">
        <v>30</v>
      </c>
      <c r="Z798" s="12">
        <v>2448</v>
      </c>
      <c r="AA798" s="9" t="s">
        <v>38</v>
      </c>
      <c r="AB798" s="14" t="s">
        <v>59</v>
      </c>
      <c r="AC798" s="9" t="s">
        <v>93</v>
      </c>
    </row>
    <row r="799" spans="1:29" hidden="1" x14ac:dyDescent="0.3">
      <c r="A799" s="9">
        <v>9385</v>
      </c>
      <c r="B799" s="9" t="s">
        <v>202</v>
      </c>
      <c r="C799" s="9" t="str">
        <f t="shared" si="48"/>
        <v>Aug</v>
      </c>
      <c r="D799" s="9" t="str">
        <f t="shared" si="49"/>
        <v>Tue</v>
      </c>
      <c r="E799" s="9" t="str">
        <f>TEXT(Table1[[#This Row],[Join_Date]],"YYYY")</f>
        <v>2024</v>
      </c>
      <c r="F799" s="2">
        <v>45524</v>
      </c>
      <c r="G799" s="2" t="str">
        <f t="shared" si="50"/>
        <v>Dec</v>
      </c>
      <c r="H799" s="2" t="str">
        <f t="shared" si="51"/>
        <v>Tue</v>
      </c>
      <c r="I799" s="10">
        <v>45629</v>
      </c>
      <c r="J799" s="11">
        <v>7.99</v>
      </c>
      <c r="K799" s="11" t="str">
        <f>IF(Table1[[#This Row],[Monthly_Price]]=7.99,"Basic",IF(Table1[[#This Row],[Monthly_Price]]=11.99,"Super",IF(Table1[[#This Row],[Monthly_Price]]=15.99,"Premium")))</f>
        <v>Basic</v>
      </c>
      <c r="L799" s="12">
        <v>200</v>
      </c>
      <c r="M799" s="9" t="s">
        <v>36</v>
      </c>
      <c r="N799" s="12">
        <v>3</v>
      </c>
      <c r="O799" s="12">
        <v>2</v>
      </c>
      <c r="P799" s="9" t="b">
        <v>0</v>
      </c>
      <c r="Q799" s="12">
        <v>453</v>
      </c>
      <c r="R799" s="12">
        <v>172</v>
      </c>
      <c r="S799" s="9" t="s">
        <v>43</v>
      </c>
      <c r="T799" s="9" t="s">
        <v>28</v>
      </c>
      <c r="U799" s="9" t="s">
        <v>64</v>
      </c>
      <c r="V799" s="9">
        <v>1</v>
      </c>
      <c r="W799" s="13">
        <v>4.4000000000000004</v>
      </c>
      <c r="X799" s="9" t="b">
        <v>1</v>
      </c>
      <c r="Y799" s="9" t="s">
        <v>30</v>
      </c>
      <c r="Z799" s="12">
        <v>1072</v>
      </c>
      <c r="AA799" s="9" t="s">
        <v>76</v>
      </c>
      <c r="AB799" s="14" t="s">
        <v>79</v>
      </c>
      <c r="AC799" s="9" t="s">
        <v>60</v>
      </c>
    </row>
    <row r="800" spans="1:29" hidden="1" x14ac:dyDescent="0.3">
      <c r="A800" s="9">
        <v>2482</v>
      </c>
      <c r="B800" s="9" t="s">
        <v>197</v>
      </c>
      <c r="C800" s="9" t="str">
        <f t="shared" si="48"/>
        <v>Mar</v>
      </c>
      <c r="D800" s="9" t="str">
        <f t="shared" si="49"/>
        <v>Sun</v>
      </c>
      <c r="E800" s="9" t="str">
        <f>TEXT(Table1[[#This Row],[Join_Date]],"YYYY")</f>
        <v>2023</v>
      </c>
      <c r="F800" s="2">
        <v>45011</v>
      </c>
      <c r="G800" s="2" t="str">
        <f t="shared" si="50"/>
        <v>Nov</v>
      </c>
      <c r="H800" s="2" t="str">
        <f t="shared" si="51"/>
        <v>Fri</v>
      </c>
      <c r="I800" s="10">
        <v>45625</v>
      </c>
      <c r="J800" s="11">
        <v>7.99</v>
      </c>
      <c r="K800" s="11" t="str">
        <f>IF(Table1[[#This Row],[Monthly_Price]]=7.99,"Basic",IF(Table1[[#This Row],[Monthly_Price]]=11.99,"Super",IF(Table1[[#This Row],[Monthly_Price]]=15.99,"Premium")))</f>
        <v>Basic</v>
      </c>
      <c r="L800" s="12">
        <v>178</v>
      </c>
      <c r="M800" s="9" t="s">
        <v>26</v>
      </c>
      <c r="N800" s="12">
        <v>2</v>
      </c>
      <c r="O800" s="12">
        <v>2</v>
      </c>
      <c r="P800" s="9" t="b">
        <v>1</v>
      </c>
      <c r="Q800" s="12">
        <v>378</v>
      </c>
      <c r="R800" s="12">
        <v>117</v>
      </c>
      <c r="S800" s="9" t="s">
        <v>55</v>
      </c>
      <c r="T800" s="9" t="s">
        <v>56</v>
      </c>
      <c r="U800" s="9" t="s">
        <v>29</v>
      </c>
      <c r="V800" s="9">
        <v>63</v>
      </c>
      <c r="W800" s="13">
        <v>4.8</v>
      </c>
      <c r="X800" s="9" t="b">
        <v>1</v>
      </c>
      <c r="Y800" s="9" t="s">
        <v>30</v>
      </c>
      <c r="Z800" s="12">
        <v>1784</v>
      </c>
      <c r="AA800" s="9" t="s">
        <v>38</v>
      </c>
      <c r="AB800" s="14" t="s">
        <v>69</v>
      </c>
      <c r="AC800" s="9" t="s">
        <v>40</v>
      </c>
    </row>
    <row r="801" spans="1:29" hidden="1" x14ac:dyDescent="0.3">
      <c r="A801" s="9">
        <v>9017</v>
      </c>
      <c r="B801" s="9" t="s">
        <v>510</v>
      </c>
      <c r="C801" s="9" t="str">
        <f t="shared" si="48"/>
        <v>Jul</v>
      </c>
      <c r="D801" s="9" t="str">
        <f t="shared" si="49"/>
        <v>Sun</v>
      </c>
      <c r="E801" s="9" t="str">
        <f>TEXT(Table1[[#This Row],[Join_Date]],"YYYY")</f>
        <v>2024</v>
      </c>
      <c r="F801" s="2">
        <v>45487</v>
      </c>
      <c r="G801" s="2" t="str">
        <f t="shared" si="50"/>
        <v>Dec</v>
      </c>
      <c r="H801" s="2" t="str">
        <f t="shared" si="51"/>
        <v>Wed</v>
      </c>
      <c r="I801" s="10">
        <v>45637</v>
      </c>
      <c r="J801" s="11">
        <v>11.99</v>
      </c>
      <c r="K801" s="11" t="str">
        <f>IF(Table1[[#This Row],[Monthly_Price]]=7.99,"Basic",IF(Table1[[#This Row],[Monthly_Price]]=11.99,"Super",IF(Table1[[#This Row],[Monthly_Price]]=15.99,"Premium")))</f>
        <v>Super</v>
      </c>
      <c r="L801" s="12">
        <v>337</v>
      </c>
      <c r="M801" s="9" t="s">
        <v>51</v>
      </c>
      <c r="N801" s="12">
        <v>2</v>
      </c>
      <c r="O801" s="12">
        <v>2</v>
      </c>
      <c r="P801" s="9" t="b">
        <v>1</v>
      </c>
      <c r="Q801" s="12">
        <v>750</v>
      </c>
      <c r="R801" s="12">
        <v>146</v>
      </c>
      <c r="S801" s="9" t="s">
        <v>55</v>
      </c>
      <c r="T801" s="9" t="s">
        <v>56</v>
      </c>
      <c r="U801" s="9" t="s">
        <v>64</v>
      </c>
      <c r="V801" s="9">
        <v>100</v>
      </c>
      <c r="W801" s="13">
        <v>4.0999999999999996</v>
      </c>
      <c r="X801" s="9" t="b">
        <v>1</v>
      </c>
      <c r="Y801" s="9" t="s">
        <v>30</v>
      </c>
      <c r="Z801" s="12">
        <v>3787</v>
      </c>
      <c r="AA801" s="9" t="s">
        <v>38</v>
      </c>
      <c r="AB801" s="14" t="s">
        <v>32</v>
      </c>
      <c r="AC801" s="9" t="s">
        <v>33</v>
      </c>
    </row>
    <row r="802" spans="1:29" hidden="1" x14ac:dyDescent="0.3">
      <c r="A802" s="9">
        <v>7001</v>
      </c>
      <c r="B802" s="9" t="s">
        <v>164</v>
      </c>
      <c r="C802" s="9" t="str">
        <f t="shared" si="48"/>
        <v>Aug</v>
      </c>
      <c r="D802" s="9" t="str">
        <f t="shared" si="49"/>
        <v>Tue</v>
      </c>
      <c r="E802" s="9" t="str">
        <f>TEXT(Table1[[#This Row],[Join_Date]],"YYYY")</f>
        <v>2023</v>
      </c>
      <c r="F802" s="2">
        <v>45146</v>
      </c>
      <c r="G802" s="2" t="str">
        <f t="shared" si="50"/>
        <v>Nov</v>
      </c>
      <c r="H802" s="2" t="str">
        <f t="shared" si="51"/>
        <v>Sat</v>
      </c>
      <c r="I802" s="10">
        <v>45626</v>
      </c>
      <c r="J802" s="11">
        <v>11.99</v>
      </c>
      <c r="K802" s="11" t="str">
        <f>IF(Table1[[#This Row],[Monthly_Price]]=7.99,"Basic",IF(Table1[[#This Row],[Monthly_Price]]=11.99,"Super",IF(Table1[[#This Row],[Monthly_Price]]=15.99,"Premium")))</f>
        <v>Super</v>
      </c>
      <c r="L802" s="12">
        <v>24</v>
      </c>
      <c r="M802" s="9" t="s">
        <v>36</v>
      </c>
      <c r="N802" s="12">
        <v>4</v>
      </c>
      <c r="O802" s="12">
        <v>4</v>
      </c>
      <c r="P802" s="9" t="b">
        <v>0</v>
      </c>
      <c r="Q802" s="12">
        <v>30</v>
      </c>
      <c r="R802" s="12">
        <v>20</v>
      </c>
      <c r="S802" s="9" t="s">
        <v>49</v>
      </c>
      <c r="T802" s="9" t="s">
        <v>75</v>
      </c>
      <c r="U802" s="9" t="s">
        <v>29</v>
      </c>
      <c r="V802" s="9">
        <v>98</v>
      </c>
      <c r="W802" s="13">
        <v>3.9</v>
      </c>
      <c r="X802" s="9" t="b">
        <v>0</v>
      </c>
      <c r="Y802" s="9" t="s">
        <v>30</v>
      </c>
      <c r="Z802" s="12">
        <v>4477</v>
      </c>
      <c r="AA802" s="9" t="s">
        <v>65</v>
      </c>
      <c r="AB802" s="14" t="s">
        <v>59</v>
      </c>
      <c r="AC802" s="9" t="s">
        <v>93</v>
      </c>
    </row>
    <row r="803" spans="1:29" hidden="1" x14ac:dyDescent="0.3">
      <c r="A803" s="9">
        <v>2942</v>
      </c>
      <c r="B803" s="9" t="s">
        <v>675</v>
      </c>
      <c r="C803" s="9" t="str">
        <f t="shared" si="48"/>
        <v>Feb</v>
      </c>
      <c r="D803" s="9" t="str">
        <f t="shared" si="49"/>
        <v>Thu</v>
      </c>
      <c r="E803" s="9" t="str">
        <f>TEXT(Table1[[#This Row],[Join_Date]],"YYYY")</f>
        <v>2023</v>
      </c>
      <c r="F803" s="2">
        <v>44966</v>
      </c>
      <c r="G803" s="2" t="str">
        <f t="shared" si="50"/>
        <v>Nov</v>
      </c>
      <c r="H803" s="2" t="str">
        <f t="shared" si="51"/>
        <v>Sat</v>
      </c>
      <c r="I803" s="10">
        <v>45626</v>
      </c>
      <c r="J803" s="11">
        <v>11.99</v>
      </c>
      <c r="K803" s="11" t="str">
        <f>IF(Table1[[#This Row],[Monthly_Price]]=7.99,"Basic",IF(Table1[[#This Row],[Monthly_Price]]=11.99,"Super",IF(Table1[[#This Row],[Monthly_Price]]=15.99,"Premium")))</f>
        <v>Super</v>
      </c>
      <c r="L803" s="12">
        <v>167</v>
      </c>
      <c r="M803" s="9" t="s">
        <v>48</v>
      </c>
      <c r="N803" s="12">
        <v>5</v>
      </c>
      <c r="O803" s="12">
        <v>5</v>
      </c>
      <c r="P803" s="9" t="b">
        <v>0</v>
      </c>
      <c r="Q803" s="12">
        <v>127</v>
      </c>
      <c r="R803" s="12">
        <v>138</v>
      </c>
      <c r="S803" s="9" t="s">
        <v>49</v>
      </c>
      <c r="T803" s="9" t="s">
        <v>56</v>
      </c>
      <c r="U803" s="9" t="s">
        <v>45</v>
      </c>
      <c r="V803" s="9">
        <v>66</v>
      </c>
      <c r="W803" s="13">
        <v>4.7</v>
      </c>
      <c r="X803" s="9" t="b">
        <v>1</v>
      </c>
      <c r="Y803" s="9" t="s">
        <v>30</v>
      </c>
      <c r="Z803" s="12">
        <v>711</v>
      </c>
      <c r="AA803" s="9" t="s">
        <v>58</v>
      </c>
      <c r="AB803" s="14" t="s">
        <v>32</v>
      </c>
      <c r="AC803" s="9" t="s">
        <v>40</v>
      </c>
    </row>
    <row r="804" spans="1:29" hidden="1" x14ac:dyDescent="0.3">
      <c r="A804" s="9">
        <v>8833</v>
      </c>
      <c r="B804" s="9" t="s">
        <v>91</v>
      </c>
      <c r="C804" s="9" t="str">
        <f t="shared" si="48"/>
        <v>Jun</v>
      </c>
      <c r="D804" s="9" t="str">
        <f t="shared" si="49"/>
        <v>Fri</v>
      </c>
      <c r="E804" s="9" t="str">
        <f>TEXT(Table1[[#This Row],[Join_Date]],"YYYY")</f>
        <v>2024</v>
      </c>
      <c r="F804" s="2">
        <v>45450</v>
      </c>
      <c r="G804" s="2" t="str">
        <f t="shared" si="50"/>
        <v>Dec</v>
      </c>
      <c r="H804" s="2" t="str">
        <f t="shared" si="51"/>
        <v>Wed</v>
      </c>
      <c r="I804" s="10">
        <v>45637</v>
      </c>
      <c r="J804" s="11">
        <v>7.99</v>
      </c>
      <c r="K804" s="11" t="str">
        <f>IF(Table1[[#This Row],[Monthly_Price]]=7.99,"Basic",IF(Table1[[#This Row],[Monthly_Price]]=11.99,"Super",IF(Table1[[#This Row],[Monthly_Price]]=15.99,"Premium")))</f>
        <v>Basic</v>
      </c>
      <c r="L804" s="12">
        <v>289</v>
      </c>
      <c r="M804" s="9" t="s">
        <v>36</v>
      </c>
      <c r="N804" s="12">
        <v>5</v>
      </c>
      <c r="O804" s="12">
        <v>2</v>
      </c>
      <c r="P804" s="9" t="b">
        <v>0</v>
      </c>
      <c r="Q804" s="12">
        <v>216</v>
      </c>
      <c r="R804" s="12">
        <v>162</v>
      </c>
      <c r="S804" s="9" t="s">
        <v>92</v>
      </c>
      <c r="T804" s="9" t="s">
        <v>28</v>
      </c>
      <c r="U804" s="9" t="s">
        <v>29</v>
      </c>
      <c r="V804" s="9">
        <v>99</v>
      </c>
      <c r="W804" s="13">
        <v>3.7</v>
      </c>
      <c r="X804" s="9" t="b">
        <v>1</v>
      </c>
      <c r="Y804" s="9" t="s">
        <v>30</v>
      </c>
      <c r="Z804" s="12">
        <v>3711</v>
      </c>
      <c r="AA804" s="9" t="s">
        <v>58</v>
      </c>
      <c r="AB804" s="14" t="s">
        <v>79</v>
      </c>
      <c r="AC804" s="9" t="s">
        <v>33</v>
      </c>
    </row>
    <row r="805" spans="1:29" hidden="1" x14ac:dyDescent="0.3">
      <c r="A805" s="9">
        <v>8079</v>
      </c>
      <c r="B805" s="9" t="s">
        <v>88</v>
      </c>
      <c r="C805" s="9" t="str">
        <f t="shared" si="48"/>
        <v>Jul</v>
      </c>
      <c r="D805" s="9" t="str">
        <f t="shared" si="49"/>
        <v>Fri</v>
      </c>
      <c r="E805" s="9" t="str">
        <f>TEXT(Table1[[#This Row],[Join_Date]],"YYYY")</f>
        <v>2023</v>
      </c>
      <c r="F805" s="2">
        <v>45114</v>
      </c>
      <c r="G805" s="2" t="str">
        <f t="shared" si="50"/>
        <v>Dec</v>
      </c>
      <c r="H805" s="2" t="str">
        <f t="shared" si="51"/>
        <v>Fri</v>
      </c>
      <c r="I805" s="10">
        <v>45639</v>
      </c>
      <c r="J805" s="11">
        <v>7.99</v>
      </c>
      <c r="K805" s="11" t="str">
        <f>IF(Table1[[#This Row],[Monthly_Price]]=7.99,"Basic",IF(Table1[[#This Row],[Monthly_Price]]=11.99,"Super",IF(Table1[[#This Row],[Monthly_Price]]=15.99,"Premium")))</f>
        <v>Basic</v>
      </c>
      <c r="L805" s="12">
        <v>450</v>
      </c>
      <c r="M805" s="9" t="s">
        <v>26</v>
      </c>
      <c r="N805" s="12">
        <v>1</v>
      </c>
      <c r="O805" s="12">
        <v>2</v>
      </c>
      <c r="P805" s="9" t="b">
        <v>1</v>
      </c>
      <c r="Q805" s="12">
        <v>12</v>
      </c>
      <c r="R805" s="12">
        <v>133</v>
      </c>
      <c r="S805" s="9" t="s">
        <v>43</v>
      </c>
      <c r="T805" s="9" t="s">
        <v>44</v>
      </c>
      <c r="U805" s="9" t="s">
        <v>29</v>
      </c>
      <c r="V805" s="9">
        <v>100</v>
      </c>
      <c r="W805" s="13">
        <v>3.4</v>
      </c>
      <c r="X805" s="9" t="b">
        <v>0</v>
      </c>
      <c r="Y805" s="9" t="s">
        <v>30</v>
      </c>
      <c r="Z805" s="12">
        <v>2534</v>
      </c>
      <c r="AA805" s="9" t="s">
        <v>76</v>
      </c>
      <c r="AB805" s="14" t="s">
        <v>32</v>
      </c>
      <c r="AC805" s="9" t="s">
        <v>93</v>
      </c>
    </row>
    <row r="806" spans="1:29" hidden="1" x14ac:dyDescent="0.3">
      <c r="A806" s="9">
        <v>3797</v>
      </c>
      <c r="B806" s="9" t="s">
        <v>88</v>
      </c>
      <c r="C806" s="9" t="str">
        <f t="shared" si="48"/>
        <v>Jun</v>
      </c>
      <c r="D806" s="9" t="str">
        <f t="shared" si="49"/>
        <v>Tue</v>
      </c>
      <c r="E806" s="9" t="str">
        <f>TEXT(Table1[[#This Row],[Join_Date]],"YYYY")</f>
        <v>2024</v>
      </c>
      <c r="F806" s="2">
        <v>45447</v>
      </c>
      <c r="G806" s="2" t="str">
        <f t="shared" si="50"/>
        <v>Dec</v>
      </c>
      <c r="H806" s="2" t="str">
        <f t="shared" si="51"/>
        <v>Tue</v>
      </c>
      <c r="I806" s="10">
        <v>45643</v>
      </c>
      <c r="J806" s="11">
        <v>11.99</v>
      </c>
      <c r="K806" s="11" t="str">
        <f>IF(Table1[[#This Row],[Monthly_Price]]=7.99,"Basic",IF(Table1[[#This Row],[Monthly_Price]]=11.99,"Super",IF(Table1[[#This Row],[Monthly_Price]]=15.99,"Premium")))</f>
        <v>Super</v>
      </c>
      <c r="L806" s="12">
        <v>165</v>
      </c>
      <c r="M806" s="9" t="s">
        <v>48</v>
      </c>
      <c r="N806" s="12">
        <v>5</v>
      </c>
      <c r="O806" s="12">
        <v>5</v>
      </c>
      <c r="P806" s="9" t="b">
        <v>0</v>
      </c>
      <c r="Q806" s="12">
        <v>421</v>
      </c>
      <c r="R806" s="12">
        <v>3</v>
      </c>
      <c r="S806" s="9" t="s">
        <v>27</v>
      </c>
      <c r="T806" s="9" t="s">
        <v>75</v>
      </c>
      <c r="U806" s="9" t="s">
        <v>64</v>
      </c>
      <c r="V806" s="9">
        <v>96</v>
      </c>
      <c r="W806" s="13">
        <v>4.5</v>
      </c>
      <c r="X806" s="9" t="b">
        <v>1</v>
      </c>
      <c r="Y806" s="9" t="s">
        <v>30</v>
      </c>
      <c r="Z806" s="12">
        <v>2624</v>
      </c>
      <c r="AA806" s="9" t="s">
        <v>38</v>
      </c>
      <c r="AB806" s="14" t="s">
        <v>79</v>
      </c>
      <c r="AC806" s="9" t="s">
        <v>40</v>
      </c>
    </row>
    <row r="807" spans="1:29" hidden="1" x14ac:dyDescent="0.3">
      <c r="A807" s="9">
        <v>7268</v>
      </c>
      <c r="B807" s="9" t="s">
        <v>676</v>
      </c>
      <c r="C807" s="9" t="str">
        <f t="shared" si="48"/>
        <v>May</v>
      </c>
      <c r="D807" s="9" t="str">
        <f t="shared" si="49"/>
        <v>Mon</v>
      </c>
      <c r="E807" s="9" t="str">
        <f>TEXT(Table1[[#This Row],[Join_Date]],"YYYY")</f>
        <v>2023</v>
      </c>
      <c r="F807" s="2">
        <v>45054</v>
      </c>
      <c r="G807" s="2" t="str">
        <f t="shared" si="50"/>
        <v>Dec</v>
      </c>
      <c r="H807" s="2" t="str">
        <f t="shared" si="51"/>
        <v>Tue</v>
      </c>
      <c r="I807" s="10">
        <v>45643</v>
      </c>
      <c r="J807" s="11">
        <v>15.99</v>
      </c>
      <c r="K807" s="11" t="str">
        <f>IF(Table1[[#This Row],[Monthly_Price]]=7.99,"Basic",IF(Table1[[#This Row],[Monthly_Price]]=11.99,"Super",IF(Table1[[#This Row],[Monthly_Price]]=15.99,"Premium")))</f>
        <v>Premium</v>
      </c>
      <c r="L807" s="12">
        <v>391</v>
      </c>
      <c r="M807" s="9" t="s">
        <v>26</v>
      </c>
      <c r="N807" s="12">
        <v>2</v>
      </c>
      <c r="O807" s="12">
        <v>2</v>
      </c>
      <c r="P807" s="9" t="b">
        <v>0</v>
      </c>
      <c r="Q807" s="12">
        <v>988</v>
      </c>
      <c r="R807" s="12">
        <v>82</v>
      </c>
      <c r="S807" s="9" t="s">
        <v>27</v>
      </c>
      <c r="T807" s="9" t="s">
        <v>28</v>
      </c>
      <c r="U807" s="9" t="s">
        <v>37</v>
      </c>
      <c r="V807" s="9">
        <v>73</v>
      </c>
      <c r="W807" s="13">
        <v>3</v>
      </c>
      <c r="X807" s="9" t="b">
        <v>1</v>
      </c>
      <c r="Y807" s="9" t="s">
        <v>30</v>
      </c>
      <c r="Z807" s="12">
        <v>3617</v>
      </c>
      <c r="AA807" s="9" t="s">
        <v>58</v>
      </c>
      <c r="AB807" s="14" t="s">
        <v>59</v>
      </c>
      <c r="AC807" s="9" t="s">
        <v>60</v>
      </c>
    </row>
    <row r="808" spans="1:29" hidden="1" x14ac:dyDescent="0.3">
      <c r="A808" s="9">
        <v>9803</v>
      </c>
      <c r="B808" s="9" t="s">
        <v>405</v>
      </c>
      <c r="C808" s="9" t="str">
        <f t="shared" si="48"/>
        <v>Jul</v>
      </c>
      <c r="D808" s="9" t="str">
        <f t="shared" si="49"/>
        <v>Sun</v>
      </c>
      <c r="E808" s="9" t="str">
        <f>TEXT(Table1[[#This Row],[Join_Date]],"YYYY")</f>
        <v>2024</v>
      </c>
      <c r="F808" s="2">
        <v>45487</v>
      </c>
      <c r="G808" s="2" t="str">
        <f t="shared" si="50"/>
        <v>Nov</v>
      </c>
      <c r="H808" s="2" t="str">
        <f t="shared" si="51"/>
        <v>Sat</v>
      </c>
      <c r="I808" s="10">
        <v>45619</v>
      </c>
      <c r="J808" s="11">
        <v>11.99</v>
      </c>
      <c r="K808" s="11" t="str">
        <f>IF(Table1[[#This Row],[Monthly_Price]]=7.99,"Basic",IF(Table1[[#This Row],[Monthly_Price]]=11.99,"Super",IF(Table1[[#This Row],[Monthly_Price]]=15.99,"Premium")))</f>
        <v>Super</v>
      </c>
      <c r="L808" s="12">
        <v>318</v>
      </c>
      <c r="M808" s="9" t="s">
        <v>36</v>
      </c>
      <c r="N808" s="12">
        <v>2</v>
      </c>
      <c r="O808" s="12">
        <v>1</v>
      </c>
      <c r="P808" s="9" t="b">
        <v>0</v>
      </c>
      <c r="Q808" s="12">
        <v>376</v>
      </c>
      <c r="R808" s="12">
        <v>44</v>
      </c>
      <c r="S808" s="9" t="s">
        <v>27</v>
      </c>
      <c r="T808" s="9" t="s">
        <v>75</v>
      </c>
      <c r="U808" s="9" t="s">
        <v>45</v>
      </c>
      <c r="V808" s="9">
        <v>42</v>
      </c>
      <c r="W808" s="13">
        <v>3.9</v>
      </c>
      <c r="X808" s="9" t="b">
        <v>0</v>
      </c>
      <c r="Y808" s="9" t="s">
        <v>30</v>
      </c>
      <c r="Z808" s="12">
        <v>3078</v>
      </c>
      <c r="AA808" s="9" t="s">
        <v>76</v>
      </c>
      <c r="AB808" s="14" t="s">
        <v>39</v>
      </c>
      <c r="AC808" s="9" t="s">
        <v>60</v>
      </c>
    </row>
    <row r="809" spans="1:29" hidden="1" x14ac:dyDescent="0.3">
      <c r="A809" s="9">
        <v>2165</v>
      </c>
      <c r="B809" s="9" t="s">
        <v>677</v>
      </c>
      <c r="C809" s="9" t="str">
        <f t="shared" si="48"/>
        <v>Jun</v>
      </c>
      <c r="D809" s="9" t="str">
        <f t="shared" si="49"/>
        <v>Sat</v>
      </c>
      <c r="E809" s="9" t="str">
        <f>TEXT(Table1[[#This Row],[Join_Date]],"YYYY")</f>
        <v>2024</v>
      </c>
      <c r="F809" s="2">
        <v>45465</v>
      </c>
      <c r="G809" s="2" t="str">
        <f t="shared" si="50"/>
        <v>Nov</v>
      </c>
      <c r="H809" s="2" t="str">
        <f t="shared" si="51"/>
        <v>Fri</v>
      </c>
      <c r="I809" s="10">
        <v>45625</v>
      </c>
      <c r="J809" s="11">
        <v>15.99</v>
      </c>
      <c r="K809" s="11" t="str">
        <f>IF(Table1[[#This Row],[Monthly_Price]]=7.99,"Basic",IF(Table1[[#This Row],[Monthly_Price]]=11.99,"Super",IF(Table1[[#This Row],[Monthly_Price]]=15.99,"Premium")))</f>
        <v>Premium</v>
      </c>
      <c r="L809" s="12">
        <v>157</v>
      </c>
      <c r="M809" s="9" t="s">
        <v>51</v>
      </c>
      <c r="N809" s="12">
        <v>2</v>
      </c>
      <c r="O809" s="12">
        <v>2</v>
      </c>
      <c r="P809" s="9" t="b">
        <v>0</v>
      </c>
      <c r="Q809" s="12">
        <v>542</v>
      </c>
      <c r="R809" s="12">
        <v>80</v>
      </c>
      <c r="S809" s="9" t="s">
        <v>68</v>
      </c>
      <c r="T809" s="9" t="s">
        <v>28</v>
      </c>
      <c r="U809" s="9" t="s">
        <v>64</v>
      </c>
      <c r="V809" s="9">
        <v>53</v>
      </c>
      <c r="W809" s="13">
        <v>4.2</v>
      </c>
      <c r="X809" s="9" t="b">
        <v>0</v>
      </c>
      <c r="Y809" s="9" t="s">
        <v>30</v>
      </c>
      <c r="Z809" s="12">
        <v>164</v>
      </c>
      <c r="AA809" s="9" t="s">
        <v>58</v>
      </c>
      <c r="AB809" s="14" t="s">
        <v>32</v>
      </c>
      <c r="AC809" s="9" t="s">
        <v>40</v>
      </c>
    </row>
    <row r="810" spans="1:29" hidden="1" x14ac:dyDescent="0.3">
      <c r="A810" s="9">
        <v>1528</v>
      </c>
      <c r="B810" s="9" t="s">
        <v>365</v>
      </c>
      <c r="C810" s="9" t="str">
        <f t="shared" si="48"/>
        <v>Jan</v>
      </c>
      <c r="D810" s="9" t="str">
        <f t="shared" si="49"/>
        <v>Tue</v>
      </c>
      <c r="E810" s="9" t="str">
        <f>TEXT(Table1[[#This Row],[Join_Date]],"YYYY")</f>
        <v>2023</v>
      </c>
      <c r="F810" s="2">
        <v>44936</v>
      </c>
      <c r="G810" s="2" t="str">
        <f t="shared" si="50"/>
        <v>Nov</v>
      </c>
      <c r="H810" s="2" t="str">
        <f t="shared" si="51"/>
        <v>Tue</v>
      </c>
      <c r="I810" s="10">
        <v>45615</v>
      </c>
      <c r="J810" s="11">
        <v>11.99</v>
      </c>
      <c r="K810" s="11" t="str">
        <f>IF(Table1[[#This Row],[Monthly_Price]]=7.99,"Basic",IF(Table1[[#This Row],[Monthly_Price]]=11.99,"Super",IF(Table1[[#This Row],[Monthly_Price]]=15.99,"Premium")))</f>
        <v>Super</v>
      </c>
      <c r="L810" s="12">
        <v>25</v>
      </c>
      <c r="M810" s="9" t="s">
        <v>36</v>
      </c>
      <c r="N810" s="12">
        <v>3</v>
      </c>
      <c r="O810" s="12">
        <v>5</v>
      </c>
      <c r="P810" s="9" t="b">
        <v>1</v>
      </c>
      <c r="Q810" s="12">
        <v>232</v>
      </c>
      <c r="R810" s="12">
        <v>196</v>
      </c>
      <c r="S810" s="9" t="s">
        <v>49</v>
      </c>
      <c r="T810" s="9" t="s">
        <v>44</v>
      </c>
      <c r="U810" s="9" t="s">
        <v>57</v>
      </c>
      <c r="V810" s="9">
        <v>48</v>
      </c>
      <c r="W810" s="13">
        <v>3.2</v>
      </c>
      <c r="X810" s="9" t="b">
        <v>0</v>
      </c>
      <c r="Y810" s="9" t="s">
        <v>30</v>
      </c>
      <c r="Z810" s="12">
        <v>2805</v>
      </c>
      <c r="AA810" s="9" t="s">
        <v>58</v>
      </c>
      <c r="AB810" s="14" t="s">
        <v>59</v>
      </c>
      <c r="AC810" s="9" t="s">
        <v>60</v>
      </c>
    </row>
    <row r="811" spans="1:29" hidden="1" x14ac:dyDescent="0.3">
      <c r="A811" s="9">
        <v>5978</v>
      </c>
      <c r="B811" s="9" t="s">
        <v>393</v>
      </c>
      <c r="C811" s="9" t="str">
        <f t="shared" si="48"/>
        <v>Apr</v>
      </c>
      <c r="D811" s="9" t="str">
        <f t="shared" si="49"/>
        <v>Wed</v>
      </c>
      <c r="E811" s="9" t="str">
        <f>TEXT(Table1[[#This Row],[Join_Date]],"YYYY")</f>
        <v>2023</v>
      </c>
      <c r="F811" s="2">
        <v>45028</v>
      </c>
      <c r="G811" s="2" t="str">
        <f t="shared" si="50"/>
        <v>Dec</v>
      </c>
      <c r="H811" s="2" t="str">
        <f t="shared" si="51"/>
        <v>Mon</v>
      </c>
      <c r="I811" s="10">
        <v>45635</v>
      </c>
      <c r="J811" s="11">
        <v>11.99</v>
      </c>
      <c r="K811" s="11" t="str">
        <f>IF(Table1[[#This Row],[Monthly_Price]]=7.99,"Basic",IF(Table1[[#This Row],[Monthly_Price]]=11.99,"Super",IF(Table1[[#This Row],[Monthly_Price]]=15.99,"Premium")))</f>
        <v>Super</v>
      </c>
      <c r="L811" s="12">
        <v>112</v>
      </c>
      <c r="M811" s="9" t="s">
        <v>36</v>
      </c>
      <c r="N811" s="12">
        <v>3</v>
      </c>
      <c r="O811" s="12">
        <v>4</v>
      </c>
      <c r="P811" s="9" t="b">
        <v>1</v>
      </c>
      <c r="Q811" s="12">
        <v>505</v>
      </c>
      <c r="R811" s="12">
        <v>118</v>
      </c>
      <c r="S811" s="9" t="s">
        <v>49</v>
      </c>
      <c r="T811" s="9" t="s">
        <v>28</v>
      </c>
      <c r="U811" s="9" t="s">
        <v>64</v>
      </c>
      <c r="V811" s="9">
        <v>81</v>
      </c>
      <c r="W811" s="13">
        <v>3.9</v>
      </c>
      <c r="X811" s="9" t="b">
        <v>0</v>
      </c>
      <c r="Y811" s="9" t="s">
        <v>30</v>
      </c>
      <c r="Z811" s="12">
        <v>3848</v>
      </c>
      <c r="AA811" s="9" t="s">
        <v>38</v>
      </c>
      <c r="AB811" s="14" t="s">
        <v>39</v>
      </c>
      <c r="AC811" s="9" t="s">
        <v>93</v>
      </c>
    </row>
    <row r="812" spans="1:29" hidden="1" x14ac:dyDescent="0.3">
      <c r="A812" s="9">
        <v>5967</v>
      </c>
      <c r="B812" s="9" t="s">
        <v>382</v>
      </c>
      <c r="C812" s="9" t="str">
        <f t="shared" si="48"/>
        <v>May</v>
      </c>
      <c r="D812" s="9" t="str">
        <f t="shared" si="49"/>
        <v>Fri</v>
      </c>
      <c r="E812" s="9" t="str">
        <f>TEXT(Table1[[#This Row],[Join_Date]],"YYYY")</f>
        <v>2023</v>
      </c>
      <c r="F812" s="2">
        <v>45058</v>
      </c>
      <c r="G812" s="2" t="str">
        <f t="shared" si="50"/>
        <v>Dec</v>
      </c>
      <c r="H812" s="2" t="str">
        <f t="shared" si="51"/>
        <v>Sat</v>
      </c>
      <c r="I812" s="10">
        <v>45640</v>
      </c>
      <c r="J812" s="11">
        <v>11.99</v>
      </c>
      <c r="K812" s="11" t="str">
        <f>IF(Table1[[#This Row],[Monthly_Price]]=7.99,"Basic",IF(Table1[[#This Row],[Monthly_Price]]=11.99,"Super",IF(Table1[[#This Row],[Monthly_Price]]=15.99,"Premium")))</f>
        <v>Super</v>
      </c>
      <c r="L812" s="12">
        <v>479</v>
      </c>
      <c r="M812" s="9" t="s">
        <v>26</v>
      </c>
      <c r="N812" s="12">
        <v>2</v>
      </c>
      <c r="O812" s="12">
        <v>5</v>
      </c>
      <c r="P812" s="9" t="b">
        <v>0</v>
      </c>
      <c r="Q812" s="12">
        <v>394</v>
      </c>
      <c r="R812" s="12">
        <v>35</v>
      </c>
      <c r="S812" s="9" t="s">
        <v>68</v>
      </c>
      <c r="T812" s="9" t="s">
        <v>75</v>
      </c>
      <c r="U812" s="9" t="s">
        <v>45</v>
      </c>
      <c r="V812" s="9">
        <v>93</v>
      </c>
      <c r="W812" s="13">
        <v>3.7</v>
      </c>
      <c r="X812" s="9" t="b">
        <v>0</v>
      </c>
      <c r="Y812" s="9" t="s">
        <v>30</v>
      </c>
      <c r="Z812" s="12">
        <v>836</v>
      </c>
      <c r="AA812" s="9" t="s">
        <v>38</v>
      </c>
      <c r="AB812" s="14" t="s">
        <v>39</v>
      </c>
      <c r="AC812" s="9" t="s">
        <v>33</v>
      </c>
    </row>
    <row r="813" spans="1:29" hidden="1" x14ac:dyDescent="0.3">
      <c r="A813" s="9">
        <v>4254</v>
      </c>
      <c r="B813" s="9" t="s">
        <v>153</v>
      </c>
      <c r="C813" s="9" t="str">
        <f t="shared" si="48"/>
        <v>Jul</v>
      </c>
      <c r="D813" s="9" t="str">
        <f t="shared" si="49"/>
        <v>Mon</v>
      </c>
      <c r="E813" s="9" t="str">
        <f>TEXT(Table1[[#This Row],[Join_Date]],"YYYY")</f>
        <v>2023</v>
      </c>
      <c r="F813" s="2">
        <v>45138</v>
      </c>
      <c r="G813" s="2" t="str">
        <f t="shared" si="50"/>
        <v>Dec</v>
      </c>
      <c r="H813" s="2" t="str">
        <f t="shared" si="51"/>
        <v>Wed</v>
      </c>
      <c r="I813" s="10">
        <v>45644</v>
      </c>
      <c r="J813" s="11">
        <v>11.99</v>
      </c>
      <c r="K813" s="11" t="str">
        <f>IF(Table1[[#This Row],[Monthly_Price]]=7.99,"Basic",IF(Table1[[#This Row],[Monthly_Price]]=11.99,"Super",IF(Table1[[#This Row],[Monthly_Price]]=15.99,"Premium")))</f>
        <v>Super</v>
      </c>
      <c r="L813" s="12">
        <v>233</v>
      </c>
      <c r="M813" s="9" t="s">
        <v>100</v>
      </c>
      <c r="N813" s="12">
        <v>1</v>
      </c>
      <c r="O813" s="12">
        <v>2</v>
      </c>
      <c r="P813" s="9" t="b">
        <v>1</v>
      </c>
      <c r="Q813" s="12">
        <v>769</v>
      </c>
      <c r="R813" s="12">
        <v>132</v>
      </c>
      <c r="S813" s="9" t="s">
        <v>55</v>
      </c>
      <c r="T813" s="9" t="s">
        <v>28</v>
      </c>
      <c r="U813" s="9" t="s">
        <v>29</v>
      </c>
      <c r="V813" s="9">
        <v>82</v>
      </c>
      <c r="W813" s="13">
        <v>4.3</v>
      </c>
      <c r="X813" s="9" t="b">
        <v>1</v>
      </c>
      <c r="Y813" s="9" t="s">
        <v>30</v>
      </c>
      <c r="Z813" s="12">
        <v>2761</v>
      </c>
      <c r="AA813" s="9" t="s">
        <v>65</v>
      </c>
      <c r="AB813" s="14" t="s">
        <v>59</v>
      </c>
      <c r="AC813" s="9" t="s">
        <v>60</v>
      </c>
    </row>
    <row r="814" spans="1:29" hidden="1" x14ac:dyDescent="0.3">
      <c r="A814" s="9">
        <v>2186</v>
      </c>
      <c r="B814" s="9" t="s">
        <v>473</v>
      </c>
      <c r="C814" s="9" t="str">
        <f t="shared" si="48"/>
        <v>Nov</v>
      </c>
      <c r="D814" s="9" t="str">
        <f t="shared" si="49"/>
        <v>Wed</v>
      </c>
      <c r="E814" s="9" t="str">
        <f>TEXT(Table1[[#This Row],[Join_Date]],"YYYY")</f>
        <v>2024</v>
      </c>
      <c r="F814" s="2">
        <v>45623</v>
      </c>
      <c r="G814" s="2" t="str">
        <f t="shared" si="50"/>
        <v>Dec</v>
      </c>
      <c r="H814" s="2" t="str">
        <f t="shared" si="51"/>
        <v>Wed</v>
      </c>
      <c r="I814" s="10">
        <v>45644</v>
      </c>
      <c r="J814" s="11">
        <v>7.99</v>
      </c>
      <c r="K814" s="11" t="str">
        <f>IF(Table1[[#This Row],[Monthly_Price]]=7.99,"Basic",IF(Table1[[#This Row],[Monthly_Price]]=11.99,"Super",IF(Table1[[#This Row],[Monthly_Price]]=15.99,"Premium")))</f>
        <v>Basic</v>
      </c>
      <c r="L814" s="12">
        <v>44</v>
      </c>
      <c r="M814" s="9" t="s">
        <v>36</v>
      </c>
      <c r="N814" s="12">
        <v>4</v>
      </c>
      <c r="O814" s="12">
        <v>4</v>
      </c>
      <c r="P814" s="9" t="b">
        <v>0</v>
      </c>
      <c r="Q814" s="12">
        <v>89</v>
      </c>
      <c r="R814" s="12">
        <v>90</v>
      </c>
      <c r="S814" s="9" t="s">
        <v>55</v>
      </c>
      <c r="T814" s="9" t="s">
        <v>44</v>
      </c>
      <c r="U814" s="9" t="s">
        <v>78</v>
      </c>
      <c r="V814" s="9">
        <v>48</v>
      </c>
      <c r="W814" s="13">
        <v>5</v>
      </c>
      <c r="X814" s="9" t="b">
        <v>1</v>
      </c>
      <c r="Y814" s="9" t="s">
        <v>30</v>
      </c>
      <c r="Z814" s="12">
        <v>4633</v>
      </c>
      <c r="AA814" s="9" t="s">
        <v>76</v>
      </c>
      <c r="AB814" s="14" t="s">
        <v>32</v>
      </c>
      <c r="AC814" s="9" t="s">
        <v>33</v>
      </c>
    </row>
    <row r="815" spans="1:29" hidden="1" x14ac:dyDescent="0.3">
      <c r="A815" s="9">
        <v>7644</v>
      </c>
      <c r="B815" s="9" t="s">
        <v>678</v>
      </c>
      <c r="C815" s="9" t="str">
        <f t="shared" si="48"/>
        <v>Dec</v>
      </c>
      <c r="D815" s="9" t="str">
        <f t="shared" si="49"/>
        <v>Sun</v>
      </c>
      <c r="E815" s="9" t="str">
        <f>TEXT(Table1[[#This Row],[Join_Date]],"YYYY")</f>
        <v>2024</v>
      </c>
      <c r="F815" s="2">
        <v>45634</v>
      </c>
      <c r="G815" s="2" t="str">
        <f t="shared" si="50"/>
        <v>Dec</v>
      </c>
      <c r="H815" s="2" t="str">
        <f t="shared" si="51"/>
        <v>Sun</v>
      </c>
      <c r="I815" s="10">
        <v>45641</v>
      </c>
      <c r="J815" s="11">
        <v>15.99</v>
      </c>
      <c r="K815" s="11" t="str">
        <f>IF(Table1[[#This Row],[Monthly_Price]]=7.99,"Basic",IF(Table1[[#This Row],[Monthly_Price]]=11.99,"Super",IF(Table1[[#This Row],[Monthly_Price]]=15.99,"Premium")))</f>
        <v>Premium</v>
      </c>
      <c r="L815" s="12">
        <v>456</v>
      </c>
      <c r="M815" s="9" t="s">
        <v>26</v>
      </c>
      <c r="N815" s="12">
        <v>2</v>
      </c>
      <c r="O815" s="12">
        <v>3</v>
      </c>
      <c r="P815" s="9" t="b">
        <v>1</v>
      </c>
      <c r="Q815" s="12">
        <v>240</v>
      </c>
      <c r="R815" s="12">
        <v>83</v>
      </c>
      <c r="S815" s="9" t="s">
        <v>43</v>
      </c>
      <c r="T815" s="9" t="s">
        <v>56</v>
      </c>
      <c r="U815" s="9" t="s">
        <v>29</v>
      </c>
      <c r="V815" s="9">
        <v>76</v>
      </c>
      <c r="W815" s="13">
        <v>4</v>
      </c>
      <c r="X815" s="9" t="b">
        <v>0</v>
      </c>
      <c r="Y815" s="9" t="s">
        <v>30</v>
      </c>
      <c r="Z815" s="12">
        <v>4260</v>
      </c>
      <c r="AA815" s="9" t="s">
        <v>58</v>
      </c>
      <c r="AB815" s="14" t="s">
        <v>59</v>
      </c>
      <c r="AC815" s="9" t="s">
        <v>33</v>
      </c>
    </row>
    <row r="816" spans="1:29" hidden="1" x14ac:dyDescent="0.3">
      <c r="A816" s="9">
        <v>5897</v>
      </c>
      <c r="B816" s="9" t="s">
        <v>296</v>
      </c>
      <c r="C816" s="9" t="str">
        <f t="shared" si="48"/>
        <v>Sep</v>
      </c>
      <c r="D816" s="9" t="str">
        <f t="shared" si="49"/>
        <v>Tue</v>
      </c>
      <c r="E816" s="9" t="str">
        <f>TEXT(Table1[[#This Row],[Join_Date]],"YYYY")</f>
        <v>2023</v>
      </c>
      <c r="F816" s="2">
        <v>45181</v>
      </c>
      <c r="G816" s="2" t="str">
        <f t="shared" si="50"/>
        <v>Dec</v>
      </c>
      <c r="H816" s="2" t="str">
        <f t="shared" si="51"/>
        <v>Fri</v>
      </c>
      <c r="I816" s="10">
        <v>45632</v>
      </c>
      <c r="J816" s="11">
        <v>7.99</v>
      </c>
      <c r="K816" s="11" t="str">
        <f>IF(Table1[[#This Row],[Monthly_Price]]=7.99,"Basic",IF(Table1[[#This Row],[Monthly_Price]]=11.99,"Super",IF(Table1[[#This Row],[Monthly_Price]]=15.99,"Premium")))</f>
        <v>Basic</v>
      </c>
      <c r="L816" s="12">
        <v>486</v>
      </c>
      <c r="M816" s="9" t="s">
        <v>36</v>
      </c>
      <c r="N816" s="12">
        <v>3</v>
      </c>
      <c r="O816" s="12">
        <v>2</v>
      </c>
      <c r="P816" s="9" t="b">
        <v>0</v>
      </c>
      <c r="Q816" s="12">
        <v>181</v>
      </c>
      <c r="R816" s="12">
        <v>15</v>
      </c>
      <c r="S816" s="9" t="s">
        <v>74</v>
      </c>
      <c r="T816" s="9" t="s">
        <v>56</v>
      </c>
      <c r="U816" s="9" t="s">
        <v>37</v>
      </c>
      <c r="V816" s="9">
        <v>0</v>
      </c>
      <c r="W816" s="13">
        <v>4.2</v>
      </c>
      <c r="X816" s="9" t="b">
        <v>0</v>
      </c>
      <c r="Y816" s="9" t="s">
        <v>30</v>
      </c>
      <c r="Z816" s="12">
        <v>447</v>
      </c>
      <c r="AA816" s="9" t="s">
        <v>76</v>
      </c>
      <c r="AB816" s="14" t="s">
        <v>59</v>
      </c>
      <c r="AC816" s="9" t="s">
        <v>60</v>
      </c>
    </row>
    <row r="817" spans="1:29" hidden="1" x14ac:dyDescent="0.3">
      <c r="A817" s="9">
        <v>7465</v>
      </c>
      <c r="B817" s="9" t="s">
        <v>618</v>
      </c>
      <c r="C817" s="9" t="str">
        <f t="shared" si="48"/>
        <v>Nov</v>
      </c>
      <c r="D817" s="9" t="str">
        <f t="shared" si="49"/>
        <v>Mon</v>
      </c>
      <c r="E817" s="9" t="str">
        <f>TEXT(Table1[[#This Row],[Join_Date]],"YYYY")</f>
        <v>2024</v>
      </c>
      <c r="F817" s="2">
        <v>45607</v>
      </c>
      <c r="G817" s="2" t="str">
        <f t="shared" si="50"/>
        <v>Dec</v>
      </c>
      <c r="H817" s="2" t="str">
        <f t="shared" si="51"/>
        <v>Sun</v>
      </c>
      <c r="I817" s="10">
        <v>45627</v>
      </c>
      <c r="J817" s="11">
        <v>11.99</v>
      </c>
      <c r="K817" s="11" t="str">
        <f>IF(Table1[[#This Row],[Monthly_Price]]=7.99,"Basic",IF(Table1[[#This Row],[Monthly_Price]]=11.99,"Super",IF(Table1[[#This Row],[Monthly_Price]]=15.99,"Premium")))</f>
        <v>Super</v>
      </c>
      <c r="L817" s="12">
        <v>308</v>
      </c>
      <c r="M817" s="9" t="s">
        <v>26</v>
      </c>
      <c r="N817" s="12">
        <v>4</v>
      </c>
      <c r="O817" s="12">
        <v>3</v>
      </c>
      <c r="P817" s="9" t="b">
        <v>1</v>
      </c>
      <c r="Q817" s="12">
        <v>284</v>
      </c>
      <c r="R817" s="12">
        <v>81</v>
      </c>
      <c r="S817" s="9" t="s">
        <v>68</v>
      </c>
      <c r="T817" s="9" t="s">
        <v>56</v>
      </c>
      <c r="U817" s="9" t="s">
        <v>57</v>
      </c>
      <c r="V817" s="9">
        <v>92</v>
      </c>
      <c r="W817" s="13">
        <v>3.7</v>
      </c>
      <c r="X817" s="9" t="b">
        <v>1</v>
      </c>
      <c r="Y817" s="9" t="s">
        <v>30</v>
      </c>
      <c r="Z817" s="12">
        <v>1298</v>
      </c>
      <c r="AA817" s="9" t="s">
        <v>76</v>
      </c>
      <c r="AB817" s="14" t="s">
        <v>59</v>
      </c>
      <c r="AC817" s="9" t="s">
        <v>93</v>
      </c>
    </row>
    <row r="818" spans="1:29" hidden="1" x14ac:dyDescent="0.3">
      <c r="A818" s="9">
        <v>3724</v>
      </c>
      <c r="B818" s="9" t="s">
        <v>118</v>
      </c>
      <c r="C818" s="9" t="str">
        <f t="shared" si="48"/>
        <v>Jun</v>
      </c>
      <c r="D818" s="9" t="str">
        <f t="shared" si="49"/>
        <v>Fri</v>
      </c>
      <c r="E818" s="9" t="str">
        <f>TEXT(Table1[[#This Row],[Join_Date]],"YYYY")</f>
        <v>2024</v>
      </c>
      <c r="F818" s="2">
        <v>45471</v>
      </c>
      <c r="G818" s="2" t="str">
        <f t="shared" si="50"/>
        <v>Dec</v>
      </c>
      <c r="H818" s="2" t="str">
        <f t="shared" si="51"/>
        <v>Mon</v>
      </c>
      <c r="I818" s="10">
        <v>45628</v>
      </c>
      <c r="J818" s="11">
        <v>7.99</v>
      </c>
      <c r="K818" s="11" t="str">
        <f>IF(Table1[[#This Row],[Monthly_Price]]=7.99,"Basic",IF(Table1[[#This Row],[Monthly_Price]]=11.99,"Super",IF(Table1[[#This Row],[Monthly_Price]]=15.99,"Premium")))</f>
        <v>Basic</v>
      </c>
      <c r="L818" s="12">
        <v>161</v>
      </c>
      <c r="M818" s="9" t="s">
        <v>100</v>
      </c>
      <c r="N818" s="12">
        <v>3</v>
      </c>
      <c r="O818" s="12">
        <v>5</v>
      </c>
      <c r="P818" s="9" t="b">
        <v>0</v>
      </c>
      <c r="Q818" s="12">
        <v>698</v>
      </c>
      <c r="R818" s="12">
        <v>77</v>
      </c>
      <c r="S818" s="9" t="s">
        <v>43</v>
      </c>
      <c r="T818" s="9" t="s">
        <v>28</v>
      </c>
      <c r="U818" s="9" t="s">
        <v>57</v>
      </c>
      <c r="V818" s="9">
        <v>32</v>
      </c>
      <c r="W818" s="13">
        <v>3.7</v>
      </c>
      <c r="X818" s="9" t="b">
        <v>0</v>
      </c>
      <c r="Y818" s="9" t="s">
        <v>30</v>
      </c>
      <c r="Z818" s="12">
        <v>3445</v>
      </c>
      <c r="AA818" s="9" t="s">
        <v>65</v>
      </c>
      <c r="AB818" s="14" t="s">
        <v>69</v>
      </c>
      <c r="AC818" s="9" t="s">
        <v>93</v>
      </c>
    </row>
    <row r="819" spans="1:29" hidden="1" x14ac:dyDescent="0.3">
      <c r="A819" s="9">
        <v>2914</v>
      </c>
      <c r="B819" s="9" t="s">
        <v>579</v>
      </c>
      <c r="C819" s="9" t="str">
        <f t="shared" si="48"/>
        <v>Jul</v>
      </c>
      <c r="D819" s="9" t="str">
        <f t="shared" si="49"/>
        <v>Fri</v>
      </c>
      <c r="E819" s="9" t="str">
        <f>TEXT(Table1[[#This Row],[Join_Date]],"YYYY")</f>
        <v>2023</v>
      </c>
      <c r="F819" s="2">
        <v>45114</v>
      </c>
      <c r="G819" s="2" t="str">
        <f t="shared" si="50"/>
        <v>Dec</v>
      </c>
      <c r="H819" s="2" t="str">
        <f t="shared" si="51"/>
        <v>Sat</v>
      </c>
      <c r="I819" s="10">
        <v>45640</v>
      </c>
      <c r="J819" s="11">
        <v>15.99</v>
      </c>
      <c r="K819" s="11" t="str">
        <f>IF(Table1[[#This Row],[Monthly_Price]]=7.99,"Basic",IF(Table1[[#This Row],[Monthly_Price]]=11.99,"Super",IF(Table1[[#This Row],[Monthly_Price]]=15.99,"Premium")))</f>
        <v>Premium</v>
      </c>
      <c r="L819" s="12">
        <v>316</v>
      </c>
      <c r="M819" s="9" t="s">
        <v>73</v>
      </c>
      <c r="N819" s="12">
        <v>3</v>
      </c>
      <c r="O819" s="12">
        <v>1</v>
      </c>
      <c r="P819" s="9" t="b">
        <v>0</v>
      </c>
      <c r="Q819" s="12">
        <v>734</v>
      </c>
      <c r="R819" s="12">
        <v>21</v>
      </c>
      <c r="S819" s="9" t="s">
        <v>43</v>
      </c>
      <c r="T819" s="9" t="s">
        <v>56</v>
      </c>
      <c r="U819" s="9" t="s">
        <v>29</v>
      </c>
      <c r="V819" s="9">
        <v>65</v>
      </c>
      <c r="W819" s="13">
        <v>4.5999999999999996</v>
      </c>
      <c r="X819" s="9" t="b">
        <v>0</v>
      </c>
      <c r="Y819" s="9" t="s">
        <v>30</v>
      </c>
      <c r="Z819" s="12">
        <v>3039</v>
      </c>
      <c r="AA819" s="9" t="s">
        <v>58</v>
      </c>
      <c r="AB819" s="14" t="s">
        <v>79</v>
      </c>
      <c r="AC819" s="9" t="s">
        <v>33</v>
      </c>
    </row>
    <row r="820" spans="1:29" hidden="1" x14ac:dyDescent="0.3">
      <c r="A820" s="9">
        <v>4110</v>
      </c>
      <c r="B820" s="9" t="s">
        <v>212</v>
      </c>
      <c r="C820" s="9" t="str">
        <f t="shared" si="48"/>
        <v>Jan</v>
      </c>
      <c r="D820" s="9" t="str">
        <f t="shared" si="49"/>
        <v>Sat</v>
      </c>
      <c r="E820" s="9" t="str">
        <f>TEXT(Table1[[#This Row],[Join_Date]],"YYYY")</f>
        <v>2024</v>
      </c>
      <c r="F820" s="2">
        <v>45318</v>
      </c>
      <c r="G820" s="2" t="str">
        <f t="shared" si="50"/>
        <v>Nov</v>
      </c>
      <c r="H820" s="2" t="str">
        <f t="shared" si="51"/>
        <v>Tue</v>
      </c>
      <c r="I820" s="10">
        <v>45622</v>
      </c>
      <c r="J820" s="11">
        <v>11.99</v>
      </c>
      <c r="K820" s="11" t="str">
        <f>IF(Table1[[#This Row],[Monthly_Price]]=7.99,"Basic",IF(Table1[[#This Row],[Monthly_Price]]=11.99,"Super",IF(Table1[[#This Row],[Monthly_Price]]=15.99,"Premium")))</f>
        <v>Super</v>
      </c>
      <c r="L820" s="12">
        <v>133</v>
      </c>
      <c r="M820" s="9" t="s">
        <v>36</v>
      </c>
      <c r="N820" s="12">
        <v>5</v>
      </c>
      <c r="O820" s="12">
        <v>4</v>
      </c>
      <c r="P820" s="9" t="b">
        <v>0</v>
      </c>
      <c r="Q820" s="12">
        <v>951</v>
      </c>
      <c r="R820" s="12">
        <v>86</v>
      </c>
      <c r="S820" s="9" t="s">
        <v>49</v>
      </c>
      <c r="T820" s="9" t="s">
        <v>28</v>
      </c>
      <c r="U820" s="9" t="s">
        <v>37</v>
      </c>
      <c r="V820" s="9">
        <v>88</v>
      </c>
      <c r="W820" s="13">
        <v>4.4000000000000004</v>
      </c>
      <c r="X820" s="9" t="b">
        <v>0</v>
      </c>
      <c r="Y820" s="9" t="s">
        <v>30</v>
      </c>
      <c r="Z820" s="12">
        <v>3815</v>
      </c>
      <c r="AA820" s="9" t="s">
        <v>58</v>
      </c>
      <c r="AB820" s="14" t="s">
        <v>69</v>
      </c>
      <c r="AC820" s="9" t="s">
        <v>40</v>
      </c>
    </row>
    <row r="821" spans="1:29" hidden="1" x14ac:dyDescent="0.3">
      <c r="A821" s="9">
        <v>6944</v>
      </c>
      <c r="B821" s="9" t="s">
        <v>244</v>
      </c>
      <c r="C821" s="9" t="str">
        <f t="shared" si="48"/>
        <v>May</v>
      </c>
      <c r="D821" s="9" t="str">
        <f t="shared" si="49"/>
        <v>Tue</v>
      </c>
      <c r="E821" s="9" t="str">
        <f>TEXT(Table1[[#This Row],[Join_Date]],"YYYY")</f>
        <v>2024</v>
      </c>
      <c r="F821" s="2">
        <v>45440</v>
      </c>
      <c r="G821" s="2" t="str">
        <f t="shared" si="50"/>
        <v>Nov</v>
      </c>
      <c r="H821" s="2" t="str">
        <f t="shared" si="51"/>
        <v>Sat</v>
      </c>
      <c r="I821" s="10">
        <v>45626</v>
      </c>
      <c r="J821" s="11">
        <v>15.99</v>
      </c>
      <c r="K821" s="11" t="str">
        <f>IF(Table1[[#This Row],[Monthly_Price]]=7.99,"Basic",IF(Table1[[#This Row],[Monthly_Price]]=11.99,"Super",IF(Table1[[#This Row],[Monthly_Price]]=15.99,"Premium")))</f>
        <v>Premium</v>
      </c>
      <c r="L821" s="12">
        <v>270</v>
      </c>
      <c r="M821" s="9" t="s">
        <v>73</v>
      </c>
      <c r="N821" s="12">
        <v>3</v>
      </c>
      <c r="O821" s="12">
        <v>6</v>
      </c>
      <c r="P821" s="9" t="b">
        <v>0</v>
      </c>
      <c r="Q821" s="12">
        <v>271</v>
      </c>
      <c r="R821" s="12">
        <v>5</v>
      </c>
      <c r="S821" s="9" t="s">
        <v>49</v>
      </c>
      <c r="T821" s="9" t="s">
        <v>56</v>
      </c>
      <c r="U821" s="9" t="s">
        <v>57</v>
      </c>
      <c r="V821" s="9">
        <v>41</v>
      </c>
      <c r="W821" s="13">
        <v>3.5</v>
      </c>
      <c r="X821" s="9" t="b">
        <v>0</v>
      </c>
      <c r="Y821" s="9" t="s">
        <v>30</v>
      </c>
      <c r="Z821" s="12">
        <v>1135</v>
      </c>
      <c r="AA821" s="9" t="s">
        <v>65</v>
      </c>
      <c r="AB821" s="14" t="s">
        <v>59</v>
      </c>
      <c r="AC821" s="9" t="s">
        <v>33</v>
      </c>
    </row>
    <row r="822" spans="1:29" hidden="1" x14ac:dyDescent="0.3">
      <c r="A822" s="9">
        <v>3639</v>
      </c>
      <c r="B822" s="9" t="s">
        <v>682</v>
      </c>
      <c r="C822" s="9" t="str">
        <f t="shared" si="48"/>
        <v>Jul</v>
      </c>
      <c r="D822" s="9" t="str">
        <f t="shared" si="49"/>
        <v>Fri</v>
      </c>
      <c r="E822" s="9" t="str">
        <f>TEXT(Table1[[#This Row],[Join_Date]],"YYYY")</f>
        <v>2023</v>
      </c>
      <c r="F822" s="2">
        <v>45128</v>
      </c>
      <c r="G822" s="2" t="str">
        <f t="shared" si="50"/>
        <v>Nov</v>
      </c>
      <c r="H822" s="2" t="str">
        <f t="shared" si="51"/>
        <v>Fri</v>
      </c>
      <c r="I822" s="10">
        <v>45618</v>
      </c>
      <c r="J822" s="11">
        <v>11.99</v>
      </c>
      <c r="K822" s="11" t="str">
        <f>IF(Table1[[#This Row],[Monthly_Price]]=7.99,"Basic",IF(Table1[[#This Row],[Monthly_Price]]=11.99,"Super",IF(Table1[[#This Row],[Monthly_Price]]=15.99,"Premium")))</f>
        <v>Super</v>
      </c>
      <c r="L822" s="12">
        <v>85</v>
      </c>
      <c r="M822" s="9" t="s">
        <v>63</v>
      </c>
      <c r="N822" s="12">
        <v>3</v>
      </c>
      <c r="O822" s="12">
        <v>1</v>
      </c>
      <c r="P822" s="9" t="b">
        <v>1</v>
      </c>
      <c r="Q822" s="12">
        <v>851</v>
      </c>
      <c r="R822" s="12">
        <v>48</v>
      </c>
      <c r="S822" s="9" t="s">
        <v>27</v>
      </c>
      <c r="T822" s="9" t="s">
        <v>75</v>
      </c>
      <c r="U822" s="9" t="s">
        <v>78</v>
      </c>
      <c r="V822" s="9">
        <v>45</v>
      </c>
      <c r="W822" s="13">
        <v>4.5999999999999996</v>
      </c>
      <c r="X822" s="9" t="b">
        <v>0</v>
      </c>
      <c r="Y822" s="9" t="s">
        <v>30</v>
      </c>
      <c r="Z822" s="12">
        <v>2706</v>
      </c>
      <c r="AA822" s="9" t="s">
        <v>76</v>
      </c>
      <c r="AB822" s="14" t="s">
        <v>32</v>
      </c>
      <c r="AC822" s="9" t="s">
        <v>40</v>
      </c>
    </row>
    <row r="823" spans="1:29" hidden="1" x14ac:dyDescent="0.3">
      <c r="A823" s="9">
        <v>8416</v>
      </c>
      <c r="B823" s="9" t="s">
        <v>404</v>
      </c>
      <c r="C823" s="9" t="str">
        <f t="shared" si="48"/>
        <v>Apr</v>
      </c>
      <c r="D823" s="9" t="str">
        <f t="shared" si="49"/>
        <v>Fri</v>
      </c>
      <c r="E823" s="9" t="str">
        <f>TEXT(Table1[[#This Row],[Join_Date]],"YYYY")</f>
        <v>2023</v>
      </c>
      <c r="F823" s="2">
        <v>45044</v>
      </c>
      <c r="G823" s="2" t="str">
        <f t="shared" si="50"/>
        <v>Nov</v>
      </c>
      <c r="H823" s="2" t="str">
        <f t="shared" si="51"/>
        <v>Fri</v>
      </c>
      <c r="I823" s="10">
        <v>45625</v>
      </c>
      <c r="J823" s="11">
        <v>11.99</v>
      </c>
      <c r="K823" s="11" t="str">
        <f>IF(Table1[[#This Row],[Monthly_Price]]=7.99,"Basic",IF(Table1[[#This Row],[Monthly_Price]]=11.99,"Super",IF(Table1[[#This Row],[Monthly_Price]]=15.99,"Premium")))</f>
        <v>Super</v>
      </c>
      <c r="L823" s="12">
        <v>65</v>
      </c>
      <c r="M823" s="9" t="s">
        <v>36</v>
      </c>
      <c r="N823" s="12">
        <v>2</v>
      </c>
      <c r="O823" s="12">
        <v>3</v>
      </c>
      <c r="P823" s="9" t="b">
        <v>1</v>
      </c>
      <c r="Q823" s="12">
        <v>302</v>
      </c>
      <c r="R823" s="12">
        <v>6</v>
      </c>
      <c r="S823" s="9" t="s">
        <v>49</v>
      </c>
      <c r="T823" s="9" t="s">
        <v>28</v>
      </c>
      <c r="U823" s="9" t="s">
        <v>29</v>
      </c>
      <c r="V823" s="9">
        <v>81</v>
      </c>
      <c r="W823" s="13">
        <v>3.5</v>
      </c>
      <c r="X823" s="9" t="b">
        <v>1</v>
      </c>
      <c r="Y823" s="9" t="s">
        <v>30</v>
      </c>
      <c r="Z823" s="12">
        <v>3828</v>
      </c>
      <c r="AA823" s="9" t="s">
        <v>76</v>
      </c>
      <c r="AB823" s="14" t="s">
        <v>59</v>
      </c>
      <c r="AC823" s="9" t="s">
        <v>40</v>
      </c>
    </row>
    <row r="824" spans="1:29" hidden="1" x14ac:dyDescent="0.3">
      <c r="A824" s="9">
        <v>7753</v>
      </c>
      <c r="B824" s="9" t="s">
        <v>179</v>
      </c>
      <c r="C824" s="9" t="str">
        <f t="shared" si="48"/>
        <v>Dec</v>
      </c>
      <c r="D824" s="9" t="str">
        <f t="shared" si="49"/>
        <v>Mon</v>
      </c>
      <c r="E824" s="9" t="str">
        <f>TEXT(Table1[[#This Row],[Join_Date]],"YYYY")</f>
        <v>2024</v>
      </c>
      <c r="F824" s="2">
        <v>45635</v>
      </c>
      <c r="G824" s="2" t="str">
        <f t="shared" si="50"/>
        <v>Dec</v>
      </c>
      <c r="H824" s="2" t="str">
        <f t="shared" si="51"/>
        <v>Fri</v>
      </c>
      <c r="I824" s="10">
        <v>45639</v>
      </c>
      <c r="J824" s="11">
        <v>7.99</v>
      </c>
      <c r="K824" s="11" t="str">
        <f>IF(Table1[[#This Row],[Monthly_Price]]=7.99,"Basic",IF(Table1[[#This Row],[Monthly_Price]]=11.99,"Super",IF(Table1[[#This Row],[Monthly_Price]]=15.99,"Premium")))</f>
        <v>Basic</v>
      </c>
      <c r="L824" s="12">
        <v>393</v>
      </c>
      <c r="M824" s="9" t="s">
        <v>36</v>
      </c>
      <c r="N824" s="12">
        <v>3</v>
      </c>
      <c r="O824" s="12">
        <v>3</v>
      </c>
      <c r="P824" s="9" t="b">
        <v>0</v>
      </c>
      <c r="Q824" s="12">
        <v>829</v>
      </c>
      <c r="R824" s="12">
        <v>117</v>
      </c>
      <c r="S824" s="9" t="s">
        <v>27</v>
      </c>
      <c r="T824" s="9" t="s">
        <v>56</v>
      </c>
      <c r="U824" s="9" t="s">
        <v>29</v>
      </c>
      <c r="V824" s="9">
        <v>65</v>
      </c>
      <c r="W824" s="13">
        <v>4.9000000000000004</v>
      </c>
      <c r="X824" s="9" t="b">
        <v>1</v>
      </c>
      <c r="Y824" s="9" t="s">
        <v>30</v>
      </c>
      <c r="Z824" s="12">
        <v>4409</v>
      </c>
      <c r="AA824" s="9" t="s">
        <v>58</v>
      </c>
      <c r="AB824" s="14" t="s">
        <v>32</v>
      </c>
      <c r="AC824" s="9" t="s">
        <v>93</v>
      </c>
    </row>
    <row r="825" spans="1:29" hidden="1" x14ac:dyDescent="0.3">
      <c r="A825" s="9">
        <v>9528</v>
      </c>
      <c r="B825" s="9" t="s">
        <v>684</v>
      </c>
      <c r="C825" s="9" t="str">
        <f t="shared" si="48"/>
        <v>Feb</v>
      </c>
      <c r="D825" s="9" t="str">
        <f t="shared" si="49"/>
        <v>Thu</v>
      </c>
      <c r="E825" s="9" t="str">
        <f>TEXT(Table1[[#This Row],[Join_Date]],"YYYY")</f>
        <v>2023</v>
      </c>
      <c r="F825" s="2">
        <v>44973</v>
      </c>
      <c r="G825" s="2" t="str">
        <f t="shared" si="50"/>
        <v>Dec</v>
      </c>
      <c r="H825" s="2" t="str">
        <f t="shared" si="51"/>
        <v>Thu</v>
      </c>
      <c r="I825" s="10">
        <v>45638</v>
      </c>
      <c r="J825" s="11">
        <v>11.99</v>
      </c>
      <c r="K825" s="11" t="str">
        <f>IF(Table1[[#This Row],[Monthly_Price]]=7.99,"Basic",IF(Table1[[#This Row],[Monthly_Price]]=11.99,"Super",IF(Table1[[#This Row],[Monthly_Price]]=15.99,"Premium")))</f>
        <v>Super</v>
      </c>
      <c r="L825" s="12">
        <v>181</v>
      </c>
      <c r="M825" s="9" t="s">
        <v>26</v>
      </c>
      <c r="N825" s="12">
        <v>5</v>
      </c>
      <c r="O825" s="12">
        <v>5</v>
      </c>
      <c r="P825" s="9" t="b">
        <v>0</v>
      </c>
      <c r="Q825" s="12">
        <v>860</v>
      </c>
      <c r="R825" s="12">
        <v>148</v>
      </c>
      <c r="S825" s="9" t="s">
        <v>27</v>
      </c>
      <c r="T825" s="9" t="s">
        <v>44</v>
      </c>
      <c r="U825" s="9" t="s">
        <v>45</v>
      </c>
      <c r="V825" s="9">
        <v>3</v>
      </c>
      <c r="W825" s="13">
        <v>4.3</v>
      </c>
      <c r="X825" s="9" t="b">
        <v>1</v>
      </c>
      <c r="Y825" s="9" t="s">
        <v>30</v>
      </c>
      <c r="Z825" s="12">
        <v>433</v>
      </c>
      <c r="AA825" s="9" t="s">
        <v>76</v>
      </c>
      <c r="AB825" s="14" t="s">
        <v>59</v>
      </c>
      <c r="AC825" s="9" t="s">
        <v>93</v>
      </c>
    </row>
    <row r="826" spans="1:29" hidden="1" x14ac:dyDescent="0.3">
      <c r="A826" s="9">
        <v>2960</v>
      </c>
      <c r="B826" s="9" t="s">
        <v>153</v>
      </c>
      <c r="C826" s="9" t="str">
        <f t="shared" si="48"/>
        <v>Dec</v>
      </c>
      <c r="D826" s="9" t="str">
        <f t="shared" si="49"/>
        <v>Sun</v>
      </c>
      <c r="E826" s="9" t="str">
        <f>TEXT(Table1[[#This Row],[Join_Date]],"YYYY")</f>
        <v>2023</v>
      </c>
      <c r="F826" s="2">
        <v>45263</v>
      </c>
      <c r="G826" s="2" t="str">
        <f t="shared" si="50"/>
        <v>Dec</v>
      </c>
      <c r="H826" s="2" t="str">
        <f t="shared" si="51"/>
        <v>Mon</v>
      </c>
      <c r="I826" s="10">
        <v>45635</v>
      </c>
      <c r="J826" s="11">
        <v>11.99</v>
      </c>
      <c r="K826" s="11" t="str">
        <f>IF(Table1[[#This Row],[Monthly_Price]]=7.99,"Basic",IF(Table1[[#This Row],[Monthly_Price]]=11.99,"Super",IF(Table1[[#This Row],[Monthly_Price]]=15.99,"Premium")))</f>
        <v>Super</v>
      </c>
      <c r="L826" s="12">
        <v>416</v>
      </c>
      <c r="M826" s="9" t="s">
        <v>48</v>
      </c>
      <c r="N826" s="12">
        <v>5</v>
      </c>
      <c r="O826" s="12">
        <v>4</v>
      </c>
      <c r="P826" s="9" t="b">
        <v>1</v>
      </c>
      <c r="Q826" s="12">
        <v>964</v>
      </c>
      <c r="R826" s="12">
        <v>187</v>
      </c>
      <c r="S826" s="9" t="s">
        <v>27</v>
      </c>
      <c r="T826" s="9" t="s">
        <v>75</v>
      </c>
      <c r="U826" s="9" t="s">
        <v>78</v>
      </c>
      <c r="V826" s="9">
        <v>6</v>
      </c>
      <c r="W826" s="13">
        <v>3.2</v>
      </c>
      <c r="X826" s="9" t="b">
        <v>0</v>
      </c>
      <c r="Y826" s="9" t="s">
        <v>30</v>
      </c>
      <c r="Z826" s="12">
        <v>2554</v>
      </c>
      <c r="AA826" s="9" t="s">
        <v>58</v>
      </c>
      <c r="AB826" s="14" t="s">
        <v>32</v>
      </c>
      <c r="AC826" s="9" t="s">
        <v>33</v>
      </c>
    </row>
    <row r="827" spans="1:29" hidden="1" x14ac:dyDescent="0.3">
      <c r="A827" s="9">
        <v>1090</v>
      </c>
      <c r="B827" s="9" t="s">
        <v>628</v>
      </c>
      <c r="C827" s="9" t="str">
        <f t="shared" si="48"/>
        <v>May</v>
      </c>
      <c r="D827" s="9" t="str">
        <f t="shared" si="49"/>
        <v>Fri</v>
      </c>
      <c r="E827" s="9" t="str">
        <f>TEXT(Table1[[#This Row],[Join_Date]],"YYYY")</f>
        <v>2024</v>
      </c>
      <c r="F827" s="2">
        <v>45429</v>
      </c>
      <c r="G827" s="2" t="str">
        <f t="shared" si="50"/>
        <v>Nov</v>
      </c>
      <c r="H827" s="2" t="str">
        <f t="shared" si="51"/>
        <v>Fri</v>
      </c>
      <c r="I827" s="10">
        <v>45625</v>
      </c>
      <c r="J827" s="11">
        <v>15.99</v>
      </c>
      <c r="K827" s="11" t="str">
        <f>IF(Table1[[#This Row],[Monthly_Price]]=7.99,"Basic",IF(Table1[[#This Row],[Monthly_Price]]=11.99,"Super",IF(Table1[[#This Row],[Monthly_Price]]=15.99,"Premium")))</f>
        <v>Premium</v>
      </c>
      <c r="L827" s="12">
        <v>243</v>
      </c>
      <c r="M827" s="9" t="s">
        <v>48</v>
      </c>
      <c r="N827" s="12">
        <v>3</v>
      </c>
      <c r="O827" s="12">
        <v>2</v>
      </c>
      <c r="P827" s="9" t="b">
        <v>0</v>
      </c>
      <c r="Q827" s="12">
        <v>40</v>
      </c>
      <c r="R827" s="12">
        <v>52</v>
      </c>
      <c r="S827" s="9" t="s">
        <v>43</v>
      </c>
      <c r="T827" s="9" t="s">
        <v>75</v>
      </c>
      <c r="U827" s="9" t="s">
        <v>64</v>
      </c>
      <c r="V827" s="9">
        <v>4</v>
      </c>
      <c r="W827" s="13">
        <v>4</v>
      </c>
      <c r="X827" s="9" t="b">
        <v>1</v>
      </c>
      <c r="Y827" s="9" t="s">
        <v>30</v>
      </c>
      <c r="Z827" s="12">
        <v>1348</v>
      </c>
      <c r="AA827" s="9" t="s">
        <v>38</v>
      </c>
      <c r="AB827" s="14" t="s">
        <v>39</v>
      </c>
      <c r="AC827" s="9" t="s">
        <v>60</v>
      </c>
    </row>
    <row r="828" spans="1:29" hidden="1" x14ac:dyDescent="0.3">
      <c r="A828" s="9">
        <v>2410</v>
      </c>
      <c r="B828" s="9" t="s">
        <v>88</v>
      </c>
      <c r="C828" s="9" t="str">
        <f t="shared" si="48"/>
        <v>Dec</v>
      </c>
      <c r="D828" s="9" t="str">
        <f t="shared" si="49"/>
        <v>Wed</v>
      </c>
      <c r="E828" s="9" t="str">
        <f>TEXT(Table1[[#This Row],[Join_Date]],"YYYY")</f>
        <v>2024</v>
      </c>
      <c r="F828" s="2">
        <v>45637</v>
      </c>
      <c r="G828" s="2" t="str">
        <f t="shared" si="50"/>
        <v>Dec</v>
      </c>
      <c r="H828" s="2" t="str">
        <f t="shared" si="51"/>
        <v>Sun</v>
      </c>
      <c r="I828" s="10">
        <v>45634</v>
      </c>
      <c r="J828" s="11">
        <v>11.99</v>
      </c>
      <c r="K828" s="11" t="str">
        <f>IF(Table1[[#This Row],[Monthly_Price]]=7.99,"Basic",IF(Table1[[#This Row],[Monthly_Price]]=11.99,"Super",IF(Table1[[#This Row],[Monthly_Price]]=15.99,"Premium")))</f>
        <v>Super</v>
      </c>
      <c r="L828" s="12">
        <v>381</v>
      </c>
      <c r="M828" s="9" t="s">
        <v>100</v>
      </c>
      <c r="N828" s="12">
        <v>2</v>
      </c>
      <c r="O828" s="12">
        <v>3</v>
      </c>
      <c r="P828" s="9" t="b">
        <v>1</v>
      </c>
      <c r="Q828" s="12">
        <v>568</v>
      </c>
      <c r="R828" s="12">
        <v>62</v>
      </c>
      <c r="S828" s="9" t="s">
        <v>74</v>
      </c>
      <c r="T828" s="9" t="s">
        <v>44</v>
      </c>
      <c r="U828" s="9" t="s">
        <v>45</v>
      </c>
      <c r="V828" s="9">
        <v>50</v>
      </c>
      <c r="W828" s="13">
        <v>4.8</v>
      </c>
      <c r="X828" s="9" t="b">
        <v>0</v>
      </c>
      <c r="Y828" s="9" t="s">
        <v>30</v>
      </c>
      <c r="Z828" s="12">
        <v>1375</v>
      </c>
      <c r="AA828" s="9" t="s">
        <v>65</v>
      </c>
      <c r="AB828" s="14" t="s">
        <v>39</v>
      </c>
      <c r="AC828" s="9" t="s">
        <v>33</v>
      </c>
    </row>
    <row r="829" spans="1:29" hidden="1" x14ac:dyDescent="0.3">
      <c r="A829" s="9">
        <v>1575</v>
      </c>
      <c r="B829" s="9" t="s">
        <v>153</v>
      </c>
      <c r="C829" s="9" t="str">
        <f t="shared" si="48"/>
        <v>Oct</v>
      </c>
      <c r="D829" s="9" t="str">
        <f t="shared" si="49"/>
        <v>Wed</v>
      </c>
      <c r="E829" s="9" t="str">
        <f>TEXT(Table1[[#This Row],[Join_Date]],"YYYY")</f>
        <v>2023</v>
      </c>
      <c r="F829" s="2">
        <v>45203</v>
      </c>
      <c r="G829" s="2" t="str">
        <f t="shared" si="50"/>
        <v>Dec</v>
      </c>
      <c r="H829" s="2" t="str">
        <f t="shared" si="51"/>
        <v>Wed</v>
      </c>
      <c r="I829" s="10">
        <v>45637</v>
      </c>
      <c r="J829" s="11">
        <v>11.99</v>
      </c>
      <c r="K829" s="11" t="str">
        <f>IF(Table1[[#This Row],[Monthly_Price]]=7.99,"Basic",IF(Table1[[#This Row],[Monthly_Price]]=11.99,"Super",IF(Table1[[#This Row],[Monthly_Price]]=15.99,"Premium")))</f>
        <v>Super</v>
      </c>
      <c r="L829" s="12">
        <v>71</v>
      </c>
      <c r="M829" s="9" t="s">
        <v>73</v>
      </c>
      <c r="N829" s="12">
        <v>5</v>
      </c>
      <c r="O829" s="12">
        <v>4</v>
      </c>
      <c r="P829" s="9" t="b">
        <v>1</v>
      </c>
      <c r="Q829" s="12">
        <v>666</v>
      </c>
      <c r="R829" s="12">
        <v>100</v>
      </c>
      <c r="S829" s="9" t="s">
        <v>68</v>
      </c>
      <c r="T829" s="9" t="s">
        <v>56</v>
      </c>
      <c r="U829" s="9" t="s">
        <v>45</v>
      </c>
      <c r="V829" s="9">
        <v>97</v>
      </c>
      <c r="W829" s="13">
        <v>3.1</v>
      </c>
      <c r="X829" s="9" t="b">
        <v>0</v>
      </c>
      <c r="Y829" s="9" t="s">
        <v>30</v>
      </c>
      <c r="Z829" s="12">
        <v>3630</v>
      </c>
      <c r="AA829" s="9" t="s">
        <v>38</v>
      </c>
      <c r="AB829" s="14" t="s">
        <v>69</v>
      </c>
      <c r="AC829" s="9" t="s">
        <v>33</v>
      </c>
    </row>
    <row r="830" spans="1:29" hidden="1" x14ac:dyDescent="0.3">
      <c r="A830" s="9">
        <v>9259</v>
      </c>
      <c r="B830" s="9" t="s">
        <v>241</v>
      </c>
      <c r="C830" s="9" t="str">
        <f t="shared" si="48"/>
        <v>Aug</v>
      </c>
      <c r="D830" s="9" t="str">
        <f t="shared" si="49"/>
        <v>Wed</v>
      </c>
      <c r="E830" s="9" t="str">
        <f>TEXT(Table1[[#This Row],[Join_Date]],"YYYY")</f>
        <v>2024</v>
      </c>
      <c r="F830" s="2">
        <v>45518</v>
      </c>
      <c r="G830" s="2" t="str">
        <f t="shared" si="50"/>
        <v>Dec</v>
      </c>
      <c r="H830" s="2" t="str">
        <f t="shared" si="51"/>
        <v>Sat</v>
      </c>
      <c r="I830" s="10">
        <v>45633</v>
      </c>
      <c r="J830" s="11">
        <v>11.99</v>
      </c>
      <c r="K830" s="11" t="str">
        <f>IF(Table1[[#This Row],[Monthly_Price]]=7.99,"Basic",IF(Table1[[#This Row],[Monthly_Price]]=11.99,"Super",IF(Table1[[#This Row],[Monthly_Price]]=15.99,"Premium")))</f>
        <v>Super</v>
      </c>
      <c r="L830" s="12">
        <v>219</v>
      </c>
      <c r="M830" s="9" t="s">
        <v>63</v>
      </c>
      <c r="N830" s="12">
        <v>4</v>
      </c>
      <c r="O830" s="12">
        <v>1</v>
      </c>
      <c r="P830" s="9" t="b">
        <v>1</v>
      </c>
      <c r="Q830" s="12">
        <v>318</v>
      </c>
      <c r="R830" s="12">
        <v>37</v>
      </c>
      <c r="S830" s="9" t="s">
        <v>92</v>
      </c>
      <c r="T830" s="9" t="s">
        <v>75</v>
      </c>
      <c r="U830" s="9" t="s">
        <v>57</v>
      </c>
      <c r="V830" s="9">
        <v>69</v>
      </c>
      <c r="W830" s="13">
        <v>3.9</v>
      </c>
      <c r="X830" s="9" t="b">
        <v>1</v>
      </c>
      <c r="Y830" s="9" t="s">
        <v>30</v>
      </c>
      <c r="Z830" s="12">
        <v>1457</v>
      </c>
      <c r="AA830" s="9" t="s">
        <v>65</v>
      </c>
      <c r="AB830" s="14" t="s">
        <v>69</v>
      </c>
      <c r="AC830" s="9" t="s">
        <v>33</v>
      </c>
    </row>
    <row r="831" spans="1:29" hidden="1" x14ac:dyDescent="0.3">
      <c r="A831" s="9">
        <v>2170</v>
      </c>
      <c r="B831" s="9" t="s">
        <v>148</v>
      </c>
      <c r="C831" s="9" t="str">
        <f t="shared" si="48"/>
        <v>Nov</v>
      </c>
      <c r="D831" s="9" t="str">
        <f t="shared" si="49"/>
        <v>Tue</v>
      </c>
      <c r="E831" s="9" t="str">
        <f>TEXT(Table1[[#This Row],[Join_Date]],"YYYY")</f>
        <v>2023</v>
      </c>
      <c r="F831" s="2">
        <v>45237</v>
      </c>
      <c r="G831" s="2" t="str">
        <f t="shared" si="50"/>
        <v>Dec</v>
      </c>
      <c r="H831" s="2" t="str">
        <f t="shared" si="51"/>
        <v>Sun</v>
      </c>
      <c r="I831" s="10">
        <v>45641</v>
      </c>
      <c r="J831" s="11">
        <v>15.99</v>
      </c>
      <c r="K831" s="11" t="str">
        <f>IF(Table1[[#This Row],[Monthly_Price]]=7.99,"Basic",IF(Table1[[#This Row],[Monthly_Price]]=11.99,"Super",IF(Table1[[#This Row],[Monthly_Price]]=15.99,"Premium")))</f>
        <v>Premium</v>
      </c>
      <c r="L831" s="12">
        <v>335</v>
      </c>
      <c r="M831" s="9" t="s">
        <v>26</v>
      </c>
      <c r="N831" s="12">
        <v>2</v>
      </c>
      <c r="O831" s="12">
        <v>4</v>
      </c>
      <c r="P831" s="9" t="b">
        <v>0</v>
      </c>
      <c r="Q831" s="12">
        <v>609</v>
      </c>
      <c r="R831" s="12">
        <v>181</v>
      </c>
      <c r="S831" s="9" t="s">
        <v>43</v>
      </c>
      <c r="T831" s="9" t="s">
        <v>28</v>
      </c>
      <c r="U831" s="9" t="s">
        <v>29</v>
      </c>
      <c r="V831" s="9">
        <v>81</v>
      </c>
      <c r="W831" s="13">
        <v>4.7</v>
      </c>
      <c r="X831" s="9" t="b">
        <v>1</v>
      </c>
      <c r="Y831" s="9" t="s">
        <v>30</v>
      </c>
      <c r="Z831" s="12">
        <v>3332</v>
      </c>
      <c r="AA831" s="9" t="s">
        <v>65</v>
      </c>
      <c r="AB831" s="14" t="s">
        <v>59</v>
      </c>
      <c r="AC831" s="9" t="s">
        <v>33</v>
      </c>
    </row>
    <row r="832" spans="1:29" hidden="1" x14ac:dyDescent="0.3">
      <c r="A832" s="9">
        <v>2237</v>
      </c>
      <c r="B832" s="9" t="s">
        <v>248</v>
      </c>
      <c r="C832" s="9" t="str">
        <f t="shared" si="48"/>
        <v>Jun</v>
      </c>
      <c r="D832" s="9" t="str">
        <f t="shared" si="49"/>
        <v>Thu</v>
      </c>
      <c r="E832" s="9" t="str">
        <f>TEXT(Table1[[#This Row],[Join_Date]],"YYYY")</f>
        <v>2023</v>
      </c>
      <c r="F832" s="2">
        <v>45085</v>
      </c>
      <c r="G832" s="2" t="str">
        <f t="shared" si="50"/>
        <v>Dec</v>
      </c>
      <c r="H832" s="2" t="str">
        <f t="shared" si="51"/>
        <v>Wed</v>
      </c>
      <c r="I832" s="10">
        <v>45644</v>
      </c>
      <c r="J832" s="11">
        <v>7.99</v>
      </c>
      <c r="K832" s="11" t="str">
        <f>IF(Table1[[#This Row],[Monthly_Price]]=7.99,"Basic",IF(Table1[[#This Row],[Monthly_Price]]=11.99,"Super",IF(Table1[[#This Row],[Monthly_Price]]=15.99,"Premium")))</f>
        <v>Basic</v>
      </c>
      <c r="L832" s="12">
        <v>435</v>
      </c>
      <c r="M832" s="9" t="s">
        <v>73</v>
      </c>
      <c r="N832" s="12">
        <v>2</v>
      </c>
      <c r="O832" s="12">
        <v>1</v>
      </c>
      <c r="P832" s="9" t="b">
        <v>0</v>
      </c>
      <c r="Q832" s="12">
        <v>163</v>
      </c>
      <c r="R832" s="12">
        <v>69</v>
      </c>
      <c r="S832" s="9" t="s">
        <v>55</v>
      </c>
      <c r="T832" s="9" t="s">
        <v>28</v>
      </c>
      <c r="U832" s="9" t="s">
        <v>37</v>
      </c>
      <c r="V832" s="9">
        <v>24</v>
      </c>
      <c r="W832" s="13">
        <v>4.8</v>
      </c>
      <c r="X832" s="9" t="b">
        <v>1</v>
      </c>
      <c r="Y832" s="9" t="s">
        <v>30</v>
      </c>
      <c r="Z832" s="12">
        <v>3815</v>
      </c>
      <c r="AA832" s="9" t="s">
        <v>65</v>
      </c>
      <c r="AB832" s="14" t="s">
        <v>32</v>
      </c>
      <c r="AC832" s="9" t="s">
        <v>93</v>
      </c>
    </row>
    <row r="833" spans="1:29" hidden="1" x14ac:dyDescent="0.3">
      <c r="A833" s="9">
        <v>2697</v>
      </c>
      <c r="B833" s="9" t="s">
        <v>174</v>
      </c>
      <c r="C833" s="9" t="str">
        <f t="shared" si="48"/>
        <v>May</v>
      </c>
      <c r="D833" s="9" t="str">
        <f t="shared" si="49"/>
        <v>Fri</v>
      </c>
      <c r="E833" s="9" t="str">
        <f>TEXT(Table1[[#This Row],[Join_Date]],"YYYY")</f>
        <v>2024</v>
      </c>
      <c r="F833" s="2">
        <v>45422</v>
      </c>
      <c r="G833" s="2" t="str">
        <f t="shared" si="50"/>
        <v>Dec</v>
      </c>
      <c r="H833" s="2" t="str">
        <f t="shared" si="51"/>
        <v>Mon</v>
      </c>
      <c r="I833" s="10">
        <v>45635</v>
      </c>
      <c r="J833" s="11">
        <v>15.99</v>
      </c>
      <c r="K833" s="11" t="str">
        <f>IF(Table1[[#This Row],[Monthly_Price]]=7.99,"Basic",IF(Table1[[#This Row],[Monthly_Price]]=11.99,"Super",IF(Table1[[#This Row],[Monthly_Price]]=15.99,"Premium")))</f>
        <v>Premium</v>
      </c>
      <c r="L833" s="12">
        <v>423</v>
      </c>
      <c r="M833" s="9" t="s">
        <v>36</v>
      </c>
      <c r="N833" s="12">
        <v>4</v>
      </c>
      <c r="O833" s="12">
        <v>3</v>
      </c>
      <c r="P833" s="9" t="b">
        <v>0</v>
      </c>
      <c r="Q833" s="12">
        <v>648</v>
      </c>
      <c r="R833" s="12">
        <v>46</v>
      </c>
      <c r="S833" s="9" t="s">
        <v>27</v>
      </c>
      <c r="T833" s="9" t="s">
        <v>44</v>
      </c>
      <c r="U833" s="9" t="s">
        <v>57</v>
      </c>
      <c r="V833" s="9">
        <v>0</v>
      </c>
      <c r="W833" s="13">
        <v>4.5</v>
      </c>
      <c r="X833" s="9" t="b">
        <v>0</v>
      </c>
      <c r="Y833" s="9" t="s">
        <v>30</v>
      </c>
      <c r="Z833" s="12">
        <v>3859</v>
      </c>
      <c r="AA833" s="9" t="s">
        <v>31</v>
      </c>
      <c r="AB833" s="14" t="s">
        <v>79</v>
      </c>
      <c r="AC833" s="9" t="s">
        <v>33</v>
      </c>
    </row>
    <row r="834" spans="1:29" hidden="1" x14ac:dyDescent="0.3">
      <c r="A834" s="9">
        <v>4488</v>
      </c>
      <c r="B834" s="9" t="s">
        <v>281</v>
      </c>
      <c r="C834" s="9" t="str">
        <f t="shared" si="48"/>
        <v>May</v>
      </c>
      <c r="D834" s="9" t="str">
        <f t="shared" si="49"/>
        <v>Sun</v>
      </c>
      <c r="E834" s="9" t="str">
        <f>TEXT(Table1[[#This Row],[Join_Date]],"YYYY")</f>
        <v>2023</v>
      </c>
      <c r="F834" s="2">
        <v>45074</v>
      </c>
      <c r="G834" s="2" t="str">
        <f t="shared" si="50"/>
        <v>Dec</v>
      </c>
      <c r="H834" s="2" t="str">
        <f t="shared" si="51"/>
        <v>Thu</v>
      </c>
      <c r="I834" s="10">
        <v>45631</v>
      </c>
      <c r="J834" s="11">
        <v>7.99</v>
      </c>
      <c r="K834" s="11" t="str">
        <f>IF(Table1[[#This Row],[Monthly_Price]]=7.99,"Basic",IF(Table1[[#This Row],[Monthly_Price]]=11.99,"Super",IF(Table1[[#This Row],[Monthly_Price]]=15.99,"Premium")))</f>
        <v>Basic</v>
      </c>
      <c r="L834" s="12">
        <v>304</v>
      </c>
      <c r="M834" s="9" t="s">
        <v>100</v>
      </c>
      <c r="N834" s="12">
        <v>1</v>
      </c>
      <c r="O834" s="12">
        <v>3</v>
      </c>
      <c r="P834" s="9" t="b">
        <v>0</v>
      </c>
      <c r="Q834" s="12">
        <v>975</v>
      </c>
      <c r="R834" s="12">
        <v>10</v>
      </c>
      <c r="S834" s="9" t="s">
        <v>43</v>
      </c>
      <c r="T834" s="9" t="s">
        <v>28</v>
      </c>
      <c r="U834" s="9" t="s">
        <v>64</v>
      </c>
      <c r="V834" s="9">
        <v>48</v>
      </c>
      <c r="W834" s="13">
        <v>3.2</v>
      </c>
      <c r="X834" s="9" t="b">
        <v>0</v>
      </c>
      <c r="Y834" s="9" t="s">
        <v>30</v>
      </c>
      <c r="Z834" s="12">
        <v>3923</v>
      </c>
      <c r="AA834" s="9" t="s">
        <v>58</v>
      </c>
      <c r="AB834" s="14" t="s">
        <v>39</v>
      </c>
      <c r="AC834" s="9" t="s">
        <v>33</v>
      </c>
    </row>
    <row r="835" spans="1:29" hidden="1" x14ac:dyDescent="0.3">
      <c r="A835" s="9">
        <v>5291</v>
      </c>
      <c r="B835" s="9" t="s">
        <v>686</v>
      </c>
      <c r="C835" s="9" t="str">
        <f t="shared" ref="C835:C898" si="52">TEXT(F835,"mmm")</f>
        <v>Feb</v>
      </c>
      <c r="D835" s="9" t="str">
        <f t="shared" ref="D835:D898" si="53">TEXT(F835,"ddd")</f>
        <v>Sat</v>
      </c>
      <c r="E835" s="9" t="str">
        <f>TEXT(Table1[[#This Row],[Join_Date]],"YYYY")</f>
        <v>2024</v>
      </c>
      <c r="F835" s="2">
        <v>45346</v>
      </c>
      <c r="G835" s="2" t="str">
        <f t="shared" ref="G835:G898" si="54">TEXT(I835,"mmm")</f>
        <v>Dec</v>
      </c>
      <c r="H835" s="2" t="str">
        <f t="shared" ref="H835:H898" si="55">TEXT(I835,"ddd")</f>
        <v>Tue</v>
      </c>
      <c r="I835" s="10">
        <v>45643</v>
      </c>
      <c r="J835" s="11">
        <v>11.99</v>
      </c>
      <c r="K835" s="11" t="str">
        <f>IF(Table1[[#This Row],[Monthly_Price]]=7.99,"Basic",IF(Table1[[#This Row],[Monthly_Price]]=11.99,"Super",IF(Table1[[#This Row],[Monthly_Price]]=15.99,"Premium")))</f>
        <v>Super</v>
      </c>
      <c r="L835" s="12">
        <v>455</v>
      </c>
      <c r="M835" s="9" t="s">
        <v>36</v>
      </c>
      <c r="N835" s="12">
        <v>3</v>
      </c>
      <c r="O835" s="12">
        <v>6</v>
      </c>
      <c r="P835" s="9" t="b">
        <v>1</v>
      </c>
      <c r="Q835" s="12">
        <v>15</v>
      </c>
      <c r="R835" s="12">
        <v>36</v>
      </c>
      <c r="S835" s="9" t="s">
        <v>74</v>
      </c>
      <c r="T835" s="9" t="s">
        <v>44</v>
      </c>
      <c r="U835" s="9" t="s">
        <v>64</v>
      </c>
      <c r="V835" s="9">
        <v>37</v>
      </c>
      <c r="W835" s="13">
        <v>4.2</v>
      </c>
      <c r="X835" s="9" t="b">
        <v>0</v>
      </c>
      <c r="Y835" s="9" t="s">
        <v>30</v>
      </c>
      <c r="Z835" s="12">
        <v>4486</v>
      </c>
      <c r="AA835" s="9" t="s">
        <v>76</v>
      </c>
      <c r="AB835" s="14" t="s">
        <v>59</v>
      </c>
      <c r="AC835" s="9" t="s">
        <v>93</v>
      </c>
    </row>
    <row r="836" spans="1:29" hidden="1" x14ac:dyDescent="0.3">
      <c r="A836" s="9">
        <v>6287</v>
      </c>
      <c r="B836" s="9" t="s">
        <v>491</v>
      </c>
      <c r="C836" s="9" t="str">
        <f t="shared" si="52"/>
        <v>Apr</v>
      </c>
      <c r="D836" s="9" t="str">
        <f t="shared" si="53"/>
        <v>Sat</v>
      </c>
      <c r="E836" s="9" t="str">
        <f>TEXT(Table1[[#This Row],[Join_Date]],"YYYY")</f>
        <v>2023</v>
      </c>
      <c r="F836" s="2">
        <v>45045</v>
      </c>
      <c r="G836" s="2" t="str">
        <f t="shared" si="54"/>
        <v>Nov</v>
      </c>
      <c r="H836" s="2" t="str">
        <f t="shared" si="55"/>
        <v>Sat</v>
      </c>
      <c r="I836" s="10">
        <v>45626</v>
      </c>
      <c r="J836" s="11">
        <v>11.99</v>
      </c>
      <c r="K836" s="11" t="str">
        <f>IF(Table1[[#This Row],[Monthly_Price]]=7.99,"Basic",IF(Table1[[#This Row],[Monthly_Price]]=11.99,"Super",IF(Table1[[#This Row],[Monthly_Price]]=15.99,"Premium")))</f>
        <v>Super</v>
      </c>
      <c r="L836" s="12">
        <v>449</v>
      </c>
      <c r="M836" s="9" t="s">
        <v>51</v>
      </c>
      <c r="N836" s="12">
        <v>1</v>
      </c>
      <c r="O836" s="12">
        <v>2</v>
      </c>
      <c r="P836" s="9" t="b">
        <v>1</v>
      </c>
      <c r="Q836" s="12">
        <v>268</v>
      </c>
      <c r="R836" s="12">
        <v>11</v>
      </c>
      <c r="S836" s="9" t="s">
        <v>43</v>
      </c>
      <c r="T836" s="9" t="s">
        <v>44</v>
      </c>
      <c r="U836" s="9" t="s">
        <v>64</v>
      </c>
      <c r="V836" s="9">
        <v>62</v>
      </c>
      <c r="W836" s="13">
        <v>5</v>
      </c>
      <c r="X836" s="9" t="b">
        <v>0</v>
      </c>
      <c r="Y836" s="9" t="s">
        <v>30</v>
      </c>
      <c r="Z836" s="12">
        <v>993</v>
      </c>
      <c r="AA836" s="9" t="s">
        <v>38</v>
      </c>
      <c r="AB836" s="14" t="s">
        <v>39</v>
      </c>
      <c r="AC836" s="9" t="s">
        <v>40</v>
      </c>
    </row>
    <row r="837" spans="1:29" hidden="1" x14ac:dyDescent="0.3">
      <c r="A837" s="9">
        <v>1953</v>
      </c>
      <c r="B837" s="9" t="s">
        <v>667</v>
      </c>
      <c r="C837" s="9" t="str">
        <f t="shared" si="52"/>
        <v>Nov</v>
      </c>
      <c r="D837" s="9" t="str">
        <f t="shared" si="53"/>
        <v>Thu</v>
      </c>
      <c r="E837" s="9" t="str">
        <f>TEXT(Table1[[#This Row],[Join_Date]],"YYYY")</f>
        <v>2023</v>
      </c>
      <c r="F837" s="2">
        <v>45239</v>
      </c>
      <c r="G837" s="2" t="str">
        <f t="shared" si="54"/>
        <v>Nov</v>
      </c>
      <c r="H837" s="2" t="str">
        <f t="shared" si="55"/>
        <v>Sat</v>
      </c>
      <c r="I837" s="10">
        <v>45619</v>
      </c>
      <c r="J837" s="11">
        <v>15.99</v>
      </c>
      <c r="K837" s="11" t="str">
        <f>IF(Table1[[#This Row],[Monthly_Price]]=7.99,"Basic",IF(Table1[[#This Row],[Monthly_Price]]=11.99,"Super",IF(Table1[[#This Row],[Monthly_Price]]=15.99,"Premium")))</f>
        <v>Premium</v>
      </c>
      <c r="L837" s="12">
        <v>39</v>
      </c>
      <c r="M837" s="9" t="s">
        <v>36</v>
      </c>
      <c r="N837" s="12">
        <v>3</v>
      </c>
      <c r="O837" s="12">
        <v>1</v>
      </c>
      <c r="P837" s="9" t="b">
        <v>1</v>
      </c>
      <c r="Q837" s="12">
        <v>791</v>
      </c>
      <c r="R837" s="12">
        <v>3</v>
      </c>
      <c r="S837" s="9" t="s">
        <v>74</v>
      </c>
      <c r="T837" s="9" t="s">
        <v>56</v>
      </c>
      <c r="U837" s="9" t="s">
        <v>57</v>
      </c>
      <c r="V837" s="9">
        <v>33</v>
      </c>
      <c r="W837" s="13">
        <v>3.1</v>
      </c>
      <c r="X837" s="9" t="b">
        <v>1</v>
      </c>
      <c r="Y837" s="9" t="s">
        <v>30</v>
      </c>
      <c r="Z837" s="12">
        <v>631</v>
      </c>
      <c r="AA837" s="9" t="s">
        <v>58</v>
      </c>
      <c r="AB837" s="14" t="s">
        <v>39</v>
      </c>
      <c r="AC837" s="9" t="s">
        <v>60</v>
      </c>
    </row>
    <row r="838" spans="1:29" hidden="1" x14ac:dyDescent="0.3">
      <c r="A838" s="9">
        <v>3457</v>
      </c>
      <c r="B838" s="9" t="s">
        <v>286</v>
      </c>
      <c r="C838" s="9" t="str">
        <f t="shared" si="52"/>
        <v>Oct</v>
      </c>
      <c r="D838" s="9" t="str">
        <f t="shared" si="53"/>
        <v>Fri</v>
      </c>
      <c r="E838" s="9" t="str">
        <f>TEXT(Table1[[#This Row],[Join_Date]],"YYYY")</f>
        <v>2024</v>
      </c>
      <c r="F838" s="2">
        <v>45590</v>
      </c>
      <c r="G838" s="2" t="str">
        <f t="shared" si="54"/>
        <v>Nov</v>
      </c>
      <c r="H838" s="2" t="str">
        <f t="shared" si="55"/>
        <v>Tue</v>
      </c>
      <c r="I838" s="10">
        <v>45615</v>
      </c>
      <c r="J838" s="11">
        <v>15.99</v>
      </c>
      <c r="K838" s="11" t="str">
        <f>IF(Table1[[#This Row],[Monthly_Price]]=7.99,"Basic",IF(Table1[[#This Row],[Monthly_Price]]=11.99,"Super",IF(Table1[[#This Row],[Monthly_Price]]=15.99,"Premium")))</f>
        <v>Premium</v>
      </c>
      <c r="L838" s="12">
        <v>139</v>
      </c>
      <c r="M838" s="9" t="s">
        <v>73</v>
      </c>
      <c r="N838" s="12">
        <v>2</v>
      </c>
      <c r="O838" s="12">
        <v>1</v>
      </c>
      <c r="P838" s="9" t="b">
        <v>0</v>
      </c>
      <c r="Q838" s="12">
        <v>257</v>
      </c>
      <c r="R838" s="12">
        <v>173</v>
      </c>
      <c r="S838" s="9" t="s">
        <v>68</v>
      </c>
      <c r="T838" s="9" t="s">
        <v>44</v>
      </c>
      <c r="U838" s="9" t="s">
        <v>64</v>
      </c>
      <c r="V838" s="9">
        <v>16</v>
      </c>
      <c r="W838" s="13">
        <v>3.7</v>
      </c>
      <c r="X838" s="9" t="b">
        <v>1</v>
      </c>
      <c r="Y838" s="9" t="s">
        <v>30</v>
      </c>
      <c r="Z838" s="12">
        <v>214</v>
      </c>
      <c r="AA838" s="9" t="s">
        <v>58</v>
      </c>
      <c r="AB838" s="14" t="s">
        <v>39</v>
      </c>
      <c r="AC838" s="9" t="s">
        <v>33</v>
      </c>
    </row>
    <row r="839" spans="1:29" hidden="1" x14ac:dyDescent="0.3">
      <c r="A839" s="9">
        <v>6504</v>
      </c>
      <c r="B839" s="9" t="s">
        <v>318</v>
      </c>
      <c r="C839" s="9" t="str">
        <f t="shared" si="52"/>
        <v>Nov</v>
      </c>
      <c r="D839" s="9" t="str">
        <f t="shared" si="53"/>
        <v>Sun</v>
      </c>
      <c r="E839" s="9" t="str">
        <f>TEXT(Table1[[#This Row],[Join_Date]],"YYYY")</f>
        <v>2023</v>
      </c>
      <c r="F839" s="2">
        <v>45249</v>
      </c>
      <c r="G839" s="2" t="str">
        <f t="shared" si="54"/>
        <v>Dec</v>
      </c>
      <c r="H839" s="2" t="str">
        <f t="shared" si="55"/>
        <v>Wed</v>
      </c>
      <c r="I839" s="10">
        <v>45644</v>
      </c>
      <c r="J839" s="11">
        <v>7.99</v>
      </c>
      <c r="K839" s="11" t="str">
        <f>IF(Table1[[#This Row],[Monthly_Price]]=7.99,"Basic",IF(Table1[[#This Row],[Monthly_Price]]=11.99,"Super",IF(Table1[[#This Row],[Monthly_Price]]=15.99,"Premium")))</f>
        <v>Basic</v>
      </c>
      <c r="L839" s="12">
        <v>345</v>
      </c>
      <c r="M839" s="9" t="s">
        <v>48</v>
      </c>
      <c r="N839" s="12">
        <v>1</v>
      </c>
      <c r="O839" s="12">
        <v>4</v>
      </c>
      <c r="P839" s="9" t="b">
        <v>0</v>
      </c>
      <c r="Q839" s="12">
        <v>767</v>
      </c>
      <c r="R839" s="12">
        <v>66</v>
      </c>
      <c r="S839" s="9" t="s">
        <v>43</v>
      </c>
      <c r="T839" s="9" t="s">
        <v>44</v>
      </c>
      <c r="U839" s="9" t="s">
        <v>45</v>
      </c>
      <c r="V839" s="9">
        <v>70</v>
      </c>
      <c r="W839" s="13">
        <v>3.8</v>
      </c>
      <c r="X839" s="9" t="b">
        <v>0</v>
      </c>
      <c r="Y839" s="9" t="s">
        <v>30</v>
      </c>
      <c r="Z839" s="12">
        <v>2327</v>
      </c>
      <c r="AA839" s="9" t="s">
        <v>38</v>
      </c>
      <c r="AB839" s="14" t="s">
        <v>59</v>
      </c>
      <c r="AC839" s="9" t="s">
        <v>33</v>
      </c>
    </row>
    <row r="840" spans="1:29" hidden="1" x14ac:dyDescent="0.3">
      <c r="A840" s="9">
        <v>7463</v>
      </c>
      <c r="B840" s="9" t="s">
        <v>389</v>
      </c>
      <c r="C840" s="9" t="str">
        <f t="shared" si="52"/>
        <v>Sep</v>
      </c>
      <c r="D840" s="9" t="str">
        <f t="shared" si="53"/>
        <v>Fri</v>
      </c>
      <c r="E840" s="9" t="str">
        <f>TEXT(Table1[[#This Row],[Join_Date]],"YYYY")</f>
        <v>2023</v>
      </c>
      <c r="F840" s="2">
        <v>45184</v>
      </c>
      <c r="G840" s="2" t="str">
        <f t="shared" si="54"/>
        <v>Dec</v>
      </c>
      <c r="H840" s="2" t="str">
        <f t="shared" si="55"/>
        <v>Fri</v>
      </c>
      <c r="I840" s="10">
        <v>45632</v>
      </c>
      <c r="J840" s="11">
        <v>11.99</v>
      </c>
      <c r="K840" s="11" t="str">
        <f>IF(Table1[[#This Row],[Monthly_Price]]=7.99,"Basic",IF(Table1[[#This Row],[Monthly_Price]]=11.99,"Super",IF(Table1[[#This Row],[Monthly_Price]]=15.99,"Premium")))</f>
        <v>Super</v>
      </c>
      <c r="L840" s="12">
        <v>500</v>
      </c>
      <c r="M840" s="9" t="s">
        <v>51</v>
      </c>
      <c r="N840" s="12">
        <v>3</v>
      </c>
      <c r="O840" s="12">
        <v>5</v>
      </c>
      <c r="P840" s="9" t="b">
        <v>1</v>
      </c>
      <c r="Q840" s="12">
        <v>362</v>
      </c>
      <c r="R840" s="12">
        <v>38</v>
      </c>
      <c r="S840" s="9" t="s">
        <v>92</v>
      </c>
      <c r="T840" s="9" t="s">
        <v>44</v>
      </c>
      <c r="U840" s="9" t="s">
        <v>29</v>
      </c>
      <c r="V840" s="9">
        <v>100</v>
      </c>
      <c r="W840" s="13">
        <v>4</v>
      </c>
      <c r="X840" s="9" t="b">
        <v>0</v>
      </c>
      <c r="Y840" s="9" t="s">
        <v>30</v>
      </c>
      <c r="Z840" s="12">
        <v>3679</v>
      </c>
      <c r="AA840" s="9" t="s">
        <v>58</v>
      </c>
      <c r="AB840" s="14" t="s">
        <v>79</v>
      </c>
      <c r="AC840" s="9" t="s">
        <v>40</v>
      </c>
    </row>
    <row r="841" spans="1:29" hidden="1" x14ac:dyDescent="0.3">
      <c r="A841" s="9">
        <v>3898</v>
      </c>
      <c r="B841" s="9" t="s">
        <v>98</v>
      </c>
      <c r="C841" s="9" t="str">
        <f t="shared" si="52"/>
        <v>Mar</v>
      </c>
      <c r="D841" s="9" t="str">
        <f t="shared" si="53"/>
        <v>Thu</v>
      </c>
      <c r="E841" s="9" t="str">
        <f>TEXT(Table1[[#This Row],[Join_Date]],"YYYY")</f>
        <v>2024</v>
      </c>
      <c r="F841" s="2">
        <v>45358</v>
      </c>
      <c r="G841" s="2" t="str">
        <f t="shared" si="54"/>
        <v>Nov</v>
      </c>
      <c r="H841" s="2" t="str">
        <f t="shared" si="55"/>
        <v>Thu</v>
      </c>
      <c r="I841" s="10">
        <v>45624</v>
      </c>
      <c r="J841" s="11">
        <v>11.99</v>
      </c>
      <c r="K841" s="11" t="str">
        <f>IF(Table1[[#This Row],[Monthly_Price]]=7.99,"Basic",IF(Table1[[#This Row],[Monthly_Price]]=11.99,"Super",IF(Table1[[#This Row],[Monthly_Price]]=15.99,"Premium")))</f>
        <v>Super</v>
      </c>
      <c r="L841" s="12">
        <v>365</v>
      </c>
      <c r="M841" s="9" t="s">
        <v>73</v>
      </c>
      <c r="N841" s="12">
        <v>5</v>
      </c>
      <c r="O841" s="12">
        <v>5</v>
      </c>
      <c r="P841" s="9" t="b">
        <v>1</v>
      </c>
      <c r="Q841" s="12">
        <v>779</v>
      </c>
      <c r="R841" s="12">
        <v>113</v>
      </c>
      <c r="S841" s="9" t="s">
        <v>49</v>
      </c>
      <c r="T841" s="9" t="s">
        <v>28</v>
      </c>
      <c r="U841" s="9" t="s">
        <v>37</v>
      </c>
      <c r="V841" s="9">
        <v>65</v>
      </c>
      <c r="W841" s="13">
        <v>4.2</v>
      </c>
      <c r="X841" s="9" t="b">
        <v>0</v>
      </c>
      <c r="Y841" s="9" t="s">
        <v>30</v>
      </c>
      <c r="Z841" s="12">
        <v>2238</v>
      </c>
      <c r="AA841" s="9" t="s">
        <v>31</v>
      </c>
      <c r="AB841" s="14" t="s">
        <v>79</v>
      </c>
      <c r="AC841" s="9" t="s">
        <v>93</v>
      </c>
    </row>
    <row r="842" spans="1:29" hidden="1" x14ac:dyDescent="0.3">
      <c r="A842" s="9">
        <v>8481</v>
      </c>
      <c r="B842" s="9" t="s">
        <v>130</v>
      </c>
      <c r="C842" s="9" t="str">
        <f t="shared" si="52"/>
        <v>Oct</v>
      </c>
      <c r="D842" s="9" t="str">
        <f t="shared" si="53"/>
        <v>Wed</v>
      </c>
      <c r="E842" s="9" t="str">
        <f>TEXT(Table1[[#This Row],[Join_Date]],"YYYY")</f>
        <v>2024</v>
      </c>
      <c r="F842" s="2">
        <v>45581</v>
      </c>
      <c r="G842" s="2" t="str">
        <f t="shared" si="54"/>
        <v>Dec</v>
      </c>
      <c r="H842" s="2" t="str">
        <f t="shared" si="55"/>
        <v>Sun</v>
      </c>
      <c r="I842" s="10">
        <v>45634</v>
      </c>
      <c r="J842" s="11">
        <v>7.99</v>
      </c>
      <c r="K842" s="11" t="str">
        <f>IF(Table1[[#This Row],[Monthly_Price]]=7.99,"Basic",IF(Table1[[#This Row],[Monthly_Price]]=11.99,"Super",IF(Table1[[#This Row],[Monthly_Price]]=15.99,"Premium")))</f>
        <v>Basic</v>
      </c>
      <c r="L842" s="12">
        <v>479</v>
      </c>
      <c r="M842" s="9" t="s">
        <v>100</v>
      </c>
      <c r="N842" s="12">
        <v>4</v>
      </c>
      <c r="O842" s="12">
        <v>5</v>
      </c>
      <c r="P842" s="9" t="b">
        <v>0</v>
      </c>
      <c r="Q842" s="12">
        <v>159</v>
      </c>
      <c r="R842" s="12">
        <v>136</v>
      </c>
      <c r="S842" s="9" t="s">
        <v>43</v>
      </c>
      <c r="T842" s="9" t="s">
        <v>75</v>
      </c>
      <c r="U842" s="9" t="s">
        <v>37</v>
      </c>
      <c r="V842" s="9">
        <v>7</v>
      </c>
      <c r="W842" s="13">
        <v>4.2</v>
      </c>
      <c r="X842" s="9" t="b">
        <v>1</v>
      </c>
      <c r="Y842" s="9" t="s">
        <v>30</v>
      </c>
      <c r="Z842" s="12">
        <v>3655</v>
      </c>
      <c r="AA842" s="9" t="s">
        <v>58</v>
      </c>
      <c r="AB842" s="14" t="s">
        <v>59</v>
      </c>
      <c r="AC842" s="9" t="s">
        <v>40</v>
      </c>
    </row>
    <row r="843" spans="1:29" hidden="1" x14ac:dyDescent="0.3">
      <c r="A843" s="9">
        <v>7810</v>
      </c>
      <c r="B843" s="9" t="s">
        <v>41</v>
      </c>
      <c r="C843" s="9" t="str">
        <f t="shared" si="52"/>
        <v>Sep</v>
      </c>
      <c r="D843" s="9" t="str">
        <f t="shared" si="53"/>
        <v>Sun</v>
      </c>
      <c r="E843" s="9" t="str">
        <f>TEXT(Table1[[#This Row],[Join_Date]],"YYYY")</f>
        <v>2023</v>
      </c>
      <c r="F843" s="2">
        <v>45193</v>
      </c>
      <c r="G843" s="2" t="str">
        <f t="shared" si="54"/>
        <v>Dec</v>
      </c>
      <c r="H843" s="2" t="str">
        <f t="shared" si="55"/>
        <v>Sat</v>
      </c>
      <c r="I843" s="10">
        <v>45633</v>
      </c>
      <c r="J843" s="11">
        <v>7.99</v>
      </c>
      <c r="K843" s="11" t="str">
        <f>IF(Table1[[#This Row],[Monthly_Price]]=7.99,"Basic",IF(Table1[[#This Row],[Monthly_Price]]=11.99,"Super",IF(Table1[[#This Row],[Monthly_Price]]=15.99,"Premium")))</f>
        <v>Basic</v>
      </c>
      <c r="L843" s="12">
        <v>63</v>
      </c>
      <c r="M843" s="9" t="s">
        <v>63</v>
      </c>
      <c r="N843" s="12">
        <v>4</v>
      </c>
      <c r="O843" s="12">
        <v>2</v>
      </c>
      <c r="P843" s="9" t="b">
        <v>1</v>
      </c>
      <c r="Q843" s="12">
        <v>104</v>
      </c>
      <c r="R843" s="12">
        <v>72</v>
      </c>
      <c r="S843" s="9" t="s">
        <v>92</v>
      </c>
      <c r="T843" s="9" t="s">
        <v>75</v>
      </c>
      <c r="U843" s="9" t="s">
        <v>45</v>
      </c>
      <c r="V843" s="9">
        <v>17</v>
      </c>
      <c r="W843" s="13">
        <v>4.9000000000000004</v>
      </c>
      <c r="X843" s="9" t="b">
        <v>1</v>
      </c>
      <c r="Y843" s="9" t="s">
        <v>30</v>
      </c>
      <c r="Z843" s="12">
        <v>1587</v>
      </c>
      <c r="AA843" s="9" t="s">
        <v>65</v>
      </c>
      <c r="AB843" s="14" t="s">
        <v>59</v>
      </c>
      <c r="AC843" s="9" t="s">
        <v>93</v>
      </c>
    </row>
    <row r="844" spans="1:29" hidden="1" x14ac:dyDescent="0.3">
      <c r="A844" s="9">
        <v>6534</v>
      </c>
      <c r="B844" s="9" t="s">
        <v>434</v>
      </c>
      <c r="C844" s="9" t="str">
        <f t="shared" si="52"/>
        <v>Apr</v>
      </c>
      <c r="D844" s="9" t="str">
        <f t="shared" si="53"/>
        <v>Wed</v>
      </c>
      <c r="E844" s="9" t="str">
        <f>TEXT(Table1[[#This Row],[Join_Date]],"YYYY")</f>
        <v>2023</v>
      </c>
      <c r="F844" s="2">
        <v>45021</v>
      </c>
      <c r="G844" s="2" t="str">
        <f t="shared" si="54"/>
        <v>Dec</v>
      </c>
      <c r="H844" s="2" t="str">
        <f t="shared" si="55"/>
        <v>Wed</v>
      </c>
      <c r="I844" s="10">
        <v>45637</v>
      </c>
      <c r="J844" s="11">
        <v>11.99</v>
      </c>
      <c r="K844" s="11" t="str">
        <f>IF(Table1[[#This Row],[Monthly_Price]]=7.99,"Basic",IF(Table1[[#This Row],[Monthly_Price]]=11.99,"Super",IF(Table1[[#This Row],[Monthly_Price]]=15.99,"Premium")))</f>
        <v>Super</v>
      </c>
      <c r="L844" s="12">
        <v>104</v>
      </c>
      <c r="M844" s="9" t="s">
        <v>51</v>
      </c>
      <c r="N844" s="12">
        <v>2</v>
      </c>
      <c r="O844" s="12">
        <v>6</v>
      </c>
      <c r="P844" s="9" t="b">
        <v>0</v>
      </c>
      <c r="Q844" s="12">
        <v>570</v>
      </c>
      <c r="R844" s="12">
        <v>29</v>
      </c>
      <c r="S844" s="9" t="s">
        <v>49</v>
      </c>
      <c r="T844" s="9" t="s">
        <v>28</v>
      </c>
      <c r="U844" s="9" t="s">
        <v>37</v>
      </c>
      <c r="V844" s="9">
        <v>56</v>
      </c>
      <c r="W844" s="13">
        <v>3.9</v>
      </c>
      <c r="X844" s="9" t="b">
        <v>1</v>
      </c>
      <c r="Y844" s="9" t="s">
        <v>30</v>
      </c>
      <c r="Z844" s="12">
        <v>4501</v>
      </c>
      <c r="AA844" s="9" t="s">
        <v>38</v>
      </c>
      <c r="AB844" s="14" t="s">
        <v>32</v>
      </c>
      <c r="AC844" s="9" t="s">
        <v>33</v>
      </c>
    </row>
    <row r="845" spans="1:29" hidden="1" x14ac:dyDescent="0.3">
      <c r="A845" s="9">
        <v>6025</v>
      </c>
      <c r="B845" s="9" t="s">
        <v>290</v>
      </c>
      <c r="C845" s="9" t="str">
        <f t="shared" si="52"/>
        <v>Dec</v>
      </c>
      <c r="D845" s="9" t="str">
        <f t="shared" si="53"/>
        <v>Fri</v>
      </c>
      <c r="E845" s="9" t="str">
        <f>TEXT(Table1[[#This Row],[Join_Date]],"YYYY")</f>
        <v>2023</v>
      </c>
      <c r="F845" s="2">
        <v>45275</v>
      </c>
      <c r="G845" s="2" t="str">
        <f t="shared" si="54"/>
        <v>Nov</v>
      </c>
      <c r="H845" s="2" t="str">
        <f t="shared" si="55"/>
        <v>Mon</v>
      </c>
      <c r="I845" s="10">
        <v>45621</v>
      </c>
      <c r="J845" s="11">
        <v>15.99</v>
      </c>
      <c r="K845" s="11" t="str">
        <f>IF(Table1[[#This Row],[Monthly_Price]]=7.99,"Basic",IF(Table1[[#This Row],[Monthly_Price]]=11.99,"Super",IF(Table1[[#This Row],[Monthly_Price]]=15.99,"Premium")))</f>
        <v>Premium</v>
      </c>
      <c r="L845" s="12">
        <v>380</v>
      </c>
      <c r="M845" s="9" t="s">
        <v>63</v>
      </c>
      <c r="N845" s="12">
        <v>5</v>
      </c>
      <c r="O845" s="12">
        <v>5</v>
      </c>
      <c r="P845" s="9" t="b">
        <v>1</v>
      </c>
      <c r="Q845" s="12">
        <v>112</v>
      </c>
      <c r="R845" s="12">
        <v>149</v>
      </c>
      <c r="S845" s="9" t="s">
        <v>68</v>
      </c>
      <c r="T845" s="9" t="s">
        <v>75</v>
      </c>
      <c r="U845" s="9" t="s">
        <v>45</v>
      </c>
      <c r="V845" s="9">
        <v>74</v>
      </c>
      <c r="W845" s="13">
        <v>3.4</v>
      </c>
      <c r="X845" s="9" t="b">
        <v>1</v>
      </c>
      <c r="Y845" s="9" t="s">
        <v>30</v>
      </c>
      <c r="Z845" s="12">
        <v>1910</v>
      </c>
      <c r="AA845" s="9" t="s">
        <v>76</v>
      </c>
      <c r="AB845" s="14" t="s">
        <v>69</v>
      </c>
      <c r="AC845" s="9" t="s">
        <v>60</v>
      </c>
    </row>
    <row r="846" spans="1:29" hidden="1" x14ac:dyDescent="0.3">
      <c r="A846" s="9">
        <v>5825</v>
      </c>
      <c r="B846" s="9" t="s">
        <v>689</v>
      </c>
      <c r="C846" s="9" t="str">
        <f t="shared" si="52"/>
        <v>Feb</v>
      </c>
      <c r="D846" s="9" t="str">
        <f t="shared" si="53"/>
        <v>Mon</v>
      </c>
      <c r="E846" s="9" t="str">
        <f>TEXT(Table1[[#This Row],[Join_Date]],"YYYY")</f>
        <v>2024</v>
      </c>
      <c r="F846" s="2">
        <v>45334</v>
      </c>
      <c r="G846" s="2" t="str">
        <f t="shared" si="54"/>
        <v>Dec</v>
      </c>
      <c r="H846" s="2" t="str">
        <f t="shared" si="55"/>
        <v>Fri</v>
      </c>
      <c r="I846" s="10">
        <v>45639</v>
      </c>
      <c r="J846" s="11">
        <v>7.99</v>
      </c>
      <c r="K846" s="11" t="str">
        <f>IF(Table1[[#This Row],[Monthly_Price]]=7.99,"Basic",IF(Table1[[#This Row],[Monthly_Price]]=11.99,"Super",IF(Table1[[#This Row],[Monthly_Price]]=15.99,"Premium")))</f>
        <v>Basic</v>
      </c>
      <c r="L846" s="12">
        <v>500</v>
      </c>
      <c r="M846" s="9" t="s">
        <v>36</v>
      </c>
      <c r="N846" s="12">
        <v>5</v>
      </c>
      <c r="O846" s="12">
        <v>4</v>
      </c>
      <c r="P846" s="9" t="b">
        <v>1</v>
      </c>
      <c r="Q846" s="12">
        <v>568</v>
      </c>
      <c r="R846" s="12">
        <v>151</v>
      </c>
      <c r="S846" s="9" t="s">
        <v>74</v>
      </c>
      <c r="T846" s="9" t="s">
        <v>75</v>
      </c>
      <c r="U846" s="9" t="s">
        <v>78</v>
      </c>
      <c r="V846" s="9">
        <v>11</v>
      </c>
      <c r="W846" s="13">
        <v>3.6</v>
      </c>
      <c r="X846" s="9" t="b">
        <v>0</v>
      </c>
      <c r="Y846" s="9" t="s">
        <v>30</v>
      </c>
      <c r="Z846" s="12">
        <v>2731</v>
      </c>
      <c r="AA846" s="9" t="s">
        <v>31</v>
      </c>
      <c r="AB846" s="14" t="s">
        <v>69</v>
      </c>
      <c r="AC846" s="9" t="s">
        <v>33</v>
      </c>
    </row>
    <row r="847" spans="1:29" hidden="1" x14ac:dyDescent="0.3">
      <c r="A847" s="9">
        <v>1185</v>
      </c>
      <c r="B847" s="9" t="s">
        <v>355</v>
      </c>
      <c r="C847" s="9" t="str">
        <f t="shared" si="52"/>
        <v>Jan</v>
      </c>
      <c r="D847" s="9" t="str">
        <f t="shared" si="53"/>
        <v>Mon</v>
      </c>
      <c r="E847" s="9" t="str">
        <f>TEXT(Table1[[#This Row],[Join_Date]],"YYYY")</f>
        <v>2023</v>
      </c>
      <c r="F847" s="2">
        <v>44956</v>
      </c>
      <c r="G847" s="2" t="str">
        <f t="shared" si="54"/>
        <v>Dec</v>
      </c>
      <c r="H847" s="2" t="str">
        <f t="shared" si="55"/>
        <v>Sun</v>
      </c>
      <c r="I847" s="10">
        <v>45641</v>
      </c>
      <c r="J847" s="11">
        <v>15.99</v>
      </c>
      <c r="K847" s="11" t="str">
        <f>IF(Table1[[#This Row],[Monthly_Price]]=7.99,"Basic",IF(Table1[[#This Row],[Monthly_Price]]=11.99,"Super",IF(Table1[[#This Row],[Monthly_Price]]=15.99,"Premium")))</f>
        <v>Premium</v>
      </c>
      <c r="L847" s="12">
        <v>247</v>
      </c>
      <c r="M847" s="9" t="s">
        <v>100</v>
      </c>
      <c r="N847" s="12">
        <v>2</v>
      </c>
      <c r="O847" s="12">
        <v>2</v>
      </c>
      <c r="P847" s="9" t="b">
        <v>0</v>
      </c>
      <c r="Q847" s="12">
        <v>943</v>
      </c>
      <c r="R847" s="12">
        <v>42</v>
      </c>
      <c r="S847" s="9" t="s">
        <v>49</v>
      </c>
      <c r="T847" s="9" t="s">
        <v>28</v>
      </c>
      <c r="U847" s="9" t="s">
        <v>57</v>
      </c>
      <c r="V847" s="9">
        <v>85</v>
      </c>
      <c r="W847" s="13">
        <v>3.5</v>
      </c>
      <c r="X847" s="9" t="b">
        <v>1</v>
      </c>
      <c r="Y847" s="9" t="s">
        <v>30</v>
      </c>
      <c r="Z847" s="12">
        <v>4517</v>
      </c>
      <c r="AA847" s="9" t="s">
        <v>31</v>
      </c>
      <c r="AB847" s="14" t="s">
        <v>32</v>
      </c>
      <c r="AC847" s="9" t="s">
        <v>40</v>
      </c>
    </row>
    <row r="848" spans="1:29" hidden="1" x14ac:dyDescent="0.3">
      <c r="A848" s="9">
        <v>4392</v>
      </c>
      <c r="B848" s="9" t="s">
        <v>395</v>
      </c>
      <c r="C848" s="9" t="str">
        <f t="shared" si="52"/>
        <v>Feb</v>
      </c>
      <c r="D848" s="9" t="str">
        <f t="shared" si="53"/>
        <v>Sun</v>
      </c>
      <c r="E848" s="9" t="str">
        <f>TEXT(Table1[[#This Row],[Join_Date]],"YYYY")</f>
        <v>2023</v>
      </c>
      <c r="F848" s="2">
        <v>44976</v>
      </c>
      <c r="G848" s="2" t="str">
        <f t="shared" si="54"/>
        <v>Dec</v>
      </c>
      <c r="H848" s="2" t="str">
        <f t="shared" si="55"/>
        <v>Thu</v>
      </c>
      <c r="I848" s="10">
        <v>45631</v>
      </c>
      <c r="J848" s="11">
        <v>11.99</v>
      </c>
      <c r="K848" s="11" t="str">
        <f>IF(Table1[[#This Row],[Monthly_Price]]=7.99,"Basic",IF(Table1[[#This Row],[Monthly_Price]]=11.99,"Super",IF(Table1[[#This Row],[Monthly_Price]]=15.99,"Premium")))</f>
        <v>Super</v>
      </c>
      <c r="L848" s="12">
        <v>486</v>
      </c>
      <c r="M848" s="9" t="s">
        <v>48</v>
      </c>
      <c r="N848" s="12">
        <v>2</v>
      </c>
      <c r="O848" s="12">
        <v>6</v>
      </c>
      <c r="P848" s="9" t="b">
        <v>0</v>
      </c>
      <c r="Q848" s="12">
        <v>887</v>
      </c>
      <c r="R848" s="12">
        <v>128</v>
      </c>
      <c r="S848" s="9" t="s">
        <v>27</v>
      </c>
      <c r="T848" s="9" t="s">
        <v>56</v>
      </c>
      <c r="U848" s="9" t="s">
        <v>37</v>
      </c>
      <c r="V848" s="9">
        <v>59</v>
      </c>
      <c r="W848" s="13">
        <v>4.4000000000000004</v>
      </c>
      <c r="X848" s="9" t="b">
        <v>0</v>
      </c>
      <c r="Y848" s="9" t="s">
        <v>30</v>
      </c>
      <c r="Z848" s="12">
        <v>1238</v>
      </c>
      <c r="AA848" s="9" t="s">
        <v>65</v>
      </c>
      <c r="AB848" s="14" t="s">
        <v>32</v>
      </c>
      <c r="AC848" s="9" t="s">
        <v>60</v>
      </c>
    </row>
    <row r="849" spans="1:29" hidden="1" x14ac:dyDescent="0.3">
      <c r="A849" s="9">
        <v>5785</v>
      </c>
      <c r="B849" s="9" t="s">
        <v>101</v>
      </c>
      <c r="C849" s="9" t="str">
        <f t="shared" si="52"/>
        <v>Mar</v>
      </c>
      <c r="D849" s="9" t="str">
        <f t="shared" si="53"/>
        <v>Sun</v>
      </c>
      <c r="E849" s="9" t="str">
        <f>TEXT(Table1[[#This Row],[Join_Date]],"YYYY")</f>
        <v>2024</v>
      </c>
      <c r="F849" s="2">
        <v>45361</v>
      </c>
      <c r="G849" s="2" t="str">
        <f t="shared" si="54"/>
        <v>Nov</v>
      </c>
      <c r="H849" s="2" t="str">
        <f t="shared" si="55"/>
        <v>Tue</v>
      </c>
      <c r="I849" s="10">
        <v>45615</v>
      </c>
      <c r="J849" s="11">
        <v>7.99</v>
      </c>
      <c r="K849" s="11" t="str">
        <f>IF(Table1[[#This Row],[Monthly_Price]]=7.99,"Basic",IF(Table1[[#This Row],[Monthly_Price]]=11.99,"Super",IF(Table1[[#This Row],[Monthly_Price]]=15.99,"Premium")))</f>
        <v>Basic</v>
      </c>
      <c r="L849" s="12">
        <v>220</v>
      </c>
      <c r="M849" s="9" t="s">
        <v>26</v>
      </c>
      <c r="N849" s="12">
        <v>2</v>
      </c>
      <c r="O849" s="12">
        <v>1</v>
      </c>
      <c r="P849" s="9" t="b">
        <v>0</v>
      </c>
      <c r="Q849" s="12">
        <v>998</v>
      </c>
      <c r="R849" s="12">
        <v>187</v>
      </c>
      <c r="S849" s="9" t="s">
        <v>55</v>
      </c>
      <c r="T849" s="9" t="s">
        <v>44</v>
      </c>
      <c r="U849" s="9" t="s">
        <v>64</v>
      </c>
      <c r="V849" s="9">
        <v>17</v>
      </c>
      <c r="W849" s="13">
        <v>4.4000000000000004</v>
      </c>
      <c r="X849" s="9" t="b">
        <v>0</v>
      </c>
      <c r="Y849" s="9" t="s">
        <v>30</v>
      </c>
      <c r="Z849" s="12">
        <v>1786</v>
      </c>
      <c r="AA849" s="9" t="s">
        <v>58</v>
      </c>
      <c r="AB849" s="14" t="s">
        <v>79</v>
      </c>
      <c r="AC849" s="9" t="s">
        <v>60</v>
      </c>
    </row>
    <row r="850" spans="1:29" hidden="1" x14ac:dyDescent="0.3">
      <c r="A850" s="9">
        <v>4718</v>
      </c>
      <c r="B850" s="9" t="s">
        <v>130</v>
      </c>
      <c r="C850" s="9" t="str">
        <f t="shared" si="52"/>
        <v>Sep</v>
      </c>
      <c r="D850" s="9" t="str">
        <f t="shared" si="53"/>
        <v>Thu</v>
      </c>
      <c r="E850" s="9" t="str">
        <f>TEXT(Table1[[#This Row],[Join_Date]],"YYYY")</f>
        <v>2023</v>
      </c>
      <c r="F850" s="2">
        <v>45190</v>
      </c>
      <c r="G850" s="2" t="str">
        <f t="shared" si="54"/>
        <v>Nov</v>
      </c>
      <c r="H850" s="2" t="str">
        <f t="shared" si="55"/>
        <v>Mon</v>
      </c>
      <c r="I850" s="10">
        <v>45621</v>
      </c>
      <c r="J850" s="11">
        <v>15.99</v>
      </c>
      <c r="K850" s="11" t="str">
        <f>IF(Table1[[#This Row],[Monthly_Price]]=7.99,"Basic",IF(Table1[[#This Row],[Monthly_Price]]=11.99,"Super",IF(Table1[[#This Row],[Monthly_Price]]=15.99,"Premium")))</f>
        <v>Premium</v>
      </c>
      <c r="L850" s="12">
        <v>21</v>
      </c>
      <c r="M850" s="9" t="s">
        <v>36</v>
      </c>
      <c r="N850" s="12">
        <v>5</v>
      </c>
      <c r="O850" s="12">
        <v>1</v>
      </c>
      <c r="P850" s="9" t="b">
        <v>1</v>
      </c>
      <c r="Q850" s="12">
        <v>484</v>
      </c>
      <c r="R850" s="12">
        <v>112</v>
      </c>
      <c r="S850" s="9" t="s">
        <v>55</v>
      </c>
      <c r="T850" s="9" t="s">
        <v>56</v>
      </c>
      <c r="U850" s="9" t="s">
        <v>29</v>
      </c>
      <c r="V850" s="9">
        <v>88</v>
      </c>
      <c r="W850" s="13">
        <v>3.5</v>
      </c>
      <c r="X850" s="9" t="b">
        <v>1</v>
      </c>
      <c r="Y850" s="9" t="s">
        <v>30</v>
      </c>
      <c r="Z850" s="12">
        <v>1683</v>
      </c>
      <c r="AA850" s="9" t="s">
        <v>76</v>
      </c>
      <c r="AB850" s="14" t="s">
        <v>79</v>
      </c>
      <c r="AC850" s="9" t="s">
        <v>60</v>
      </c>
    </row>
    <row r="851" spans="1:29" hidden="1" x14ac:dyDescent="0.3">
      <c r="A851" s="9">
        <v>3992</v>
      </c>
      <c r="B851" s="9" t="s">
        <v>224</v>
      </c>
      <c r="C851" s="9" t="str">
        <f t="shared" si="52"/>
        <v>Aug</v>
      </c>
      <c r="D851" s="9" t="str">
        <f t="shared" si="53"/>
        <v>Sun</v>
      </c>
      <c r="E851" s="9" t="str">
        <f>TEXT(Table1[[#This Row],[Join_Date]],"YYYY")</f>
        <v>2024</v>
      </c>
      <c r="F851" s="2">
        <v>45529</v>
      </c>
      <c r="G851" s="2" t="str">
        <f t="shared" si="54"/>
        <v>Nov</v>
      </c>
      <c r="H851" s="2" t="str">
        <f t="shared" si="55"/>
        <v>Mon</v>
      </c>
      <c r="I851" s="10">
        <v>45621</v>
      </c>
      <c r="J851" s="11">
        <v>11.99</v>
      </c>
      <c r="K851" s="11" t="str">
        <f>IF(Table1[[#This Row],[Monthly_Price]]=7.99,"Basic",IF(Table1[[#This Row],[Monthly_Price]]=11.99,"Super",IF(Table1[[#This Row],[Monthly_Price]]=15.99,"Premium")))</f>
        <v>Super</v>
      </c>
      <c r="L851" s="12">
        <v>417</v>
      </c>
      <c r="M851" s="9" t="s">
        <v>26</v>
      </c>
      <c r="N851" s="12">
        <v>2</v>
      </c>
      <c r="O851" s="12">
        <v>5</v>
      </c>
      <c r="P851" s="9" t="b">
        <v>1</v>
      </c>
      <c r="Q851" s="12">
        <v>458</v>
      </c>
      <c r="R851" s="12">
        <v>145</v>
      </c>
      <c r="S851" s="9" t="s">
        <v>74</v>
      </c>
      <c r="T851" s="9" t="s">
        <v>44</v>
      </c>
      <c r="U851" s="9" t="s">
        <v>57</v>
      </c>
      <c r="V851" s="9">
        <v>91</v>
      </c>
      <c r="W851" s="13">
        <v>3.3</v>
      </c>
      <c r="X851" s="9" t="b">
        <v>1</v>
      </c>
      <c r="Y851" s="9" t="s">
        <v>30</v>
      </c>
      <c r="Z851" s="12">
        <v>996</v>
      </c>
      <c r="AA851" s="9" t="s">
        <v>65</v>
      </c>
      <c r="AB851" s="14" t="s">
        <v>39</v>
      </c>
      <c r="AC851" s="9" t="s">
        <v>40</v>
      </c>
    </row>
    <row r="852" spans="1:29" hidden="1" x14ac:dyDescent="0.3">
      <c r="A852" s="9">
        <v>6100</v>
      </c>
      <c r="B852" s="9" t="s">
        <v>517</v>
      </c>
      <c r="C852" s="9" t="str">
        <f t="shared" si="52"/>
        <v>Jun</v>
      </c>
      <c r="D852" s="9" t="str">
        <f t="shared" si="53"/>
        <v>Mon</v>
      </c>
      <c r="E852" s="9" t="str">
        <f>TEXT(Table1[[#This Row],[Join_Date]],"YYYY")</f>
        <v>2024</v>
      </c>
      <c r="F852" s="2">
        <v>45467</v>
      </c>
      <c r="G852" s="2" t="str">
        <f t="shared" si="54"/>
        <v>Nov</v>
      </c>
      <c r="H852" s="2" t="str">
        <f t="shared" si="55"/>
        <v>Wed</v>
      </c>
      <c r="I852" s="10">
        <v>45616</v>
      </c>
      <c r="J852" s="11">
        <v>11.99</v>
      </c>
      <c r="K852" s="11" t="str">
        <f>IF(Table1[[#This Row],[Monthly_Price]]=7.99,"Basic",IF(Table1[[#This Row],[Monthly_Price]]=11.99,"Super",IF(Table1[[#This Row],[Monthly_Price]]=15.99,"Premium")))</f>
        <v>Super</v>
      </c>
      <c r="L852" s="12">
        <v>191</v>
      </c>
      <c r="M852" s="9" t="s">
        <v>73</v>
      </c>
      <c r="N852" s="12">
        <v>1</v>
      </c>
      <c r="O852" s="12">
        <v>4</v>
      </c>
      <c r="P852" s="9" t="b">
        <v>0</v>
      </c>
      <c r="Q852" s="12">
        <v>925</v>
      </c>
      <c r="R852" s="12">
        <v>124</v>
      </c>
      <c r="S852" s="9" t="s">
        <v>74</v>
      </c>
      <c r="T852" s="9" t="s">
        <v>75</v>
      </c>
      <c r="U852" s="9" t="s">
        <v>29</v>
      </c>
      <c r="V852" s="9">
        <v>37</v>
      </c>
      <c r="W852" s="13">
        <v>4.0999999999999996</v>
      </c>
      <c r="X852" s="9" t="b">
        <v>0</v>
      </c>
      <c r="Y852" s="9" t="s">
        <v>30</v>
      </c>
      <c r="Z852" s="12">
        <v>608</v>
      </c>
      <c r="AA852" s="9" t="s">
        <v>31</v>
      </c>
      <c r="AB852" s="14" t="s">
        <v>59</v>
      </c>
      <c r="AC852" s="9" t="s">
        <v>40</v>
      </c>
    </row>
    <row r="853" spans="1:29" hidden="1" x14ac:dyDescent="0.3">
      <c r="A853" s="9">
        <v>8495</v>
      </c>
      <c r="B853" s="9" t="s">
        <v>691</v>
      </c>
      <c r="C853" s="9" t="str">
        <f t="shared" si="52"/>
        <v>Jan</v>
      </c>
      <c r="D853" s="9" t="str">
        <f t="shared" si="53"/>
        <v>Tue</v>
      </c>
      <c r="E853" s="9" t="str">
        <f>TEXT(Table1[[#This Row],[Join_Date]],"YYYY")</f>
        <v>2024</v>
      </c>
      <c r="F853" s="2">
        <v>45300</v>
      </c>
      <c r="G853" s="2" t="str">
        <f t="shared" si="54"/>
        <v>Nov</v>
      </c>
      <c r="H853" s="2" t="str">
        <f t="shared" si="55"/>
        <v>Tue</v>
      </c>
      <c r="I853" s="10">
        <v>45622</v>
      </c>
      <c r="J853" s="11">
        <v>7.99</v>
      </c>
      <c r="K853" s="11" t="str">
        <f>IF(Table1[[#This Row],[Monthly_Price]]=7.99,"Basic",IF(Table1[[#This Row],[Monthly_Price]]=11.99,"Super",IF(Table1[[#This Row],[Monthly_Price]]=15.99,"Premium")))</f>
        <v>Basic</v>
      </c>
      <c r="L853" s="12">
        <v>460</v>
      </c>
      <c r="M853" s="9" t="s">
        <v>73</v>
      </c>
      <c r="N853" s="12">
        <v>5</v>
      </c>
      <c r="O853" s="12">
        <v>2</v>
      </c>
      <c r="P853" s="9" t="b">
        <v>0</v>
      </c>
      <c r="Q853" s="12">
        <v>559</v>
      </c>
      <c r="R853" s="12">
        <v>136</v>
      </c>
      <c r="S853" s="9" t="s">
        <v>92</v>
      </c>
      <c r="T853" s="9" t="s">
        <v>56</v>
      </c>
      <c r="U853" s="9" t="s">
        <v>37</v>
      </c>
      <c r="V853" s="9">
        <v>58</v>
      </c>
      <c r="W853" s="13">
        <v>3.6</v>
      </c>
      <c r="X853" s="9" t="b">
        <v>0</v>
      </c>
      <c r="Y853" s="9" t="s">
        <v>30</v>
      </c>
      <c r="Z853" s="12">
        <v>4650</v>
      </c>
      <c r="AA853" s="9" t="s">
        <v>38</v>
      </c>
      <c r="AB853" s="14" t="s">
        <v>79</v>
      </c>
      <c r="AC853" s="9" t="s">
        <v>60</v>
      </c>
    </row>
    <row r="854" spans="1:29" hidden="1" x14ac:dyDescent="0.3">
      <c r="A854" s="9">
        <v>3083</v>
      </c>
      <c r="B854" s="9" t="s">
        <v>631</v>
      </c>
      <c r="C854" s="9" t="str">
        <f t="shared" si="52"/>
        <v>Sep</v>
      </c>
      <c r="D854" s="9" t="str">
        <f t="shared" si="53"/>
        <v>Tue</v>
      </c>
      <c r="E854" s="9" t="str">
        <f>TEXT(Table1[[#This Row],[Join_Date]],"YYYY")</f>
        <v>2023</v>
      </c>
      <c r="F854" s="2">
        <v>45174</v>
      </c>
      <c r="G854" s="2" t="str">
        <f t="shared" si="54"/>
        <v>Dec</v>
      </c>
      <c r="H854" s="2" t="str">
        <f t="shared" si="55"/>
        <v>Fri</v>
      </c>
      <c r="I854" s="10">
        <v>45639</v>
      </c>
      <c r="J854" s="11">
        <v>7.99</v>
      </c>
      <c r="K854" s="11" t="str">
        <f>IF(Table1[[#This Row],[Monthly_Price]]=7.99,"Basic",IF(Table1[[#This Row],[Monthly_Price]]=11.99,"Super",IF(Table1[[#This Row],[Monthly_Price]]=15.99,"Premium")))</f>
        <v>Basic</v>
      </c>
      <c r="L854" s="12">
        <v>413</v>
      </c>
      <c r="M854" s="9" t="s">
        <v>51</v>
      </c>
      <c r="N854" s="12">
        <v>5</v>
      </c>
      <c r="O854" s="12">
        <v>5</v>
      </c>
      <c r="P854" s="9" t="b">
        <v>1</v>
      </c>
      <c r="Q854" s="12">
        <v>895</v>
      </c>
      <c r="R854" s="12">
        <v>3</v>
      </c>
      <c r="S854" s="9" t="s">
        <v>27</v>
      </c>
      <c r="T854" s="9" t="s">
        <v>56</v>
      </c>
      <c r="U854" s="9" t="s">
        <v>37</v>
      </c>
      <c r="V854" s="9">
        <v>87</v>
      </c>
      <c r="W854" s="13">
        <v>3.2</v>
      </c>
      <c r="X854" s="9" t="b">
        <v>1</v>
      </c>
      <c r="Y854" s="9" t="s">
        <v>30</v>
      </c>
      <c r="Z854" s="12">
        <v>1340</v>
      </c>
      <c r="AA854" s="9" t="s">
        <v>65</v>
      </c>
      <c r="AB854" s="14" t="s">
        <v>32</v>
      </c>
      <c r="AC854" s="9" t="s">
        <v>33</v>
      </c>
    </row>
    <row r="855" spans="1:29" hidden="1" x14ac:dyDescent="0.3">
      <c r="A855" s="9">
        <v>9936</v>
      </c>
      <c r="B855" s="9" t="s">
        <v>147</v>
      </c>
      <c r="C855" s="9" t="str">
        <f t="shared" si="52"/>
        <v>May</v>
      </c>
      <c r="D855" s="9" t="str">
        <f t="shared" si="53"/>
        <v>Thu</v>
      </c>
      <c r="E855" s="9" t="str">
        <f>TEXT(Table1[[#This Row],[Join_Date]],"YYYY")</f>
        <v>2023</v>
      </c>
      <c r="F855" s="2">
        <v>45057</v>
      </c>
      <c r="G855" s="2" t="str">
        <f t="shared" si="54"/>
        <v>Dec</v>
      </c>
      <c r="H855" s="2" t="str">
        <f t="shared" si="55"/>
        <v>Tue</v>
      </c>
      <c r="I855" s="10">
        <v>45643</v>
      </c>
      <c r="J855" s="11">
        <v>7.99</v>
      </c>
      <c r="K855" s="11" t="str">
        <f>IF(Table1[[#This Row],[Monthly_Price]]=7.99,"Basic",IF(Table1[[#This Row],[Monthly_Price]]=11.99,"Super",IF(Table1[[#This Row],[Monthly_Price]]=15.99,"Premium")))</f>
        <v>Basic</v>
      </c>
      <c r="L855" s="12">
        <v>484</v>
      </c>
      <c r="M855" s="9" t="s">
        <v>26</v>
      </c>
      <c r="N855" s="12">
        <v>1</v>
      </c>
      <c r="O855" s="12">
        <v>6</v>
      </c>
      <c r="P855" s="9" t="b">
        <v>1</v>
      </c>
      <c r="Q855" s="12">
        <v>570</v>
      </c>
      <c r="R855" s="12">
        <v>18</v>
      </c>
      <c r="S855" s="9" t="s">
        <v>74</v>
      </c>
      <c r="T855" s="9" t="s">
        <v>56</v>
      </c>
      <c r="U855" s="9" t="s">
        <v>29</v>
      </c>
      <c r="V855" s="9">
        <v>5</v>
      </c>
      <c r="W855" s="13">
        <v>4.5999999999999996</v>
      </c>
      <c r="X855" s="9" t="b">
        <v>1</v>
      </c>
      <c r="Y855" s="9" t="s">
        <v>30</v>
      </c>
      <c r="Z855" s="12">
        <v>1821</v>
      </c>
      <c r="AA855" s="9" t="s">
        <v>31</v>
      </c>
      <c r="AB855" s="14" t="s">
        <v>39</v>
      </c>
      <c r="AC855" s="9" t="s">
        <v>60</v>
      </c>
    </row>
    <row r="856" spans="1:29" hidden="1" x14ac:dyDescent="0.3">
      <c r="A856" s="9">
        <v>2418</v>
      </c>
      <c r="B856" s="9" t="s">
        <v>186</v>
      </c>
      <c r="C856" s="9" t="str">
        <f t="shared" si="52"/>
        <v>Sep</v>
      </c>
      <c r="D856" s="9" t="str">
        <f t="shared" si="53"/>
        <v>Wed</v>
      </c>
      <c r="E856" s="9" t="str">
        <f>TEXT(Table1[[#This Row],[Join_Date]],"YYYY")</f>
        <v>2024</v>
      </c>
      <c r="F856" s="2">
        <v>45539</v>
      </c>
      <c r="G856" s="2" t="str">
        <f t="shared" si="54"/>
        <v>Nov</v>
      </c>
      <c r="H856" s="2" t="str">
        <f t="shared" si="55"/>
        <v>Tue</v>
      </c>
      <c r="I856" s="10">
        <v>45615</v>
      </c>
      <c r="J856" s="11">
        <v>15.99</v>
      </c>
      <c r="K856" s="11" t="str">
        <f>IF(Table1[[#This Row],[Monthly_Price]]=7.99,"Basic",IF(Table1[[#This Row],[Monthly_Price]]=11.99,"Super",IF(Table1[[#This Row],[Monthly_Price]]=15.99,"Premium")))</f>
        <v>Premium</v>
      </c>
      <c r="L856" s="12">
        <v>227</v>
      </c>
      <c r="M856" s="9" t="s">
        <v>100</v>
      </c>
      <c r="N856" s="12">
        <v>1</v>
      </c>
      <c r="O856" s="12">
        <v>4</v>
      </c>
      <c r="P856" s="9" t="b">
        <v>1</v>
      </c>
      <c r="Q856" s="12">
        <v>187</v>
      </c>
      <c r="R856" s="12">
        <v>48</v>
      </c>
      <c r="S856" s="9" t="s">
        <v>27</v>
      </c>
      <c r="T856" s="9" t="s">
        <v>56</v>
      </c>
      <c r="U856" s="9" t="s">
        <v>78</v>
      </c>
      <c r="V856" s="9">
        <v>6</v>
      </c>
      <c r="W856" s="13">
        <v>3.4</v>
      </c>
      <c r="X856" s="9" t="b">
        <v>1</v>
      </c>
      <c r="Y856" s="9" t="s">
        <v>30</v>
      </c>
      <c r="Z856" s="12">
        <v>3020</v>
      </c>
      <c r="AA856" s="9" t="s">
        <v>65</v>
      </c>
      <c r="AB856" s="14" t="s">
        <v>69</v>
      </c>
      <c r="AC856" s="9" t="s">
        <v>40</v>
      </c>
    </row>
    <row r="857" spans="1:29" hidden="1" x14ac:dyDescent="0.3">
      <c r="A857" s="9">
        <v>4089</v>
      </c>
      <c r="B857" s="9" t="s">
        <v>120</v>
      </c>
      <c r="C857" s="9" t="str">
        <f t="shared" si="52"/>
        <v>Dec</v>
      </c>
      <c r="D857" s="9" t="str">
        <f t="shared" si="53"/>
        <v>Sun</v>
      </c>
      <c r="E857" s="9" t="str">
        <f>TEXT(Table1[[#This Row],[Join_Date]],"YYYY")</f>
        <v>2024</v>
      </c>
      <c r="F857" s="2">
        <v>45634</v>
      </c>
      <c r="G857" s="2" t="str">
        <f t="shared" si="54"/>
        <v>Dec</v>
      </c>
      <c r="H857" s="2" t="str">
        <f t="shared" si="55"/>
        <v>Tue</v>
      </c>
      <c r="I857" s="10">
        <v>45643</v>
      </c>
      <c r="J857" s="11">
        <v>11.99</v>
      </c>
      <c r="K857" s="11" t="str">
        <f>IF(Table1[[#This Row],[Monthly_Price]]=7.99,"Basic",IF(Table1[[#This Row],[Monthly_Price]]=11.99,"Super",IF(Table1[[#This Row],[Monthly_Price]]=15.99,"Premium")))</f>
        <v>Super</v>
      </c>
      <c r="L857" s="12">
        <v>313</v>
      </c>
      <c r="M857" s="9" t="s">
        <v>48</v>
      </c>
      <c r="N857" s="12">
        <v>5</v>
      </c>
      <c r="O857" s="12">
        <v>6</v>
      </c>
      <c r="P857" s="9" t="b">
        <v>1</v>
      </c>
      <c r="Q857" s="12">
        <v>900</v>
      </c>
      <c r="R857" s="12">
        <v>135</v>
      </c>
      <c r="S857" s="9" t="s">
        <v>43</v>
      </c>
      <c r="T857" s="9" t="s">
        <v>44</v>
      </c>
      <c r="U857" s="9" t="s">
        <v>78</v>
      </c>
      <c r="V857" s="9">
        <v>87</v>
      </c>
      <c r="W857" s="13">
        <v>4.8</v>
      </c>
      <c r="X857" s="9" t="b">
        <v>0</v>
      </c>
      <c r="Y857" s="9" t="s">
        <v>30</v>
      </c>
      <c r="Z857" s="12">
        <v>1243</v>
      </c>
      <c r="AA857" s="9" t="s">
        <v>31</v>
      </c>
      <c r="AB857" s="14" t="s">
        <v>79</v>
      </c>
      <c r="AC857" s="9" t="s">
        <v>93</v>
      </c>
    </row>
    <row r="858" spans="1:29" hidden="1" x14ac:dyDescent="0.3">
      <c r="A858" s="9">
        <v>8876</v>
      </c>
      <c r="B858" s="9" t="s">
        <v>692</v>
      </c>
      <c r="C858" s="9" t="str">
        <f t="shared" si="52"/>
        <v>Apr</v>
      </c>
      <c r="D858" s="9" t="str">
        <f t="shared" si="53"/>
        <v>Mon</v>
      </c>
      <c r="E858" s="9" t="str">
        <f>TEXT(Table1[[#This Row],[Join_Date]],"YYYY")</f>
        <v>2023</v>
      </c>
      <c r="F858" s="2">
        <v>45033</v>
      </c>
      <c r="G858" s="2" t="str">
        <f t="shared" si="54"/>
        <v>Nov</v>
      </c>
      <c r="H858" s="2" t="str">
        <f t="shared" si="55"/>
        <v>Sat</v>
      </c>
      <c r="I858" s="10">
        <v>45619</v>
      </c>
      <c r="J858" s="11">
        <v>11.99</v>
      </c>
      <c r="K858" s="11" t="str">
        <f>IF(Table1[[#This Row],[Monthly_Price]]=7.99,"Basic",IF(Table1[[#This Row],[Monthly_Price]]=11.99,"Super",IF(Table1[[#This Row],[Monthly_Price]]=15.99,"Premium")))</f>
        <v>Super</v>
      </c>
      <c r="L858" s="12">
        <v>491</v>
      </c>
      <c r="M858" s="9" t="s">
        <v>63</v>
      </c>
      <c r="N858" s="12">
        <v>2</v>
      </c>
      <c r="O858" s="12">
        <v>3</v>
      </c>
      <c r="P858" s="9" t="b">
        <v>1</v>
      </c>
      <c r="Q858" s="12">
        <v>194</v>
      </c>
      <c r="R858" s="12">
        <v>187</v>
      </c>
      <c r="S858" s="9" t="s">
        <v>55</v>
      </c>
      <c r="T858" s="9" t="s">
        <v>28</v>
      </c>
      <c r="U858" s="9" t="s">
        <v>78</v>
      </c>
      <c r="V858" s="9">
        <v>44</v>
      </c>
      <c r="W858" s="13">
        <v>4.4000000000000004</v>
      </c>
      <c r="X858" s="9" t="b">
        <v>1</v>
      </c>
      <c r="Y858" s="9" t="s">
        <v>30</v>
      </c>
      <c r="Z858" s="12">
        <v>540</v>
      </c>
      <c r="AA858" s="9" t="s">
        <v>31</v>
      </c>
      <c r="AB858" s="14" t="s">
        <v>39</v>
      </c>
      <c r="AC858" s="9" t="s">
        <v>93</v>
      </c>
    </row>
    <row r="859" spans="1:29" hidden="1" x14ac:dyDescent="0.3">
      <c r="A859" s="9">
        <v>3959</v>
      </c>
      <c r="B859" s="9" t="s">
        <v>373</v>
      </c>
      <c r="C859" s="9" t="str">
        <f t="shared" si="52"/>
        <v>Dec</v>
      </c>
      <c r="D859" s="9" t="str">
        <f t="shared" si="53"/>
        <v>Tue</v>
      </c>
      <c r="E859" s="9" t="str">
        <f>TEXT(Table1[[#This Row],[Join_Date]],"YYYY")</f>
        <v>2023</v>
      </c>
      <c r="F859" s="2">
        <v>45286</v>
      </c>
      <c r="G859" s="2" t="str">
        <f t="shared" si="54"/>
        <v>Dec</v>
      </c>
      <c r="H859" s="2" t="str">
        <f t="shared" si="55"/>
        <v>Mon</v>
      </c>
      <c r="I859" s="10">
        <v>45642</v>
      </c>
      <c r="J859" s="11">
        <v>15.99</v>
      </c>
      <c r="K859" s="11" t="str">
        <f>IF(Table1[[#This Row],[Monthly_Price]]=7.99,"Basic",IF(Table1[[#This Row],[Monthly_Price]]=11.99,"Super",IF(Table1[[#This Row],[Monthly_Price]]=15.99,"Premium")))</f>
        <v>Premium</v>
      </c>
      <c r="L859" s="12">
        <v>50</v>
      </c>
      <c r="M859" s="9" t="s">
        <v>48</v>
      </c>
      <c r="N859" s="12">
        <v>4</v>
      </c>
      <c r="O859" s="12">
        <v>2</v>
      </c>
      <c r="P859" s="9" t="b">
        <v>1</v>
      </c>
      <c r="Q859" s="12">
        <v>155</v>
      </c>
      <c r="R859" s="12">
        <v>115</v>
      </c>
      <c r="S859" s="9" t="s">
        <v>27</v>
      </c>
      <c r="T859" s="9" t="s">
        <v>44</v>
      </c>
      <c r="U859" s="9" t="s">
        <v>37</v>
      </c>
      <c r="V859" s="9">
        <v>92</v>
      </c>
      <c r="W859" s="13">
        <v>4.3</v>
      </c>
      <c r="X859" s="9" t="b">
        <v>0</v>
      </c>
      <c r="Y859" s="9" t="s">
        <v>30</v>
      </c>
      <c r="Z859" s="12">
        <v>2583</v>
      </c>
      <c r="AA859" s="9" t="s">
        <v>38</v>
      </c>
      <c r="AB859" s="14" t="s">
        <v>69</v>
      </c>
      <c r="AC859" s="9" t="s">
        <v>93</v>
      </c>
    </row>
    <row r="860" spans="1:29" hidden="1" x14ac:dyDescent="0.3">
      <c r="A860" s="9">
        <v>2011</v>
      </c>
      <c r="B860" s="9" t="s">
        <v>693</v>
      </c>
      <c r="C860" s="9" t="str">
        <f t="shared" si="52"/>
        <v>May</v>
      </c>
      <c r="D860" s="9" t="str">
        <f t="shared" si="53"/>
        <v>Sun</v>
      </c>
      <c r="E860" s="9" t="str">
        <f>TEXT(Table1[[#This Row],[Join_Date]],"YYYY")</f>
        <v>2023</v>
      </c>
      <c r="F860" s="2">
        <v>45060</v>
      </c>
      <c r="G860" s="2" t="str">
        <f t="shared" si="54"/>
        <v>Dec</v>
      </c>
      <c r="H860" s="2" t="str">
        <f t="shared" si="55"/>
        <v>Wed</v>
      </c>
      <c r="I860" s="10">
        <v>45630</v>
      </c>
      <c r="J860" s="11">
        <v>7.99</v>
      </c>
      <c r="K860" s="11" t="str">
        <f>IF(Table1[[#This Row],[Monthly_Price]]=7.99,"Basic",IF(Table1[[#This Row],[Monthly_Price]]=11.99,"Super",IF(Table1[[#This Row],[Monthly_Price]]=15.99,"Premium")))</f>
        <v>Basic</v>
      </c>
      <c r="L860" s="12">
        <v>73</v>
      </c>
      <c r="M860" s="9" t="s">
        <v>100</v>
      </c>
      <c r="N860" s="12">
        <v>2</v>
      </c>
      <c r="O860" s="12">
        <v>1</v>
      </c>
      <c r="P860" s="9" t="b">
        <v>1</v>
      </c>
      <c r="Q860" s="12">
        <v>184</v>
      </c>
      <c r="R860" s="12">
        <v>172</v>
      </c>
      <c r="S860" s="9" t="s">
        <v>55</v>
      </c>
      <c r="T860" s="9" t="s">
        <v>75</v>
      </c>
      <c r="U860" s="9" t="s">
        <v>64</v>
      </c>
      <c r="V860" s="9">
        <v>41</v>
      </c>
      <c r="W860" s="13">
        <v>4.8</v>
      </c>
      <c r="X860" s="9" t="b">
        <v>0</v>
      </c>
      <c r="Y860" s="9" t="s">
        <v>30</v>
      </c>
      <c r="Z860" s="12">
        <v>3463</v>
      </c>
      <c r="AA860" s="9" t="s">
        <v>31</v>
      </c>
      <c r="AB860" s="14" t="s">
        <v>32</v>
      </c>
      <c r="AC860" s="9" t="s">
        <v>60</v>
      </c>
    </row>
    <row r="861" spans="1:29" hidden="1" x14ac:dyDescent="0.3">
      <c r="A861" s="9">
        <v>7896</v>
      </c>
      <c r="B861" s="9" t="s">
        <v>157</v>
      </c>
      <c r="C861" s="9" t="str">
        <f t="shared" si="52"/>
        <v>Jun</v>
      </c>
      <c r="D861" s="9" t="str">
        <f t="shared" si="53"/>
        <v>Wed</v>
      </c>
      <c r="E861" s="9" t="str">
        <f>TEXT(Table1[[#This Row],[Join_Date]],"YYYY")</f>
        <v>2024</v>
      </c>
      <c r="F861" s="2">
        <v>45462</v>
      </c>
      <c r="G861" s="2" t="str">
        <f t="shared" si="54"/>
        <v>Nov</v>
      </c>
      <c r="H861" s="2" t="str">
        <f t="shared" si="55"/>
        <v>Fri</v>
      </c>
      <c r="I861" s="10">
        <v>45625</v>
      </c>
      <c r="J861" s="11">
        <v>11.99</v>
      </c>
      <c r="K861" s="11" t="str">
        <f>IF(Table1[[#This Row],[Monthly_Price]]=7.99,"Basic",IF(Table1[[#This Row],[Monthly_Price]]=11.99,"Super",IF(Table1[[#This Row],[Monthly_Price]]=15.99,"Premium")))</f>
        <v>Super</v>
      </c>
      <c r="L861" s="12">
        <v>139</v>
      </c>
      <c r="M861" s="9" t="s">
        <v>48</v>
      </c>
      <c r="N861" s="12">
        <v>4</v>
      </c>
      <c r="O861" s="12">
        <v>5</v>
      </c>
      <c r="P861" s="9" t="b">
        <v>1</v>
      </c>
      <c r="Q861" s="12">
        <v>539</v>
      </c>
      <c r="R861" s="12">
        <v>152</v>
      </c>
      <c r="S861" s="9" t="s">
        <v>43</v>
      </c>
      <c r="T861" s="9" t="s">
        <v>44</v>
      </c>
      <c r="U861" s="9" t="s">
        <v>37</v>
      </c>
      <c r="V861" s="9">
        <v>48</v>
      </c>
      <c r="W861" s="13">
        <v>3.8</v>
      </c>
      <c r="X861" s="9" t="b">
        <v>1</v>
      </c>
      <c r="Y861" s="9" t="s">
        <v>30</v>
      </c>
      <c r="Z861" s="12">
        <v>4130</v>
      </c>
      <c r="AA861" s="9" t="s">
        <v>38</v>
      </c>
      <c r="AB861" s="14" t="s">
        <v>32</v>
      </c>
      <c r="AC861" s="9" t="s">
        <v>93</v>
      </c>
    </row>
    <row r="862" spans="1:29" hidden="1" x14ac:dyDescent="0.3">
      <c r="A862" s="9">
        <v>5495</v>
      </c>
      <c r="B862" s="9" t="s">
        <v>695</v>
      </c>
      <c r="C862" s="9" t="str">
        <f t="shared" si="52"/>
        <v>Jan</v>
      </c>
      <c r="D862" s="9" t="str">
        <f t="shared" si="53"/>
        <v>Wed</v>
      </c>
      <c r="E862" s="9" t="str">
        <f>TEXT(Table1[[#This Row],[Join_Date]],"YYYY")</f>
        <v>2024</v>
      </c>
      <c r="F862" s="2">
        <v>45308</v>
      </c>
      <c r="G862" s="2" t="str">
        <f t="shared" si="54"/>
        <v>Nov</v>
      </c>
      <c r="H862" s="2" t="str">
        <f t="shared" si="55"/>
        <v>Fri</v>
      </c>
      <c r="I862" s="10">
        <v>45625</v>
      </c>
      <c r="J862" s="11">
        <v>11.99</v>
      </c>
      <c r="K862" s="11" t="str">
        <f>IF(Table1[[#This Row],[Monthly_Price]]=7.99,"Basic",IF(Table1[[#This Row],[Monthly_Price]]=11.99,"Super",IF(Table1[[#This Row],[Monthly_Price]]=15.99,"Premium")))</f>
        <v>Super</v>
      </c>
      <c r="L862" s="12">
        <v>327</v>
      </c>
      <c r="M862" s="9" t="s">
        <v>51</v>
      </c>
      <c r="N862" s="12">
        <v>2</v>
      </c>
      <c r="O862" s="12">
        <v>6</v>
      </c>
      <c r="P862" s="9" t="b">
        <v>1</v>
      </c>
      <c r="Q862" s="12">
        <v>182</v>
      </c>
      <c r="R862" s="12">
        <v>14</v>
      </c>
      <c r="S862" s="9" t="s">
        <v>27</v>
      </c>
      <c r="T862" s="9" t="s">
        <v>44</v>
      </c>
      <c r="U862" s="9" t="s">
        <v>78</v>
      </c>
      <c r="V862" s="9">
        <v>90</v>
      </c>
      <c r="W862" s="13">
        <v>3.4</v>
      </c>
      <c r="X862" s="9" t="b">
        <v>0</v>
      </c>
      <c r="Y862" s="9" t="s">
        <v>30</v>
      </c>
      <c r="Z862" s="12">
        <v>3918</v>
      </c>
      <c r="AA862" s="9" t="s">
        <v>65</v>
      </c>
      <c r="AB862" s="14" t="s">
        <v>59</v>
      </c>
      <c r="AC862" s="9" t="s">
        <v>33</v>
      </c>
    </row>
    <row r="863" spans="1:29" hidden="1" x14ac:dyDescent="0.3">
      <c r="A863" s="9">
        <v>6219</v>
      </c>
      <c r="B863" s="9" t="s">
        <v>318</v>
      </c>
      <c r="C863" s="9" t="str">
        <f t="shared" si="52"/>
        <v>Jul</v>
      </c>
      <c r="D863" s="9" t="str">
        <f t="shared" si="53"/>
        <v>Mon</v>
      </c>
      <c r="E863" s="9" t="str">
        <f>TEXT(Table1[[#This Row],[Join_Date]],"YYYY")</f>
        <v>2024</v>
      </c>
      <c r="F863" s="2">
        <v>45495</v>
      </c>
      <c r="G863" s="2" t="str">
        <f t="shared" si="54"/>
        <v>Dec</v>
      </c>
      <c r="H863" s="2" t="str">
        <f t="shared" si="55"/>
        <v>Mon</v>
      </c>
      <c r="I863" s="10">
        <v>45642</v>
      </c>
      <c r="J863" s="11">
        <v>11.99</v>
      </c>
      <c r="K863" s="11" t="str">
        <f>IF(Table1[[#This Row],[Monthly_Price]]=7.99,"Basic",IF(Table1[[#This Row],[Monthly_Price]]=11.99,"Super",IF(Table1[[#This Row],[Monthly_Price]]=15.99,"Premium")))</f>
        <v>Super</v>
      </c>
      <c r="L863" s="12">
        <v>206</v>
      </c>
      <c r="M863" s="9" t="s">
        <v>36</v>
      </c>
      <c r="N863" s="12">
        <v>4</v>
      </c>
      <c r="O863" s="12">
        <v>1</v>
      </c>
      <c r="P863" s="9" t="b">
        <v>0</v>
      </c>
      <c r="Q863" s="12">
        <v>981</v>
      </c>
      <c r="R863" s="12">
        <v>60</v>
      </c>
      <c r="S863" s="9" t="s">
        <v>49</v>
      </c>
      <c r="T863" s="9" t="s">
        <v>28</v>
      </c>
      <c r="U863" s="9" t="s">
        <v>64</v>
      </c>
      <c r="V863" s="9">
        <v>41</v>
      </c>
      <c r="W863" s="13">
        <v>4.4000000000000004</v>
      </c>
      <c r="X863" s="9" t="b">
        <v>1</v>
      </c>
      <c r="Y863" s="9" t="s">
        <v>30</v>
      </c>
      <c r="Z863" s="12">
        <v>4264</v>
      </c>
      <c r="AA863" s="9" t="s">
        <v>38</v>
      </c>
      <c r="AB863" s="14" t="s">
        <v>39</v>
      </c>
      <c r="AC863" s="9" t="s">
        <v>33</v>
      </c>
    </row>
    <row r="864" spans="1:29" hidden="1" x14ac:dyDescent="0.3">
      <c r="A864" s="9">
        <v>4458</v>
      </c>
      <c r="B864" s="9" t="s">
        <v>696</v>
      </c>
      <c r="C864" s="9" t="str">
        <f t="shared" si="52"/>
        <v>Oct</v>
      </c>
      <c r="D864" s="9" t="str">
        <f t="shared" si="53"/>
        <v>Thu</v>
      </c>
      <c r="E864" s="9" t="str">
        <f>TEXT(Table1[[#This Row],[Join_Date]],"YYYY")</f>
        <v>2023</v>
      </c>
      <c r="F864" s="2">
        <v>45225</v>
      </c>
      <c r="G864" s="2" t="str">
        <f t="shared" si="54"/>
        <v>Nov</v>
      </c>
      <c r="H864" s="2" t="str">
        <f t="shared" si="55"/>
        <v>Wed</v>
      </c>
      <c r="I864" s="10">
        <v>45616</v>
      </c>
      <c r="J864" s="11">
        <v>15.99</v>
      </c>
      <c r="K864" s="11" t="str">
        <f>IF(Table1[[#This Row],[Monthly_Price]]=7.99,"Basic",IF(Table1[[#This Row],[Monthly_Price]]=11.99,"Super",IF(Table1[[#This Row],[Monthly_Price]]=15.99,"Premium")))</f>
        <v>Premium</v>
      </c>
      <c r="L864" s="12">
        <v>23</v>
      </c>
      <c r="M864" s="9" t="s">
        <v>48</v>
      </c>
      <c r="N864" s="12">
        <v>3</v>
      </c>
      <c r="O864" s="12">
        <v>3</v>
      </c>
      <c r="P864" s="9" t="b">
        <v>1</v>
      </c>
      <c r="Q864" s="12">
        <v>489</v>
      </c>
      <c r="R864" s="12">
        <v>7</v>
      </c>
      <c r="S864" s="9" t="s">
        <v>55</v>
      </c>
      <c r="T864" s="9" t="s">
        <v>44</v>
      </c>
      <c r="U864" s="9" t="s">
        <v>45</v>
      </c>
      <c r="V864" s="9">
        <v>54</v>
      </c>
      <c r="W864" s="13">
        <v>4.5</v>
      </c>
      <c r="X864" s="9" t="b">
        <v>1</v>
      </c>
      <c r="Y864" s="9" t="s">
        <v>30</v>
      </c>
      <c r="Z864" s="12">
        <v>1485</v>
      </c>
      <c r="AA864" s="9" t="s">
        <v>76</v>
      </c>
      <c r="AB864" s="14" t="s">
        <v>59</v>
      </c>
      <c r="AC864" s="9" t="s">
        <v>40</v>
      </c>
    </row>
    <row r="865" spans="1:29" hidden="1" x14ac:dyDescent="0.3">
      <c r="A865" s="9">
        <v>4115</v>
      </c>
      <c r="B865" s="9" t="s">
        <v>698</v>
      </c>
      <c r="C865" s="9" t="str">
        <f t="shared" si="52"/>
        <v>Nov</v>
      </c>
      <c r="D865" s="9" t="str">
        <f t="shared" si="53"/>
        <v>Sun</v>
      </c>
      <c r="E865" s="9" t="str">
        <f>TEXT(Table1[[#This Row],[Join_Date]],"YYYY")</f>
        <v>2024</v>
      </c>
      <c r="F865" s="2">
        <v>45620</v>
      </c>
      <c r="G865" s="2" t="str">
        <f t="shared" si="54"/>
        <v>Nov</v>
      </c>
      <c r="H865" s="2" t="str">
        <f t="shared" si="55"/>
        <v>Sun</v>
      </c>
      <c r="I865" s="10">
        <v>45620</v>
      </c>
      <c r="J865" s="11">
        <v>15.99</v>
      </c>
      <c r="K865" s="11" t="str">
        <f>IF(Table1[[#This Row],[Monthly_Price]]=7.99,"Basic",IF(Table1[[#This Row],[Monthly_Price]]=11.99,"Super",IF(Table1[[#This Row],[Monthly_Price]]=15.99,"Premium")))</f>
        <v>Premium</v>
      </c>
      <c r="L865" s="12">
        <v>158</v>
      </c>
      <c r="M865" s="9" t="s">
        <v>73</v>
      </c>
      <c r="N865" s="12">
        <v>1</v>
      </c>
      <c r="O865" s="12">
        <v>5</v>
      </c>
      <c r="P865" s="9" t="b">
        <v>1</v>
      </c>
      <c r="Q865" s="12">
        <v>603</v>
      </c>
      <c r="R865" s="12">
        <v>72</v>
      </c>
      <c r="S865" s="9" t="s">
        <v>55</v>
      </c>
      <c r="T865" s="9" t="s">
        <v>56</v>
      </c>
      <c r="U865" s="9" t="s">
        <v>29</v>
      </c>
      <c r="V865" s="9">
        <v>88</v>
      </c>
      <c r="W865" s="13">
        <v>3.3</v>
      </c>
      <c r="X865" s="9" t="b">
        <v>0</v>
      </c>
      <c r="Y865" s="9" t="s">
        <v>30</v>
      </c>
      <c r="Z865" s="12">
        <v>3508</v>
      </c>
      <c r="AA865" s="9" t="s">
        <v>58</v>
      </c>
      <c r="AB865" s="14" t="s">
        <v>79</v>
      </c>
      <c r="AC865" s="9" t="s">
        <v>93</v>
      </c>
    </row>
    <row r="866" spans="1:29" hidden="1" x14ac:dyDescent="0.3">
      <c r="A866" s="9">
        <v>6586</v>
      </c>
      <c r="B866" s="9" t="s">
        <v>677</v>
      </c>
      <c r="C866" s="9" t="str">
        <f t="shared" si="52"/>
        <v>Jan</v>
      </c>
      <c r="D866" s="9" t="str">
        <f t="shared" si="53"/>
        <v>Thu</v>
      </c>
      <c r="E866" s="9" t="str">
        <f>TEXT(Table1[[#This Row],[Join_Date]],"YYYY")</f>
        <v>2023</v>
      </c>
      <c r="F866" s="2">
        <v>44952</v>
      </c>
      <c r="G866" s="2" t="str">
        <f t="shared" si="54"/>
        <v>Dec</v>
      </c>
      <c r="H866" s="2" t="str">
        <f t="shared" si="55"/>
        <v>Sun</v>
      </c>
      <c r="I866" s="10">
        <v>45641</v>
      </c>
      <c r="J866" s="11">
        <v>15.99</v>
      </c>
      <c r="K866" s="11" t="str">
        <f>IF(Table1[[#This Row],[Monthly_Price]]=7.99,"Basic",IF(Table1[[#This Row],[Monthly_Price]]=11.99,"Super",IF(Table1[[#This Row],[Monthly_Price]]=15.99,"Premium")))</f>
        <v>Premium</v>
      </c>
      <c r="L866" s="12">
        <v>459</v>
      </c>
      <c r="M866" s="9" t="s">
        <v>73</v>
      </c>
      <c r="N866" s="12">
        <v>2</v>
      </c>
      <c r="O866" s="12">
        <v>1</v>
      </c>
      <c r="P866" s="9" t="b">
        <v>0</v>
      </c>
      <c r="Q866" s="12">
        <v>445</v>
      </c>
      <c r="R866" s="12">
        <v>153</v>
      </c>
      <c r="S866" s="9" t="s">
        <v>92</v>
      </c>
      <c r="T866" s="9" t="s">
        <v>28</v>
      </c>
      <c r="U866" s="9" t="s">
        <v>29</v>
      </c>
      <c r="V866" s="9">
        <v>13</v>
      </c>
      <c r="W866" s="13">
        <v>4.2</v>
      </c>
      <c r="X866" s="9" t="b">
        <v>0</v>
      </c>
      <c r="Y866" s="9" t="s">
        <v>30</v>
      </c>
      <c r="Z866" s="12">
        <v>3433</v>
      </c>
      <c r="AA866" s="9" t="s">
        <v>38</v>
      </c>
      <c r="AB866" s="14" t="s">
        <v>69</v>
      </c>
      <c r="AC866" s="9" t="s">
        <v>40</v>
      </c>
    </row>
    <row r="867" spans="1:29" hidden="1" x14ac:dyDescent="0.3">
      <c r="A867" s="9">
        <v>3985</v>
      </c>
      <c r="B867" s="9" t="s">
        <v>290</v>
      </c>
      <c r="C867" s="9" t="str">
        <f t="shared" si="52"/>
        <v>Jun</v>
      </c>
      <c r="D867" s="9" t="str">
        <f t="shared" si="53"/>
        <v>Wed</v>
      </c>
      <c r="E867" s="9" t="str">
        <f>TEXT(Table1[[#This Row],[Join_Date]],"YYYY")</f>
        <v>2024</v>
      </c>
      <c r="F867" s="2">
        <v>45455</v>
      </c>
      <c r="G867" s="2" t="str">
        <f t="shared" si="54"/>
        <v>Dec</v>
      </c>
      <c r="H867" s="2" t="str">
        <f t="shared" si="55"/>
        <v>Thu</v>
      </c>
      <c r="I867" s="10">
        <v>45638</v>
      </c>
      <c r="J867" s="11">
        <v>15.99</v>
      </c>
      <c r="K867" s="11" t="str">
        <f>IF(Table1[[#This Row],[Monthly_Price]]=7.99,"Basic",IF(Table1[[#This Row],[Monthly_Price]]=11.99,"Super",IF(Table1[[#This Row],[Monthly_Price]]=15.99,"Premium")))</f>
        <v>Premium</v>
      </c>
      <c r="L867" s="12">
        <v>30</v>
      </c>
      <c r="M867" s="9" t="s">
        <v>51</v>
      </c>
      <c r="N867" s="12">
        <v>4</v>
      </c>
      <c r="O867" s="12">
        <v>6</v>
      </c>
      <c r="P867" s="9" t="b">
        <v>0</v>
      </c>
      <c r="Q867" s="12">
        <v>233</v>
      </c>
      <c r="R867" s="12">
        <v>10</v>
      </c>
      <c r="S867" s="9" t="s">
        <v>74</v>
      </c>
      <c r="T867" s="9" t="s">
        <v>75</v>
      </c>
      <c r="U867" s="9" t="s">
        <v>57</v>
      </c>
      <c r="V867" s="9">
        <v>71</v>
      </c>
      <c r="W867" s="13">
        <v>4.5999999999999996</v>
      </c>
      <c r="X867" s="9" t="b">
        <v>0</v>
      </c>
      <c r="Y867" s="9" t="s">
        <v>30</v>
      </c>
      <c r="Z867" s="12">
        <v>3610</v>
      </c>
      <c r="AA867" s="9" t="s">
        <v>31</v>
      </c>
      <c r="AB867" s="14" t="s">
        <v>69</v>
      </c>
      <c r="AC867" s="9" t="s">
        <v>33</v>
      </c>
    </row>
    <row r="868" spans="1:29" hidden="1" x14ac:dyDescent="0.3">
      <c r="A868" s="9">
        <v>8501</v>
      </c>
      <c r="B868" s="9" t="s">
        <v>106</v>
      </c>
      <c r="C868" s="9" t="str">
        <f t="shared" si="52"/>
        <v>Apr</v>
      </c>
      <c r="D868" s="9" t="str">
        <f t="shared" si="53"/>
        <v>Mon</v>
      </c>
      <c r="E868" s="9" t="str">
        <f>TEXT(Table1[[#This Row],[Join_Date]],"YYYY")</f>
        <v>2024</v>
      </c>
      <c r="F868" s="2">
        <v>45390</v>
      </c>
      <c r="G868" s="2" t="str">
        <f t="shared" si="54"/>
        <v>Nov</v>
      </c>
      <c r="H868" s="2" t="str">
        <f t="shared" si="55"/>
        <v>Tue</v>
      </c>
      <c r="I868" s="10">
        <v>45615</v>
      </c>
      <c r="J868" s="11">
        <v>11.99</v>
      </c>
      <c r="K868" s="11" t="str">
        <f>IF(Table1[[#This Row],[Monthly_Price]]=7.99,"Basic",IF(Table1[[#This Row],[Monthly_Price]]=11.99,"Super",IF(Table1[[#This Row],[Monthly_Price]]=15.99,"Premium")))</f>
        <v>Super</v>
      </c>
      <c r="L868" s="12">
        <v>42</v>
      </c>
      <c r="M868" s="9" t="s">
        <v>51</v>
      </c>
      <c r="N868" s="12">
        <v>5</v>
      </c>
      <c r="O868" s="12">
        <v>2</v>
      </c>
      <c r="P868" s="9" t="b">
        <v>1</v>
      </c>
      <c r="Q868" s="12">
        <v>464</v>
      </c>
      <c r="R868" s="12">
        <v>171</v>
      </c>
      <c r="S868" s="9" t="s">
        <v>27</v>
      </c>
      <c r="T868" s="9" t="s">
        <v>75</v>
      </c>
      <c r="U868" s="9" t="s">
        <v>64</v>
      </c>
      <c r="V868" s="9">
        <v>88</v>
      </c>
      <c r="W868" s="13">
        <v>4.5999999999999996</v>
      </c>
      <c r="X868" s="9" t="b">
        <v>1</v>
      </c>
      <c r="Y868" s="9" t="s">
        <v>30</v>
      </c>
      <c r="Z868" s="12">
        <v>3307</v>
      </c>
      <c r="AA868" s="9" t="s">
        <v>58</v>
      </c>
      <c r="AB868" s="14" t="s">
        <v>59</v>
      </c>
      <c r="AC868" s="9" t="s">
        <v>60</v>
      </c>
    </row>
    <row r="869" spans="1:29" hidden="1" x14ac:dyDescent="0.3">
      <c r="A869" s="9">
        <v>4048</v>
      </c>
      <c r="B869" s="9" t="s">
        <v>186</v>
      </c>
      <c r="C869" s="9" t="str">
        <f t="shared" si="52"/>
        <v>Jun</v>
      </c>
      <c r="D869" s="9" t="str">
        <f t="shared" si="53"/>
        <v>Sun</v>
      </c>
      <c r="E869" s="9" t="str">
        <f>TEXT(Table1[[#This Row],[Join_Date]],"YYYY")</f>
        <v>2024</v>
      </c>
      <c r="F869" s="2">
        <v>45445</v>
      </c>
      <c r="G869" s="2" t="str">
        <f t="shared" si="54"/>
        <v>Dec</v>
      </c>
      <c r="H869" s="2" t="str">
        <f t="shared" si="55"/>
        <v>Tue</v>
      </c>
      <c r="I869" s="10">
        <v>45643</v>
      </c>
      <c r="J869" s="11">
        <v>11.99</v>
      </c>
      <c r="K869" s="11" t="str">
        <f>IF(Table1[[#This Row],[Monthly_Price]]=7.99,"Basic",IF(Table1[[#This Row],[Monthly_Price]]=11.99,"Super",IF(Table1[[#This Row],[Monthly_Price]]=15.99,"Premium")))</f>
        <v>Super</v>
      </c>
      <c r="L869" s="12">
        <v>242</v>
      </c>
      <c r="M869" s="9" t="s">
        <v>63</v>
      </c>
      <c r="N869" s="12">
        <v>3</v>
      </c>
      <c r="O869" s="12">
        <v>1</v>
      </c>
      <c r="P869" s="9" t="b">
        <v>0</v>
      </c>
      <c r="Q869" s="12">
        <v>273</v>
      </c>
      <c r="R869" s="12">
        <v>96</v>
      </c>
      <c r="S869" s="9" t="s">
        <v>74</v>
      </c>
      <c r="T869" s="9" t="s">
        <v>56</v>
      </c>
      <c r="U869" s="9" t="s">
        <v>78</v>
      </c>
      <c r="V869" s="9">
        <v>34</v>
      </c>
      <c r="W869" s="13">
        <v>4.9000000000000004</v>
      </c>
      <c r="X869" s="9" t="b">
        <v>1</v>
      </c>
      <c r="Y869" s="9" t="s">
        <v>30</v>
      </c>
      <c r="Z869" s="12">
        <v>868</v>
      </c>
      <c r="AA869" s="9" t="s">
        <v>58</v>
      </c>
      <c r="AB869" s="14" t="s">
        <v>59</v>
      </c>
      <c r="AC869" s="9" t="s">
        <v>60</v>
      </c>
    </row>
    <row r="870" spans="1:29" hidden="1" x14ac:dyDescent="0.3">
      <c r="A870" s="9">
        <v>4466</v>
      </c>
      <c r="B870" s="9" t="s">
        <v>138</v>
      </c>
      <c r="C870" s="9" t="str">
        <f t="shared" si="52"/>
        <v>Oct</v>
      </c>
      <c r="D870" s="9" t="str">
        <f t="shared" si="53"/>
        <v>Sun</v>
      </c>
      <c r="E870" s="9" t="str">
        <f>TEXT(Table1[[#This Row],[Join_Date]],"YYYY")</f>
        <v>2024</v>
      </c>
      <c r="F870" s="2">
        <v>45571</v>
      </c>
      <c r="G870" s="2" t="str">
        <f t="shared" si="54"/>
        <v>Nov</v>
      </c>
      <c r="H870" s="2" t="str">
        <f t="shared" si="55"/>
        <v>Wed</v>
      </c>
      <c r="I870" s="10">
        <v>45623</v>
      </c>
      <c r="J870" s="11">
        <v>11.99</v>
      </c>
      <c r="K870" s="11" t="str">
        <f>IF(Table1[[#This Row],[Monthly_Price]]=7.99,"Basic",IF(Table1[[#This Row],[Monthly_Price]]=11.99,"Super",IF(Table1[[#This Row],[Monthly_Price]]=15.99,"Premium")))</f>
        <v>Super</v>
      </c>
      <c r="L870" s="12">
        <v>25</v>
      </c>
      <c r="M870" s="9" t="s">
        <v>36</v>
      </c>
      <c r="N870" s="12">
        <v>5</v>
      </c>
      <c r="O870" s="12">
        <v>2</v>
      </c>
      <c r="P870" s="9" t="b">
        <v>0</v>
      </c>
      <c r="Q870" s="12">
        <v>162</v>
      </c>
      <c r="R870" s="12">
        <v>147</v>
      </c>
      <c r="S870" s="9" t="s">
        <v>74</v>
      </c>
      <c r="T870" s="9" t="s">
        <v>44</v>
      </c>
      <c r="U870" s="9" t="s">
        <v>64</v>
      </c>
      <c r="V870" s="9">
        <v>82</v>
      </c>
      <c r="W870" s="13">
        <v>4.3</v>
      </c>
      <c r="X870" s="9" t="b">
        <v>0</v>
      </c>
      <c r="Y870" s="9" t="s">
        <v>30</v>
      </c>
      <c r="Z870" s="12">
        <v>4358</v>
      </c>
      <c r="AA870" s="9" t="s">
        <v>58</v>
      </c>
      <c r="AB870" s="14" t="s">
        <v>39</v>
      </c>
      <c r="AC870" s="9" t="s">
        <v>33</v>
      </c>
    </row>
    <row r="871" spans="1:29" hidden="1" x14ac:dyDescent="0.3">
      <c r="A871" s="9">
        <v>5479</v>
      </c>
      <c r="B871" s="9" t="s">
        <v>179</v>
      </c>
      <c r="C871" s="9" t="str">
        <f t="shared" si="52"/>
        <v>Mar</v>
      </c>
      <c r="D871" s="9" t="str">
        <f t="shared" si="53"/>
        <v>Sat</v>
      </c>
      <c r="E871" s="9" t="str">
        <f>TEXT(Table1[[#This Row],[Join_Date]],"YYYY")</f>
        <v>2023</v>
      </c>
      <c r="F871" s="2">
        <v>44989</v>
      </c>
      <c r="G871" s="2" t="str">
        <f t="shared" si="54"/>
        <v>Dec</v>
      </c>
      <c r="H871" s="2" t="str">
        <f t="shared" si="55"/>
        <v>Sun</v>
      </c>
      <c r="I871" s="10">
        <v>45634</v>
      </c>
      <c r="J871" s="11">
        <v>7.99</v>
      </c>
      <c r="K871" s="11" t="str">
        <f>IF(Table1[[#This Row],[Monthly_Price]]=7.99,"Basic",IF(Table1[[#This Row],[Monthly_Price]]=11.99,"Super",IF(Table1[[#This Row],[Monthly_Price]]=15.99,"Premium")))</f>
        <v>Basic</v>
      </c>
      <c r="L871" s="12">
        <v>140</v>
      </c>
      <c r="M871" s="9" t="s">
        <v>100</v>
      </c>
      <c r="N871" s="12">
        <v>4</v>
      </c>
      <c r="O871" s="12">
        <v>4</v>
      </c>
      <c r="P871" s="9" t="b">
        <v>0</v>
      </c>
      <c r="Q871" s="12">
        <v>218</v>
      </c>
      <c r="R871" s="12">
        <v>5</v>
      </c>
      <c r="S871" s="9" t="s">
        <v>55</v>
      </c>
      <c r="T871" s="9" t="s">
        <v>28</v>
      </c>
      <c r="U871" s="9" t="s">
        <v>78</v>
      </c>
      <c r="V871" s="9">
        <v>86</v>
      </c>
      <c r="W871" s="13">
        <v>3.6</v>
      </c>
      <c r="X871" s="9" t="b">
        <v>0</v>
      </c>
      <c r="Y871" s="9" t="s">
        <v>30</v>
      </c>
      <c r="Z871" s="12">
        <v>4552</v>
      </c>
      <c r="AA871" s="9" t="s">
        <v>38</v>
      </c>
      <c r="AB871" s="14" t="s">
        <v>79</v>
      </c>
      <c r="AC871" s="9" t="s">
        <v>33</v>
      </c>
    </row>
    <row r="872" spans="1:29" hidden="1" x14ac:dyDescent="0.3">
      <c r="A872" s="9">
        <v>2480</v>
      </c>
      <c r="B872" s="9" t="s">
        <v>618</v>
      </c>
      <c r="C872" s="9" t="str">
        <f t="shared" si="52"/>
        <v>Aug</v>
      </c>
      <c r="D872" s="9" t="str">
        <f t="shared" si="53"/>
        <v>Sat</v>
      </c>
      <c r="E872" s="9" t="str">
        <f>TEXT(Table1[[#This Row],[Join_Date]],"YYYY")</f>
        <v>2023</v>
      </c>
      <c r="F872" s="2">
        <v>45164</v>
      </c>
      <c r="G872" s="2" t="str">
        <f t="shared" si="54"/>
        <v>Dec</v>
      </c>
      <c r="H872" s="2" t="str">
        <f t="shared" si="55"/>
        <v>Tue</v>
      </c>
      <c r="I872" s="10">
        <v>45643</v>
      </c>
      <c r="J872" s="11">
        <v>15.99</v>
      </c>
      <c r="K872" s="11" t="str">
        <f>IF(Table1[[#This Row],[Monthly_Price]]=7.99,"Basic",IF(Table1[[#This Row],[Monthly_Price]]=11.99,"Super",IF(Table1[[#This Row],[Monthly_Price]]=15.99,"Premium")))</f>
        <v>Premium</v>
      </c>
      <c r="L872" s="12">
        <v>192</v>
      </c>
      <c r="M872" s="9" t="s">
        <v>73</v>
      </c>
      <c r="N872" s="12">
        <v>5</v>
      </c>
      <c r="O872" s="12">
        <v>3</v>
      </c>
      <c r="P872" s="9" t="b">
        <v>0</v>
      </c>
      <c r="Q872" s="12">
        <v>39</v>
      </c>
      <c r="R872" s="12">
        <v>18</v>
      </c>
      <c r="S872" s="9" t="s">
        <v>49</v>
      </c>
      <c r="T872" s="9" t="s">
        <v>75</v>
      </c>
      <c r="U872" s="9" t="s">
        <v>37</v>
      </c>
      <c r="V872" s="9">
        <v>75</v>
      </c>
      <c r="W872" s="13">
        <v>3.3</v>
      </c>
      <c r="X872" s="9" t="b">
        <v>1</v>
      </c>
      <c r="Y872" s="9" t="s">
        <v>30</v>
      </c>
      <c r="Z872" s="12">
        <v>3003</v>
      </c>
      <c r="AA872" s="9" t="s">
        <v>38</v>
      </c>
      <c r="AB872" s="14" t="s">
        <v>59</v>
      </c>
      <c r="AC872" s="9" t="s">
        <v>60</v>
      </c>
    </row>
    <row r="873" spans="1:29" hidden="1" x14ac:dyDescent="0.3">
      <c r="A873" s="9">
        <v>6288</v>
      </c>
      <c r="B873" s="9" t="s">
        <v>271</v>
      </c>
      <c r="C873" s="9" t="str">
        <f t="shared" si="52"/>
        <v>Apr</v>
      </c>
      <c r="D873" s="9" t="str">
        <f t="shared" si="53"/>
        <v>Tue</v>
      </c>
      <c r="E873" s="9" t="str">
        <f>TEXT(Table1[[#This Row],[Join_Date]],"YYYY")</f>
        <v>2024</v>
      </c>
      <c r="F873" s="2">
        <v>45384</v>
      </c>
      <c r="G873" s="2" t="str">
        <f t="shared" si="54"/>
        <v>Dec</v>
      </c>
      <c r="H873" s="2" t="str">
        <f t="shared" si="55"/>
        <v>Wed</v>
      </c>
      <c r="I873" s="10">
        <v>45637</v>
      </c>
      <c r="J873" s="11">
        <v>15.99</v>
      </c>
      <c r="K873" s="11" t="str">
        <f>IF(Table1[[#This Row],[Monthly_Price]]=7.99,"Basic",IF(Table1[[#This Row],[Monthly_Price]]=11.99,"Super",IF(Table1[[#This Row],[Monthly_Price]]=15.99,"Premium")))</f>
        <v>Premium</v>
      </c>
      <c r="L873" s="12">
        <v>267</v>
      </c>
      <c r="M873" s="9" t="s">
        <v>100</v>
      </c>
      <c r="N873" s="12">
        <v>1</v>
      </c>
      <c r="O873" s="12">
        <v>2</v>
      </c>
      <c r="P873" s="9" t="b">
        <v>0</v>
      </c>
      <c r="Q873" s="12">
        <v>107</v>
      </c>
      <c r="R873" s="12">
        <v>140</v>
      </c>
      <c r="S873" s="9" t="s">
        <v>68</v>
      </c>
      <c r="T873" s="9" t="s">
        <v>28</v>
      </c>
      <c r="U873" s="9" t="s">
        <v>78</v>
      </c>
      <c r="V873" s="9">
        <v>7</v>
      </c>
      <c r="W873" s="13">
        <v>4.8</v>
      </c>
      <c r="X873" s="9" t="b">
        <v>0</v>
      </c>
      <c r="Y873" s="9" t="s">
        <v>30</v>
      </c>
      <c r="Z873" s="12">
        <v>783</v>
      </c>
      <c r="AA873" s="9" t="s">
        <v>58</v>
      </c>
      <c r="AB873" s="14" t="s">
        <v>39</v>
      </c>
      <c r="AC873" s="9" t="s">
        <v>40</v>
      </c>
    </row>
    <row r="874" spans="1:29" hidden="1" x14ac:dyDescent="0.3">
      <c r="A874" s="9">
        <v>9973</v>
      </c>
      <c r="B874" s="9" t="s">
        <v>224</v>
      </c>
      <c r="C874" s="9" t="str">
        <f t="shared" si="52"/>
        <v>Apr</v>
      </c>
      <c r="D874" s="9" t="str">
        <f t="shared" si="53"/>
        <v>Fri</v>
      </c>
      <c r="E874" s="9" t="str">
        <f>TEXT(Table1[[#This Row],[Join_Date]],"YYYY")</f>
        <v>2023</v>
      </c>
      <c r="F874" s="2">
        <v>45030</v>
      </c>
      <c r="G874" s="2" t="str">
        <f t="shared" si="54"/>
        <v>Dec</v>
      </c>
      <c r="H874" s="2" t="str">
        <f t="shared" si="55"/>
        <v>Sun</v>
      </c>
      <c r="I874" s="10">
        <v>45641</v>
      </c>
      <c r="J874" s="11">
        <v>11.99</v>
      </c>
      <c r="K874" s="11" t="str">
        <f>IF(Table1[[#This Row],[Monthly_Price]]=7.99,"Basic",IF(Table1[[#This Row],[Monthly_Price]]=11.99,"Super",IF(Table1[[#This Row],[Monthly_Price]]=15.99,"Premium")))</f>
        <v>Super</v>
      </c>
      <c r="L874" s="12">
        <v>410</v>
      </c>
      <c r="M874" s="9" t="s">
        <v>100</v>
      </c>
      <c r="N874" s="12">
        <v>4</v>
      </c>
      <c r="O874" s="12">
        <v>4</v>
      </c>
      <c r="P874" s="9" t="b">
        <v>0</v>
      </c>
      <c r="Q874" s="12">
        <v>513</v>
      </c>
      <c r="R874" s="12">
        <v>52</v>
      </c>
      <c r="S874" s="9" t="s">
        <v>43</v>
      </c>
      <c r="T874" s="9" t="s">
        <v>44</v>
      </c>
      <c r="U874" s="9" t="s">
        <v>78</v>
      </c>
      <c r="V874" s="9">
        <v>19</v>
      </c>
      <c r="W874" s="13">
        <v>4.7</v>
      </c>
      <c r="X874" s="9" t="b">
        <v>0</v>
      </c>
      <c r="Y874" s="9" t="s">
        <v>30</v>
      </c>
      <c r="Z874" s="12">
        <v>3578</v>
      </c>
      <c r="AA874" s="9" t="s">
        <v>58</v>
      </c>
      <c r="AB874" s="14" t="s">
        <v>39</v>
      </c>
      <c r="AC874" s="9" t="s">
        <v>33</v>
      </c>
    </row>
    <row r="875" spans="1:29" hidden="1" x14ac:dyDescent="0.3">
      <c r="A875" s="9">
        <v>6078</v>
      </c>
      <c r="B875" s="9" t="s">
        <v>606</v>
      </c>
      <c r="C875" s="9" t="str">
        <f t="shared" si="52"/>
        <v>Sep</v>
      </c>
      <c r="D875" s="9" t="str">
        <f t="shared" si="53"/>
        <v>Mon</v>
      </c>
      <c r="E875" s="9" t="str">
        <f>TEXT(Table1[[#This Row],[Join_Date]],"YYYY")</f>
        <v>2024</v>
      </c>
      <c r="F875" s="2">
        <v>45558</v>
      </c>
      <c r="G875" s="2" t="str">
        <f t="shared" si="54"/>
        <v>Dec</v>
      </c>
      <c r="H875" s="2" t="str">
        <f t="shared" si="55"/>
        <v>Sun</v>
      </c>
      <c r="I875" s="10">
        <v>45641</v>
      </c>
      <c r="J875" s="11">
        <v>7.99</v>
      </c>
      <c r="K875" s="11" t="str">
        <f>IF(Table1[[#This Row],[Monthly_Price]]=7.99,"Basic",IF(Table1[[#This Row],[Monthly_Price]]=11.99,"Super",IF(Table1[[#This Row],[Monthly_Price]]=15.99,"Premium")))</f>
        <v>Basic</v>
      </c>
      <c r="L875" s="12">
        <v>281</v>
      </c>
      <c r="M875" s="9" t="s">
        <v>73</v>
      </c>
      <c r="N875" s="12">
        <v>4</v>
      </c>
      <c r="O875" s="12">
        <v>5</v>
      </c>
      <c r="P875" s="9" t="b">
        <v>0</v>
      </c>
      <c r="Q875" s="12">
        <v>905</v>
      </c>
      <c r="R875" s="12">
        <v>128</v>
      </c>
      <c r="S875" s="9" t="s">
        <v>74</v>
      </c>
      <c r="T875" s="9" t="s">
        <v>75</v>
      </c>
      <c r="U875" s="9" t="s">
        <v>37</v>
      </c>
      <c r="V875" s="9">
        <v>70</v>
      </c>
      <c r="W875" s="13">
        <v>4.3</v>
      </c>
      <c r="X875" s="9" t="b">
        <v>0</v>
      </c>
      <c r="Y875" s="9" t="s">
        <v>30</v>
      </c>
      <c r="Z875" s="12">
        <v>1952</v>
      </c>
      <c r="AA875" s="9" t="s">
        <v>65</v>
      </c>
      <c r="AB875" s="14" t="s">
        <v>59</v>
      </c>
      <c r="AC875" s="9" t="s">
        <v>40</v>
      </c>
    </row>
    <row r="876" spans="1:29" hidden="1" x14ac:dyDescent="0.3">
      <c r="A876" s="9">
        <v>5362</v>
      </c>
      <c r="B876" s="9" t="s">
        <v>332</v>
      </c>
      <c r="C876" s="9" t="str">
        <f t="shared" si="52"/>
        <v>Mar</v>
      </c>
      <c r="D876" s="9" t="str">
        <f t="shared" si="53"/>
        <v>Thu</v>
      </c>
      <c r="E876" s="9" t="str">
        <f>TEXT(Table1[[#This Row],[Join_Date]],"YYYY")</f>
        <v>2024</v>
      </c>
      <c r="F876" s="2">
        <v>45358</v>
      </c>
      <c r="G876" s="2" t="str">
        <f t="shared" si="54"/>
        <v>Nov</v>
      </c>
      <c r="H876" s="2" t="str">
        <f t="shared" si="55"/>
        <v>Wed</v>
      </c>
      <c r="I876" s="10">
        <v>45623</v>
      </c>
      <c r="J876" s="11">
        <v>15.99</v>
      </c>
      <c r="K876" s="11" t="str">
        <f>IF(Table1[[#This Row],[Monthly_Price]]=7.99,"Basic",IF(Table1[[#This Row],[Monthly_Price]]=11.99,"Super",IF(Table1[[#This Row],[Monthly_Price]]=15.99,"Premium")))</f>
        <v>Premium</v>
      </c>
      <c r="L876" s="12">
        <v>478</v>
      </c>
      <c r="M876" s="9" t="s">
        <v>73</v>
      </c>
      <c r="N876" s="12">
        <v>4</v>
      </c>
      <c r="O876" s="12">
        <v>3</v>
      </c>
      <c r="P876" s="9" t="b">
        <v>1</v>
      </c>
      <c r="Q876" s="12">
        <v>551</v>
      </c>
      <c r="R876" s="12">
        <v>96</v>
      </c>
      <c r="S876" s="9" t="s">
        <v>49</v>
      </c>
      <c r="T876" s="9" t="s">
        <v>75</v>
      </c>
      <c r="U876" s="9" t="s">
        <v>57</v>
      </c>
      <c r="V876" s="9">
        <v>65</v>
      </c>
      <c r="W876" s="13">
        <v>4.5999999999999996</v>
      </c>
      <c r="X876" s="9" t="b">
        <v>1</v>
      </c>
      <c r="Y876" s="9" t="s">
        <v>30</v>
      </c>
      <c r="Z876" s="12">
        <v>860</v>
      </c>
      <c r="AA876" s="9" t="s">
        <v>65</v>
      </c>
      <c r="AB876" s="14" t="s">
        <v>79</v>
      </c>
      <c r="AC876" s="9" t="s">
        <v>60</v>
      </c>
    </row>
    <row r="877" spans="1:29" x14ac:dyDescent="0.3">
      <c r="A877" s="9">
        <v>1687</v>
      </c>
      <c r="B877" s="9" t="s">
        <v>126</v>
      </c>
      <c r="C877" s="9" t="str">
        <f t="shared" si="52"/>
        <v>Apr</v>
      </c>
      <c r="D877" s="9" t="str">
        <f t="shared" si="53"/>
        <v>Fri</v>
      </c>
      <c r="E877" s="9" t="str">
        <f>TEXT(Table1[[#This Row],[Join_Date]],"YYYY")</f>
        <v>2024</v>
      </c>
      <c r="F877" s="2">
        <v>45401</v>
      </c>
      <c r="G877" s="2" t="str">
        <f t="shared" si="54"/>
        <v>Nov</v>
      </c>
      <c r="H877" s="2" t="str">
        <f t="shared" si="55"/>
        <v>Sun</v>
      </c>
      <c r="I877" s="10">
        <v>45620</v>
      </c>
      <c r="J877" s="11">
        <v>7.99</v>
      </c>
      <c r="K877" s="11" t="str">
        <f>IF(Table1[[#This Row],[Monthly_Price]]=7.99,"Basic",IF(Table1[[#This Row],[Monthly_Price]]=11.99,"Super",IF(Table1[[#This Row],[Monthly_Price]]=15.99,"Premium")))</f>
        <v>Basic</v>
      </c>
      <c r="L877" s="12">
        <v>44</v>
      </c>
      <c r="M877" s="9" t="s">
        <v>26</v>
      </c>
      <c r="N877" s="12">
        <v>4</v>
      </c>
      <c r="O877" s="12">
        <v>5</v>
      </c>
      <c r="P877" s="9" t="b">
        <v>1</v>
      </c>
      <c r="Q877" s="12">
        <v>190</v>
      </c>
      <c r="R877" s="12">
        <v>193</v>
      </c>
      <c r="S877" s="9" t="s">
        <v>92</v>
      </c>
      <c r="T877" s="9" t="s">
        <v>28</v>
      </c>
      <c r="U877" s="9" t="s">
        <v>29</v>
      </c>
      <c r="V877" s="9">
        <v>13</v>
      </c>
      <c r="W877" s="13">
        <v>3.1</v>
      </c>
      <c r="X877" s="9" t="b">
        <v>0</v>
      </c>
      <c r="Y877" s="9" t="s">
        <v>30</v>
      </c>
      <c r="Z877" s="12">
        <v>3</v>
      </c>
      <c r="AA877" s="9" t="s">
        <v>65</v>
      </c>
      <c r="AB877" s="14" t="s">
        <v>59</v>
      </c>
      <c r="AC877" s="9" t="s">
        <v>33</v>
      </c>
    </row>
    <row r="878" spans="1:29" hidden="1" x14ac:dyDescent="0.3">
      <c r="A878" s="9">
        <v>8986</v>
      </c>
      <c r="B878" s="9" t="s">
        <v>409</v>
      </c>
      <c r="C878" s="9" t="str">
        <f t="shared" si="52"/>
        <v>Dec</v>
      </c>
      <c r="D878" s="9" t="str">
        <f t="shared" si="53"/>
        <v>Sun</v>
      </c>
      <c r="E878" s="9" t="str">
        <f>TEXT(Table1[[#This Row],[Join_Date]],"YYYY")</f>
        <v>2024</v>
      </c>
      <c r="F878" s="2">
        <v>45627</v>
      </c>
      <c r="G878" s="2" t="str">
        <f t="shared" si="54"/>
        <v>Dec</v>
      </c>
      <c r="H878" s="2" t="str">
        <f t="shared" si="55"/>
        <v>Mon</v>
      </c>
      <c r="I878" s="10">
        <v>45642</v>
      </c>
      <c r="J878" s="11">
        <v>15.99</v>
      </c>
      <c r="K878" s="11" t="str">
        <f>IF(Table1[[#This Row],[Monthly_Price]]=7.99,"Basic",IF(Table1[[#This Row],[Monthly_Price]]=11.99,"Super",IF(Table1[[#This Row],[Monthly_Price]]=15.99,"Premium")))</f>
        <v>Premium</v>
      </c>
      <c r="L878" s="12">
        <v>250</v>
      </c>
      <c r="M878" s="9" t="s">
        <v>26</v>
      </c>
      <c r="N878" s="12">
        <v>1</v>
      </c>
      <c r="O878" s="12">
        <v>2</v>
      </c>
      <c r="P878" s="9" t="b">
        <v>1</v>
      </c>
      <c r="Q878" s="12">
        <v>69</v>
      </c>
      <c r="R878" s="12">
        <v>35</v>
      </c>
      <c r="S878" s="9" t="s">
        <v>43</v>
      </c>
      <c r="T878" s="9" t="s">
        <v>56</v>
      </c>
      <c r="U878" s="9" t="s">
        <v>37</v>
      </c>
      <c r="V878" s="9">
        <v>13</v>
      </c>
      <c r="W878" s="13">
        <v>3.3</v>
      </c>
      <c r="X878" s="9" t="b">
        <v>1</v>
      </c>
      <c r="Y878" s="9" t="s">
        <v>30</v>
      </c>
      <c r="Z878" s="12">
        <v>1836</v>
      </c>
      <c r="AA878" s="9" t="s">
        <v>58</v>
      </c>
      <c r="AB878" s="14" t="s">
        <v>39</v>
      </c>
      <c r="AC878" s="9" t="s">
        <v>40</v>
      </c>
    </row>
    <row r="879" spans="1:29" hidden="1" x14ac:dyDescent="0.3">
      <c r="A879" s="9">
        <v>5994</v>
      </c>
      <c r="B879" s="9" t="s">
        <v>492</v>
      </c>
      <c r="C879" s="9" t="str">
        <f t="shared" si="52"/>
        <v>Oct</v>
      </c>
      <c r="D879" s="9" t="str">
        <f t="shared" si="53"/>
        <v>Sat</v>
      </c>
      <c r="E879" s="9" t="str">
        <f>TEXT(Table1[[#This Row],[Join_Date]],"YYYY")</f>
        <v>2023</v>
      </c>
      <c r="F879" s="2">
        <v>45220</v>
      </c>
      <c r="G879" s="2" t="str">
        <f t="shared" si="54"/>
        <v>Dec</v>
      </c>
      <c r="H879" s="2" t="str">
        <f t="shared" si="55"/>
        <v>Wed</v>
      </c>
      <c r="I879" s="10">
        <v>45630</v>
      </c>
      <c r="J879" s="11">
        <v>7.99</v>
      </c>
      <c r="K879" s="11" t="str">
        <f>IF(Table1[[#This Row],[Monthly_Price]]=7.99,"Basic",IF(Table1[[#This Row],[Monthly_Price]]=11.99,"Super",IF(Table1[[#This Row],[Monthly_Price]]=15.99,"Premium")))</f>
        <v>Basic</v>
      </c>
      <c r="L879" s="12">
        <v>225</v>
      </c>
      <c r="M879" s="9" t="s">
        <v>36</v>
      </c>
      <c r="N879" s="12">
        <v>5</v>
      </c>
      <c r="O879" s="12">
        <v>5</v>
      </c>
      <c r="P879" s="9" t="b">
        <v>0</v>
      </c>
      <c r="Q879" s="12">
        <v>274</v>
      </c>
      <c r="R879" s="12">
        <v>83</v>
      </c>
      <c r="S879" s="9" t="s">
        <v>49</v>
      </c>
      <c r="T879" s="9" t="s">
        <v>56</v>
      </c>
      <c r="U879" s="9" t="s">
        <v>37</v>
      </c>
      <c r="V879" s="9">
        <v>45</v>
      </c>
      <c r="W879" s="13">
        <v>3.9</v>
      </c>
      <c r="X879" s="9" t="b">
        <v>0</v>
      </c>
      <c r="Y879" s="9" t="s">
        <v>30</v>
      </c>
      <c r="Z879" s="12">
        <v>808</v>
      </c>
      <c r="AA879" s="9" t="s">
        <v>31</v>
      </c>
      <c r="AB879" s="14" t="s">
        <v>32</v>
      </c>
      <c r="AC879" s="9" t="s">
        <v>93</v>
      </c>
    </row>
    <row r="880" spans="1:29" hidden="1" x14ac:dyDescent="0.3">
      <c r="A880" s="9">
        <v>6293</v>
      </c>
      <c r="B880" s="9" t="s">
        <v>224</v>
      </c>
      <c r="C880" s="9" t="str">
        <f t="shared" si="52"/>
        <v>Sep</v>
      </c>
      <c r="D880" s="9" t="str">
        <f t="shared" si="53"/>
        <v>Mon</v>
      </c>
      <c r="E880" s="9" t="str">
        <f>TEXT(Table1[[#This Row],[Join_Date]],"YYYY")</f>
        <v>2024</v>
      </c>
      <c r="F880" s="2">
        <v>45551</v>
      </c>
      <c r="G880" s="2" t="str">
        <f t="shared" si="54"/>
        <v>Nov</v>
      </c>
      <c r="H880" s="2" t="str">
        <f t="shared" si="55"/>
        <v>Thu</v>
      </c>
      <c r="I880" s="10">
        <v>45617</v>
      </c>
      <c r="J880" s="11">
        <v>15.99</v>
      </c>
      <c r="K880" s="11" t="str">
        <f>IF(Table1[[#This Row],[Monthly_Price]]=7.99,"Basic",IF(Table1[[#This Row],[Monthly_Price]]=11.99,"Super",IF(Table1[[#This Row],[Monthly_Price]]=15.99,"Premium")))</f>
        <v>Premium</v>
      </c>
      <c r="L880" s="12">
        <v>473</v>
      </c>
      <c r="M880" s="9" t="s">
        <v>48</v>
      </c>
      <c r="N880" s="12">
        <v>4</v>
      </c>
      <c r="O880" s="12">
        <v>4</v>
      </c>
      <c r="P880" s="9" t="b">
        <v>0</v>
      </c>
      <c r="Q880" s="12">
        <v>605</v>
      </c>
      <c r="R880" s="12">
        <v>93</v>
      </c>
      <c r="S880" s="9" t="s">
        <v>74</v>
      </c>
      <c r="T880" s="9" t="s">
        <v>44</v>
      </c>
      <c r="U880" s="9" t="s">
        <v>45</v>
      </c>
      <c r="V880" s="9">
        <v>13</v>
      </c>
      <c r="W880" s="13">
        <v>4.8</v>
      </c>
      <c r="X880" s="9" t="b">
        <v>0</v>
      </c>
      <c r="Y880" s="9" t="s">
        <v>30</v>
      </c>
      <c r="Z880" s="12">
        <v>2141</v>
      </c>
      <c r="AA880" s="9" t="s">
        <v>38</v>
      </c>
      <c r="AB880" s="14" t="s">
        <v>32</v>
      </c>
      <c r="AC880" s="9" t="s">
        <v>33</v>
      </c>
    </row>
    <row r="881" spans="1:29" hidden="1" x14ac:dyDescent="0.3">
      <c r="A881" s="9">
        <v>7558</v>
      </c>
      <c r="B881" s="9" t="s">
        <v>369</v>
      </c>
      <c r="C881" s="9" t="str">
        <f t="shared" si="52"/>
        <v>Nov</v>
      </c>
      <c r="D881" s="9" t="str">
        <f t="shared" si="53"/>
        <v>Wed</v>
      </c>
      <c r="E881" s="9" t="str">
        <f>TEXT(Table1[[#This Row],[Join_Date]],"YYYY")</f>
        <v>2024</v>
      </c>
      <c r="F881" s="2">
        <v>45609</v>
      </c>
      <c r="G881" s="2" t="str">
        <f t="shared" si="54"/>
        <v>Dec</v>
      </c>
      <c r="H881" s="2" t="str">
        <f t="shared" si="55"/>
        <v>Sun</v>
      </c>
      <c r="I881" s="10">
        <v>45634</v>
      </c>
      <c r="J881" s="11">
        <v>11.99</v>
      </c>
      <c r="K881" s="11" t="str">
        <f>IF(Table1[[#This Row],[Monthly_Price]]=7.99,"Basic",IF(Table1[[#This Row],[Monthly_Price]]=11.99,"Super",IF(Table1[[#This Row],[Monthly_Price]]=15.99,"Premium")))</f>
        <v>Super</v>
      </c>
      <c r="L881" s="12">
        <v>236</v>
      </c>
      <c r="M881" s="9" t="s">
        <v>48</v>
      </c>
      <c r="N881" s="12">
        <v>1</v>
      </c>
      <c r="O881" s="12">
        <v>5</v>
      </c>
      <c r="P881" s="9" t="b">
        <v>1</v>
      </c>
      <c r="Q881" s="12">
        <v>225</v>
      </c>
      <c r="R881" s="12">
        <v>94</v>
      </c>
      <c r="S881" s="9" t="s">
        <v>74</v>
      </c>
      <c r="T881" s="9" t="s">
        <v>44</v>
      </c>
      <c r="U881" s="9" t="s">
        <v>64</v>
      </c>
      <c r="V881" s="9">
        <v>61</v>
      </c>
      <c r="W881" s="13">
        <v>3.7</v>
      </c>
      <c r="X881" s="9" t="b">
        <v>0</v>
      </c>
      <c r="Y881" s="9" t="s">
        <v>30</v>
      </c>
      <c r="Z881" s="12">
        <v>1254</v>
      </c>
      <c r="AA881" s="9" t="s">
        <v>65</v>
      </c>
      <c r="AB881" s="14" t="s">
        <v>32</v>
      </c>
      <c r="AC881" s="9" t="s">
        <v>40</v>
      </c>
    </row>
    <row r="882" spans="1:29" hidden="1" x14ac:dyDescent="0.3">
      <c r="A882" s="9">
        <v>1805</v>
      </c>
      <c r="B882" s="9" t="s">
        <v>88</v>
      </c>
      <c r="C882" s="9" t="str">
        <f t="shared" si="52"/>
        <v>Feb</v>
      </c>
      <c r="D882" s="9" t="str">
        <f t="shared" si="53"/>
        <v>Sat</v>
      </c>
      <c r="E882" s="9" t="str">
        <f>TEXT(Table1[[#This Row],[Join_Date]],"YYYY")</f>
        <v>2023</v>
      </c>
      <c r="F882" s="2">
        <v>44961</v>
      </c>
      <c r="G882" s="2" t="str">
        <f t="shared" si="54"/>
        <v>Nov</v>
      </c>
      <c r="H882" s="2" t="str">
        <f t="shared" si="55"/>
        <v>Sat</v>
      </c>
      <c r="I882" s="10">
        <v>45626</v>
      </c>
      <c r="J882" s="11">
        <v>11.99</v>
      </c>
      <c r="K882" s="11" t="str">
        <f>IF(Table1[[#This Row],[Monthly_Price]]=7.99,"Basic",IF(Table1[[#This Row],[Monthly_Price]]=11.99,"Super",IF(Table1[[#This Row],[Monthly_Price]]=15.99,"Premium")))</f>
        <v>Super</v>
      </c>
      <c r="L882" s="12">
        <v>349</v>
      </c>
      <c r="M882" s="9" t="s">
        <v>73</v>
      </c>
      <c r="N882" s="12">
        <v>4</v>
      </c>
      <c r="O882" s="12">
        <v>4</v>
      </c>
      <c r="P882" s="9" t="b">
        <v>1</v>
      </c>
      <c r="Q882" s="12">
        <v>386</v>
      </c>
      <c r="R882" s="12">
        <v>195</v>
      </c>
      <c r="S882" s="9" t="s">
        <v>27</v>
      </c>
      <c r="T882" s="9" t="s">
        <v>75</v>
      </c>
      <c r="U882" s="9" t="s">
        <v>37</v>
      </c>
      <c r="V882" s="9">
        <v>59</v>
      </c>
      <c r="W882" s="13">
        <v>4.5999999999999996</v>
      </c>
      <c r="X882" s="9" t="b">
        <v>0</v>
      </c>
      <c r="Y882" s="9" t="s">
        <v>30</v>
      </c>
      <c r="Z882" s="12">
        <v>2864</v>
      </c>
      <c r="AA882" s="9" t="s">
        <v>65</v>
      </c>
      <c r="AB882" s="14" t="s">
        <v>32</v>
      </c>
      <c r="AC882" s="9" t="s">
        <v>33</v>
      </c>
    </row>
    <row r="883" spans="1:29" hidden="1" x14ac:dyDescent="0.3">
      <c r="A883" s="9">
        <v>1661</v>
      </c>
      <c r="B883" s="9" t="s">
        <v>374</v>
      </c>
      <c r="C883" s="9" t="str">
        <f t="shared" si="52"/>
        <v>Apr</v>
      </c>
      <c r="D883" s="9" t="str">
        <f t="shared" si="53"/>
        <v>Sun</v>
      </c>
      <c r="E883" s="9" t="str">
        <f>TEXT(Table1[[#This Row],[Join_Date]],"YYYY")</f>
        <v>2023</v>
      </c>
      <c r="F883" s="2">
        <v>45032</v>
      </c>
      <c r="G883" s="2" t="str">
        <f t="shared" si="54"/>
        <v>Dec</v>
      </c>
      <c r="H883" s="2" t="str">
        <f t="shared" si="55"/>
        <v>Sun</v>
      </c>
      <c r="I883" s="10">
        <v>45634</v>
      </c>
      <c r="J883" s="11">
        <v>15.99</v>
      </c>
      <c r="K883" s="11" t="str">
        <f>IF(Table1[[#This Row],[Monthly_Price]]=7.99,"Basic",IF(Table1[[#This Row],[Monthly_Price]]=11.99,"Super",IF(Table1[[#This Row],[Monthly_Price]]=15.99,"Premium")))</f>
        <v>Premium</v>
      </c>
      <c r="L883" s="12">
        <v>139</v>
      </c>
      <c r="M883" s="9" t="s">
        <v>73</v>
      </c>
      <c r="N883" s="12">
        <v>4</v>
      </c>
      <c r="O883" s="12">
        <v>5</v>
      </c>
      <c r="P883" s="9" t="b">
        <v>1</v>
      </c>
      <c r="Q883" s="12">
        <v>442</v>
      </c>
      <c r="R883" s="12">
        <v>110</v>
      </c>
      <c r="S883" s="9" t="s">
        <v>43</v>
      </c>
      <c r="T883" s="9" t="s">
        <v>56</v>
      </c>
      <c r="U883" s="9" t="s">
        <v>29</v>
      </c>
      <c r="V883" s="9">
        <v>91</v>
      </c>
      <c r="W883" s="13">
        <v>4.7</v>
      </c>
      <c r="X883" s="9" t="b">
        <v>1</v>
      </c>
      <c r="Y883" s="9" t="s">
        <v>30</v>
      </c>
      <c r="Z883" s="12">
        <v>4589</v>
      </c>
      <c r="AA883" s="9" t="s">
        <v>31</v>
      </c>
      <c r="AB883" s="14" t="s">
        <v>79</v>
      </c>
      <c r="AC883" s="9" t="s">
        <v>40</v>
      </c>
    </row>
    <row r="884" spans="1:29" hidden="1" x14ac:dyDescent="0.3">
      <c r="A884" s="9">
        <v>8960</v>
      </c>
      <c r="B884" s="9" t="s">
        <v>631</v>
      </c>
      <c r="C884" s="9" t="str">
        <f t="shared" si="52"/>
        <v>Jan</v>
      </c>
      <c r="D884" s="9" t="str">
        <f t="shared" si="53"/>
        <v>Tue</v>
      </c>
      <c r="E884" s="9" t="str">
        <f>TEXT(Table1[[#This Row],[Join_Date]],"YYYY")</f>
        <v>2024</v>
      </c>
      <c r="F884" s="2">
        <v>45307</v>
      </c>
      <c r="G884" s="2" t="str">
        <f t="shared" si="54"/>
        <v>Dec</v>
      </c>
      <c r="H884" s="2" t="str">
        <f t="shared" si="55"/>
        <v>Mon</v>
      </c>
      <c r="I884" s="10">
        <v>45628</v>
      </c>
      <c r="J884" s="11">
        <v>15.99</v>
      </c>
      <c r="K884" s="11" t="str">
        <f>IF(Table1[[#This Row],[Monthly_Price]]=7.99,"Basic",IF(Table1[[#This Row],[Monthly_Price]]=11.99,"Super",IF(Table1[[#This Row],[Monthly_Price]]=15.99,"Premium")))</f>
        <v>Premium</v>
      </c>
      <c r="L884" s="12">
        <v>278</v>
      </c>
      <c r="M884" s="9" t="s">
        <v>100</v>
      </c>
      <c r="N884" s="12">
        <v>3</v>
      </c>
      <c r="O884" s="12">
        <v>2</v>
      </c>
      <c r="P884" s="9" t="b">
        <v>1</v>
      </c>
      <c r="Q884" s="12">
        <v>382</v>
      </c>
      <c r="R884" s="12">
        <v>25</v>
      </c>
      <c r="S884" s="9" t="s">
        <v>49</v>
      </c>
      <c r="T884" s="9" t="s">
        <v>28</v>
      </c>
      <c r="U884" s="9" t="s">
        <v>78</v>
      </c>
      <c r="V884" s="9">
        <v>72</v>
      </c>
      <c r="W884" s="13">
        <v>4.4000000000000004</v>
      </c>
      <c r="X884" s="9" t="b">
        <v>0</v>
      </c>
      <c r="Y884" s="9" t="s">
        <v>30</v>
      </c>
      <c r="Z884" s="12">
        <v>2932</v>
      </c>
      <c r="AA884" s="9" t="s">
        <v>31</v>
      </c>
      <c r="AB884" s="14" t="s">
        <v>79</v>
      </c>
      <c r="AC884" s="9" t="s">
        <v>93</v>
      </c>
    </row>
    <row r="885" spans="1:29" hidden="1" x14ac:dyDescent="0.3">
      <c r="A885" s="9">
        <v>6131</v>
      </c>
      <c r="B885" s="9" t="s">
        <v>80</v>
      </c>
      <c r="C885" s="9" t="str">
        <f t="shared" si="52"/>
        <v>Jul</v>
      </c>
      <c r="D885" s="9" t="str">
        <f t="shared" si="53"/>
        <v>Tue</v>
      </c>
      <c r="E885" s="9" t="str">
        <f>TEXT(Table1[[#This Row],[Join_Date]],"YYYY")</f>
        <v>2024</v>
      </c>
      <c r="F885" s="2">
        <v>45503</v>
      </c>
      <c r="G885" s="2" t="str">
        <f t="shared" si="54"/>
        <v>Dec</v>
      </c>
      <c r="H885" s="2" t="str">
        <f t="shared" si="55"/>
        <v>Tue</v>
      </c>
      <c r="I885" s="10">
        <v>45643</v>
      </c>
      <c r="J885" s="11">
        <v>7.99</v>
      </c>
      <c r="K885" s="11" t="str">
        <f>IF(Table1[[#This Row],[Monthly_Price]]=7.99,"Basic",IF(Table1[[#This Row],[Monthly_Price]]=11.99,"Super",IF(Table1[[#This Row],[Monthly_Price]]=15.99,"Premium")))</f>
        <v>Basic</v>
      </c>
      <c r="L885" s="12">
        <v>242</v>
      </c>
      <c r="M885" s="9" t="s">
        <v>63</v>
      </c>
      <c r="N885" s="12">
        <v>5</v>
      </c>
      <c r="O885" s="12">
        <v>2</v>
      </c>
      <c r="P885" s="9" t="b">
        <v>1</v>
      </c>
      <c r="Q885" s="12">
        <v>156</v>
      </c>
      <c r="R885" s="12">
        <v>166</v>
      </c>
      <c r="S885" s="9" t="s">
        <v>92</v>
      </c>
      <c r="T885" s="9" t="s">
        <v>75</v>
      </c>
      <c r="U885" s="9" t="s">
        <v>29</v>
      </c>
      <c r="V885" s="9">
        <v>53</v>
      </c>
      <c r="W885" s="13">
        <v>5</v>
      </c>
      <c r="X885" s="9" t="b">
        <v>0</v>
      </c>
      <c r="Y885" s="9" t="s">
        <v>30</v>
      </c>
      <c r="Z885" s="12">
        <v>1697</v>
      </c>
      <c r="AA885" s="9" t="s">
        <v>76</v>
      </c>
      <c r="AB885" s="14" t="s">
        <v>59</v>
      </c>
      <c r="AC885" s="9" t="s">
        <v>33</v>
      </c>
    </row>
    <row r="886" spans="1:29" hidden="1" x14ac:dyDescent="0.3">
      <c r="A886" s="9">
        <v>4114</v>
      </c>
      <c r="B886" s="9" t="s">
        <v>344</v>
      </c>
      <c r="C886" s="9" t="str">
        <f t="shared" si="52"/>
        <v>Nov</v>
      </c>
      <c r="D886" s="9" t="str">
        <f t="shared" si="53"/>
        <v>Thu</v>
      </c>
      <c r="E886" s="9" t="str">
        <f>TEXT(Table1[[#This Row],[Join_Date]],"YYYY")</f>
        <v>2023</v>
      </c>
      <c r="F886" s="2">
        <v>45260</v>
      </c>
      <c r="G886" s="2" t="str">
        <f t="shared" si="54"/>
        <v>Dec</v>
      </c>
      <c r="H886" s="2" t="str">
        <f t="shared" si="55"/>
        <v>Sat</v>
      </c>
      <c r="I886" s="10">
        <v>45640</v>
      </c>
      <c r="J886" s="11">
        <v>11.99</v>
      </c>
      <c r="K886" s="11" t="str">
        <f>IF(Table1[[#This Row],[Monthly_Price]]=7.99,"Basic",IF(Table1[[#This Row],[Monthly_Price]]=11.99,"Super",IF(Table1[[#This Row],[Monthly_Price]]=15.99,"Premium")))</f>
        <v>Super</v>
      </c>
      <c r="L886" s="12">
        <v>251</v>
      </c>
      <c r="M886" s="9" t="s">
        <v>63</v>
      </c>
      <c r="N886" s="12">
        <v>5</v>
      </c>
      <c r="O886" s="12">
        <v>6</v>
      </c>
      <c r="P886" s="9" t="b">
        <v>1</v>
      </c>
      <c r="Q886" s="12">
        <v>687</v>
      </c>
      <c r="R886" s="12">
        <v>160</v>
      </c>
      <c r="S886" s="9" t="s">
        <v>55</v>
      </c>
      <c r="T886" s="9" t="s">
        <v>44</v>
      </c>
      <c r="U886" s="9" t="s">
        <v>64</v>
      </c>
      <c r="V886" s="9">
        <v>88</v>
      </c>
      <c r="W886" s="13">
        <v>4.5</v>
      </c>
      <c r="X886" s="9" t="b">
        <v>0</v>
      </c>
      <c r="Y886" s="9" t="s">
        <v>30</v>
      </c>
      <c r="Z886" s="12">
        <v>1411</v>
      </c>
      <c r="AA886" s="9" t="s">
        <v>76</v>
      </c>
      <c r="AB886" s="14" t="s">
        <v>59</v>
      </c>
      <c r="AC886" s="9" t="s">
        <v>40</v>
      </c>
    </row>
    <row r="887" spans="1:29" hidden="1" x14ac:dyDescent="0.3">
      <c r="A887" s="9">
        <v>4833</v>
      </c>
      <c r="B887" s="9" t="s">
        <v>137</v>
      </c>
      <c r="C887" s="9" t="str">
        <f t="shared" si="52"/>
        <v>Apr</v>
      </c>
      <c r="D887" s="9" t="str">
        <f t="shared" si="53"/>
        <v>Sat</v>
      </c>
      <c r="E887" s="9" t="str">
        <f>TEXT(Table1[[#This Row],[Join_Date]],"YYYY")</f>
        <v>2024</v>
      </c>
      <c r="F887" s="2">
        <v>45395</v>
      </c>
      <c r="G887" s="2" t="str">
        <f t="shared" si="54"/>
        <v>Dec</v>
      </c>
      <c r="H887" s="2" t="str">
        <f t="shared" si="55"/>
        <v>Tue</v>
      </c>
      <c r="I887" s="10">
        <v>45636</v>
      </c>
      <c r="J887" s="11">
        <v>7.99</v>
      </c>
      <c r="K887" s="11" t="str">
        <f>IF(Table1[[#This Row],[Monthly_Price]]=7.99,"Basic",IF(Table1[[#This Row],[Monthly_Price]]=11.99,"Super",IF(Table1[[#This Row],[Monthly_Price]]=15.99,"Premium")))</f>
        <v>Basic</v>
      </c>
      <c r="L887" s="12">
        <v>268</v>
      </c>
      <c r="M887" s="9" t="s">
        <v>36</v>
      </c>
      <c r="N887" s="12">
        <v>4</v>
      </c>
      <c r="O887" s="12">
        <v>4</v>
      </c>
      <c r="P887" s="9" t="b">
        <v>1</v>
      </c>
      <c r="Q887" s="12">
        <v>778</v>
      </c>
      <c r="R887" s="12">
        <v>122</v>
      </c>
      <c r="S887" s="9" t="s">
        <v>43</v>
      </c>
      <c r="T887" s="9" t="s">
        <v>56</v>
      </c>
      <c r="U887" s="9" t="s">
        <v>29</v>
      </c>
      <c r="V887" s="9">
        <v>12</v>
      </c>
      <c r="W887" s="13">
        <v>3.8</v>
      </c>
      <c r="X887" s="9" t="b">
        <v>1</v>
      </c>
      <c r="Y887" s="9" t="s">
        <v>30</v>
      </c>
      <c r="Z887" s="12">
        <v>3437</v>
      </c>
      <c r="AA887" s="9" t="s">
        <v>65</v>
      </c>
      <c r="AB887" s="14" t="s">
        <v>39</v>
      </c>
      <c r="AC887" s="9" t="s">
        <v>40</v>
      </c>
    </row>
    <row r="888" spans="1:29" hidden="1" x14ac:dyDescent="0.3">
      <c r="A888" s="9">
        <v>2401</v>
      </c>
      <c r="B888" s="9" t="s">
        <v>404</v>
      </c>
      <c r="C888" s="9" t="str">
        <f t="shared" si="52"/>
        <v>Oct</v>
      </c>
      <c r="D888" s="9" t="str">
        <f t="shared" si="53"/>
        <v>Sun</v>
      </c>
      <c r="E888" s="9" t="str">
        <f>TEXT(Table1[[#This Row],[Join_Date]],"YYYY")</f>
        <v>2024</v>
      </c>
      <c r="F888" s="2">
        <v>45571</v>
      </c>
      <c r="G888" s="2" t="str">
        <f t="shared" si="54"/>
        <v>Dec</v>
      </c>
      <c r="H888" s="2" t="str">
        <f t="shared" si="55"/>
        <v>Mon</v>
      </c>
      <c r="I888" s="10">
        <v>45628</v>
      </c>
      <c r="J888" s="11">
        <v>7.99</v>
      </c>
      <c r="K888" s="11" t="str">
        <f>IF(Table1[[#This Row],[Monthly_Price]]=7.99,"Basic",IF(Table1[[#This Row],[Monthly_Price]]=11.99,"Super",IF(Table1[[#This Row],[Monthly_Price]]=15.99,"Premium")))</f>
        <v>Basic</v>
      </c>
      <c r="L888" s="12">
        <v>322</v>
      </c>
      <c r="M888" s="9" t="s">
        <v>73</v>
      </c>
      <c r="N888" s="12">
        <v>4</v>
      </c>
      <c r="O888" s="12">
        <v>6</v>
      </c>
      <c r="P888" s="9" t="b">
        <v>0</v>
      </c>
      <c r="Q888" s="12">
        <v>616</v>
      </c>
      <c r="R888" s="12">
        <v>45</v>
      </c>
      <c r="S888" s="9" t="s">
        <v>74</v>
      </c>
      <c r="T888" s="9" t="s">
        <v>28</v>
      </c>
      <c r="U888" s="9" t="s">
        <v>57</v>
      </c>
      <c r="V888" s="9">
        <v>22</v>
      </c>
      <c r="W888" s="13">
        <v>4.9000000000000004</v>
      </c>
      <c r="X888" s="9" t="b">
        <v>1</v>
      </c>
      <c r="Y888" s="9" t="s">
        <v>30</v>
      </c>
      <c r="Z888" s="12">
        <v>4509</v>
      </c>
      <c r="AA888" s="9" t="s">
        <v>58</v>
      </c>
      <c r="AB888" s="14" t="s">
        <v>32</v>
      </c>
      <c r="AC888" s="9" t="s">
        <v>40</v>
      </c>
    </row>
    <row r="889" spans="1:29" hidden="1" x14ac:dyDescent="0.3">
      <c r="A889" s="9">
        <v>1037</v>
      </c>
      <c r="B889" s="9" t="s">
        <v>150</v>
      </c>
      <c r="C889" s="9" t="str">
        <f t="shared" si="52"/>
        <v>Jun</v>
      </c>
      <c r="D889" s="9" t="str">
        <f t="shared" si="53"/>
        <v>Sun</v>
      </c>
      <c r="E889" s="9" t="str">
        <f>TEXT(Table1[[#This Row],[Join_Date]],"YYYY")</f>
        <v>2023</v>
      </c>
      <c r="F889" s="2">
        <v>45102</v>
      </c>
      <c r="G889" s="2" t="str">
        <f t="shared" si="54"/>
        <v>Nov</v>
      </c>
      <c r="H889" s="2" t="str">
        <f t="shared" si="55"/>
        <v>Sat</v>
      </c>
      <c r="I889" s="10">
        <v>45626</v>
      </c>
      <c r="J889" s="11">
        <v>7.99</v>
      </c>
      <c r="K889" s="11" t="str">
        <f>IF(Table1[[#This Row],[Monthly_Price]]=7.99,"Basic",IF(Table1[[#This Row],[Monthly_Price]]=11.99,"Super",IF(Table1[[#This Row],[Monthly_Price]]=15.99,"Premium")))</f>
        <v>Basic</v>
      </c>
      <c r="L889" s="12">
        <v>356</v>
      </c>
      <c r="M889" s="9" t="s">
        <v>51</v>
      </c>
      <c r="N889" s="12">
        <v>3</v>
      </c>
      <c r="O889" s="12">
        <v>3</v>
      </c>
      <c r="P889" s="9" t="b">
        <v>1</v>
      </c>
      <c r="Q889" s="12">
        <v>314</v>
      </c>
      <c r="R889" s="12">
        <v>50</v>
      </c>
      <c r="S889" s="9" t="s">
        <v>43</v>
      </c>
      <c r="T889" s="9" t="s">
        <v>56</v>
      </c>
      <c r="U889" s="9" t="s">
        <v>45</v>
      </c>
      <c r="V889" s="9">
        <v>7</v>
      </c>
      <c r="W889" s="13">
        <v>4.9000000000000004</v>
      </c>
      <c r="X889" s="9" t="b">
        <v>1</v>
      </c>
      <c r="Y889" s="9" t="s">
        <v>30</v>
      </c>
      <c r="Z889" s="12">
        <v>3165</v>
      </c>
      <c r="AA889" s="9" t="s">
        <v>58</v>
      </c>
      <c r="AB889" s="14" t="s">
        <v>39</v>
      </c>
      <c r="AC889" s="9" t="s">
        <v>60</v>
      </c>
    </row>
    <row r="890" spans="1:29" hidden="1" x14ac:dyDescent="0.3">
      <c r="A890" s="9">
        <v>2675</v>
      </c>
      <c r="B890" s="9" t="s">
        <v>701</v>
      </c>
      <c r="C890" s="9" t="str">
        <f t="shared" si="52"/>
        <v>Feb</v>
      </c>
      <c r="D890" s="9" t="str">
        <f t="shared" si="53"/>
        <v>Sat</v>
      </c>
      <c r="E890" s="9" t="str">
        <f>TEXT(Table1[[#This Row],[Join_Date]],"YYYY")</f>
        <v>2023</v>
      </c>
      <c r="F890" s="2">
        <v>44975</v>
      </c>
      <c r="G890" s="2" t="str">
        <f t="shared" si="54"/>
        <v>Dec</v>
      </c>
      <c r="H890" s="2" t="str">
        <f t="shared" si="55"/>
        <v>Wed</v>
      </c>
      <c r="I890" s="10">
        <v>45630</v>
      </c>
      <c r="J890" s="11">
        <v>15.99</v>
      </c>
      <c r="K890" s="11" t="str">
        <f>IF(Table1[[#This Row],[Monthly_Price]]=7.99,"Basic",IF(Table1[[#This Row],[Monthly_Price]]=11.99,"Super",IF(Table1[[#This Row],[Monthly_Price]]=15.99,"Premium")))</f>
        <v>Premium</v>
      </c>
      <c r="L890" s="12">
        <v>28</v>
      </c>
      <c r="M890" s="9" t="s">
        <v>51</v>
      </c>
      <c r="N890" s="12">
        <v>2</v>
      </c>
      <c r="O890" s="12">
        <v>1</v>
      </c>
      <c r="P890" s="9" t="b">
        <v>1</v>
      </c>
      <c r="Q890" s="12">
        <v>666</v>
      </c>
      <c r="R890" s="12">
        <v>65</v>
      </c>
      <c r="S890" s="9" t="s">
        <v>92</v>
      </c>
      <c r="T890" s="9" t="s">
        <v>28</v>
      </c>
      <c r="U890" s="9" t="s">
        <v>37</v>
      </c>
      <c r="V890" s="9">
        <v>21</v>
      </c>
      <c r="W890" s="13">
        <v>4.3</v>
      </c>
      <c r="X890" s="9" t="b">
        <v>0</v>
      </c>
      <c r="Y890" s="9" t="s">
        <v>30</v>
      </c>
      <c r="Z890" s="12">
        <v>2538</v>
      </c>
      <c r="AA890" s="9" t="s">
        <v>38</v>
      </c>
      <c r="AB890" s="14" t="s">
        <v>59</v>
      </c>
      <c r="AC890" s="9" t="s">
        <v>33</v>
      </c>
    </row>
    <row r="891" spans="1:29" hidden="1" x14ac:dyDescent="0.3">
      <c r="A891" s="9">
        <v>1665</v>
      </c>
      <c r="B891" s="9" t="s">
        <v>128</v>
      </c>
      <c r="C891" s="9" t="str">
        <f t="shared" si="52"/>
        <v>Feb</v>
      </c>
      <c r="D891" s="9" t="str">
        <f t="shared" si="53"/>
        <v>Wed</v>
      </c>
      <c r="E891" s="9" t="str">
        <f>TEXT(Table1[[#This Row],[Join_Date]],"YYYY")</f>
        <v>2024</v>
      </c>
      <c r="F891" s="2">
        <v>45350</v>
      </c>
      <c r="G891" s="2" t="str">
        <f t="shared" si="54"/>
        <v>Dec</v>
      </c>
      <c r="H891" s="2" t="str">
        <f t="shared" si="55"/>
        <v>Tue</v>
      </c>
      <c r="I891" s="10">
        <v>45643</v>
      </c>
      <c r="J891" s="11">
        <v>11.99</v>
      </c>
      <c r="K891" s="11" t="str">
        <f>IF(Table1[[#This Row],[Monthly_Price]]=7.99,"Basic",IF(Table1[[#This Row],[Monthly_Price]]=11.99,"Super",IF(Table1[[#This Row],[Monthly_Price]]=15.99,"Premium")))</f>
        <v>Super</v>
      </c>
      <c r="L891" s="12">
        <v>43</v>
      </c>
      <c r="M891" s="9" t="s">
        <v>73</v>
      </c>
      <c r="N891" s="12">
        <v>5</v>
      </c>
      <c r="O891" s="12">
        <v>2</v>
      </c>
      <c r="P891" s="9" t="b">
        <v>0</v>
      </c>
      <c r="Q891" s="12">
        <v>767</v>
      </c>
      <c r="R891" s="12">
        <v>83</v>
      </c>
      <c r="S891" s="9" t="s">
        <v>68</v>
      </c>
      <c r="T891" s="9" t="s">
        <v>75</v>
      </c>
      <c r="U891" s="9" t="s">
        <v>37</v>
      </c>
      <c r="V891" s="9">
        <v>58</v>
      </c>
      <c r="W891" s="13">
        <v>3</v>
      </c>
      <c r="X891" s="9" t="b">
        <v>1</v>
      </c>
      <c r="Y891" s="9" t="s">
        <v>30</v>
      </c>
      <c r="Z891" s="12">
        <v>245</v>
      </c>
      <c r="AA891" s="9" t="s">
        <v>38</v>
      </c>
      <c r="AB891" s="14" t="s">
        <v>32</v>
      </c>
      <c r="AC891" s="9" t="s">
        <v>93</v>
      </c>
    </row>
    <row r="892" spans="1:29" hidden="1" x14ac:dyDescent="0.3">
      <c r="A892" s="9">
        <v>5671</v>
      </c>
      <c r="B892" s="9" t="s">
        <v>274</v>
      </c>
      <c r="C892" s="9" t="str">
        <f t="shared" si="52"/>
        <v>May</v>
      </c>
      <c r="D892" s="9" t="str">
        <f t="shared" si="53"/>
        <v>Sat</v>
      </c>
      <c r="E892" s="9" t="str">
        <f>TEXT(Table1[[#This Row],[Join_Date]],"YYYY")</f>
        <v>2023</v>
      </c>
      <c r="F892" s="2">
        <v>45073</v>
      </c>
      <c r="G892" s="2" t="str">
        <f t="shared" si="54"/>
        <v>Nov</v>
      </c>
      <c r="H892" s="2" t="str">
        <f t="shared" si="55"/>
        <v>Fri</v>
      </c>
      <c r="I892" s="10">
        <v>45625</v>
      </c>
      <c r="J892" s="11">
        <v>11.99</v>
      </c>
      <c r="K892" s="11" t="str">
        <f>IF(Table1[[#This Row],[Monthly_Price]]=7.99,"Basic",IF(Table1[[#This Row],[Monthly_Price]]=11.99,"Super",IF(Table1[[#This Row],[Monthly_Price]]=15.99,"Premium")))</f>
        <v>Super</v>
      </c>
      <c r="L892" s="12">
        <v>391</v>
      </c>
      <c r="M892" s="9" t="s">
        <v>36</v>
      </c>
      <c r="N892" s="12">
        <v>3</v>
      </c>
      <c r="O892" s="12">
        <v>3</v>
      </c>
      <c r="P892" s="9" t="b">
        <v>1</v>
      </c>
      <c r="Q892" s="12">
        <v>811</v>
      </c>
      <c r="R892" s="12">
        <v>3</v>
      </c>
      <c r="S892" s="9" t="s">
        <v>27</v>
      </c>
      <c r="T892" s="9" t="s">
        <v>28</v>
      </c>
      <c r="U892" s="9" t="s">
        <v>78</v>
      </c>
      <c r="V892" s="9">
        <v>17</v>
      </c>
      <c r="W892" s="13">
        <v>4.2</v>
      </c>
      <c r="X892" s="9" t="b">
        <v>0</v>
      </c>
      <c r="Y892" s="9" t="s">
        <v>30</v>
      </c>
      <c r="Z892" s="12">
        <v>1364</v>
      </c>
      <c r="AA892" s="9" t="s">
        <v>58</v>
      </c>
      <c r="AB892" s="14" t="s">
        <v>32</v>
      </c>
      <c r="AC892" s="9" t="s">
        <v>60</v>
      </c>
    </row>
    <row r="893" spans="1:29" hidden="1" x14ac:dyDescent="0.3">
      <c r="A893" s="9">
        <v>5153</v>
      </c>
      <c r="B893" s="9" t="s">
        <v>254</v>
      </c>
      <c r="C893" s="9" t="str">
        <f t="shared" si="52"/>
        <v>Jun</v>
      </c>
      <c r="D893" s="9" t="str">
        <f t="shared" si="53"/>
        <v>Wed</v>
      </c>
      <c r="E893" s="9" t="str">
        <f>TEXT(Table1[[#This Row],[Join_Date]],"YYYY")</f>
        <v>2024</v>
      </c>
      <c r="F893" s="2">
        <v>45469</v>
      </c>
      <c r="G893" s="2" t="str">
        <f t="shared" si="54"/>
        <v>Dec</v>
      </c>
      <c r="H893" s="2" t="str">
        <f t="shared" si="55"/>
        <v>Wed</v>
      </c>
      <c r="I893" s="10">
        <v>45644</v>
      </c>
      <c r="J893" s="11">
        <v>7.99</v>
      </c>
      <c r="K893" s="11" t="str">
        <f>IF(Table1[[#This Row],[Monthly_Price]]=7.99,"Basic",IF(Table1[[#This Row],[Monthly_Price]]=11.99,"Super",IF(Table1[[#This Row],[Monthly_Price]]=15.99,"Premium")))</f>
        <v>Basic</v>
      </c>
      <c r="L893" s="12">
        <v>300</v>
      </c>
      <c r="M893" s="9" t="s">
        <v>48</v>
      </c>
      <c r="N893" s="12">
        <v>1</v>
      </c>
      <c r="O893" s="12">
        <v>4</v>
      </c>
      <c r="P893" s="9" t="b">
        <v>1</v>
      </c>
      <c r="Q893" s="12">
        <v>413</v>
      </c>
      <c r="R893" s="12">
        <v>154</v>
      </c>
      <c r="S893" s="9" t="s">
        <v>43</v>
      </c>
      <c r="T893" s="9" t="s">
        <v>28</v>
      </c>
      <c r="U893" s="9" t="s">
        <v>78</v>
      </c>
      <c r="V893" s="9">
        <v>64</v>
      </c>
      <c r="W893" s="13">
        <v>4.0999999999999996</v>
      </c>
      <c r="X893" s="9" t="b">
        <v>0</v>
      </c>
      <c r="Y893" s="9" t="s">
        <v>30</v>
      </c>
      <c r="Z893" s="12">
        <v>732</v>
      </c>
      <c r="AA893" s="9" t="s">
        <v>38</v>
      </c>
      <c r="AB893" s="14" t="s">
        <v>79</v>
      </c>
      <c r="AC893" s="9" t="s">
        <v>40</v>
      </c>
    </row>
    <row r="894" spans="1:29" hidden="1" x14ac:dyDescent="0.3">
      <c r="A894" s="9">
        <v>1114</v>
      </c>
      <c r="B894" s="9" t="s">
        <v>325</v>
      </c>
      <c r="C894" s="9" t="str">
        <f t="shared" si="52"/>
        <v>Jan</v>
      </c>
      <c r="D894" s="9" t="str">
        <f t="shared" si="53"/>
        <v>Mon</v>
      </c>
      <c r="E894" s="9" t="str">
        <f>TEXT(Table1[[#This Row],[Join_Date]],"YYYY")</f>
        <v>2023</v>
      </c>
      <c r="F894" s="2">
        <v>44928</v>
      </c>
      <c r="G894" s="2" t="str">
        <f t="shared" si="54"/>
        <v>Dec</v>
      </c>
      <c r="H894" s="2" t="str">
        <f t="shared" si="55"/>
        <v>Sun</v>
      </c>
      <c r="I894" s="10">
        <v>45641</v>
      </c>
      <c r="J894" s="11">
        <v>11.99</v>
      </c>
      <c r="K894" s="11" t="str">
        <f>IF(Table1[[#This Row],[Monthly_Price]]=7.99,"Basic",IF(Table1[[#This Row],[Monthly_Price]]=11.99,"Super",IF(Table1[[#This Row],[Monthly_Price]]=15.99,"Premium")))</f>
        <v>Super</v>
      </c>
      <c r="L894" s="12">
        <v>75</v>
      </c>
      <c r="M894" s="9" t="s">
        <v>63</v>
      </c>
      <c r="N894" s="12">
        <v>3</v>
      </c>
      <c r="O894" s="12">
        <v>3</v>
      </c>
      <c r="P894" s="9" t="b">
        <v>0</v>
      </c>
      <c r="Q894" s="12">
        <v>324</v>
      </c>
      <c r="R894" s="12">
        <v>175</v>
      </c>
      <c r="S894" s="9" t="s">
        <v>27</v>
      </c>
      <c r="T894" s="9" t="s">
        <v>44</v>
      </c>
      <c r="U894" s="9" t="s">
        <v>37</v>
      </c>
      <c r="V894" s="9">
        <v>18</v>
      </c>
      <c r="W894" s="13">
        <v>3.3</v>
      </c>
      <c r="X894" s="9" t="b">
        <v>0</v>
      </c>
      <c r="Y894" s="9" t="s">
        <v>30</v>
      </c>
      <c r="Z894" s="12">
        <v>4976</v>
      </c>
      <c r="AA894" s="9" t="s">
        <v>76</v>
      </c>
      <c r="AB894" s="14" t="s">
        <v>69</v>
      </c>
      <c r="AC894" s="9" t="s">
        <v>40</v>
      </c>
    </row>
    <row r="895" spans="1:29" hidden="1" x14ac:dyDescent="0.3">
      <c r="A895" s="9">
        <v>6180</v>
      </c>
      <c r="B895" s="9" t="s">
        <v>701</v>
      </c>
      <c r="C895" s="9" t="str">
        <f t="shared" si="52"/>
        <v>Aug</v>
      </c>
      <c r="D895" s="9" t="str">
        <f t="shared" si="53"/>
        <v>Fri</v>
      </c>
      <c r="E895" s="9" t="str">
        <f>TEXT(Table1[[#This Row],[Join_Date]],"YYYY")</f>
        <v>2024</v>
      </c>
      <c r="F895" s="2">
        <v>45513</v>
      </c>
      <c r="G895" s="2" t="str">
        <f t="shared" si="54"/>
        <v>Dec</v>
      </c>
      <c r="H895" s="2" t="str">
        <f t="shared" si="55"/>
        <v>Mon</v>
      </c>
      <c r="I895" s="10">
        <v>45628</v>
      </c>
      <c r="J895" s="11">
        <v>11.99</v>
      </c>
      <c r="K895" s="11" t="str">
        <f>IF(Table1[[#This Row],[Monthly_Price]]=7.99,"Basic",IF(Table1[[#This Row],[Monthly_Price]]=11.99,"Super",IF(Table1[[#This Row],[Monthly_Price]]=15.99,"Premium")))</f>
        <v>Super</v>
      </c>
      <c r="L895" s="12">
        <v>154</v>
      </c>
      <c r="M895" s="9" t="s">
        <v>100</v>
      </c>
      <c r="N895" s="12">
        <v>1</v>
      </c>
      <c r="O895" s="12">
        <v>5</v>
      </c>
      <c r="P895" s="9" t="b">
        <v>1</v>
      </c>
      <c r="Q895" s="12">
        <v>52</v>
      </c>
      <c r="R895" s="12">
        <v>108</v>
      </c>
      <c r="S895" s="9" t="s">
        <v>74</v>
      </c>
      <c r="T895" s="9" t="s">
        <v>56</v>
      </c>
      <c r="U895" s="9" t="s">
        <v>37</v>
      </c>
      <c r="V895" s="9">
        <v>94</v>
      </c>
      <c r="W895" s="13">
        <v>4.0999999999999996</v>
      </c>
      <c r="X895" s="9" t="b">
        <v>0</v>
      </c>
      <c r="Y895" s="9" t="s">
        <v>30</v>
      </c>
      <c r="Z895" s="12">
        <v>4176</v>
      </c>
      <c r="AA895" s="9" t="s">
        <v>76</v>
      </c>
      <c r="AB895" s="14" t="s">
        <v>59</v>
      </c>
      <c r="AC895" s="9" t="s">
        <v>33</v>
      </c>
    </row>
    <row r="896" spans="1:29" hidden="1" x14ac:dyDescent="0.3">
      <c r="A896" s="9">
        <v>8237</v>
      </c>
      <c r="B896" s="9" t="s">
        <v>52</v>
      </c>
      <c r="C896" s="9" t="str">
        <f t="shared" si="52"/>
        <v>May</v>
      </c>
      <c r="D896" s="9" t="str">
        <f t="shared" si="53"/>
        <v>Fri</v>
      </c>
      <c r="E896" s="9" t="str">
        <f>TEXT(Table1[[#This Row],[Join_Date]],"YYYY")</f>
        <v>2023</v>
      </c>
      <c r="F896" s="2">
        <v>45065</v>
      </c>
      <c r="G896" s="2" t="str">
        <f t="shared" si="54"/>
        <v>Dec</v>
      </c>
      <c r="H896" s="2" t="str">
        <f t="shared" si="55"/>
        <v>Sat</v>
      </c>
      <c r="I896" s="10">
        <v>45633</v>
      </c>
      <c r="J896" s="11">
        <v>7.99</v>
      </c>
      <c r="K896" s="11" t="str">
        <f>IF(Table1[[#This Row],[Monthly_Price]]=7.99,"Basic",IF(Table1[[#This Row],[Monthly_Price]]=11.99,"Super",IF(Table1[[#This Row],[Monthly_Price]]=15.99,"Premium")))</f>
        <v>Basic</v>
      </c>
      <c r="L896" s="12">
        <v>179</v>
      </c>
      <c r="M896" s="9" t="s">
        <v>73</v>
      </c>
      <c r="N896" s="12">
        <v>2</v>
      </c>
      <c r="O896" s="12">
        <v>6</v>
      </c>
      <c r="P896" s="9" t="b">
        <v>0</v>
      </c>
      <c r="Q896" s="12">
        <v>680</v>
      </c>
      <c r="R896" s="12">
        <v>50</v>
      </c>
      <c r="S896" s="9" t="s">
        <v>27</v>
      </c>
      <c r="T896" s="9" t="s">
        <v>56</v>
      </c>
      <c r="U896" s="9" t="s">
        <v>64</v>
      </c>
      <c r="V896" s="9">
        <v>52</v>
      </c>
      <c r="W896" s="13">
        <v>3.4</v>
      </c>
      <c r="X896" s="9" t="b">
        <v>0</v>
      </c>
      <c r="Y896" s="9" t="s">
        <v>30</v>
      </c>
      <c r="Z896" s="12">
        <v>2919</v>
      </c>
      <c r="AA896" s="9" t="s">
        <v>31</v>
      </c>
      <c r="AB896" s="14" t="s">
        <v>39</v>
      </c>
      <c r="AC896" s="9" t="s">
        <v>33</v>
      </c>
    </row>
    <row r="897" spans="1:29" hidden="1" x14ac:dyDescent="0.3">
      <c r="A897" s="9">
        <v>9500</v>
      </c>
      <c r="B897" s="9" t="s">
        <v>703</v>
      </c>
      <c r="C897" s="9" t="str">
        <f t="shared" si="52"/>
        <v>Sep</v>
      </c>
      <c r="D897" s="9" t="str">
        <f t="shared" si="53"/>
        <v>Wed</v>
      </c>
      <c r="E897" s="9" t="str">
        <f>TEXT(Table1[[#This Row],[Join_Date]],"YYYY")</f>
        <v>2023</v>
      </c>
      <c r="F897" s="2">
        <v>45182</v>
      </c>
      <c r="G897" s="2" t="str">
        <f t="shared" si="54"/>
        <v>Dec</v>
      </c>
      <c r="H897" s="2" t="str">
        <f t="shared" si="55"/>
        <v>Tue</v>
      </c>
      <c r="I897" s="10">
        <v>45636</v>
      </c>
      <c r="J897" s="11">
        <v>11.99</v>
      </c>
      <c r="K897" s="11" t="str">
        <f>IF(Table1[[#This Row],[Monthly_Price]]=7.99,"Basic",IF(Table1[[#This Row],[Monthly_Price]]=11.99,"Super",IF(Table1[[#This Row],[Monthly_Price]]=15.99,"Premium")))</f>
        <v>Super</v>
      </c>
      <c r="L897" s="12">
        <v>147</v>
      </c>
      <c r="M897" s="9" t="s">
        <v>51</v>
      </c>
      <c r="N897" s="12">
        <v>1</v>
      </c>
      <c r="O897" s="12">
        <v>1</v>
      </c>
      <c r="P897" s="9" t="b">
        <v>1</v>
      </c>
      <c r="Q897" s="12">
        <v>780</v>
      </c>
      <c r="R897" s="12">
        <v>76</v>
      </c>
      <c r="S897" s="9" t="s">
        <v>27</v>
      </c>
      <c r="T897" s="9" t="s">
        <v>56</v>
      </c>
      <c r="U897" s="9" t="s">
        <v>45</v>
      </c>
      <c r="V897" s="9">
        <v>21</v>
      </c>
      <c r="W897" s="13">
        <v>4.4000000000000004</v>
      </c>
      <c r="X897" s="9" t="b">
        <v>1</v>
      </c>
      <c r="Y897" s="9" t="s">
        <v>30</v>
      </c>
      <c r="Z897" s="12">
        <v>3081</v>
      </c>
      <c r="AA897" s="9" t="s">
        <v>76</v>
      </c>
      <c r="AB897" s="14" t="s">
        <v>39</v>
      </c>
      <c r="AC897" s="9" t="s">
        <v>33</v>
      </c>
    </row>
    <row r="898" spans="1:29" hidden="1" x14ac:dyDescent="0.3">
      <c r="A898" s="9">
        <v>7476</v>
      </c>
      <c r="B898" s="9" t="s">
        <v>34</v>
      </c>
      <c r="C898" s="9" t="str">
        <f t="shared" si="52"/>
        <v>Jun</v>
      </c>
      <c r="D898" s="9" t="str">
        <f t="shared" si="53"/>
        <v>Fri</v>
      </c>
      <c r="E898" s="9" t="str">
        <f>TEXT(Table1[[#This Row],[Join_Date]],"YYYY")</f>
        <v>2023</v>
      </c>
      <c r="F898" s="2">
        <v>45093</v>
      </c>
      <c r="G898" s="2" t="str">
        <f t="shared" si="54"/>
        <v>Nov</v>
      </c>
      <c r="H898" s="2" t="str">
        <f t="shared" si="55"/>
        <v>Wed</v>
      </c>
      <c r="I898" s="10">
        <v>45623</v>
      </c>
      <c r="J898" s="11">
        <v>11.99</v>
      </c>
      <c r="K898" s="11" t="str">
        <f>IF(Table1[[#This Row],[Monthly_Price]]=7.99,"Basic",IF(Table1[[#This Row],[Monthly_Price]]=11.99,"Super",IF(Table1[[#This Row],[Monthly_Price]]=15.99,"Premium")))</f>
        <v>Super</v>
      </c>
      <c r="L898" s="12">
        <v>235</v>
      </c>
      <c r="M898" s="9" t="s">
        <v>63</v>
      </c>
      <c r="N898" s="12">
        <v>3</v>
      </c>
      <c r="O898" s="12">
        <v>1</v>
      </c>
      <c r="P898" s="9" t="b">
        <v>1</v>
      </c>
      <c r="Q898" s="12">
        <v>569</v>
      </c>
      <c r="R898" s="12">
        <v>176</v>
      </c>
      <c r="S898" s="9" t="s">
        <v>92</v>
      </c>
      <c r="T898" s="9" t="s">
        <v>44</v>
      </c>
      <c r="U898" s="9" t="s">
        <v>78</v>
      </c>
      <c r="V898" s="9">
        <v>18</v>
      </c>
      <c r="W898" s="13">
        <v>3.8</v>
      </c>
      <c r="X898" s="9" t="b">
        <v>1</v>
      </c>
      <c r="Y898" s="9" t="s">
        <v>30</v>
      </c>
      <c r="Z898" s="12">
        <v>3138</v>
      </c>
      <c r="AA898" s="9" t="s">
        <v>38</v>
      </c>
      <c r="AB898" s="14" t="s">
        <v>32</v>
      </c>
      <c r="AC898" s="9" t="s">
        <v>93</v>
      </c>
    </row>
    <row r="899" spans="1:29" hidden="1" x14ac:dyDescent="0.3">
      <c r="A899" s="9">
        <v>9908</v>
      </c>
      <c r="B899" s="9" t="s">
        <v>624</v>
      </c>
      <c r="C899" s="9" t="str">
        <f t="shared" ref="C899:C962" si="56">TEXT(F899,"mmm")</f>
        <v>Jan</v>
      </c>
      <c r="D899" s="9" t="str">
        <f t="shared" ref="D899:D962" si="57">TEXT(F899,"ddd")</f>
        <v>Tue</v>
      </c>
      <c r="E899" s="9" t="str">
        <f>TEXT(Table1[[#This Row],[Join_Date]],"YYYY")</f>
        <v>2023</v>
      </c>
      <c r="F899" s="2">
        <v>44929</v>
      </c>
      <c r="G899" s="2" t="str">
        <f t="shared" ref="G899:G962" si="58">TEXT(I899,"mmm")</f>
        <v>Dec</v>
      </c>
      <c r="H899" s="2" t="str">
        <f t="shared" ref="H899:H962" si="59">TEXT(I899,"ddd")</f>
        <v>Wed</v>
      </c>
      <c r="I899" s="10">
        <v>45630</v>
      </c>
      <c r="J899" s="11">
        <v>11.99</v>
      </c>
      <c r="K899" s="11" t="str">
        <f>IF(Table1[[#This Row],[Monthly_Price]]=7.99,"Basic",IF(Table1[[#This Row],[Monthly_Price]]=11.99,"Super",IF(Table1[[#This Row],[Monthly_Price]]=15.99,"Premium")))</f>
        <v>Super</v>
      </c>
      <c r="L899" s="12">
        <v>390</v>
      </c>
      <c r="M899" s="9" t="s">
        <v>100</v>
      </c>
      <c r="N899" s="12">
        <v>3</v>
      </c>
      <c r="O899" s="12">
        <v>1</v>
      </c>
      <c r="P899" s="9" t="b">
        <v>0</v>
      </c>
      <c r="Q899" s="12">
        <v>256</v>
      </c>
      <c r="R899" s="12">
        <v>183</v>
      </c>
      <c r="S899" s="9" t="s">
        <v>74</v>
      </c>
      <c r="T899" s="9" t="s">
        <v>56</v>
      </c>
      <c r="U899" s="9" t="s">
        <v>37</v>
      </c>
      <c r="V899" s="9">
        <v>89</v>
      </c>
      <c r="W899" s="13">
        <v>3.2</v>
      </c>
      <c r="X899" s="9" t="b">
        <v>1</v>
      </c>
      <c r="Y899" s="9" t="s">
        <v>30</v>
      </c>
      <c r="Z899" s="12">
        <v>1180</v>
      </c>
      <c r="AA899" s="9" t="s">
        <v>58</v>
      </c>
      <c r="AB899" s="14" t="s">
        <v>69</v>
      </c>
      <c r="AC899" s="9" t="s">
        <v>40</v>
      </c>
    </row>
    <row r="900" spans="1:29" hidden="1" x14ac:dyDescent="0.3">
      <c r="A900" s="9">
        <v>1534</v>
      </c>
      <c r="B900" s="9" t="s">
        <v>52</v>
      </c>
      <c r="C900" s="9" t="str">
        <f t="shared" si="56"/>
        <v>Jul</v>
      </c>
      <c r="D900" s="9" t="str">
        <f t="shared" si="57"/>
        <v>Mon</v>
      </c>
      <c r="E900" s="9" t="str">
        <f>TEXT(Table1[[#This Row],[Join_Date]],"YYYY")</f>
        <v>2024</v>
      </c>
      <c r="F900" s="2">
        <v>45495</v>
      </c>
      <c r="G900" s="2" t="str">
        <f t="shared" si="58"/>
        <v>Dec</v>
      </c>
      <c r="H900" s="2" t="str">
        <f t="shared" si="59"/>
        <v>Wed</v>
      </c>
      <c r="I900" s="10">
        <v>45644</v>
      </c>
      <c r="J900" s="11">
        <v>7.99</v>
      </c>
      <c r="K900" s="11" t="str">
        <f>IF(Table1[[#This Row],[Monthly_Price]]=7.99,"Basic",IF(Table1[[#This Row],[Monthly_Price]]=11.99,"Super",IF(Table1[[#This Row],[Monthly_Price]]=15.99,"Premium")))</f>
        <v>Basic</v>
      </c>
      <c r="L900" s="12">
        <v>116</v>
      </c>
      <c r="M900" s="9" t="s">
        <v>26</v>
      </c>
      <c r="N900" s="12">
        <v>1</v>
      </c>
      <c r="O900" s="12">
        <v>4</v>
      </c>
      <c r="P900" s="9" t="b">
        <v>0</v>
      </c>
      <c r="Q900" s="12">
        <v>799</v>
      </c>
      <c r="R900" s="12">
        <v>137</v>
      </c>
      <c r="S900" s="9" t="s">
        <v>27</v>
      </c>
      <c r="T900" s="9" t="s">
        <v>56</v>
      </c>
      <c r="U900" s="9" t="s">
        <v>45</v>
      </c>
      <c r="V900" s="9">
        <v>78</v>
      </c>
      <c r="W900" s="13">
        <v>4.5999999999999996</v>
      </c>
      <c r="X900" s="9" t="b">
        <v>1</v>
      </c>
      <c r="Y900" s="9" t="s">
        <v>30</v>
      </c>
      <c r="Z900" s="12">
        <v>4518</v>
      </c>
      <c r="AA900" s="9" t="s">
        <v>38</v>
      </c>
      <c r="AB900" s="14" t="s">
        <v>79</v>
      </c>
      <c r="AC900" s="9" t="s">
        <v>40</v>
      </c>
    </row>
    <row r="901" spans="1:29" hidden="1" x14ac:dyDescent="0.3">
      <c r="A901" s="9">
        <v>4613</v>
      </c>
      <c r="B901" s="9" t="s">
        <v>114</v>
      </c>
      <c r="C901" s="9" t="str">
        <f t="shared" si="56"/>
        <v>Mar</v>
      </c>
      <c r="D901" s="9" t="str">
        <f t="shared" si="57"/>
        <v>Fri</v>
      </c>
      <c r="E901" s="9" t="str">
        <f>TEXT(Table1[[#This Row],[Join_Date]],"YYYY")</f>
        <v>2023</v>
      </c>
      <c r="F901" s="2">
        <v>44988</v>
      </c>
      <c r="G901" s="2" t="str">
        <f t="shared" si="58"/>
        <v>Dec</v>
      </c>
      <c r="H901" s="2" t="str">
        <f t="shared" si="59"/>
        <v>Wed</v>
      </c>
      <c r="I901" s="10">
        <v>45630</v>
      </c>
      <c r="J901" s="11">
        <v>15.99</v>
      </c>
      <c r="K901" s="11" t="str">
        <f>IF(Table1[[#This Row],[Monthly_Price]]=7.99,"Basic",IF(Table1[[#This Row],[Monthly_Price]]=11.99,"Super",IF(Table1[[#This Row],[Monthly_Price]]=15.99,"Premium")))</f>
        <v>Premium</v>
      </c>
      <c r="L901" s="12">
        <v>492</v>
      </c>
      <c r="M901" s="9" t="s">
        <v>26</v>
      </c>
      <c r="N901" s="12">
        <v>1</v>
      </c>
      <c r="O901" s="12">
        <v>2</v>
      </c>
      <c r="P901" s="9" t="b">
        <v>0</v>
      </c>
      <c r="Q901" s="12">
        <v>237</v>
      </c>
      <c r="R901" s="12">
        <v>55</v>
      </c>
      <c r="S901" s="9" t="s">
        <v>68</v>
      </c>
      <c r="T901" s="9" t="s">
        <v>75</v>
      </c>
      <c r="U901" s="9" t="s">
        <v>45</v>
      </c>
      <c r="V901" s="9">
        <v>15</v>
      </c>
      <c r="W901" s="13">
        <v>4.9000000000000004</v>
      </c>
      <c r="X901" s="9" t="b">
        <v>1</v>
      </c>
      <c r="Y901" s="9" t="s">
        <v>30</v>
      </c>
      <c r="Z901" s="12">
        <v>3843</v>
      </c>
      <c r="AA901" s="9" t="s">
        <v>31</v>
      </c>
      <c r="AB901" s="14" t="s">
        <v>32</v>
      </c>
      <c r="AC901" s="9" t="s">
        <v>40</v>
      </c>
    </row>
    <row r="902" spans="1:29" hidden="1" x14ac:dyDescent="0.3">
      <c r="A902" s="9">
        <v>5063</v>
      </c>
      <c r="B902" s="9" t="s">
        <v>491</v>
      </c>
      <c r="C902" s="9" t="str">
        <f t="shared" si="56"/>
        <v>Jun</v>
      </c>
      <c r="D902" s="9" t="str">
        <f t="shared" si="57"/>
        <v>Tue</v>
      </c>
      <c r="E902" s="9" t="str">
        <f>TEXT(Table1[[#This Row],[Join_Date]],"YYYY")</f>
        <v>2024</v>
      </c>
      <c r="F902" s="2">
        <v>45447</v>
      </c>
      <c r="G902" s="2" t="str">
        <f t="shared" si="58"/>
        <v>Nov</v>
      </c>
      <c r="H902" s="2" t="str">
        <f t="shared" si="59"/>
        <v>Fri</v>
      </c>
      <c r="I902" s="10">
        <v>45618</v>
      </c>
      <c r="J902" s="11">
        <v>7.99</v>
      </c>
      <c r="K902" s="11" t="str">
        <f>IF(Table1[[#This Row],[Monthly_Price]]=7.99,"Basic",IF(Table1[[#This Row],[Monthly_Price]]=11.99,"Super",IF(Table1[[#This Row],[Monthly_Price]]=15.99,"Premium")))</f>
        <v>Basic</v>
      </c>
      <c r="L902" s="12">
        <v>159</v>
      </c>
      <c r="M902" s="9" t="s">
        <v>26</v>
      </c>
      <c r="N902" s="12">
        <v>4</v>
      </c>
      <c r="O902" s="12">
        <v>5</v>
      </c>
      <c r="P902" s="9" t="b">
        <v>1</v>
      </c>
      <c r="Q902" s="12">
        <v>138</v>
      </c>
      <c r="R902" s="12">
        <v>3</v>
      </c>
      <c r="S902" s="9" t="s">
        <v>74</v>
      </c>
      <c r="T902" s="9" t="s">
        <v>44</v>
      </c>
      <c r="U902" s="9" t="s">
        <v>29</v>
      </c>
      <c r="V902" s="9">
        <v>12</v>
      </c>
      <c r="W902" s="13">
        <v>3.9</v>
      </c>
      <c r="X902" s="9" t="b">
        <v>1</v>
      </c>
      <c r="Y902" s="9" t="s">
        <v>30</v>
      </c>
      <c r="Z902" s="12">
        <v>3604</v>
      </c>
      <c r="AA902" s="9" t="s">
        <v>65</v>
      </c>
      <c r="AB902" s="14" t="s">
        <v>39</v>
      </c>
      <c r="AC902" s="9" t="s">
        <v>60</v>
      </c>
    </row>
    <row r="903" spans="1:29" hidden="1" x14ac:dyDescent="0.3">
      <c r="A903" s="9">
        <v>4548</v>
      </c>
      <c r="B903" s="9" t="s">
        <v>244</v>
      </c>
      <c r="C903" s="9" t="str">
        <f t="shared" si="56"/>
        <v>Jun</v>
      </c>
      <c r="D903" s="9" t="str">
        <f t="shared" si="57"/>
        <v>Thu</v>
      </c>
      <c r="E903" s="9" t="str">
        <f>TEXT(Table1[[#This Row],[Join_Date]],"YYYY")</f>
        <v>2023</v>
      </c>
      <c r="F903" s="2">
        <v>45085</v>
      </c>
      <c r="G903" s="2" t="str">
        <f t="shared" si="58"/>
        <v>Nov</v>
      </c>
      <c r="H903" s="2" t="str">
        <f t="shared" si="59"/>
        <v>Wed</v>
      </c>
      <c r="I903" s="10">
        <v>45616</v>
      </c>
      <c r="J903" s="11">
        <v>7.99</v>
      </c>
      <c r="K903" s="11" t="str">
        <f>IF(Table1[[#This Row],[Monthly_Price]]=7.99,"Basic",IF(Table1[[#This Row],[Monthly_Price]]=11.99,"Super",IF(Table1[[#This Row],[Monthly_Price]]=15.99,"Premium")))</f>
        <v>Basic</v>
      </c>
      <c r="L903" s="12">
        <v>279</v>
      </c>
      <c r="M903" s="9" t="s">
        <v>100</v>
      </c>
      <c r="N903" s="12">
        <v>4</v>
      </c>
      <c r="O903" s="12">
        <v>6</v>
      </c>
      <c r="P903" s="9" t="b">
        <v>0</v>
      </c>
      <c r="Q903" s="12">
        <v>636</v>
      </c>
      <c r="R903" s="12">
        <v>176</v>
      </c>
      <c r="S903" s="9" t="s">
        <v>92</v>
      </c>
      <c r="T903" s="9" t="s">
        <v>75</v>
      </c>
      <c r="U903" s="9" t="s">
        <v>78</v>
      </c>
      <c r="V903" s="9">
        <v>32</v>
      </c>
      <c r="W903" s="13">
        <v>3.7</v>
      </c>
      <c r="X903" s="9" t="b">
        <v>1</v>
      </c>
      <c r="Y903" s="9" t="s">
        <v>30</v>
      </c>
      <c r="Z903" s="12">
        <v>4445</v>
      </c>
      <c r="AA903" s="9" t="s">
        <v>31</v>
      </c>
      <c r="AB903" s="14" t="s">
        <v>39</v>
      </c>
      <c r="AC903" s="9" t="s">
        <v>93</v>
      </c>
    </row>
    <row r="904" spans="1:29" hidden="1" x14ac:dyDescent="0.3">
      <c r="A904" s="9">
        <v>7556</v>
      </c>
      <c r="B904" s="9" t="s">
        <v>598</v>
      </c>
      <c r="C904" s="9" t="str">
        <f t="shared" si="56"/>
        <v>Jul</v>
      </c>
      <c r="D904" s="9" t="str">
        <f t="shared" si="57"/>
        <v>Wed</v>
      </c>
      <c r="E904" s="9" t="str">
        <f>TEXT(Table1[[#This Row],[Join_Date]],"YYYY")</f>
        <v>2024</v>
      </c>
      <c r="F904" s="2">
        <v>45490</v>
      </c>
      <c r="G904" s="2" t="str">
        <f t="shared" si="58"/>
        <v>Nov</v>
      </c>
      <c r="H904" s="2" t="str">
        <f t="shared" si="59"/>
        <v>Tue</v>
      </c>
      <c r="I904" s="10">
        <v>45622</v>
      </c>
      <c r="J904" s="11">
        <v>15.99</v>
      </c>
      <c r="K904" s="11" t="str">
        <f>IF(Table1[[#This Row],[Monthly_Price]]=7.99,"Basic",IF(Table1[[#This Row],[Monthly_Price]]=11.99,"Super",IF(Table1[[#This Row],[Monthly_Price]]=15.99,"Premium")))</f>
        <v>Premium</v>
      </c>
      <c r="L904" s="12">
        <v>386</v>
      </c>
      <c r="M904" s="9" t="s">
        <v>26</v>
      </c>
      <c r="N904" s="12">
        <v>2</v>
      </c>
      <c r="O904" s="12">
        <v>6</v>
      </c>
      <c r="P904" s="9" t="b">
        <v>1</v>
      </c>
      <c r="Q904" s="12">
        <v>461</v>
      </c>
      <c r="R904" s="12">
        <v>178</v>
      </c>
      <c r="S904" s="9" t="s">
        <v>27</v>
      </c>
      <c r="T904" s="9" t="s">
        <v>75</v>
      </c>
      <c r="U904" s="9" t="s">
        <v>29</v>
      </c>
      <c r="V904" s="9">
        <v>79</v>
      </c>
      <c r="W904" s="13">
        <v>3.7</v>
      </c>
      <c r="X904" s="9" t="b">
        <v>0</v>
      </c>
      <c r="Y904" s="9" t="s">
        <v>30</v>
      </c>
      <c r="Z904" s="12">
        <v>1587</v>
      </c>
      <c r="AA904" s="9" t="s">
        <v>76</v>
      </c>
      <c r="AB904" s="14" t="s">
        <v>32</v>
      </c>
      <c r="AC904" s="9" t="s">
        <v>93</v>
      </c>
    </row>
    <row r="905" spans="1:29" hidden="1" x14ac:dyDescent="0.3">
      <c r="A905" s="9">
        <v>1846</v>
      </c>
      <c r="B905" s="9" t="s">
        <v>705</v>
      </c>
      <c r="C905" s="9" t="str">
        <f t="shared" si="56"/>
        <v>Jun</v>
      </c>
      <c r="D905" s="9" t="str">
        <f t="shared" si="57"/>
        <v>Fri</v>
      </c>
      <c r="E905" s="9" t="str">
        <f>TEXT(Table1[[#This Row],[Join_Date]],"YYYY")</f>
        <v>2024</v>
      </c>
      <c r="F905" s="2">
        <v>45464</v>
      </c>
      <c r="G905" s="2" t="str">
        <f t="shared" si="58"/>
        <v>Dec</v>
      </c>
      <c r="H905" s="2" t="str">
        <f t="shared" si="59"/>
        <v>Sat</v>
      </c>
      <c r="I905" s="10">
        <v>45633</v>
      </c>
      <c r="J905" s="11">
        <v>15.99</v>
      </c>
      <c r="K905" s="11" t="str">
        <f>IF(Table1[[#This Row],[Monthly_Price]]=7.99,"Basic",IF(Table1[[#This Row],[Monthly_Price]]=11.99,"Super",IF(Table1[[#This Row],[Monthly_Price]]=15.99,"Premium")))</f>
        <v>Premium</v>
      </c>
      <c r="L905" s="12">
        <v>332</v>
      </c>
      <c r="M905" s="9" t="s">
        <v>48</v>
      </c>
      <c r="N905" s="12">
        <v>1</v>
      </c>
      <c r="O905" s="12">
        <v>6</v>
      </c>
      <c r="P905" s="9" t="b">
        <v>0</v>
      </c>
      <c r="Q905" s="12">
        <v>20</v>
      </c>
      <c r="R905" s="12">
        <v>128</v>
      </c>
      <c r="S905" s="9" t="s">
        <v>68</v>
      </c>
      <c r="T905" s="9" t="s">
        <v>56</v>
      </c>
      <c r="U905" s="9" t="s">
        <v>64</v>
      </c>
      <c r="V905" s="9">
        <v>50</v>
      </c>
      <c r="W905" s="13">
        <v>5</v>
      </c>
      <c r="X905" s="9" t="b">
        <v>0</v>
      </c>
      <c r="Y905" s="9" t="s">
        <v>30</v>
      </c>
      <c r="Z905" s="12">
        <v>4400</v>
      </c>
      <c r="AA905" s="9" t="s">
        <v>58</v>
      </c>
      <c r="AB905" s="14" t="s">
        <v>69</v>
      </c>
      <c r="AC905" s="9" t="s">
        <v>33</v>
      </c>
    </row>
    <row r="906" spans="1:29" hidden="1" x14ac:dyDescent="0.3">
      <c r="A906" s="9">
        <v>7088</v>
      </c>
      <c r="B906" s="9" t="s">
        <v>120</v>
      </c>
      <c r="C906" s="9" t="str">
        <f t="shared" si="56"/>
        <v>Jan</v>
      </c>
      <c r="D906" s="9" t="str">
        <f t="shared" si="57"/>
        <v>Mon</v>
      </c>
      <c r="E906" s="9" t="str">
        <f>TEXT(Table1[[#This Row],[Join_Date]],"YYYY")</f>
        <v>2024</v>
      </c>
      <c r="F906" s="2">
        <v>45292</v>
      </c>
      <c r="G906" s="2" t="str">
        <f t="shared" si="58"/>
        <v>Nov</v>
      </c>
      <c r="H906" s="2" t="str">
        <f t="shared" si="59"/>
        <v>Thu</v>
      </c>
      <c r="I906" s="10">
        <v>45617</v>
      </c>
      <c r="J906" s="11">
        <v>11.99</v>
      </c>
      <c r="K906" s="11" t="str">
        <f>IF(Table1[[#This Row],[Monthly_Price]]=7.99,"Basic",IF(Table1[[#This Row],[Monthly_Price]]=11.99,"Super",IF(Table1[[#This Row],[Monthly_Price]]=15.99,"Premium")))</f>
        <v>Super</v>
      </c>
      <c r="L906" s="12">
        <v>176</v>
      </c>
      <c r="M906" s="9" t="s">
        <v>51</v>
      </c>
      <c r="N906" s="12">
        <v>5</v>
      </c>
      <c r="O906" s="12">
        <v>5</v>
      </c>
      <c r="P906" s="9" t="b">
        <v>1</v>
      </c>
      <c r="Q906" s="12">
        <v>276</v>
      </c>
      <c r="R906" s="12">
        <v>138</v>
      </c>
      <c r="S906" s="9" t="s">
        <v>68</v>
      </c>
      <c r="T906" s="9" t="s">
        <v>28</v>
      </c>
      <c r="U906" s="9" t="s">
        <v>57</v>
      </c>
      <c r="V906" s="9">
        <v>56</v>
      </c>
      <c r="W906" s="13">
        <v>4.7</v>
      </c>
      <c r="X906" s="9" t="b">
        <v>0</v>
      </c>
      <c r="Y906" s="9" t="s">
        <v>30</v>
      </c>
      <c r="Z906" s="12">
        <v>2891</v>
      </c>
      <c r="AA906" s="9" t="s">
        <v>31</v>
      </c>
      <c r="AB906" s="14" t="s">
        <v>59</v>
      </c>
      <c r="AC906" s="9" t="s">
        <v>60</v>
      </c>
    </row>
    <row r="907" spans="1:29" hidden="1" x14ac:dyDescent="0.3">
      <c r="A907" s="9">
        <v>1179</v>
      </c>
      <c r="B907" s="9" t="s">
        <v>395</v>
      </c>
      <c r="C907" s="9" t="str">
        <f t="shared" si="56"/>
        <v>Jun</v>
      </c>
      <c r="D907" s="9" t="str">
        <f t="shared" si="57"/>
        <v>Fri</v>
      </c>
      <c r="E907" s="9" t="str">
        <f>TEXT(Table1[[#This Row],[Join_Date]],"YYYY")</f>
        <v>2024</v>
      </c>
      <c r="F907" s="2">
        <v>45450</v>
      </c>
      <c r="G907" s="2" t="str">
        <f t="shared" si="58"/>
        <v>Dec</v>
      </c>
      <c r="H907" s="2" t="str">
        <f t="shared" si="59"/>
        <v>Wed</v>
      </c>
      <c r="I907" s="10">
        <v>45644</v>
      </c>
      <c r="J907" s="11">
        <v>11.99</v>
      </c>
      <c r="K907" s="11" t="str">
        <f>IF(Table1[[#This Row],[Monthly_Price]]=7.99,"Basic",IF(Table1[[#This Row],[Monthly_Price]]=11.99,"Super",IF(Table1[[#This Row],[Monthly_Price]]=15.99,"Premium")))</f>
        <v>Super</v>
      </c>
      <c r="L907" s="12">
        <v>221</v>
      </c>
      <c r="M907" s="9" t="s">
        <v>100</v>
      </c>
      <c r="N907" s="12">
        <v>4</v>
      </c>
      <c r="O907" s="12">
        <v>1</v>
      </c>
      <c r="P907" s="9" t="b">
        <v>1</v>
      </c>
      <c r="Q907" s="12">
        <v>603</v>
      </c>
      <c r="R907" s="12">
        <v>141</v>
      </c>
      <c r="S907" s="9" t="s">
        <v>74</v>
      </c>
      <c r="T907" s="9" t="s">
        <v>75</v>
      </c>
      <c r="U907" s="9" t="s">
        <v>29</v>
      </c>
      <c r="V907" s="9">
        <v>44</v>
      </c>
      <c r="W907" s="13">
        <v>3.3</v>
      </c>
      <c r="X907" s="9" t="b">
        <v>1</v>
      </c>
      <c r="Y907" s="9" t="s">
        <v>30</v>
      </c>
      <c r="Z907" s="12">
        <v>1363</v>
      </c>
      <c r="AA907" s="9" t="s">
        <v>31</v>
      </c>
      <c r="AB907" s="14" t="s">
        <v>32</v>
      </c>
      <c r="AC907" s="9" t="s">
        <v>93</v>
      </c>
    </row>
    <row r="908" spans="1:29" hidden="1" x14ac:dyDescent="0.3">
      <c r="A908" s="9">
        <v>2190</v>
      </c>
      <c r="B908" s="9" t="s">
        <v>682</v>
      </c>
      <c r="C908" s="9" t="str">
        <f t="shared" si="56"/>
        <v>Dec</v>
      </c>
      <c r="D908" s="9" t="str">
        <f t="shared" si="57"/>
        <v>Sun</v>
      </c>
      <c r="E908" s="9" t="str">
        <f>TEXT(Table1[[#This Row],[Join_Date]],"YYYY")</f>
        <v>2023</v>
      </c>
      <c r="F908" s="2">
        <v>45291</v>
      </c>
      <c r="G908" s="2" t="str">
        <f t="shared" si="58"/>
        <v>Dec</v>
      </c>
      <c r="H908" s="2" t="str">
        <f t="shared" si="59"/>
        <v>Thu</v>
      </c>
      <c r="I908" s="10">
        <v>45631</v>
      </c>
      <c r="J908" s="11">
        <v>7.99</v>
      </c>
      <c r="K908" s="11" t="str">
        <f>IF(Table1[[#This Row],[Monthly_Price]]=7.99,"Basic",IF(Table1[[#This Row],[Monthly_Price]]=11.99,"Super",IF(Table1[[#This Row],[Monthly_Price]]=15.99,"Premium")))</f>
        <v>Basic</v>
      </c>
      <c r="L908" s="12">
        <v>263</v>
      </c>
      <c r="M908" s="9" t="s">
        <v>63</v>
      </c>
      <c r="N908" s="12">
        <v>4</v>
      </c>
      <c r="O908" s="12">
        <v>1</v>
      </c>
      <c r="P908" s="9" t="b">
        <v>1</v>
      </c>
      <c r="Q908" s="12">
        <v>799</v>
      </c>
      <c r="R908" s="12">
        <v>14</v>
      </c>
      <c r="S908" s="9" t="s">
        <v>27</v>
      </c>
      <c r="T908" s="9" t="s">
        <v>56</v>
      </c>
      <c r="U908" s="9" t="s">
        <v>45</v>
      </c>
      <c r="V908" s="9">
        <v>32</v>
      </c>
      <c r="W908" s="13">
        <v>3.3</v>
      </c>
      <c r="X908" s="9" t="b">
        <v>0</v>
      </c>
      <c r="Y908" s="9" t="s">
        <v>30</v>
      </c>
      <c r="Z908" s="12">
        <v>2323</v>
      </c>
      <c r="AA908" s="9" t="s">
        <v>58</v>
      </c>
      <c r="AB908" s="14" t="s">
        <v>79</v>
      </c>
      <c r="AC908" s="9" t="s">
        <v>40</v>
      </c>
    </row>
    <row r="909" spans="1:29" hidden="1" x14ac:dyDescent="0.3">
      <c r="A909" s="9">
        <v>2847</v>
      </c>
      <c r="B909" s="9" t="s">
        <v>98</v>
      </c>
      <c r="C909" s="9" t="str">
        <f t="shared" si="56"/>
        <v>Sep</v>
      </c>
      <c r="D909" s="9" t="str">
        <f t="shared" si="57"/>
        <v>Sat</v>
      </c>
      <c r="E909" s="9" t="str">
        <f>TEXT(Table1[[#This Row],[Join_Date]],"YYYY")</f>
        <v>2023</v>
      </c>
      <c r="F909" s="2">
        <v>45192</v>
      </c>
      <c r="G909" s="2" t="str">
        <f t="shared" si="58"/>
        <v>Nov</v>
      </c>
      <c r="H909" s="2" t="str">
        <f t="shared" si="59"/>
        <v>Wed</v>
      </c>
      <c r="I909" s="10">
        <v>45623</v>
      </c>
      <c r="J909" s="11">
        <v>15.99</v>
      </c>
      <c r="K909" s="11" t="str">
        <f>IF(Table1[[#This Row],[Monthly_Price]]=7.99,"Basic",IF(Table1[[#This Row],[Monthly_Price]]=11.99,"Super",IF(Table1[[#This Row],[Monthly_Price]]=15.99,"Premium")))</f>
        <v>Premium</v>
      </c>
      <c r="L909" s="12">
        <v>222</v>
      </c>
      <c r="M909" s="9" t="s">
        <v>51</v>
      </c>
      <c r="N909" s="12">
        <v>1</v>
      </c>
      <c r="O909" s="12">
        <v>3</v>
      </c>
      <c r="P909" s="9" t="b">
        <v>0</v>
      </c>
      <c r="Q909" s="12">
        <v>785</v>
      </c>
      <c r="R909" s="12">
        <v>147</v>
      </c>
      <c r="S909" s="9" t="s">
        <v>92</v>
      </c>
      <c r="T909" s="9" t="s">
        <v>56</v>
      </c>
      <c r="U909" s="9" t="s">
        <v>45</v>
      </c>
      <c r="V909" s="9">
        <v>21</v>
      </c>
      <c r="W909" s="13">
        <v>4.8</v>
      </c>
      <c r="X909" s="9" t="b">
        <v>1</v>
      </c>
      <c r="Y909" s="9" t="s">
        <v>30</v>
      </c>
      <c r="Z909" s="12">
        <v>4291</v>
      </c>
      <c r="AA909" s="9" t="s">
        <v>58</v>
      </c>
      <c r="AB909" s="14" t="s">
        <v>69</v>
      </c>
      <c r="AC909" s="9" t="s">
        <v>60</v>
      </c>
    </row>
    <row r="910" spans="1:29" hidden="1" x14ac:dyDescent="0.3">
      <c r="A910" s="9">
        <v>6570</v>
      </c>
      <c r="B910" s="9" t="s">
        <v>304</v>
      </c>
      <c r="C910" s="9" t="str">
        <f t="shared" si="56"/>
        <v>Dec</v>
      </c>
      <c r="D910" s="9" t="str">
        <f t="shared" si="57"/>
        <v>Sun</v>
      </c>
      <c r="E910" s="9" t="str">
        <f>TEXT(Table1[[#This Row],[Join_Date]],"YYYY")</f>
        <v>2024</v>
      </c>
      <c r="F910" s="2">
        <v>45634</v>
      </c>
      <c r="G910" s="2" t="str">
        <f t="shared" si="58"/>
        <v>Dec</v>
      </c>
      <c r="H910" s="2" t="str">
        <f t="shared" si="59"/>
        <v>Thu</v>
      </c>
      <c r="I910" s="10">
        <v>45638</v>
      </c>
      <c r="J910" s="11">
        <v>11.99</v>
      </c>
      <c r="K910" s="11" t="str">
        <f>IF(Table1[[#This Row],[Monthly_Price]]=7.99,"Basic",IF(Table1[[#This Row],[Monthly_Price]]=11.99,"Super",IF(Table1[[#This Row],[Monthly_Price]]=15.99,"Premium")))</f>
        <v>Super</v>
      </c>
      <c r="L910" s="12">
        <v>39</v>
      </c>
      <c r="M910" s="9" t="s">
        <v>100</v>
      </c>
      <c r="N910" s="12">
        <v>5</v>
      </c>
      <c r="O910" s="12">
        <v>3</v>
      </c>
      <c r="P910" s="9" t="b">
        <v>1</v>
      </c>
      <c r="Q910" s="12">
        <v>28</v>
      </c>
      <c r="R910" s="12">
        <v>189</v>
      </c>
      <c r="S910" s="9" t="s">
        <v>43</v>
      </c>
      <c r="T910" s="9" t="s">
        <v>56</v>
      </c>
      <c r="U910" s="9" t="s">
        <v>78</v>
      </c>
      <c r="V910" s="9">
        <v>26</v>
      </c>
      <c r="W910" s="13">
        <v>4.5999999999999996</v>
      </c>
      <c r="X910" s="9" t="b">
        <v>1</v>
      </c>
      <c r="Y910" s="9" t="s">
        <v>30</v>
      </c>
      <c r="Z910" s="12">
        <v>4938</v>
      </c>
      <c r="AA910" s="9" t="s">
        <v>31</v>
      </c>
      <c r="AB910" s="14" t="s">
        <v>79</v>
      </c>
      <c r="AC910" s="9" t="s">
        <v>40</v>
      </c>
    </row>
    <row r="911" spans="1:29" hidden="1" x14ac:dyDescent="0.3">
      <c r="A911" s="9">
        <v>1149</v>
      </c>
      <c r="B911" s="9" t="s">
        <v>157</v>
      </c>
      <c r="C911" s="9" t="str">
        <f t="shared" si="56"/>
        <v>May</v>
      </c>
      <c r="D911" s="9" t="str">
        <f t="shared" si="57"/>
        <v>Mon</v>
      </c>
      <c r="E911" s="9" t="str">
        <f>TEXT(Table1[[#This Row],[Join_Date]],"YYYY")</f>
        <v>2023</v>
      </c>
      <c r="F911" s="2">
        <v>45075</v>
      </c>
      <c r="G911" s="2" t="str">
        <f t="shared" si="58"/>
        <v>Nov</v>
      </c>
      <c r="H911" s="2" t="str">
        <f t="shared" si="59"/>
        <v>Thu</v>
      </c>
      <c r="I911" s="10">
        <v>45624</v>
      </c>
      <c r="J911" s="11">
        <v>11.99</v>
      </c>
      <c r="K911" s="11" t="str">
        <f>IF(Table1[[#This Row],[Monthly_Price]]=7.99,"Basic",IF(Table1[[#This Row],[Monthly_Price]]=11.99,"Super",IF(Table1[[#This Row],[Monthly_Price]]=15.99,"Premium")))</f>
        <v>Super</v>
      </c>
      <c r="L911" s="12">
        <v>445</v>
      </c>
      <c r="M911" s="9" t="s">
        <v>26</v>
      </c>
      <c r="N911" s="12">
        <v>3</v>
      </c>
      <c r="O911" s="12">
        <v>2</v>
      </c>
      <c r="P911" s="9" t="b">
        <v>1</v>
      </c>
      <c r="Q911" s="12">
        <v>637</v>
      </c>
      <c r="R911" s="12">
        <v>14</v>
      </c>
      <c r="S911" s="9" t="s">
        <v>27</v>
      </c>
      <c r="T911" s="9" t="s">
        <v>44</v>
      </c>
      <c r="U911" s="9" t="s">
        <v>78</v>
      </c>
      <c r="V911" s="9">
        <v>50</v>
      </c>
      <c r="W911" s="13">
        <v>3.2</v>
      </c>
      <c r="X911" s="9" t="b">
        <v>1</v>
      </c>
      <c r="Y911" s="9" t="s">
        <v>30</v>
      </c>
      <c r="Z911" s="12">
        <v>913</v>
      </c>
      <c r="AA911" s="9" t="s">
        <v>38</v>
      </c>
      <c r="AB911" s="14" t="s">
        <v>69</v>
      </c>
      <c r="AC911" s="9" t="s">
        <v>33</v>
      </c>
    </row>
    <row r="912" spans="1:29" hidden="1" x14ac:dyDescent="0.3">
      <c r="A912" s="9">
        <v>1336</v>
      </c>
      <c r="B912" s="9" t="s">
        <v>153</v>
      </c>
      <c r="C912" s="9" t="str">
        <f t="shared" si="56"/>
        <v>Apr</v>
      </c>
      <c r="D912" s="9" t="str">
        <f t="shared" si="57"/>
        <v>Thu</v>
      </c>
      <c r="E912" s="9" t="str">
        <f>TEXT(Table1[[#This Row],[Join_Date]],"YYYY")</f>
        <v>2024</v>
      </c>
      <c r="F912" s="2">
        <v>45407</v>
      </c>
      <c r="G912" s="2" t="str">
        <f t="shared" si="58"/>
        <v>Dec</v>
      </c>
      <c r="H912" s="2" t="str">
        <f t="shared" si="59"/>
        <v>Tue</v>
      </c>
      <c r="I912" s="10">
        <v>45636</v>
      </c>
      <c r="J912" s="11">
        <v>11.99</v>
      </c>
      <c r="K912" s="11" t="str">
        <f>IF(Table1[[#This Row],[Monthly_Price]]=7.99,"Basic",IF(Table1[[#This Row],[Monthly_Price]]=11.99,"Super",IF(Table1[[#This Row],[Monthly_Price]]=15.99,"Premium")))</f>
        <v>Super</v>
      </c>
      <c r="L912" s="12">
        <v>164</v>
      </c>
      <c r="M912" s="9" t="s">
        <v>48</v>
      </c>
      <c r="N912" s="12">
        <v>3</v>
      </c>
      <c r="O912" s="12">
        <v>3</v>
      </c>
      <c r="P912" s="9" t="b">
        <v>1</v>
      </c>
      <c r="Q912" s="12">
        <v>79</v>
      </c>
      <c r="R912" s="12">
        <v>130</v>
      </c>
      <c r="S912" s="9" t="s">
        <v>43</v>
      </c>
      <c r="T912" s="9" t="s">
        <v>28</v>
      </c>
      <c r="U912" s="9" t="s">
        <v>78</v>
      </c>
      <c r="V912" s="9">
        <v>47</v>
      </c>
      <c r="W912" s="13">
        <v>3.9</v>
      </c>
      <c r="X912" s="9" t="b">
        <v>0</v>
      </c>
      <c r="Y912" s="9" t="s">
        <v>30</v>
      </c>
      <c r="Z912" s="12">
        <v>3925</v>
      </c>
      <c r="AA912" s="9" t="s">
        <v>65</v>
      </c>
      <c r="AB912" s="14" t="s">
        <v>79</v>
      </c>
      <c r="AC912" s="9" t="s">
        <v>60</v>
      </c>
    </row>
    <row r="913" spans="1:29" hidden="1" x14ac:dyDescent="0.3">
      <c r="A913" s="9">
        <v>6956</v>
      </c>
      <c r="B913" s="9" t="s">
        <v>291</v>
      </c>
      <c r="C913" s="9" t="str">
        <f t="shared" si="56"/>
        <v>Feb</v>
      </c>
      <c r="D913" s="9" t="str">
        <f t="shared" si="57"/>
        <v>Wed</v>
      </c>
      <c r="E913" s="9" t="str">
        <f>TEXT(Table1[[#This Row],[Join_Date]],"YYYY")</f>
        <v>2024</v>
      </c>
      <c r="F913" s="2">
        <v>45343</v>
      </c>
      <c r="G913" s="2" t="str">
        <f t="shared" si="58"/>
        <v>Nov</v>
      </c>
      <c r="H913" s="2" t="str">
        <f t="shared" si="59"/>
        <v>Sun</v>
      </c>
      <c r="I913" s="10">
        <v>45620</v>
      </c>
      <c r="J913" s="11">
        <v>15.99</v>
      </c>
      <c r="K913" s="11" t="str">
        <f>IF(Table1[[#This Row],[Monthly_Price]]=7.99,"Basic",IF(Table1[[#This Row],[Monthly_Price]]=11.99,"Super",IF(Table1[[#This Row],[Monthly_Price]]=15.99,"Premium")))</f>
        <v>Premium</v>
      </c>
      <c r="L913" s="12">
        <v>101</v>
      </c>
      <c r="M913" s="9" t="s">
        <v>48</v>
      </c>
      <c r="N913" s="12">
        <v>5</v>
      </c>
      <c r="O913" s="12">
        <v>1</v>
      </c>
      <c r="P913" s="9" t="b">
        <v>1</v>
      </c>
      <c r="Q913" s="12">
        <v>175</v>
      </c>
      <c r="R913" s="12">
        <v>125</v>
      </c>
      <c r="S913" s="9" t="s">
        <v>55</v>
      </c>
      <c r="T913" s="9" t="s">
        <v>44</v>
      </c>
      <c r="U913" s="9" t="s">
        <v>45</v>
      </c>
      <c r="V913" s="9">
        <v>44</v>
      </c>
      <c r="W913" s="13">
        <v>3.6</v>
      </c>
      <c r="X913" s="9" t="b">
        <v>1</v>
      </c>
      <c r="Y913" s="9" t="s">
        <v>30</v>
      </c>
      <c r="Z913" s="12">
        <v>2517</v>
      </c>
      <c r="AA913" s="9" t="s">
        <v>65</v>
      </c>
      <c r="AB913" s="14" t="s">
        <v>79</v>
      </c>
      <c r="AC913" s="9" t="s">
        <v>40</v>
      </c>
    </row>
    <row r="914" spans="1:29" hidden="1" x14ac:dyDescent="0.3">
      <c r="A914" s="9">
        <v>7015</v>
      </c>
      <c r="B914" s="9" t="s">
        <v>675</v>
      </c>
      <c r="C914" s="9" t="str">
        <f t="shared" si="56"/>
        <v>Oct</v>
      </c>
      <c r="D914" s="9" t="str">
        <f t="shared" si="57"/>
        <v>Wed</v>
      </c>
      <c r="E914" s="9" t="str">
        <f>TEXT(Table1[[#This Row],[Join_Date]],"YYYY")</f>
        <v>2024</v>
      </c>
      <c r="F914" s="2">
        <v>45567</v>
      </c>
      <c r="G914" s="2" t="str">
        <f t="shared" si="58"/>
        <v>Dec</v>
      </c>
      <c r="H914" s="2" t="str">
        <f t="shared" si="59"/>
        <v>Mon</v>
      </c>
      <c r="I914" s="10">
        <v>45635</v>
      </c>
      <c r="J914" s="11">
        <v>11.99</v>
      </c>
      <c r="K914" s="11" t="str">
        <f>IF(Table1[[#This Row],[Monthly_Price]]=7.99,"Basic",IF(Table1[[#This Row],[Monthly_Price]]=11.99,"Super",IF(Table1[[#This Row],[Monthly_Price]]=15.99,"Premium")))</f>
        <v>Super</v>
      </c>
      <c r="L914" s="12">
        <v>424</v>
      </c>
      <c r="M914" s="9" t="s">
        <v>36</v>
      </c>
      <c r="N914" s="12">
        <v>1</v>
      </c>
      <c r="O914" s="12">
        <v>3</v>
      </c>
      <c r="P914" s="9" t="b">
        <v>1</v>
      </c>
      <c r="Q914" s="12">
        <v>684</v>
      </c>
      <c r="R914" s="12">
        <v>127</v>
      </c>
      <c r="S914" s="9" t="s">
        <v>74</v>
      </c>
      <c r="T914" s="9" t="s">
        <v>75</v>
      </c>
      <c r="U914" s="9" t="s">
        <v>45</v>
      </c>
      <c r="V914" s="9">
        <v>97</v>
      </c>
      <c r="W914" s="13">
        <v>4.5999999999999996</v>
      </c>
      <c r="X914" s="9" t="b">
        <v>0</v>
      </c>
      <c r="Y914" s="9" t="s">
        <v>30</v>
      </c>
      <c r="Z914" s="12">
        <v>2070</v>
      </c>
      <c r="AA914" s="9" t="s">
        <v>65</v>
      </c>
      <c r="AB914" s="14" t="s">
        <v>39</v>
      </c>
      <c r="AC914" s="9" t="s">
        <v>33</v>
      </c>
    </row>
    <row r="915" spans="1:29" hidden="1" x14ac:dyDescent="0.3">
      <c r="A915" s="9">
        <v>4104</v>
      </c>
      <c r="B915" s="9" t="s">
        <v>706</v>
      </c>
      <c r="C915" s="9" t="str">
        <f t="shared" si="56"/>
        <v>Jul</v>
      </c>
      <c r="D915" s="9" t="str">
        <f t="shared" si="57"/>
        <v>Sat</v>
      </c>
      <c r="E915" s="9" t="str">
        <f>TEXT(Table1[[#This Row],[Join_Date]],"YYYY")</f>
        <v>2023</v>
      </c>
      <c r="F915" s="2">
        <v>45129</v>
      </c>
      <c r="G915" s="2" t="str">
        <f t="shared" si="58"/>
        <v>Nov</v>
      </c>
      <c r="H915" s="2" t="str">
        <f t="shared" si="59"/>
        <v>Wed</v>
      </c>
      <c r="I915" s="10">
        <v>45616</v>
      </c>
      <c r="J915" s="11">
        <v>15.99</v>
      </c>
      <c r="K915" s="11" t="str">
        <f>IF(Table1[[#This Row],[Monthly_Price]]=7.99,"Basic",IF(Table1[[#This Row],[Monthly_Price]]=11.99,"Super",IF(Table1[[#This Row],[Monthly_Price]]=15.99,"Premium")))</f>
        <v>Premium</v>
      </c>
      <c r="L915" s="12">
        <v>182</v>
      </c>
      <c r="M915" s="9" t="s">
        <v>48</v>
      </c>
      <c r="N915" s="12">
        <v>4</v>
      </c>
      <c r="O915" s="12">
        <v>5</v>
      </c>
      <c r="P915" s="9" t="b">
        <v>0</v>
      </c>
      <c r="Q915" s="12">
        <v>247</v>
      </c>
      <c r="R915" s="12">
        <v>197</v>
      </c>
      <c r="S915" s="9" t="s">
        <v>27</v>
      </c>
      <c r="T915" s="9" t="s">
        <v>75</v>
      </c>
      <c r="U915" s="9" t="s">
        <v>78</v>
      </c>
      <c r="V915" s="9">
        <v>90</v>
      </c>
      <c r="W915" s="13">
        <v>4.7</v>
      </c>
      <c r="X915" s="9" t="b">
        <v>0</v>
      </c>
      <c r="Y915" s="9" t="s">
        <v>30</v>
      </c>
      <c r="Z915" s="12">
        <v>4726</v>
      </c>
      <c r="AA915" s="9" t="s">
        <v>65</v>
      </c>
      <c r="AB915" s="14" t="s">
        <v>32</v>
      </c>
      <c r="AC915" s="9" t="s">
        <v>40</v>
      </c>
    </row>
    <row r="916" spans="1:29" hidden="1" x14ac:dyDescent="0.3">
      <c r="A916" s="9">
        <v>9413</v>
      </c>
      <c r="B916" s="9" t="s">
        <v>128</v>
      </c>
      <c r="C916" s="9" t="str">
        <f t="shared" si="56"/>
        <v>Aug</v>
      </c>
      <c r="D916" s="9" t="str">
        <f t="shared" si="57"/>
        <v>Sun</v>
      </c>
      <c r="E916" s="9" t="str">
        <f>TEXT(Table1[[#This Row],[Join_Date]],"YYYY")</f>
        <v>2023</v>
      </c>
      <c r="F916" s="2">
        <v>45165</v>
      </c>
      <c r="G916" s="2" t="str">
        <f t="shared" si="58"/>
        <v>Dec</v>
      </c>
      <c r="H916" s="2" t="str">
        <f t="shared" si="59"/>
        <v>Tue</v>
      </c>
      <c r="I916" s="10">
        <v>45629</v>
      </c>
      <c r="J916" s="11">
        <v>15.99</v>
      </c>
      <c r="K916" s="11" t="str">
        <f>IF(Table1[[#This Row],[Monthly_Price]]=7.99,"Basic",IF(Table1[[#This Row],[Monthly_Price]]=11.99,"Super",IF(Table1[[#This Row],[Monthly_Price]]=15.99,"Premium")))</f>
        <v>Premium</v>
      </c>
      <c r="L916" s="12">
        <v>115</v>
      </c>
      <c r="M916" s="9" t="s">
        <v>48</v>
      </c>
      <c r="N916" s="12">
        <v>2</v>
      </c>
      <c r="O916" s="12">
        <v>3</v>
      </c>
      <c r="P916" s="9" t="b">
        <v>1</v>
      </c>
      <c r="Q916" s="12">
        <v>741</v>
      </c>
      <c r="R916" s="12">
        <v>68</v>
      </c>
      <c r="S916" s="9" t="s">
        <v>27</v>
      </c>
      <c r="T916" s="9" t="s">
        <v>75</v>
      </c>
      <c r="U916" s="9" t="s">
        <v>29</v>
      </c>
      <c r="V916" s="9">
        <v>30</v>
      </c>
      <c r="W916" s="13">
        <v>5</v>
      </c>
      <c r="X916" s="9" t="b">
        <v>1</v>
      </c>
      <c r="Y916" s="9" t="s">
        <v>30</v>
      </c>
      <c r="Z916" s="12">
        <v>1536</v>
      </c>
      <c r="AA916" s="9" t="s">
        <v>31</v>
      </c>
      <c r="AB916" s="14" t="s">
        <v>32</v>
      </c>
      <c r="AC916" s="9" t="s">
        <v>60</v>
      </c>
    </row>
    <row r="917" spans="1:29" hidden="1" x14ac:dyDescent="0.3">
      <c r="A917" s="9">
        <v>8300</v>
      </c>
      <c r="B917" s="9" t="s">
        <v>260</v>
      </c>
      <c r="C917" s="9" t="str">
        <f t="shared" si="56"/>
        <v>Apr</v>
      </c>
      <c r="D917" s="9" t="str">
        <f t="shared" si="57"/>
        <v>Wed</v>
      </c>
      <c r="E917" s="9" t="str">
        <f>TEXT(Table1[[#This Row],[Join_Date]],"YYYY")</f>
        <v>2024</v>
      </c>
      <c r="F917" s="2">
        <v>45406</v>
      </c>
      <c r="G917" s="2" t="str">
        <f t="shared" si="58"/>
        <v>Dec</v>
      </c>
      <c r="H917" s="2" t="str">
        <f t="shared" si="59"/>
        <v>Fri</v>
      </c>
      <c r="I917" s="10">
        <v>45639</v>
      </c>
      <c r="J917" s="11">
        <v>15.99</v>
      </c>
      <c r="K917" s="11" t="str">
        <f>IF(Table1[[#This Row],[Monthly_Price]]=7.99,"Basic",IF(Table1[[#This Row],[Monthly_Price]]=11.99,"Super",IF(Table1[[#This Row],[Monthly_Price]]=15.99,"Premium")))</f>
        <v>Premium</v>
      </c>
      <c r="L917" s="12">
        <v>33</v>
      </c>
      <c r="M917" s="9" t="s">
        <v>51</v>
      </c>
      <c r="N917" s="12">
        <v>1</v>
      </c>
      <c r="O917" s="12">
        <v>4</v>
      </c>
      <c r="P917" s="9" t="b">
        <v>0</v>
      </c>
      <c r="Q917" s="12">
        <v>623</v>
      </c>
      <c r="R917" s="12">
        <v>53</v>
      </c>
      <c r="S917" s="9" t="s">
        <v>43</v>
      </c>
      <c r="T917" s="9" t="s">
        <v>56</v>
      </c>
      <c r="U917" s="9" t="s">
        <v>64</v>
      </c>
      <c r="V917" s="9">
        <v>17</v>
      </c>
      <c r="W917" s="13">
        <v>3.5</v>
      </c>
      <c r="X917" s="9" t="b">
        <v>0</v>
      </c>
      <c r="Y917" s="9" t="s">
        <v>30</v>
      </c>
      <c r="Z917" s="12">
        <v>2113</v>
      </c>
      <c r="AA917" s="9" t="s">
        <v>38</v>
      </c>
      <c r="AB917" s="14" t="s">
        <v>79</v>
      </c>
      <c r="AC917" s="9" t="s">
        <v>93</v>
      </c>
    </row>
    <row r="918" spans="1:29" hidden="1" x14ac:dyDescent="0.3">
      <c r="A918" s="9">
        <v>5126</v>
      </c>
      <c r="B918" s="9" t="s">
        <v>272</v>
      </c>
      <c r="C918" s="9" t="str">
        <f t="shared" si="56"/>
        <v>May</v>
      </c>
      <c r="D918" s="9" t="str">
        <f t="shared" si="57"/>
        <v>Mon</v>
      </c>
      <c r="E918" s="9" t="str">
        <f>TEXT(Table1[[#This Row],[Join_Date]],"YYYY")</f>
        <v>2024</v>
      </c>
      <c r="F918" s="2">
        <v>45418</v>
      </c>
      <c r="G918" s="2" t="str">
        <f t="shared" si="58"/>
        <v>Dec</v>
      </c>
      <c r="H918" s="2" t="str">
        <f t="shared" si="59"/>
        <v>Tue</v>
      </c>
      <c r="I918" s="10">
        <v>45629</v>
      </c>
      <c r="J918" s="11">
        <v>7.99</v>
      </c>
      <c r="K918" s="11" t="str">
        <f>IF(Table1[[#This Row],[Monthly_Price]]=7.99,"Basic",IF(Table1[[#This Row],[Monthly_Price]]=11.99,"Super",IF(Table1[[#This Row],[Monthly_Price]]=15.99,"Premium")))</f>
        <v>Basic</v>
      </c>
      <c r="L918" s="12">
        <v>259</v>
      </c>
      <c r="M918" s="9" t="s">
        <v>36</v>
      </c>
      <c r="N918" s="12">
        <v>1</v>
      </c>
      <c r="O918" s="12">
        <v>1</v>
      </c>
      <c r="P918" s="9" t="b">
        <v>1</v>
      </c>
      <c r="Q918" s="12">
        <v>327</v>
      </c>
      <c r="R918" s="12">
        <v>76</v>
      </c>
      <c r="S918" s="9" t="s">
        <v>49</v>
      </c>
      <c r="T918" s="9" t="s">
        <v>28</v>
      </c>
      <c r="U918" s="9" t="s">
        <v>78</v>
      </c>
      <c r="V918" s="9">
        <v>9</v>
      </c>
      <c r="W918" s="13">
        <v>4.3</v>
      </c>
      <c r="X918" s="9" t="b">
        <v>1</v>
      </c>
      <c r="Y918" s="9" t="s">
        <v>30</v>
      </c>
      <c r="Z918" s="12">
        <v>428</v>
      </c>
      <c r="AA918" s="9" t="s">
        <v>76</v>
      </c>
      <c r="AB918" s="14" t="s">
        <v>39</v>
      </c>
      <c r="AC918" s="9" t="s">
        <v>93</v>
      </c>
    </row>
    <row r="919" spans="1:29" hidden="1" x14ac:dyDescent="0.3">
      <c r="A919" s="9">
        <v>1754</v>
      </c>
      <c r="B919" s="9" t="s">
        <v>70</v>
      </c>
      <c r="C919" s="9" t="str">
        <f t="shared" si="56"/>
        <v>Jun</v>
      </c>
      <c r="D919" s="9" t="str">
        <f t="shared" si="57"/>
        <v>Thu</v>
      </c>
      <c r="E919" s="9" t="str">
        <f>TEXT(Table1[[#This Row],[Join_Date]],"YYYY")</f>
        <v>2024</v>
      </c>
      <c r="F919" s="2">
        <v>45456</v>
      </c>
      <c r="G919" s="2" t="str">
        <f t="shared" si="58"/>
        <v>Nov</v>
      </c>
      <c r="H919" s="2" t="str">
        <f t="shared" si="59"/>
        <v>Wed</v>
      </c>
      <c r="I919" s="10">
        <v>45616</v>
      </c>
      <c r="J919" s="11">
        <v>15.99</v>
      </c>
      <c r="K919" s="11" t="str">
        <f>IF(Table1[[#This Row],[Monthly_Price]]=7.99,"Basic",IF(Table1[[#This Row],[Monthly_Price]]=11.99,"Super",IF(Table1[[#This Row],[Monthly_Price]]=15.99,"Premium")))</f>
        <v>Premium</v>
      </c>
      <c r="L919" s="12">
        <v>309</v>
      </c>
      <c r="M919" s="9" t="s">
        <v>100</v>
      </c>
      <c r="N919" s="12">
        <v>5</v>
      </c>
      <c r="O919" s="12">
        <v>6</v>
      </c>
      <c r="P919" s="9" t="b">
        <v>0</v>
      </c>
      <c r="Q919" s="12">
        <v>760</v>
      </c>
      <c r="R919" s="12">
        <v>72</v>
      </c>
      <c r="S919" s="9" t="s">
        <v>92</v>
      </c>
      <c r="T919" s="9" t="s">
        <v>56</v>
      </c>
      <c r="U919" s="9" t="s">
        <v>78</v>
      </c>
      <c r="V919" s="9">
        <v>91</v>
      </c>
      <c r="W919" s="13">
        <v>4.8</v>
      </c>
      <c r="X919" s="9" t="b">
        <v>1</v>
      </c>
      <c r="Y919" s="9" t="s">
        <v>30</v>
      </c>
      <c r="Z919" s="12">
        <v>2336</v>
      </c>
      <c r="AA919" s="9" t="s">
        <v>58</v>
      </c>
      <c r="AB919" s="14" t="s">
        <v>69</v>
      </c>
      <c r="AC919" s="9" t="s">
        <v>93</v>
      </c>
    </row>
    <row r="920" spans="1:29" hidden="1" x14ac:dyDescent="0.3">
      <c r="A920" s="9">
        <v>7089</v>
      </c>
      <c r="B920" s="9" t="s">
        <v>357</v>
      </c>
      <c r="C920" s="9" t="str">
        <f t="shared" si="56"/>
        <v>Mar</v>
      </c>
      <c r="D920" s="9" t="str">
        <f t="shared" si="57"/>
        <v>Fri</v>
      </c>
      <c r="E920" s="9" t="str">
        <f>TEXT(Table1[[#This Row],[Join_Date]],"YYYY")</f>
        <v>2023</v>
      </c>
      <c r="F920" s="2">
        <v>44988</v>
      </c>
      <c r="G920" s="2" t="str">
        <f t="shared" si="58"/>
        <v>Dec</v>
      </c>
      <c r="H920" s="2" t="str">
        <f t="shared" si="59"/>
        <v>Wed</v>
      </c>
      <c r="I920" s="10">
        <v>45637</v>
      </c>
      <c r="J920" s="11">
        <v>7.99</v>
      </c>
      <c r="K920" s="11" t="str">
        <f>IF(Table1[[#This Row],[Monthly_Price]]=7.99,"Basic",IF(Table1[[#This Row],[Monthly_Price]]=11.99,"Super",IF(Table1[[#This Row],[Monthly_Price]]=15.99,"Premium")))</f>
        <v>Basic</v>
      </c>
      <c r="L920" s="12">
        <v>367</v>
      </c>
      <c r="M920" s="9" t="s">
        <v>100</v>
      </c>
      <c r="N920" s="12">
        <v>1</v>
      </c>
      <c r="O920" s="12">
        <v>3</v>
      </c>
      <c r="P920" s="9" t="b">
        <v>0</v>
      </c>
      <c r="Q920" s="12">
        <v>522</v>
      </c>
      <c r="R920" s="12">
        <v>10</v>
      </c>
      <c r="S920" s="9" t="s">
        <v>27</v>
      </c>
      <c r="T920" s="9" t="s">
        <v>28</v>
      </c>
      <c r="U920" s="9" t="s">
        <v>45</v>
      </c>
      <c r="V920" s="9">
        <v>70</v>
      </c>
      <c r="W920" s="13">
        <v>3.8</v>
      </c>
      <c r="X920" s="9" t="b">
        <v>0</v>
      </c>
      <c r="Y920" s="9" t="s">
        <v>30</v>
      </c>
      <c r="Z920" s="12">
        <v>2344</v>
      </c>
      <c r="AA920" s="9" t="s">
        <v>38</v>
      </c>
      <c r="AB920" s="14" t="s">
        <v>39</v>
      </c>
      <c r="AC920" s="9" t="s">
        <v>60</v>
      </c>
    </row>
    <row r="921" spans="1:29" hidden="1" x14ac:dyDescent="0.3">
      <c r="A921" s="9">
        <v>1697</v>
      </c>
      <c r="B921" s="9" t="s">
        <v>104</v>
      </c>
      <c r="C921" s="9" t="str">
        <f t="shared" si="56"/>
        <v>Sep</v>
      </c>
      <c r="D921" s="9" t="str">
        <f t="shared" si="57"/>
        <v>Thu</v>
      </c>
      <c r="E921" s="9" t="str">
        <f>TEXT(Table1[[#This Row],[Join_Date]],"YYYY")</f>
        <v>2023</v>
      </c>
      <c r="F921" s="2">
        <v>45190</v>
      </c>
      <c r="G921" s="2" t="str">
        <f t="shared" si="58"/>
        <v>Nov</v>
      </c>
      <c r="H921" s="2" t="str">
        <f t="shared" si="59"/>
        <v>Wed</v>
      </c>
      <c r="I921" s="10">
        <v>45623</v>
      </c>
      <c r="J921" s="11">
        <v>7.99</v>
      </c>
      <c r="K921" s="11" t="str">
        <f>IF(Table1[[#This Row],[Monthly_Price]]=7.99,"Basic",IF(Table1[[#This Row],[Monthly_Price]]=11.99,"Super",IF(Table1[[#This Row],[Monthly_Price]]=15.99,"Premium")))</f>
        <v>Basic</v>
      </c>
      <c r="L921" s="12">
        <v>472</v>
      </c>
      <c r="M921" s="9" t="s">
        <v>26</v>
      </c>
      <c r="N921" s="12">
        <v>5</v>
      </c>
      <c r="O921" s="12">
        <v>2</v>
      </c>
      <c r="P921" s="9" t="b">
        <v>1</v>
      </c>
      <c r="Q921" s="12">
        <v>76</v>
      </c>
      <c r="R921" s="12">
        <v>157</v>
      </c>
      <c r="S921" s="9" t="s">
        <v>27</v>
      </c>
      <c r="T921" s="9" t="s">
        <v>44</v>
      </c>
      <c r="U921" s="9" t="s">
        <v>78</v>
      </c>
      <c r="V921" s="9">
        <v>6</v>
      </c>
      <c r="W921" s="13">
        <v>3.1</v>
      </c>
      <c r="X921" s="9" t="b">
        <v>1</v>
      </c>
      <c r="Y921" s="9" t="s">
        <v>30</v>
      </c>
      <c r="Z921" s="12">
        <v>1351</v>
      </c>
      <c r="AA921" s="9" t="s">
        <v>65</v>
      </c>
      <c r="AB921" s="14" t="s">
        <v>79</v>
      </c>
      <c r="AC921" s="9" t="s">
        <v>93</v>
      </c>
    </row>
    <row r="922" spans="1:29" hidden="1" x14ac:dyDescent="0.3">
      <c r="A922" s="9">
        <v>4768</v>
      </c>
      <c r="B922" s="9" t="s">
        <v>542</v>
      </c>
      <c r="C922" s="9" t="str">
        <f t="shared" si="56"/>
        <v>Dec</v>
      </c>
      <c r="D922" s="9" t="str">
        <f t="shared" si="57"/>
        <v>Mon</v>
      </c>
      <c r="E922" s="9" t="str">
        <f>TEXT(Table1[[#This Row],[Join_Date]],"YYYY")</f>
        <v>2023</v>
      </c>
      <c r="F922" s="2">
        <v>45264</v>
      </c>
      <c r="G922" s="2" t="str">
        <f t="shared" si="58"/>
        <v>Nov</v>
      </c>
      <c r="H922" s="2" t="str">
        <f t="shared" si="59"/>
        <v>Sat</v>
      </c>
      <c r="I922" s="10">
        <v>45619</v>
      </c>
      <c r="J922" s="11">
        <v>15.99</v>
      </c>
      <c r="K922" s="11" t="str">
        <f>IF(Table1[[#This Row],[Monthly_Price]]=7.99,"Basic",IF(Table1[[#This Row],[Monthly_Price]]=11.99,"Super",IF(Table1[[#This Row],[Monthly_Price]]=15.99,"Premium")))</f>
        <v>Premium</v>
      </c>
      <c r="L922" s="12">
        <v>449</v>
      </c>
      <c r="M922" s="9" t="s">
        <v>51</v>
      </c>
      <c r="N922" s="12">
        <v>5</v>
      </c>
      <c r="O922" s="12">
        <v>4</v>
      </c>
      <c r="P922" s="9" t="b">
        <v>0</v>
      </c>
      <c r="Q922" s="12">
        <v>61</v>
      </c>
      <c r="R922" s="12">
        <v>61</v>
      </c>
      <c r="S922" s="9" t="s">
        <v>74</v>
      </c>
      <c r="T922" s="9" t="s">
        <v>44</v>
      </c>
      <c r="U922" s="9" t="s">
        <v>78</v>
      </c>
      <c r="V922" s="9">
        <v>88</v>
      </c>
      <c r="W922" s="13">
        <v>3.7</v>
      </c>
      <c r="X922" s="9" t="b">
        <v>1</v>
      </c>
      <c r="Y922" s="9" t="s">
        <v>30</v>
      </c>
      <c r="Z922" s="12">
        <v>165</v>
      </c>
      <c r="AA922" s="9" t="s">
        <v>76</v>
      </c>
      <c r="AB922" s="14" t="s">
        <v>69</v>
      </c>
      <c r="AC922" s="9" t="s">
        <v>93</v>
      </c>
    </row>
    <row r="923" spans="1:29" hidden="1" x14ac:dyDescent="0.3">
      <c r="A923" s="9">
        <v>4205</v>
      </c>
      <c r="B923" s="9" t="s">
        <v>257</v>
      </c>
      <c r="C923" s="9" t="str">
        <f t="shared" si="56"/>
        <v>Dec</v>
      </c>
      <c r="D923" s="9" t="str">
        <f t="shared" si="57"/>
        <v>Thu</v>
      </c>
      <c r="E923" s="9" t="str">
        <f>TEXT(Table1[[#This Row],[Join_Date]],"YYYY")</f>
        <v>2023</v>
      </c>
      <c r="F923" s="2">
        <v>45274</v>
      </c>
      <c r="G923" s="2" t="str">
        <f t="shared" si="58"/>
        <v>Dec</v>
      </c>
      <c r="H923" s="2" t="str">
        <f t="shared" si="59"/>
        <v>Fri</v>
      </c>
      <c r="I923" s="10">
        <v>45632</v>
      </c>
      <c r="J923" s="11">
        <v>15.99</v>
      </c>
      <c r="K923" s="11" t="str">
        <f>IF(Table1[[#This Row],[Monthly_Price]]=7.99,"Basic",IF(Table1[[#This Row],[Monthly_Price]]=11.99,"Super",IF(Table1[[#This Row],[Monthly_Price]]=15.99,"Premium")))</f>
        <v>Premium</v>
      </c>
      <c r="L923" s="12">
        <v>302</v>
      </c>
      <c r="M923" s="9" t="s">
        <v>73</v>
      </c>
      <c r="N923" s="12">
        <v>4</v>
      </c>
      <c r="O923" s="12">
        <v>4</v>
      </c>
      <c r="P923" s="9" t="b">
        <v>1</v>
      </c>
      <c r="Q923" s="12">
        <v>800</v>
      </c>
      <c r="R923" s="12">
        <v>101</v>
      </c>
      <c r="S923" s="9" t="s">
        <v>27</v>
      </c>
      <c r="T923" s="9" t="s">
        <v>75</v>
      </c>
      <c r="U923" s="9" t="s">
        <v>64</v>
      </c>
      <c r="V923" s="9">
        <v>89</v>
      </c>
      <c r="W923" s="13">
        <v>4.3</v>
      </c>
      <c r="X923" s="9" t="b">
        <v>0</v>
      </c>
      <c r="Y923" s="9" t="s">
        <v>30</v>
      </c>
      <c r="Z923" s="12">
        <v>3411</v>
      </c>
      <c r="AA923" s="9" t="s">
        <v>38</v>
      </c>
      <c r="AB923" s="14" t="s">
        <v>79</v>
      </c>
      <c r="AC923" s="9" t="s">
        <v>40</v>
      </c>
    </row>
    <row r="924" spans="1:29" hidden="1" x14ac:dyDescent="0.3">
      <c r="A924" s="9">
        <v>8844</v>
      </c>
      <c r="B924" s="9" t="s">
        <v>140</v>
      </c>
      <c r="C924" s="9" t="str">
        <f t="shared" si="56"/>
        <v>Sep</v>
      </c>
      <c r="D924" s="9" t="str">
        <f t="shared" si="57"/>
        <v>Tue</v>
      </c>
      <c r="E924" s="9" t="str">
        <f>TEXT(Table1[[#This Row],[Join_Date]],"YYYY")</f>
        <v>2024</v>
      </c>
      <c r="F924" s="2">
        <v>45559</v>
      </c>
      <c r="G924" s="2" t="str">
        <f t="shared" si="58"/>
        <v>Dec</v>
      </c>
      <c r="H924" s="2" t="str">
        <f t="shared" si="59"/>
        <v>Wed</v>
      </c>
      <c r="I924" s="10">
        <v>45644</v>
      </c>
      <c r="J924" s="11">
        <v>7.99</v>
      </c>
      <c r="K924" s="11" t="str">
        <f>IF(Table1[[#This Row],[Monthly_Price]]=7.99,"Basic",IF(Table1[[#This Row],[Monthly_Price]]=11.99,"Super",IF(Table1[[#This Row],[Monthly_Price]]=15.99,"Premium")))</f>
        <v>Basic</v>
      </c>
      <c r="L924" s="12">
        <v>70</v>
      </c>
      <c r="M924" s="9" t="s">
        <v>48</v>
      </c>
      <c r="N924" s="12">
        <v>3</v>
      </c>
      <c r="O924" s="12">
        <v>6</v>
      </c>
      <c r="P924" s="9" t="b">
        <v>1</v>
      </c>
      <c r="Q924" s="12">
        <v>226</v>
      </c>
      <c r="R924" s="12">
        <v>104</v>
      </c>
      <c r="S924" s="9" t="s">
        <v>27</v>
      </c>
      <c r="T924" s="9" t="s">
        <v>44</v>
      </c>
      <c r="U924" s="9" t="s">
        <v>37</v>
      </c>
      <c r="V924" s="9">
        <v>59</v>
      </c>
      <c r="W924" s="13">
        <v>3.3</v>
      </c>
      <c r="X924" s="9" t="b">
        <v>1</v>
      </c>
      <c r="Y924" s="9" t="s">
        <v>30</v>
      </c>
      <c r="Z924" s="12">
        <v>615</v>
      </c>
      <c r="AA924" s="9" t="s">
        <v>65</v>
      </c>
      <c r="AB924" s="14" t="s">
        <v>69</v>
      </c>
      <c r="AC924" s="9" t="s">
        <v>33</v>
      </c>
    </row>
    <row r="925" spans="1:29" hidden="1" x14ac:dyDescent="0.3">
      <c r="A925" s="9">
        <v>1103</v>
      </c>
      <c r="B925" s="9" t="s">
        <v>411</v>
      </c>
      <c r="C925" s="9" t="str">
        <f t="shared" si="56"/>
        <v>May</v>
      </c>
      <c r="D925" s="9" t="str">
        <f t="shared" si="57"/>
        <v>Mon</v>
      </c>
      <c r="E925" s="9" t="str">
        <f>TEXT(Table1[[#This Row],[Join_Date]],"YYYY")</f>
        <v>2023</v>
      </c>
      <c r="F925" s="2">
        <v>45054</v>
      </c>
      <c r="G925" s="2" t="str">
        <f t="shared" si="58"/>
        <v>Dec</v>
      </c>
      <c r="H925" s="2" t="str">
        <f t="shared" si="59"/>
        <v>Mon</v>
      </c>
      <c r="I925" s="10">
        <v>45628</v>
      </c>
      <c r="J925" s="11">
        <v>7.99</v>
      </c>
      <c r="K925" s="11" t="str">
        <f>IF(Table1[[#This Row],[Monthly_Price]]=7.99,"Basic",IF(Table1[[#This Row],[Monthly_Price]]=11.99,"Super",IF(Table1[[#This Row],[Monthly_Price]]=15.99,"Premium")))</f>
        <v>Basic</v>
      </c>
      <c r="L925" s="12">
        <v>157</v>
      </c>
      <c r="M925" s="9" t="s">
        <v>48</v>
      </c>
      <c r="N925" s="12">
        <v>2</v>
      </c>
      <c r="O925" s="12">
        <v>1</v>
      </c>
      <c r="P925" s="9" t="b">
        <v>0</v>
      </c>
      <c r="Q925" s="12">
        <v>792</v>
      </c>
      <c r="R925" s="12">
        <v>141</v>
      </c>
      <c r="S925" s="9" t="s">
        <v>43</v>
      </c>
      <c r="T925" s="9" t="s">
        <v>56</v>
      </c>
      <c r="U925" s="9" t="s">
        <v>57</v>
      </c>
      <c r="V925" s="9">
        <v>18</v>
      </c>
      <c r="W925" s="13">
        <v>4.2</v>
      </c>
      <c r="X925" s="9" t="b">
        <v>0</v>
      </c>
      <c r="Y925" s="9" t="s">
        <v>30</v>
      </c>
      <c r="Z925" s="12">
        <v>1538</v>
      </c>
      <c r="AA925" s="9" t="s">
        <v>31</v>
      </c>
      <c r="AB925" s="14" t="s">
        <v>79</v>
      </c>
      <c r="AC925" s="9" t="s">
        <v>93</v>
      </c>
    </row>
    <row r="926" spans="1:29" hidden="1" x14ac:dyDescent="0.3">
      <c r="A926" s="9">
        <v>2180</v>
      </c>
      <c r="B926" s="9" t="s">
        <v>709</v>
      </c>
      <c r="C926" s="9" t="str">
        <f t="shared" si="56"/>
        <v>Apr</v>
      </c>
      <c r="D926" s="9" t="str">
        <f t="shared" si="57"/>
        <v>Sun</v>
      </c>
      <c r="E926" s="9" t="str">
        <f>TEXT(Table1[[#This Row],[Join_Date]],"YYYY")</f>
        <v>2023</v>
      </c>
      <c r="F926" s="2">
        <v>45032</v>
      </c>
      <c r="G926" s="2" t="str">
        <f t="shared" si="58"/>
        <v>Nov</v>
      </c>
      <c r="H926" s="2" t="str">
        <f t="shared" si="59"/>
        <v>Sun</v>
      </c>
      <c r="I926" s="10">
        <v>45620</v>
      </c>
      <c r="J926" s="11">
        <v>7.99</v>
      </c>
      <c r="K926" s="11" t="str">
        <f>IF(Table1[[#This Row],[Monthly_Price]]=7.99,"Basic",IF(Table1[[#This Row],[Monthly_Price]]=11.99,"Super",IF(Table1[[#This Row],[Monthly_Price]]=15.99,"Premium")))</f>
        <v>Basic</v>
      </c>
      <c r="L926" s="12">
        <v>17</v>
      </c>
      <c r="M926" s="9" t="s">
        <v>63</v>
      </c>
      <c r="N926" s="12">
        <v>5</v>
      </c>
      <c r="O926" s="12">
        <v>5</v>
      </c>
      <c r="P926" s="9" t="b">
        <v>0</v>
      </c>
      <c r="Q926" s="12">
        <v>498</v>
      </c>
      <c r="R926" s="12">
        <v>67</v>
      </c>
      <c r="S926" s="9" t="s">
        <v>49</v>
      </c>
      <c r="T926" s="9" t="s">
        <v>28</v>
      </c>
      <c r="U926" s="9" t="s">
        <v>45</v>
      </c>
      <c r="V926" s="9">
        <v>67</v>
      </c>
      <c r="W926" s="13">
        <v>3</v>
      </c>
      <c r="X926" s="9" t="b">
        <v>1</v>
      </c>
      <c r="Y926" s="9" t="s">
        <v>30</v>
      </c>
      <c r="Z926" s="12">
        <v>1835</v>
      </c>
      <c r="AA926" s="9" t="s">
        <v>58</v>
      </c>
      <c r="AB926" s="14" t="s">
        <v>32</v>
      </c>
      <c r="AC926" s="9" t="s">
        <v>33</v>
      </c>
    </row>
    <row r="927" spans="1:29" hidden="1" x14ac:dyDescent="0.3">
      <c r="A927" s="9">
        <v>6607</v>
      </c>
      <c r="B927" s="9" t="s">
        <v>710</v>
      </c>
      <c r="C927" s="9" t="str">
        <f t="shared" si="56"/>
        <v>Jan</v>
      </c>
      <c r="D927" s="9" t="str">
        <f t="shared" si="57"/>
        <v>Fri</v>
      </c>
      <c r="E927" s="9" t="str">
        <f>TEXT(Table1[[#This Row],[Join_Date]],"YYYY")</f>
        <v>2023</v>
      </c>
      <c r="F927" s="2">
        <v>44939</v>
      </c>
      <c r="G927" s="2" t="str">
        <f t="shared" si="58"/>
        <v>Dec</v>
      </c>
      <c r="H927" s="2" t="str">
        <f t="shared" si="59"/>
        <v>Mon</v>
      </c>
      <c r="I927" s="10">
        <v>45628</v>
      </c>
      <c r="J927" s="11">
        <v>15.99</v>
      </c>
      <c r="K927" s="11" t="str">
        <f>IF(Table1[[#This Row],[Monthly_Price]]=7.99,"Basic",IF(Table1[[#This Row],[Monthly_Price]]=11.99,"Super",IF(Table1[[#This Row],[Monthly_Price]]=15.99,"Premium")))</f>
        <v>Premium</v>
      </c>
      <c r="L927" s="12">
        <v>173</v>
      </c>
      <c r="M927" s="9" t="s">
        <v>36</v>
      </c>
      <c r="N927" s="12">
        <v>1</v>
      </c>
      <c r="O927" s="12">
        <v>3</v>
      </c>
      <c r="P927" s="9" t="b">
        <v>1</v>
      </c>
      <c r="Q927" s="12">
        <v>950</v>
      </c>
      <c r="R927" s="12">
        <v>163</v>
      </c>
      <c r="S927" s="9" t="s">
        <v>92</v>
      </c>
      <c r="T927" s="9" t="s">
        <v>44</v>
      </c>
      <c r="U927" s="9" t="s">
        <v>78</v>
      </c>
      <c r="V927" s="9">
        <v>96</v>
      </c>
      <c r="W927" s="13">
        <v>4.9000000000000004</v>
      </c>
      <c r="X927" s="9" t="b">
        <v>1</v>
      </c>
      <c r="Y927" s="9" t="s">
        <v>30</v>
      </c>
      <c r="Z927" s="12">
        <v>3515</v>
      </c>
      <c r="AA927" s="9" t="s">
        <v>58</v>
      </c>
      <c r="AB927" s="14" t="s">
        <v>32</v>
      </c>
      <c r="AC927" s="9" t="s">
        <v>33</v>
      </c>
    </row>
    <row r="928" spans="1:29" hidden="1" x14ac:dyDescent="0.3">
      <c r="A928" s="9">
        <v>7949</v>
      </c>
      <c r="B928" s="9" t="s">
        <v>391</v>
      </c>
      <c r="C928" s="9" t="str">
        <f t="shared" si="56"/>
        <v>Jan</v>
      </c>
      <c r="D928" s="9" t="str">
        <f t="shared" si="57"/>
        <v>Wed</v>
      </c>
      <c r="E928" s="9" t="str">
        <f>TEXT(Table1[[#This Row],[Join_Date]],"YYYY")</f>
        <v>2023</v>
      </c>
      <c r="F928" s="2">
        <v>44937</v>
      </c>
      <c r="G928" s="2" t="str">
        <f t="shared" si="58"/>
        <v>Nov</v>
      </c>
      <c r="H928" s="2" t="str">
        <f t="shared" si="59"/>
        <v>Thu</v>
      </c>
      <c r="I928" s="10">
        <v>45617</v>
      </c>
      <c r="J928" s="11">
        <v>11.99</v>
      </c>
      <c r="K928" s="11" t="str">
        <f>IF(Table1[[#This Row],[Monthly_Price]]=7.99,"Basic",IF(Table1[[#This Row],[Monthly_Price]]=11.99,"Super",IF(Table1[[#This Row],[Monthly_Price]]=15.99,"Premium")))</f>
        <v>Super</v>
      </c>
      <c r="L928" s="12">
        <v>301</v>
      </c>
      <c r="M928" s="9" t="s">
        <v>73</v>
      </c>
      <c r="N928" s="12">
        <v>5</v>
      </c>
      <c r="O928" s="12">
        <v>4</v>
      </c>
      <c r="P928" s="9" t="b">
        <v>0</v>
      </c>
      <c r="Q928" s="12">
        <v>906</v>
      </c>
      <c r="R928" s="12">
        <v>141</v>
      </c>
      <c r="S928" s="9" t="s">
        <v>68</v>
      </c>
      <c r="T928" s="9" t="s">
        <v>56</v>
      </c>
      <c r="U928" s="9" t="s">
        <v>29</v>
      </c>
      <c r="V928" s="9">
        <v>56</v>
      </c>
      <c r="W928" s="13">
        <v>4.5</v>
      </c>
      <c r="X928" s="9" t="b">
        <v>1</v>
      </c>
      <c r="Y928" s="9" t="s">
        <v>30</v>
      </c>
      <c r="Z928" s="12">
        <v>1657</v>
      </c>
      <c r="AA928" s="9" t="s">
        <v>38</v>
      </c>
      <c r="AB928" s="14" t="s">
        <v>32</v>
      </c>
      <c r="AC928" s="9" t="s">
        <v>93</v>
      </c>
    </row>
    <row r="929" spans="1:29" hidden="1" x14ac:dyDescent="0.3">
      <c r="A929" s="9">
        <v>5337</v>
      </c>
      <c r="B929" s="9" t="s">
        <v>508</v>
      </c>
      <c r="C929" s="9" t="str">
        <f t="shared" si="56"/>
        <v>Aug</v>
      </c>
      <c r="D929" s="9" t="str">
        <f t="shared" si="57"/>
        <v>Fri</v>
      </c>
      <c r="E929" s="9" t="str">
        <f>TEXT(Table1[[#This Row],[Join_Date]],"YYYY")</f>
        <v>2024</v>
      </c>
      <c r="F929" s="2">
        <v>45520</v>
      </c>
      <c r="G929" s="2" t="str">
        <f t="shared" si="58"/>
        <v>Nov</v>
      </c>
      <c r="H929" s="2" t="str">
        <f t="shared" si="59"/>
        <v>Thu</v>
      </c>
      <c r="I929" s="10">
        <v>45624</v>
      </c>
      <c r="J929" s="11">
        <v>7.99</v>
      </c>
      <c r="K929" s="11" t="str">
        <f>IF(Table1[[#This Row],[Monthly_Price]]=7.99,"Basic",IF(Table1[[#This Row],[Monthly_Price]]=11.99,"Super",IF(Table1[[#This Row],[Monthly_Price]]=15.99,"Premium")))</f>
        <v>Basic</v>
      </c>
      <c r="L929" s="12">
        <v>357</v>
      </c>
      <c r="M929" s="9" t="s">
        <v>63</v>
      </c>
      <c r="N929" s="12">
        <v>2</v>
      </c>
      <c r="O929" s="12">
        <v>4</v>
      </c>
      <c r="P929" s="9" t="b">
        <v>1</v>
      </c>
      <c r="Q929" s="12">
        <v>245</v>
      </c>
      <c r="R929" s="12">
        <v>116</v>
      </c>
      <c r="S929" s="9" t="s">
        <v>92</v>
      </c>
      <c r="T929" s="9" t="s">
        <v>75</v>
      </c>
      <c r="U929" s="9" t="s">
        <v>45</v>
      </c>
      <c r="V929" s="9">
        <v>71</v>
      </c>
      <c r="W929" s="13">
        <v>4.2</v>
      </c>
      <c r="X929" s="9" t="b">
        <v>1</v>
      </c>
      <c r="Y929" s="9" t="s">
        <v>30</v>
      </c>
      <c r="Z929" s="12">
        <v>2209</v>
      </c>
      <c r="AA929" s="9" t="s">
        <v>31</v>
      </c>
      <c r="AB929" s="14" t="s">
        <v>59</v>
      </c>
      <c r="AC929" s="9" t="s">
        <v>33</v>
      </c>
    </row>
    <row r="930" spans="1:29" hidden="1" x14ac:dyDescent="0.3">
      <c r="A930" s="9">
        <v>8477</v>
      </c>
      <c r="B930" s="9" t="s">
        <v>236</v>
      </c>
      <c r="C930" s="9" t="str">
        <f t="shared" si="56"/>
        <v>Jul</v>
      </c>
      <c r="D930" s="9" t="str">
        <f t="shared" si="57"/>
        <v>Tue</v>
      </c>
      <c r="E930" s="9" t="str">
        <f>TEXT(Table1[[#This Row],[Join_Date]],"YYYY")</f>
        <v>2023</v>
      </c>
      <c r="F930" s="2">
        <v>45125</v>
      </c>
      <c r="G930" s="2" t="str">
        <f t="shared" si="58"/>
        <v>Dec</v>
      </c>
      <c r="H930" s="2" t="str">
        <f t="shared" si="59"/>
        <v>Mon</v>
      </c>
      <c r="I930" s="10">
        <v>45628</v>
      </c>
      <c r="J930" s="11">
        <v>7.99</v>
      </c>
      <c r="K930" s="11" t="str">
        <f>IF(Table1[[#This Row],[Monthly_Price]]=7.99,"Basic",IF(Table1[[#This Row],[Monthly_Price]]=11.99,"Super",IF(Table1[[#This Row],[Monthly_Price]]=15.99,"Premium")))</f>
        <v>Basic</v>
      </c>
      <c r="L930" s="12">
        <v>48</v>
      </c>
      <c r="M930" s="9" t="s">
        <v>36</v>
      </c>
      <c r="N930" s="12">
        <v>4</v>
      </c>
      <c r="O930" s="12">
        <v>2</v>
      </c>
      <c r="P930" s="9" t="b">
        <v>0</v>
      </c>
      <c r="Q930" s="12">
        <v>33</v>
      </c>
      <c r="R930" s="12">
        <v>7</v>
      </c>
      <c r="S930" s="9" t="s">
        <v>27</v>
      </c>
      <c r="T930" s="9" t="s">
        <v>28</v>
      </c>
      <c r="U930" s="9" t="s">
        <v>37</v>
      </c>
      <c r="V930" s="9">
        <v>13</v>
      </c>
      <c r="W930" s="13">
        <v>4.8</v>
      </c>
      <c r="X930" s="9" t="b">
        <v>1</v>
      </c>
      <c r="Y930" s="9" t="s">
        <v>30</v>
      </c>
      <c r="Z930" s="12">
        <v>1327</v>
      </c>
      <c r="AA930" s="9" t="s">
        <v>58</v>
      </c>
      <c r="AB930" s="14" t="s">
        <v>69</v>
      </c>
      <c r="AC930" s="9" t="s">
        <v>60</v>
      </c>
    </row>
    <row r="931" spans="1:29" hidden="1" x14ac:dyDescent="0.3">
      <c r="A931" s="9">
        <v>7673</v>
      </c>
      <c r="B931" s="9" t="s">
        <v>712</v>
      </c>
      <c r="C931" s="9" t="str">
        <f t="shared" si="56"/>
        <v>Aug</v>
      </c>
      <c r="D931" s="9" t="str">
        <f t="shared" si="57"/>
        <v>Fri</v>
      </c>
      <c r="E931" s="9" t="str">
        <f>TEXT(Table1[[#This Row],[Join_Date]],"YYYY")</f>
        <v>2023</v>
      </c>
      <c r="F931" s="2">
        <v>45156</v>
      </c>
      <c r="G931" s="2" t="str">
        <f t="shared" si="58"/>
        <v>Nov</v>
      </c>
      <c r="H931" s="2" t="str">
        <f t="shared" si="59"/>
        <v>Fri</v>
      </c>
      <c r="I931" s="10">
        <v>45618</v>
      </c>
      <c r="J931" s="11">
        <v>7.99</v>
      </c>
      <c r="K931" s="11" t="str">
        <f>IF(Table1[[#This Row],[Monthly_Price]]=7.99,"Basic",IF(Table1[[#This Row],[Monthly_Price]]=11.99,"Super",IF(Table1[[#This Row],[Monthly_Price]]=15.99,"Premium")))</f>
        <v>Basic</v>
      </c>
      <c r="L931" s="12">
        <v>351</v>
      </c>
      <c r="M931" s="9" t="s">
        <v>26</v>
      </c>
      <c r="N931" s="12">
        <v>4</v>
      </c>
      <c r="O931" s="12">
        <v>2</v>
      </c>
      <c r="P931" s="9" t="b">
        <v>0</v>
      </c>
      <c r="Q931" s="12">
        <v>70</v>
      </c>
      <c r="R931" s="12">
        <v>41</v>
      </c>
      <c r="S931" s="9" t="s">
        <v>74</v>
      </c>
      <c r="T931" s="9" t="s">
        <v>75</v>
      </c>
      <c r="U931" s="9" t="s">
        <v>57</v>
      </c>
      <c r="V931" s="9">
        <v>78</v>
      </c>
      <c r="W931" s="13">
        <v>3.7</v>
      </c>
      <c r="X931" s="9" t="b">
        <v>0</v>
      </c>
      <c r="Y931" s="9" t="s">
        <v>30</v>
      </c>
      <c r="Z931" s="12">
        <v>4337</v>
      </c>
      <c r="AA931" s="9" t="s">
        <v>31</v>
      </c>
      <c r="AB931" s="14" t="s">
        <v>79</v>
      </c>
      <c r="AC931" s="9" t="s">
        <v>40</v>
      </c>
    </row>
    <row r="932" spans="1:29" hidden="1" x14ac:dyDescent="0.3">
      <c r="A932" s="9">
        <v>6113</v>
      </c>
      <c r="B932" s="9" t="s">
        <v>713</v>
      </c>
      <c r="C932" s="9" t="str">
        <f t="shared" si="56"/>
        <v>Nov</v>
      </c>
      <c r="D932" s="9" t="str">
        <f t="shared" si="57"/>
        <v>Mon</v>
      </c>
      <c r="E932" s="9" t="str">
        <f>TEXT(Table1[[#This Row],[Join_Date]],"YYYY")</f>
        <v>2023</v>
      </c>
      <c r="F932" s="2">
        <v>45236</v>
      </c>
      <c r="G932" s="2" t="str">
        <f t="shared" si="58"/>
        <v>Dec</v>
      </c>
      <c r="H932" s="2" t="str">
        <f t="shared" si="59"/>
        <v>Sat</v>
      </c>
      <c r="I932" s="10">
        <v>45640</v>
      </c>
      <c r="J932" s="11">
        <v>11.99</v>
      </c>
      <c r="K932" s="11" t="str">
        <f>IF(Table1[[#This Row],[Monthly_Price]]=7.99,"Basic",IF(Table1[[#This Row],[Monthly_Price]]=11.99,"Super",IF(Table1[[#This Row],[Monthly_Price]]=15.99,"Premium")))</f>
        <v>Super</v>
      </c>
      <c r="L932" s="12">
        <v>491</v>
      </c>
      <c r="M932" s="9" t="s">
        <v>73</v>
      </c>
      <c r="N932" s="12">
        <v>3</v>
      </c>
      <c r="O932" s="12">
        <v>4</v>
      </c>
      <c r="P932" s="9" t="b">
        <v>1</v>
      </c>
      <c r="Q932" s="12">
        <v>779</v>
      </c>
      <c r="R932" s="12">
        <v>86</v>
      </c>
      <c r="S932" s="9" t="s">
        <v>49</v>
      </c>
      <c r="T932" s="9" t="s">
        <v>75</v>
      </c>
      <c r="U932" s="9" t="s">
        <v>29</v>
      </c>
      <c r="V932" s="9">
        <v>85</v>
      </c>
      <c r="W932" s="13">
        <v>4.7</v>
      </c>
      <c r="X932" s="9" t="b">
        <v>1</v>
      </c>
      <c r="Y932" s="9" t="s">
        <v>30</v>
      </c>
      <c r="Z932" s="12">
        <v>398</v>
      </c>
      <c r="AA932" s="9" t="s">
        <v>65</v>
      </c>
      <c r="AB932" s="14" t="s">
        <v>79</v>
      </c>
      <c r="AC932" s="9" t="s">
        <v>40</v>
      </c>
    </row>
    <row r="933" spans="1:29" hidden="1" x14ac:dyDescent="0.3">
      <c r="A933" s="9">
        <v>7457</v>
      </c>
      <c r="B933" s="9" t="s">
        <v>498</v>
      </c>
      <c r="C933" s="9" t="str">
        <f t="shared" si="56"/>
        <v>Apr</v>
      </c>
      <c r="D933" s="9" t="str">
        <f t="shared" si="57"/>
        <v>Wed</v>
      </c>
      <c r="E933" s="9" t="str">
        <f>TEXT(Table1[[#This Row],[Join_Date]],"YYYY")</f>
        <v>2023</v>
      </c>
      <c r="F933" s="2">
        <v>45028</v>
      </c>
      <c r="G933" s="2" t="str">
        <f t="shared" si="58"/>
        <v>Nov</v>
      </c>
      <c r="H933" s="2" t="str">
        <f t="shared" si="59"/>
        <v>Fri</v>
      </c>
      <c r="I933" s="10">
        <v>45625</v>
      </c>
      <c r="J933" s="11">
        <v>11.99</v>
      </c>
      <c r="K933" s="11" t="str">
        <f>IF(Table1[[#This Row],[Monthly_Price]]=7.99,"Basic",IF(Table1[[#This Row],[Monthly_Price]]=11.99,"Super",IF(Table1[[#This Row],[Monthly_Price]]=15.99,"Premium")))</f>
        <v>Super</v>
      </c>
      <c r="L933" s="12">
        <v>164</v>
      </c>
      <c r="M933" s="9" t="s">
        <v>48</v>
      </c>
      <c r="N933" s="12">
        <v>2</v>
      </c>
      <c r="O933" s="12">
        <v>1</v>
      </c>
      <c r="P933" s="9" t="b">
        <v>1</v>
      </c>
      <c r="Q933" s="12">
        <v>536</v>
      </c>
      <c r="R933" s="12">
        <v>150</v>
      </c>
      <c r="S933" s="9" t="s">
        <v>49</v>
      </c>
      <c r="T933" s="9" t="s">
        <v>44</v>
      </c>
      <c r="U933" s="9" t="s">
        <v>45</v>
      </c>
      <c r="V933" s="9">
        <v>7</v>
      </c>
      <c r="W933" s="13">
        <v>3.2</v>
      </c>
      <c r="X933" s="9" t="b">
        <v>1</v>
      </c>
      <c r="Y933" s="9" t="s">
        <v>30</v>
      </c>
      <c r="Z933" s="12">
        <v>1508</v>
      </c>
      <c r="AA933" s="9" t="s">
        <v>31</v>
      </c>
      <c r="AB933" s="14" t="s">
        <v>69</v>
      </c>
      <c r="AC933" s="9" t="s">
        <v>60</v>
      </c>
    </row>
    <row r="934" spans="1:29" hidden="1" x14ac:dyDescent="0.3">
      <c r="A934" s="9">
        <v>6639</v>
      </c>
      <c r="B934" s="9" t="s">
        <v>401</v>
      </c>
      <c r="C934" s="9" t="str">
        <f t="shared" si="56"/>
        <v>Dec</v>
      </c>
      <c r="D934" s="9" t="str">
        <f t="shared" si="57"/>
        <v>Mon</v>
      </c>
      <c r="E934" s="9" t="str">
        <f>TEXT(Table1[[#This Row],[Join_Date]],"YYYY")</f>
        <v>2023</v>
      </c>
      <c r="F934" s="2">
        <v>45278</v>
      </c>
      <c r="G934" s="2" t="str">
        <f t="shared" si="58"/>
        <v>Dec</v>
      </c>
      <c r="H934" s="2" t="str">
        <f t="shared" si="59"/>
        <v>Wed</v>
      </c>
      <c r="I934" s="10">
        <v>45644</v>
      </c>
      <c r="J934" s="11">
        <v>7.99</v>
      </c>
      <c r="K934" s="11" t="str">
        <f>IF(Table1[[#This Row],[Monthly_Price]]=7.99,"Basic",IF(Table1[[#This Row],[Monthly_Price]]=11.99,"Super",IF(Table1[[#This Row],[Monthly_Price]]=15.99,"Premium")))</f>
        <v>Basic</v>
      </c>
      <c r="L934" s="12">
        <v>304</v>
      </c>
      <c r="M934" s="9" t="s">
        <v>26</v>
      </c>
      <c r="N934" s="12">
        <v>1</v>
      </c>
      <c r="O934" s="12">
        <v>6</v>
      </c>
      <c r="P934" s="9" t="b">
        <v>1</v>
      </c>
      <c r="Q934" s="12">
        <v>902</v>
      </c>
      <c r="R934" s="12">
        <v>20</v>
      </c>
      <c r="S934" s="9" t="s">
        <v>74</v>
      </c>
      <c r="T934" s="9" t="s">
        <v>28</v>
      </c>
      <c r="U934" s="9" t="s">
        <v>45</v>
      </c>
      <c r="V934" s="9">
        <v>62</v>
      </c>
      <c r="W934" s="13">
        <v>3.9</v>
      </c>
      <c r="X934" s="9" t="b">
        <v>1</v>
      </c>
      <c r="Y934" s="9" t="s">
        <v>30</v>
      </c>
      <c r="Z934" s="12">
        <v>249</v>
      </c>
      <c r="AA934" s="9" t="s">
        <v>38</v>
      </c>
      <c r="AB934" s="14" t="s">
        <v>32</v>
      </c>
      <c r="AC934" s="9" t="s">
        <v>40</v>
      </c>
    </row>
    <row r="935" spans="1:29" hidden="1" x14ac:dyDescent="0.3">
      <c r="A935" s="9">
        <v>5220</v>
      </c>
      <c r="B935" s="9" t="s">
        <v>212</v>
      </c>
      <c r="C935" s="9" t="str">
        <f t="shared" si="56"/>
        <v>Aug</v>
      </c>
      <c r="D935" s="9" t="str">
        <f t="shared" si="57"/>
        <v>Sun</v>
      </c>
      <c r="E935" s="9" t="str">
        <f>TEXT(Table1[[#This Row],[Join_Date]],"YYYY")</f>
        <v>2023</v>
      </c>
      <c r="F935" s="2">
        <v>45151</v>
      </c>
      <c r="G935" s="2" t="str">
        <f t="shared" si="58"/>
        <v>Dec</v>
      </c>
      <c r="H935" s="2" t="str">
        <f t="shared" si="59"/>
        <v>Sun</v>
      </c>
      <c r="I935" s="10">
        <v>45634</v>
      </c>
      <c r="J935" s="11">
        <v>7.99</v>
      </c>
      <c r="K935" s="11" t="str">
        <f>IF(Table1[[#This Row],[Monthly_Price]]=7.99,"Basic",IF(Table1[[#This Row],[Monthly_Price]]=11.99,"Super",IF(Table1[[#This Row],[Monthly_Price]]=15.99,"Premium")))</f>
        <v>Basic</v>
      </c>
      <c r="L935" s="12">
        <v>166</v>
      </c>
      <c r="M935" s="9" t="s">
        <v>63</v>
      </c>
      <c r="N935" s="12">
        <v>2</v>
      </c>
      <c r="O935" s="12">
        <v>3</v>
      </c>
      <c r="P935" s="9" t="b">
        <v>1</v>
      </c>
      <c r="Q935" s="12">
        <v>493</v>
      </c>
      <c r="R935" s="12">
        <v>168</v>
      </c>
      <c r="S935" s="9" t="s">
        <v>27</v>
      </c>
      <c r="T935" s="9" t="s">
        <v>28</v>
      </c>
      <c r="U935" s="9" t="s">
        <v>64</v>
      </c>
      <c r="V935" s="9">
        <v>55</v>
      </c>
      <c r="W935" s="13">
        <v>3.4</v>
      </c>
      <c r="X935" s="9" t="b">
        <v>1</v>
      </c>
      <c r="Y935" s="9" t="s">
        <v>30</v>
      </c>
      <c r="Z935" s="12">
        <v>954</v>
      </c>
      <c r="AA935" s="9" t="s">
        <v>65</v>
      </c>
      <c r="AB935" s="14" t="s">
        <v>59</v>
      </c>
      <c r="AC935" s="9" t="s">
        <v>40</v>
      </c>
    </row>
    <row r="936" spans="1:29" hidden="1" x14ac:dyDescent="0.3">
      <c r="A936" s="9">
        <v>6970</v>
      </c>
      <c r="B936" s="9" t="s">
        <v>367</v>
      </c>
      <c r="C936" s="9" t="str">
        <f t="shared" si="56"/>
        <v>Dec</v>
      </c>
      <c r="D936" s="9" t="str">
        <f t="shared" si="57"/>
        <v>Tue</v>
      </c>
      <c r="E936" s="9" t="str">
        <f>TEXT(Table1[[#This Row],[Join_Date]],"YYYY")</f>
        <v>2024</v>
      </c>
      <c r="F936" s="2">
        <v>45643</v>
      </c>
      <c r="G936" s="2" t="str">
        <f t="shared" si="58"/>
        <v>Dec</v>
      </c>
      <c r="H936" s="2" t="str">
        <f t="shared" si="59"/>
        <v>Thu</v>
      </c>
      <c r="I936" s="10">
        <v>45631</v>
      </c>
      <c r="J936" s="11">
        <v>7.99</v>
      </c>
      <c r="K936" s="11" t="str">
        <f>IF(Table1[[#This Row],[Monthly_Price]]=7.99,"Basic",IF(Table1[[#This Row],[Monthly_Price]]=11.99,"Super",IF(Table1[[#This Row],[Monthly_Price]]=15.99,"Premium")))</f>
        <v>Basic</v>
      </c>
      <c r="L936" s="12">
        <v>225</v>
      </c>
      <c r="M936" s="9" t="s">
        <v>100</v>
      </c>
      <c r="N936" s="12">
        <v>3</v>
      </c>
      <c r="O936" s="12">
        <v>3</v>
      </c>
      <c r="P936" s="9" t="b">
        <v>1</v>
      </c>
      <c r="Q936" s="12">
        <v>589</v>
      </c>
      <c r="R936" s="12">
        <v>103</v>
      </c>
      <c r="S936" s="9" t="s">
        <v>43</v>
      </c>
      <c r="T936" s="9" t="s">
        <v>56</v>
      </c>
      <c r="U936" s="9" t="s">
        <v>29</v>
      </c>
      <c r="V936" s="9">
        <v>93</v>
      </c>
      <c r="W936" s="13">
        <v>3.2</v>
      </c>
      <c r="X936" s="9" t="b">
        <v>1</v>
      </c>
      <c r="Y936" s="9" t="s">
        <v>30</v>
      </c>
      <c r="Z936" s="12">
        <v>3313</v>
      </c>
      <c r="AA936" s="9" t="s">
        <v>58</v>
      </c>
      <c r="AB936" s="14" t="s">
        <v>32</v>
      </c>
      <c r="AC936" s="9" t="s">
        <v>60</v>
      </c>
    </row>
    <row r="937" spans="1:29" hidden="1" x14ac:dyDescent="0.3">
      <c r="A937" s="9">
        <v>6705</v>
      </c>
      <c r="B937" s="9" t="s">
        <v>126</v>
      </c>
      <c r="C937" s="9" t="str">
        <f t="shared" si="56"/>
        <v>Sep</v>
      </c>
      <c r="D937" s="9" t="str">
        <f t="shared" si="57"/>
        <v>Sat</v>
      </c>
      <c r="E937" s="9" t="str">
        <f>TEXT(Table1[[#This Row],[Join_Date]],"YYYY")</f>
        <v>2024</v>
      </c>
      <c r="F937" s="2">
        <v>45563</v>
      </c>
      <c r="G937" s="2" t="str">
        <f t="shared" si="58"/>
        <v>Dec</v>
      </c>
      <c r="H937" s="2" t="str">
        <f t="shared" si="59"/>
        <v>Mon</v>
      </c>
      <c r="I937" s="10">
        <v>45635</v>
      </c>
      <c r="J937" s="11">
        <v>7.99</v>
      </c>
      <c r="K937" s="11" t="str">
        <f>IF(Table1[[#This Row],[Monthly_Price]]=7.99,"Basic",IF(Table1[[#This Row],[Monthly_Price]]=11.99,"Super",IF(Table1[[#This Row],[Monthly_Price]]=15.99,"Premium")))</f>
        <v>Basic</v>
      </c>
      <c r="L937" s="12">
        <v>163</v>
      </c>
      <c r="M937" s="9" t="s">
        <v>100</v>
      </c>
      <c r="N937" s="12">
        <v>2</v>
      </c>
      <c r="O937" s="12">
        <v>6</v>
      </c>
      <c r="P937" s="9" t="b">
        <v>1</v>
      </c>
      <c r="Q937" s="12">
        <v>206</v>
      </c>
      <c r="R937" s="12">
        <v>132</v>
      </c>
      <c r="S937" s="9" t="s">
        <v>74</v>
      </c>
      <c r="T937" s="9" t="s">
        <v>44</v>
      </c>
      <c r="U937" s="9" t="s">
        <v>29</v>
      </c>
      <c r="V937" s="9">
        <v>63</v>
      </c>
      <c r="W937" s="13">
        <v>3.5</v>
      </c>
      <c r="X937" s="9" t="b">
        <v>1</v>
      </c>
      <c r="Y937" s="9" t="s">
        <v>30</v>
      </c>
      <c r="Z937" s="12">
        <v>1790</v>
      </c>
      <c r="AA937" s="9" t="s">
        <v>38</v>
      </c>
      <c r="AB937" s="14" t="s">
        <v>32</v>
      </c>
      <c r="AC937" s="9" t="s">
        <v>40</v>
      </c>
    </row>
    <row r="938" spans="1:29" hidden="1" x14ac:dyDescent="0.3">
      <c r="A938" s="9">
        <v>2477</v>
      </c>
      <c r="B938" s="9" t="s">
        <v>365</v>
      </c>
      <c r="C938" s="9" t="str">
        <f t="shared" si="56"/>
        <v>Mar</v>
      </c>
      <c r="D938" s="9" t="str">
        <f t="shared" si="57"/>
        <v>Mon</v>
      </c>
      <c r="E938" s="9" t="str">
        <f>TEXT(Table1[[#This Row],[Join_Date]],"YYYY")</f>
        <v>2023</v>
      </c>
      <c r="F938" s="2">
        <v>44998</v>
      </c>
      <c r="G938" s="2" t="str">
        <f t="shared" si="58"/>
        <v>Nov</v>
      </c>
      <c r="H938" s="2" t="str">
        <f t="shared" si="59"/>
        <v>Tue</v>
      </c>
      <c r="I938" s="10">
        <v>45622</v>
      </c>
      <c r="J938" s="11">
        <v>15.99</v>
      </c>
      <c r="K938" s="11" t="str">
        <f>IF(Table1[[#This Row],[Monthly_Price]]=7.99,"Basic",IF(Table1[[#This Row],[Monthly_Price]]=11.99,"Super",IF(Table1[[#This Row],[Monthly_Price]]=15.99,"Premium")))</f>
        <v>Premium</v>
      </c>
      <c r="L938" s="12">
        <v>419</v>
      </c>
      <c r="M938" s="9" t="s">
        <v>48</v>
      </c>
      <c r="N938" s="12">
        <v>2</v>
      </c>
      <c r="O938" s="12">
        <v>6</v>
      </c>
      <c r="P938" s="9" t="b">
        <v>1</v>
      </c>
      <c r="Q938" s="12">
        <v>752</v>
      </c>
      <c r="R938" s="12">
        <v>21</v>
      </c>
      <c r="S938" s="9" t="s">
        <v>27</v>
      </c>
      <c r="T938" s="9" t="s">
        <v>44</v>
      </c>
      <c r="U938" s="9" t="s">
        <v>29</v>
      </c>
      <c r="V938" s="9">
        <v>94</v>
      </c>
      <c r="W938" s="13">
        <v>3.9</v>
      </c>
      <c r="X938" s="9" t="b">
        <v>0</v>
      </c>
      <c r="Y938" s="9" t="s">
        <v>30</v>
      </c>
      <c r="Z938" s="12">
        <v>2864</v>
      </c>
      <c r="AA938" s="9" t="s">
        <v>38</v>
      </c>
      <c r="AB938" s="14" t="s">
        <v>32</v>
      </c>
      <c r="AC938" s="9" t="s">
        <v>93</v>
      </c>
    </row>
    <row r="939" spans="1:29" hidden="1" x14ac:dyDescent="0.3">
      <c r="A939" s="9">
        <v>6236</v>
      </c>
      <c r="B939" s="9" t="s">
        <v>657</v>
      </c>
      <c r="C939" s="9" t="str">
        <f t="shared" si="56"/>
        <v>Feb</v>
      </c>
      <c r="D939" s="9" t="str">
        <f t="shared" si="57"/>
        <v>Sun</v>
      </c>
      <c r="E939" s="9" t="str">
        <f>TEXT(Table1[[#This Row],[Join_Date]],"YYYY")</f>
        <v>2023</v>
      </c>
      <c r="F939" s="2">
        <v>44983</v>
      </c>
      <c r="G939" s="2" t="str">
        <f t="shared" si="58"/>
        <v>Nov</v>
      </c>
      <c r="H939" s="2" t="str">
        <f t="shared" si="59"/>
        <v>Fri</v>
      </c>
      <c r="I939" s="10">
        <v>45618</v>
      </c>
      <c r="J939" s="11">
        <v>11.99</v>
      </c>
      <c r="K939" s="11" t="str">
        <f>IF(Table1[[#This Row],[Monthly_Price]]=7.99,"Basic",IF(Table1[[#This Row],[Monthly_Price]]=11.99,"Super",IF(Table1[[#This Row],[Monthly_Price]]=15.99,"Premium")))</f>
        <v>Super</v>
      </c>
      <c r="L939" s="12">
        <v>293</v>
      </c>
      <c r="M939" s="9" t="s">
        <v>26</v>
      </c>
      <c r="N939" s="12">
        <v>2</v>
      </c>
      <c r="O939" s="12">
        <v>3</v>
      </c>
      <c r="P939" s="9" t="b">
        <v>0</v>
      </c>
      <c r="Q939" s="12">
        <v>514</v>
      </c>
      <c r="R939" s="12">
        <v>68</v>
      </c>
      <c r="S939" s="9" t="s">
        <v>55</v>
      </c>
      <c r="T939" s="9" t="s">
        <v>56</v>
      </c>
      <c r="U939" s="9" t="s">
        <v>45</v>
      </c>
      <c r="V939" s="9">
        <v>4</v>
      </c>
      <c r="W939" s="13">
        <v>4.7</v>
      </c>
      <c r="X939" s="9" t="b">
        <v>0</v>
      </c>
      <c r="Y939" s="9" t="s">
        <v>30</v>
      </c>
      <c r="Z939" s="12">
        <v>1872</v>
      </c>
      <c r="AA939" s="9" t="s">
        <v>76</v>
      </c>
      <c r="AB939" s="14" t="s">
        <v>39</v>
      </c>
      <c r="AC939" s="9" t="s">
        <v>33</v>
      </c>
    </row>
    <row r="940" spans="1:29" hidden="1" x14ac:dyDescent="0.3">
      <c r="A940" s="9">
        <v>4079</v>
      </c>
      <c r="B940" s="9" t="s">
        <v>716</v>
      </c>
      <c r="C940" s="9" t="str">
        <f t="shared" si="56"/>
        <v>Jan</v>
      </c>
      <c r="D940" s="9" t="str">
        <f t="shared" si="57"/>
        <v>Mon</v>
      </c>
      <c r="E940" s="9" t="str">
        <f>TEXT(Table1[[#This Row],[Join_Date]],"YYYY")</f>
        <v>2023</v>
      </c>
      <c r="F940" s="2">
        <v>44942</v>
      </c>
      <c r="G940" s="2" t="str">
        <f t="shared" si="58"/>
        <v>Dec</v>
      </c>
      <c r="H940" s="2" t="str">
        <f t="shared" si="59"/>
        <v>Sun</v>
      </c>
      <c r="I940" s="10">
        <v>45641</v>
      </c>
      <c r="J940" s="11">
        <v>7.99</v>
      </c>
      <c r="K940" s="11" t="str">
        <f>IF(Table1[[#This Row],[Monthly_Price]]=7.99,"Basic",IF(Table1[[#This Row],[Monthly_Price]]=11.99,"Super",IF(Table1[[#This Row],[Monthly_Price]]=15.99,"Premium")))</f>
        <v>Basic</v>
      </c>
      <c r="L940" s="12">
        <v>171</v>
      </c>
      <c r="M940" s="9" t="s">
        <v>63</v>
      </c>
      <c r="N940" s="12">
        <v>3</v>
      </c>
      <c r="O940" s="12">
        <v>6</v>
      </c>
      <c r="P940" s="9" t="b">
        <v>1</v>
      </c>
      <c r="Q940" s="12">
        <v>858</v>
      </c>
      <c r="R940" s="12">
        <v>58</v>
      </c>
      <c r="S940" s="9" t="s">
        <v>74</v>
      </c>
      <c r="T940" s="9" t="s">
        <v>44</v>
      </c>
      <c r="U940" s="9" t="s">
        <v>37</v>
      </c>
      <c r="V940" s="9">
        <v>21</v>
      </c>
      <c r="W940" s="13">
        <v>4.5</v>
      </c>
      <c r="X940" s="9" t="b">
        <v>1</v>
      </c>
      <c r="Y940" s="9" t="s">
        <v>30</v>
      </c>
      <c r="Z940" s="12">
        <v>2521</v>
      </c>
      <c r="AA940" s="9" t="s">
        <v>31</v>
      </c>
      <c r="AB940" s="14" t="s">
        <v>69</v>
      </c>
      <c r="AC940" s="9" t="s">
        <v>93</v>
      </c>
    </row>
    <row r="941" spans="1:29" hidden="1" x14ac:dyDescent="0.3">
      <c r="A941" s="9">
        <v>7927</v>
      </c>
      <c r="B941" s="9" t="s">
        <v>592</v>
      </c>
      <c r="C941" s="9" t="str">
        <f t="shared" si="56"/>
        <v>Jan</v>
      </c>
      <c r="D941" s="9" t="str">
        <f t="shared" si="57"/>
        <v>Wed</v>
      </c>
      <c r="E941" s="9" t="str">
        <f>TEXT(Table1[[#This Row],[Join_Date]],"YYYY")</f>
        <v>2023</v>
      </c>
      <c r="F941" s="2">
        <v>44937</v>
      </c>
      <c r="G941" s="2" t="str">
        <f t="shared" si="58"/>
        <v>Nov</v>
      </c>
      <c r="H941" s="2" t="str">
        <f t="shared" si="59"/>
        <v>Wed</v>
      </c>
      <c r="I941" s="10">
        <v>45616</v>
      </c>
      <c r="J941" s="11">
        <v>7.99</v>
      </c>
      <c r="K941" s="11" t="str">
        <f>IF(Table1[[#This Row],[Monthly_Price]]=7.99,"Basic",IF(Table1[[#This Row],[Monthly_Price]]=11.99,"Super",IF(Table1[[#This Row],[Monthly_Price]]=15.99,"Premium")))</f>
        <v>Basic</v>
      </c>
      <c r="L941" s="12">
        <v>438</v>
      </c>
      <c r="M941" s="9" t="s">
        <v>51</v>
      </c>
      <c r="N941" s="12">
        <v>4</v>
      </c>
      <c r="O941" s="12">
        <v>3</v>
      </c>
      <c r="P941" s="9" t="b">
        <v>0</v>
      </c>
      <c r="Q941" s="12">
        <v>970</v>
      </c>
      <c r="R941" s="12">
        <v>59</v>
      </c>
      <c r="S941" s="9" t="s">
        <v>74</v>
      </c>
      <c r="T941" s="9" t="s">
        <v>56</v>
      </c>
      <c r="U941" s="9" t="s">
        <v>57</v>
      </c>
      <c r="V941" s="9">
        <v>78</v>
      </c>
      <c r="W941" s="13">
        <v>4.5999999999999996</v>
      </c>
      <c r="X941" s="9" t="b">
        <v>1</v>
      </c>
      <c r="Y941" s="9" t="s">
        <v>30</v>
      </c>
      <c r="Z941" s="12">
        <v>4426</v>
      </c>
      <c r="AA941" s="9" t="s">
        <v>76</v>
      </c>
      <c r="AB941" s="14" t="s">
        <v>79</v>
      </c>
      <c r="AC941" s="9" t="s">
        <v>33</v>
      </c>
    </row>
    <row r="942" spans="1:29" hidden="1" x14ac:dyDescent="0.3">
      <c r="A942" s="9">
        <v>5059</v>
      </c>
      <c r="B942" s="9" t="s">
        <v>41</v>
      </c>
      <c r="C942" s="9" t="str">
        <f t="shared" si="56"/>
        <v>Sep</v>
      </c>
      <c r="D942" s="9" t="str">
        <f t="shared" si="57"/>
        <v>Tue</v>
      </c>
      <c r="E942" s="9" t="str">
        <f>TEXT(Table1[[#This Row],[Join_Date]],"YYYY")</f>
        <v>2024</v>
      </c>
      <c r="F942" s="2">
        <v>45538</v>
      </c>
      <c r="G942" s="2" t="str">
        <f t="shared" si="58"/>
        <v>Nov</v>
      </c>
      <c r="H942" s="2" t="str">
        <f t="shared" si="59"/>
        <v>Wed</v>
      </c>
      <c r="I942" s="10">
        <v>45623</v>
      </c>
      <c r="J942" s="11">
        <v>11.99</v>
      </c>
      <c r="K942" s="11" t="str">
        <f>IF(Table1[[#This Row],[Monthly_Price]]=7.99,"Basic",IF(Table1[[#This Row],[Monthly_Price]]=11.99,"Super",IF(Table1[[#This Row],[Monthly_Price]]=15.99,"Premium")))</f>
        <v>Super</v>
      </c>
      <c r="L942" s="12">
        <v>247</v>
      </c>
      <c r="M942" s="9" t="s">
        <v>73</v>
      </c>
      <c r="N942" s="12">
        <v>4</v>
      </c>
      <c r="O942" s="12">
        <v>4</v>
      </c>
      <c r="P942" s="9" t="b">
        <v>0</v>
      </c>
      <c r="Q942" s="12">
        <v>510</v>
      </c>
      <c r="R942" s="12">
        <v>87</v>
      </c>
      <c r="S942" s="9" t="s">
        <v>68</v>
      </c>
      <c r="T942" s="9" t="s">
        <v>44</v>
      </c>
      <c r="U942" s="9" t="s">
        <v>45</v>
      </c>
      <c r="V942" s="9">
        <v>99</v>
      </c>
      <c r="W942" s="13">
        <v>3.5</v>
      </c>
      <c r="X942" s="9" t="b">
        <v>0</v>
      </c>
      <c r="Y942" s="9" t="s">
        <v>30</v>
      </c>
      <c r="Z942" s="12">
        <v>3100</v>
      </c>
      <c r="AA942" s="9" t="s">
        <v>58</v>
      </c>
      <c r="AB942" s="14" t="s">
        <v>69</v>
      </c>
      <c r="AC942" s="9" t="s">
        <v>93</v>
      </c>
    </row>
    <row r="943" spans="1:29" hidden="1" x14ac:dyDescent="0.3">
      <c r="A943" s="9">
        <v>4210</v>
      </c>
      <c r="B943" s="9" t="s">
        <v>284</v>
      </c>
      <c r="C943" s="9" t="str">
        <f t="shared" si="56"/>
        <v>Nov</v>
      </c>
      <c r="D943" s="9" t="str">
        <f t="shared" si="57"/>
        <v>Wed</v>
      </c>
      <c r="E943" s="9" t="str">
        <f>TEXT(Table1[[#This Row],[Join_Date]],"YYYY")</f>
        <v>2023</v>
      </c>
      <c r="F943" s="2">
        <v>45259</v>
      </c>
      <c r="G943" s="2" t="str">
        <f t="shared" si="58"/>
        <v>Nov</v>
      </c>
      <c r="H943" s="2" t="str">
        <f t="shared" si="59"/>
        <v>Tue</v>
      </c>
      <c r="I943" s="10">
        <v>45622</v>
      </c>
      <c r="J943" s="11">
        <v>11.99</v>
      </c>
      <c r="K943" s="11" t="str">
        <f>IF(Table1[[#This Row],[Monthly_Price]]=7.99,"Basic",IF(Table1[[#This Row],[Monthly_Price]]=11.99,"Super",IF(Table1[[#This Row],[Monthly_Price]]=15.99,"Premium")))</f>
        <v>Super</v>
      </c>
      <c r="L943" s="12">
        <v>85</v>
      </c>
      <c r="M943" s="9" t="s">
        <v>63</v>
      </c>
      <c r="N943" s="12">
        <v>1</v>
      </c>
      <c r="O943" s="12">
        <v>2</v>
      </c>
      <c r="P943" s="9" t="b">
        <v>0</v>
      </c>
      <c r="Q943" s="12">
        <v>770</v>
      </c>
      <c r="R943" s="12">
        <v>132</v>
      </c>
      <c r="S943" s="9" t="s">
        <v>49</v>
      </c>
      <c r="T943" s="9" t="s">
        <v>44</v>
      </c>
      <c r="U943" s="9" t="s">
        <v>57</v>
      </c>
      <c r="V943" s="9">
        <v>99</v>
      </c>
      <c r="W943" s="13">
        <v>4.4000000000000004</v>
      </c>
      <c r="X943" s="9" t="b">
        <v>0</v>
      </c>
      <c r="Y943" s="9" t="s">
        <v>30</v>
      </c>
      <c r="Z943" s="12">
        <v>4273</v>
      </c>
      <c r="AA943" s="9" t="s">
        <v>76</v>
      </c>
      <c r="AB943" s="14" t="s">
        <v>32</v>
      </c>
      <c r="AC943" s="9" t="s">
        <v>60</v>
      </c>
    </row>
    <row r="944" spans="1:29" hidden="1" x14ac:dyDescent="0.3">
      <c r="A944" s="9">
        <v>5054</v>
      </c>
      <c r="B944" s="9" t="s">
        <v>41</v>
      </c>
      <c r="C944" s="9" t="str">
        <f t="shared" si="56"/>
        <v>Jan</v>
      </c>
      <c r="D944" s="9" t="str">
        <f t="shared" si="57"/>
        <v>Wed</v>
      </c>
      <c r="E944" s="9" t="str">
        <f>TEXT(Table1[[#This Row],[Join_Date]],"YYYY")</f>
        <v>2023</v>
      </c>
      <c r="F944" s="2">
        <v>44937</v>
      </c>
      <c r="G944" s="2" t="str">
        <f t="shared" si="58"/>
        <v>Nov</v>
      </c>
      <c r="H944" s="2" t="str">
        <f t="shared" si="59"/>
        <v>Sat</v>
      </c>
      <c r="I944" s="10">
        <v>45626</v>
      </c>
      <c r="J944" s="11">
        <v>11.99</v>
      </c>
      <c r="K944" s="11" t="str">
        <f>IF(Table1[[#This Row],[Monthly_Price]]=7.99,"Basic",IF(Table1[[#This Row],[Monthly_Price]]=11.99,"Super",IF(Table1[[#This Row],[Monthly_Price]]=15.99,"Premium")))</f>
        <v>Super</v>
      </c>
      <c r="L944" s="12">
        <v>203</v>
      </c>
      <c r="M944" s="9" t="s">
        <v>51</v>
      </c>
      <c r="N944" s="12">
        <v>5</v>
      </c>
      <c r="O944" s="12">
        <v>2</v>
      </c>
      <c r="P944" s="9" t="b">
        <v>0</v>
      </c>
      <c r="Q944" s="12">
        <v>903</v>
      </c>
      <c r="R944" s="12">
        <v>19</v>
      </c>
      <c r="S944" s="9" t="s">
        <v>43</v>
      </c>
      <c r="T944" s="9" t="s">
        <v>56</v>
      </c>
      <c r="U944" s="9" t="s">
        <v>29</v>
      </c>
      <c r="V944" s="9">
        <v>76</v>
      </c>
      <c r="W944" s="13">
        <v>4.5999999999999996</v>
      </c>
      <c r="X944" s="9" t="b">
        <v>0</v>
      </c>
      <c r="Y944" s="9" t="s">
        <v>30</v>
      </c>
      <c r="Z944" s="12">
        <v>1254</v>
      </c>
      <c r="AA944" s="9" t="s">
        <v>65</v>
      </c>
      <c r="AB944" s="14" t="s">
        <v>69</v>
      </c>
      <c r="AC944" s="9" t="s">
        <v>60</v>
      </c>
    </row>
    <row r="945" spans="1:29" hidden="1" x14ac:dyDescent="0.3">
      <c r="A945" s="9">
        <v>5836</v>
      </c>
      <c r="B945" s="9" t="s">
        <v>504</v>
      </c>
      <c r="C945" s="9" t="str">
        <f t="shared" si="56"/>
        <v>Aug</v>
      </c>
      <c r="D945" s="9" t="str">
        <f t="shared" si="57"/>
        <v>Thu</v>
      </c>
      <c r="E945" s="9" t="str">
        <f>TEXT(Table1[[#This Row],[Join_Date]],"YYYY")</f>
        <v>2024</v>
      </c>
      <c r="F945" s="2">
        <v>45512</v>
      </c>
      <c r="G945" s="2" t="str">
        <f t="shared" si="58"/>
        <v>Nov</v>
      </c>
      <c r="H945" s="2" t="str">
        <f t="shared" si="59"/>
        <v>Thu</v>
      </c>
      <c r="I945" s="10">
        <v>45617</v>
      </c>
      <c r="J945" s="11">
        <v>15.99</v>
      </c>
      <c r="K945" s="11" t="str">
        <f>IF(Table1[[#This Row],[Monthly_Price]]=7.99,"Basic",IF(Table1[[#This Row],[Monthly_Price]]=11.99,"Super",IF(Table1[[#This Row],[Monthly_Price]]=15.99,"Premium")))</f>
        <v>Premium</v>
      </c>
      <c r="L945" s="12">
        <v>219</v>
      </c>
      <c r="M945" s="9" t="s">
        <v>48</v>
      </c>
      <c r="N945" s="12">
        <v>1</v>
      </c>
      <c r="O945" s="12">
        <v>5</v>
      </c>
      <c r="P945" s="9" t="b">
        <v>1</v>
      </c>
      <c r="Q945" s="12">
        <v>347</v>
      </c>
      <c r="R945" s="12">
        <v>55</v>
      </c>
      <c r="S945" s="9" t="s">
        <v>92</v>
      </c>
      <c r="T945" s="9" t="s">
        <v>75</v>
      </c>
      <c r="U945" s="9" t="s">
        <v>45</v>
      </c>
      <c r="V945" s="9">
        <v>64</v>
      </c>
      <c r="W945" s="13">
        <v>4.5999999999999996</v>
      </c>
      <c r="X945" s="9" t="b">
        <v>1</v>
      </c>
      <c r="Y945" s="9" t="s">
        <v>30</v>
      </c>
      <c r="Z945" s="12">
        <v>4817</v>
      </c>
      <c r="AA945" s="9" t="s">
        <v>58</v>
      </c>
      <c r="AB945" s="14" t="s">
        <v>32</v>
      </c>
      <c r="AC945" s="9" t="s">
        <v>40</v>
      </c>
    </row>
    <row r="946" spans="1:29" hidden="1" x14ac:dyDescent="0.3">
      <c r="A946" s="9">
        <v>8612</v>
      </c>
      <c r="B946" s="9" t="s">
        <v>304</v>
      </c>
      <c r="C946" s="9" t="str">
        <f t="shared" si="56"/>
        <v>Feb</v>
      </c>
      <c r="D946" s="9" t="str">
        <f t="shared" si="57"/>
        <v>Thu</v>
      </c>
      <c r="E946" s="9" t="str">
        <f>TEXT(Table1[[#This Row],[Join_Date]],"YYYY")</f>
        <v>2024</v>
      </c>
      <c r="F946" s="2">
        <v>45344</v>
      </c>
      <c r="G946" s="2" t="str">
        <f t="shared" si="58"/>
        <v>Dec</v>
      </c>
      <c r="H946" s="2" t="str">
        <f t="shared" si="59"/>
        <v>Wed</v>
      </c>
      <c r="I946" s="10">
        <v>45644</v>
      </c>
      <c r="J946" s="11">
        <v>7.99</v>
      </c>
      <c r="K946" s="11" t="str">
        <f>IF(Table1[[#This Row],[Monthly_Price]]=7.99,"Basic",IF(Table1[[#This Row],[Monthly_Price]]=11.99,"Super",IF(Table1[[#This Row],[Monthly_Price]]=15.99,"Premium")))</f>
        <v>Basic</v>
      </c>
      <c r="L946" s="12">
        <v>285</v>
      </c>
      <c r="M946" s="9" t="s">
        <v>73</v>
      </c>
      <c r="N946" s="12">
        <v>5</v>
      </c>
      <c r="O946" s="12">
        <v>5</v>
      </c>
      <c r="P946" s="9" t="b">
        <v>0</v>
      </c>
      <c r="Q946" s="12">
        <v>600</v>
      </c>
      <c r="R946" s="12">
        <v>109</v>
      </c>
      <c r="S946" s="9" t="s">
        <v>74</v>
      </c>
      <c r="T946" s="9" t="s">
        <v>75</v>
      </c>
      <c r="U946" s="9" t="s">
        <v>45</v>
      </c>
      <c r="V946" s="9">
        <v>76</v>
      </c>
      <c r="W946" s="13">
        <v>4</v>
      </c>
      <c r="X946" s="9" t="b">
        <v>0</v>
      </c>
      <c r="Y946" s="9" t="s">
        <v>30</v>
      </c>
      <c r="Z946" s="12">
        <v>2330</v>
      </c>
      <c r="AA946" s="9" t="s">
        <v>31</v>
      </c>
      <c r="AB946" s="14" t="s">
        <v>39</v>
      </c>
      <c r="AC946" s="9" t="s">
        <v>60</v>
      </c>
    </row>
    <row r="947" spans="1:29" hidden="1" x14ac:dyDescent="0.3">
      <c r="A947" s="9">
        <v>7445</v>
      </c>
      <c r="B947" s="9" t="s">
        <v>125</v>
      </c>
      <c r="C947" s="9" t="str">
        <f t="shared" si="56"/>
        <v>Nov</v>
      </c>
      <c r="D947" s="9" t="str">
        <f t="shared" si="57"/>
        <v>Sun</v>
      </c>
      <c r="E947" s="9" t="str">
        <f>TEXT(Table1[[#This Row],[Join_Date]],"YYYY")</f>
        <v>2023</v>
      </c>
      <c r="F947" s="2">
        <v>45249</v>
      </c>
      <c r="G947" s="2" t="str">
        <f t="shared" si="58"/>
        <v>Nov</v>
      </c>
      <c r="H947" s="2" t="str">
        <f t="shared" si="59"/>
        <v>Sat</v>
      </c>
      <c r="I947" s="10">
        <v>45619</v>
      </c>
      <c r="J947" s="11">
        <v>15.99</v>
      </c>
      <c r="K947" s="11" t="str">
        <f>IF(Table1[[#This Row],[Monthly_Price]]=7.99,"Basic",IF(Table1[[#This Row],[Monthly_Price]]=11.99,"Super",IF(Table1[[#This Row],[Monthly_Price]]=15.99,"Premium")))</f>
        <v>Premium</v>
      </c>
      <c r="L947" s="12">
        <v>115</v>
      </c>
      <c r="M947" s="9" t="s">
        <v>63</v>
      </c>
      <c r="N947" s="12">
        <v>2</v>
      </c>
      <c r="O947" s="12">
        <v>6</v>
      </c>
      <c r="P947" s="9" t="b">
        <v>1</v>
      </c>
      <c r="Q947" s="12">
        <v>583</v>
      </c>
      <c r="R947" s="12">
        <v>127</v>
      </c>
      <c r="S947" s="9" t="s">
        <v>27</v>
      </c>
      <c r="T947" s="9" t="s">
        <v>56</v>
      </c>
      <c r="U947" s="9" t="s">
        <v>64</v>
      </c>
      <c r="V947" s="9">
        <v>0</v>
      </c>
      <c r="W947" s="13">
        <v>3.6</v>
      </c>
      <c r="X947" s="9" t="b">
        <v>0</v>
      </c>
      <c r="Y947" s="9" t="s">
        <v>30</v>
      </c>
      <c r="Z947" s="12">
        <v>244</v>
      </c>
      <c r="AA947" s="9" t="s">
        <v>38</v>
      </c>
      <c r="AB947" s="14" t="s">
        <v>32</v>
      </c>
      <c r="AC947" s="9" t="s">
        <v>33</v>
      </c>
    </row>
    <row r="948" spans="1:29" hidden="1" x14ac:dyDescent="0.3">
      <c r="A948" s="9">
        <v>6135</v>
      </c>
      <c r="B948" s="9" t="s">
        <v>112</v>
      </c>
      <c r="C948" s="9" t="str">
        <f t="shared" si="56"/>
        <v>Oct</v>
      </c>
      <c r="D948" s="9" t="str">
        <f t="shared" si="57"/>
        <v>Thu</v>
      </c>
      <c r="E948" s="9" t="str">
        <f>TEXT(Table1[[#This Row],[Join_Date]],"YYYY")</f>
        <v>2024</v>
      </c>
      <c r="F948" s="2">
        <v>45575</v>
      </c>
      <c r="G948" s="2" t="str">
        <f t="shared" si="58"/>
        <v>Nov</v>
      </c>
      <c r="H948" s="2" t="str">
        <f t="shared" si="59"/>
        <v>Thu</v>
      </c>
      <c r="I948" s="10">
        <v>45617</v>
      </c>
      <c r="J948" s="11">
        <v>7.99</v>
      </c>
      <c r="K948" s="11" t="str">
        <f>IF(Table1[[#This Row],[Monthly_Price]]=7.99,"Basic",IF(Table1[[#This Row],[Monthly_Price]]=11.99,"Super",IF(Table1[[#This Row],[Monthly_Price]]=15.99,"Premium")))</f>
        <v>Basic</v>
      </c>
      <c r="L948" s="12">
        <v>322</v>
      </c>
      <c r="M948" s="9" t="s">
        <v>36</v>
      </c>
      <c r="N948" s="12">
        <v>1</v>
      </c>
      <c r="O948" s="12">
        <v>5</v>
      </c>
      <c r="P948" s="9" t="b">
        <v>1</v>
      </c>
      <c r="Q948" s="12">
        <v>446</v>
      </c>
      <c r="R948" s="12">
        <v>114</v>
      </c>
      <c r="S948" s="9" t="s">
        <v>68</v>
      </c>
      <c r="T948" s="9" t="s">
        <v>56</v>
      </c>
      <c r="U948" s="9" t="s">
        <v>64</v>
      </c>
      <c r="V948" s="9">
        <v>84</v>
      </c>
      <c r="W948" s="13">
        <v>4.5</v>
      </c>
      <c r="X948" s="9" t="b">
        <v>1</v>
      </c>
      <c r="Y948" s="9" t="s">
        <v>30</v>
      </c>
      <c r="Z948" s="12">
        <v>1539</v>
      </c>
      <c r="AA948" s="9" t="s">
        <v>76</v>
      </c>
      <c r="AB948" s="14" t="s">
        <v>39</v>
      </c>
      <c r="AC948" s="9" t="s">
        <v>33</v>
      </c>
    </row>
    <row r="949" spans="1:29" hidden="1" x14ac:dyDescent="0.3">
      <c r="A949" s="9">
        <v>3168</v>
      </c>
      <c r="B949" s="9" t="s">
        <v>373</v>
      </c>
      <c r="C949" s="9" t="str">
        <f t="shared" si="56"/>
        <v>Apr</v>
      </c>
      <c r="D949" s="9" t="str">
        <f t="shared" si="57"/>
        <v>Sun</v>
      </c>
      <c r="E949" s="9" t="str">
        <f>TEXT(Table1[[#This Row],[Join_Date]],"YYYY")</f>
        <v>2024</v>
      </c>
      <c r="F949" s="2">
        <v>45389</v>
      </c>
      <c r="G949" s="2" t="str">
        <f t="shared" si="58"/>
        <v>Nov</v>
      </c>
      <c r="H949" s="2" t="str">
        <f t="shared" si="59"/>
        <v>Thu</v>
      </c>
      <c r="I949" s="10">
        <v>45617</v>
      </c>
      <c r="J949" s="11">
        <v>7.99</v>
      </c>
      <c r="K949" s="11" t="str">
        <f>IF(Table1[[#This Row],[Monthly_Price]]=7.99,"Basic",IF(Table1[[#This Row],[Monthly_Price]]=11.99,"Super",IF(Table1[[#This Row],[Monthly_Price]]=15.99,"Premium")))</f>
        <v>Basic</v>
      </c>
      <c r="L949" s="12">
        <v>348</v>
      </c>
      <c r="M949" s="9" t="s">
        <v>26</v>
      </c>
      <c r="N949" s="12">
        <v>2</v>
      </c>
      <c r="O949" s="12">
        <v>2</v>
      </c>
      <c r="P949" s="9" t="b">
        <v>1</v>
      </c>
      <c r="Q949" s="12">
        <v>797</v>
      </c>
      <c r="R949" s="12">
        <v>81</v>
      </c>
      <c r="S949" s="9" t="s">
        <v>68</v>
      </c>
      <c r="T949" s="9" t="s">
        <v>28</v>
      </c>
      <c r="U949" s="9" t="s">
        <v>57</v>
      </c>
      <c r="V949" s="9">
        <v>12</v>
      </c>
      <c r="W949" s="13">
        <v>5</v>
      </c>
      <c r="X949" s="9" t="b">
        <v>1</v>
      </c>
      <c r="Y949" s="9" t="s">
        <v>30</v>
      </c>
      <c r="Z949" s="12">
        <v>2657</v>
      </c>
      <c r="AA949" s="9" t="s">
        <v>58</v>
      </c>
      <c r="AB949" s="14" t="s">
        <v>69</v>
      </c>
      <c r="AC949" s="9" t="s">
        <v>60</v>
      </c>
    </row>
    <row r="950" spans="1:29" hidden="1" x14ac:dyDescent="0.3">
      <c r="A950" s="9">
        <v>2981</v>
      </c>
      <c r="B950" s="9" t="s">
        <v>718</v>
      </c>
      <c r="C950" s="9" t="str">
        <f t="shared" si="56"/>
        <v>May</v>
      </c>
      <c r="D950" s="9" t="str">
        <f t="shared" si="57"/>
        <v>Tue</v>
      </c>
      <c r="E950" s="9" t="str">
        <f>TEXT(Table1[[#This Row],[Join_Date]],"YYYY")</f>
        <v>2024</v>
      </c>
      <c r="F950" s="2">
        <v>45419</v>
      </c>
      <c r="G950" s="2" t="str">
        <f t="shared" si="58"/>
        <v>Dec</v>
      </c>
      <c r="H950" s="2" t="str">
        <f t="shared" si="59"/>
        <v>Tue</v>
      </c>
      <c r="I950" s="10">
        <v>45629</v>
      </c>
      <c r="J950" s="11">
        <v>11.99</v>
      </c>
      <c r="K950" s="11" t="str">
        <f>IF(Table1[[#This Row],[Monthly_Price]]=7.99,"Basic",IF(Table1[[#This Row],[Monthly_Price]]=11.99,"Super",IF(Table1[[#This Row],[Monthly_Price]]=15.99,"Premium")))</f>
        <v>Super</v>
      </c>
      <c r="L950" s="12">
        <v>482</v>
      </c>
      <c r="M950" s="9" t="s">
        <v>48</v>
      </c>
      <c r="N950" s="12">
        <v>5</v>
      </c>
      <c r="O950" s="12">
        <v>2</v>
      </c>
      <c r="P950" s="9" t="b">
        <v>1</v>
      </c>
      <c r="Q950" s="12">
        <v>665</v>
      </c>
      <c r="R950" s="12">
        <v>96</v>
      </c>
      <c r="S950" s="9" t="s">
        <v>92</v>
      </c>
      <c r="T950" s="9" t="s">
        <v>44</v>
      </c>
      <c r="U950" s="9" t="s">
        <v>57</v>
      </c>
      <c r="V950" s="9">
        <v>24</v>
      </c>
      <c r="W950" s="13">
        <v>4.7</v>
      </c>
      <c r="X950" s="9" t="b">
        <v>1</v>
      </c>
      <c r="Y950" s="9" t="s">
        <v>30</v>
      </c>
      <c r="Z950" s="12">
        <v>4851</v>
      </c>
      <c r="AA950" s="9" t="s">
        <v>31</v>
      </c>
      <c r="AB950" s="14" t="s">
        <v>59</v>
      </c>
      <c r="AC950" s="9" t="s">
        <v>93</v>
      </c>
    </row>
    <row r="951" spans="1:29" hidden="1" x14ac:dyDescent="0.3">
      <c r="A951" s="9">
        <v>7739</v>
      </c>
      <c r="B951" s="9" t="s">
        <v>254</v>
      </c>
      <c r="C951" s="9" t="str">
        <f t="shared" si="56"/>
        <v>Mar</v>
      </c>
      <c r="D951" s="9" t="str">
        <f t="shared" si="57"/>
        <v>Sun</v>
      </c>
      <c r="E951" s="9" t="str">
        <f>TEXT(Table1[[#This Row],[Join_Date]],"YYYY")</f>
        <v>2023</v>
      </c>
      <c r="F951" s="2">
        <v>44997</v>
      </c>
      <c r="G951" s="2" t="str">
        <f t="shared" si="58"/>
        <v>Dec</v>
      </c>
      <c r="H951" s="2" t="str">
        <f t="shared" si="59"/>
        <v>Wed</v>
      </c>
      <c r="I951" s="10">
        <v>45637</v>
      </c>
      <c r="J951" s="11">
        <v>7.99</v>
      </c>
      <c r="K951" s="11" t="str">
        <f>IF(Table1[[#This Row],[Monthly_Price]]=7.99,"Basic",IF(Table1[[#This Row],[Monthly_Price]]=11.99,"Super",IF(Table1[[#This Row],[Monthly_Price]]=15.99,"Premium")))</f>
        <v>Basic</v>
      </c>
      <c r="L951" s="12">
        <v>384</v>
      </c>
      <c r="M951" s="9" t="s">
        <v>48</v>
      </c>
      <c r="N951" s="12">
        <v>4</v>
      </c>
      <c r="O951" s="12">
        <v>3</v>
      </c>
      <c r="P951" s="9" t="b">
        <v>1</v>
      </c>
      <c r="Q951" s="12">
        <v>188</v>
      </c>
      <c r="R951" s="12">
        <v>140</v>
      </c>
      <c r="S951" s="9" t="s">
        <v>92</v>
      </c>
      <c r="T951" s="9" t="s">
        <v>75</v>
      </c>
      <c r="U951" s="9" t="s">
        <v>78</v>
      </c>
      <c r="V951" s="9">
        <v>78</v>
      </c>
      <c r="W951" s="13">
        <v>3.9</v>
      </c>
      <c r="X951" s="9" t="b">
        <v>0</v>
      </c>
      <c r="Y951" s="9" t="s">
        <v>30</v>
      </c>
      <c r="Z951" s="12">
        <v>2341</v>
      </c>
      <c r="AA951" s="9" t="s">
        <v>31</v>
      </c>
      <c r="AB951" s="14" t="s">
        <v>39</v>
      </c>
      <c r="AC951" s="9" t="s">
        <v>93</v>
      </c>
    </row>
    <row r="952" spans="1:29" hidden="1" x14ac:dyDescent="0.3">
      <c r="A952" s="9">
        <v>5905</v>
      </c>
      <c r="B952" s="9" t="s">
        <v>345</v>
      </c>
      <c r="C952" s="9" t="str">
        <f t="shared" si="56"/>
        <v>Mar</v>
      </c>
      <c r="D952" s="9" t="str">
        <f t="shared" si="57"/>
        <v>Wed</v>
      </c>
      <c r="E952" s="9" t="str">
        <f>TEXT(Table1[[#This Row],[Join_Date]],"YYYY")</f>
        <v>2024</v>
      </c>
      <c r="F952" s="2">
        <v>45357</v>
      </c>
      <c r="G952" s="2" t="str">
        <f t="shared" si="58"/>
        <v>Dec</v>
      </c>
      <c r="H952" s="2" t="str">
        <f t="shared" si="59"/>
        <v>Mon</v>
      </c>
      <c r="I952" s="10">
        <v>45635</v>
      </c>
      <c r="J952" s="11">
        <v>15.99</v>
      </c>
      <c r="K952" s="11" t="str">
        <f>IF(Table1[[#This Row],[Monthly_Price]]=7.99,"Basic",IF(Table1[[#This Row],[Monthly_Price]]=11.99,"Super",IF(Table1[[#This Row],[Monthly_Price]]=15.99,"Premium")))</f>
        <v>Premium</v>
      </c>
      <c r="L952" s="12">
        <v>178</v>
      </c>
      <c r="M952" s="9" t="s">
        <v>73</v>
      </c>
      <c r="N952" s="12">
        <v>5</v>
      </c>
      <c r="O952" s="12">
        <v>5</v>
      </c>
      <c r="P952" s="9" t="b">
        <v>0</v>
      </c>
      <c r="Q952" s="12">
        <v>489</v>
      </c>
      <c r="R952" s="12">
        <v>6</v>
      </c>
      <c r="S952" s="9" t="s">
        <v>55</v>
      </c>
      <c r="T952" s="9" t="s">
        <v>28</v>
      </c>
      <c r="U952" s="9" t="s">
        <v>57</v>
      </c>
      <c r="V952" s="9">
        <v>72</v>
      </c>
      <c r="W952" s="13">
        <v>4.5</v>
      </c>
      <c r="X952" s="9" t="b">
        <v>0</v>
      </c>
      <c r="Y952" s="9" t="s">
        <v>30</v>
      </c>
      <c r="Z952" s="12">
        <v>3356</v>
      </c>
      <c r="AA952" s="9" t="s">
        <v>76</v>
      </c>
      <c r="AB952" s="14" t="s">
        <v>79</v>
      </c>
      <c r="AC952" s="9" t="s">
        <v>33</v>
      </c>
    </row>
    <row r="953" spans="1:29" hidden="1" x14ac:dyDescent="0.3">
      <c r="A953" s="9">
        <v>1443</v>
      </c>
      <c r="B953" s="9" t="s">
        <v>369</v>
      </c>
      <c r="C953" s="9" t="str">
        <f t="shared" si="56"/>
        <v>Jun</v>
      </c>
      <c r="D953" s="9" t="str">
        <f t="shared" si="57"/>
        <v>Wed</v>
      </c>
      <c r="E953" s="9" t="str">
        <f>TEXT(Table1[[#This Row],[Join_Date]],"YYYY")</f>
        <v>2023</v>
      </c>
      <c r="F953" s="2">
        <v>45098</v>
      </c>
      <c r="G953" s="2" t="str">
        <f t="shared" si="58"/>
        <v>Dec</v>
      </c>
      <c r="H953" s="2" t="str">
        <f t="shared" si="59"/>
        <v>Tue</v>
      </c>
      <c r="I953" s="10">
        <v>45643</v>
      </c>
      <c r="J953" s="11">
        <v>11.99</v>
      </c>
      <c r="K953" s="11" t="str">
        <f>IF(Table1[[#This Row],[Monthly_Price]]=7.99,"Basic",IF(Table1[[#This Row],[Monthly_Price]]=11.99,"Super",IF(Table1[[#This Row],[Monthly_Price]]=15.99,"Premium")))</f>
        <v>Super</v>
      </c>
      <c r="L953" s="12">
        <v>91</v>
      </c>
      <c r="M953" s="9" t="s">
        <v>36</v>
      </c>
      <c r="N953" s="12">
        <v>1</v>
      </c>
      <c r="O953" s="12">
        <v>2</v>
      </c>
      <c r="P953" s="9" t="b">
        <v>0</v>
      </c>
      <c r="Q953" s="12">
        <v>377</v>
      </c>
      <c r="R953" s="12">
        <v>14</v>
      </c>
      <c r="S953" s="9" t="s">
        <v>27</v>
      </c>
      <c r="T953" s="9" t="s">
        <v>56</v>
      </c>
      <c r="U953" s="9" t="s">
        <v>37</v>
      </c>
      <c r="V953" s="9">
        <v>53</v>
      </c>
      <c r="W953" s="13">
        <v>4.5999999999999996</v>
      </c>
      <c r="X953" s="9" t="b">
        <v>0</v>
      </c>
      <c r="Y953" s="9" t="s">
        <v>30</v>
      </c>
      <c r="Z953" s="12">
        <v>228</v>
      </c>
      <c r="AA953" s="9" t="s">
        <v>76</v>
      </c>
      <c r="AB953" s="14" t="s">
        <v>79</v>
      </c>
      <c r="AC953" s="9" t="s">
        <v>33</v>
      </c>
    </row>
    <row r="954" spans="1:29" hidden="1" x14ac:dyDescent="0.3">
      <c r="A954" s="9">
        <v>6181</v>
      </c>
      <c r="B954" s="9" t="s">
        <v>608</v>
      </c>
      <c r="C954" s="9" t="str">
        <f t="shared" si="56"/>
        <v>Dec</v>
      </c>
      <c r="D954" s="9" t="str">
        <f t="shared" si="57"/>
        <v>Sun</v>
      </c>
      <c r="E954" s="9" t="str">
        <f>TEXT(Table1[[#This Row],[Join_Date]],"YYYY")</f>
        <v>2024</v>
      </c>
      <c r="F954" s="2">
        <v>45627</v>
      </c>
      <c r="G954" s="2" t="str">
        <f t="shared" si="58"/>
        <v>Dec</v>
      </c>
      <c r="H954" s="2" t="str">
        <f t="shared" si="59"/>
        <v>Thu</v>
      </c>
      <c r="I954" s="10">
        <v>45631</v>
      </c>
      <c r="J954" s="11">
        <v>11.99</v>
      </c>
      <c r="K954" s="11" t="str">
        <f>IF(Table1[[#This Row],[Monthly_Price]]=7.99,"Basic",IF(Table1[[#This Row],[Monthly_Price]]=11.99,"Super",IF(Table1[[#This Row],[Monthly_Price]]=15.99,"Premium")))</f>
        <v>Super</v>
      </c>
      <c r="L954" s="12">
        <v>175</v>
      </c>
      <c r="M954" s="9" t="s">
        <v>63</v>
      </c>
      <c r="N954" s="12">
        <v>4</v>
      </c>
      <c r="O954" s="12">
        <v>3</v>
      </c>
      <c r="P954" s="9" t="b">
        <v>1</v>
      </c>
      <c r="Q954" s="12">
        <v>424</v>
      </c>
      <c r="R954" s="12">
        <v>125</v>
      </c>
      <c r="S954" s="9" t="s">
        <v>49</v>
      </c>
      <c r="T954" s="9" t="s">
        <v>56</v>
      </c>
      <c r="U954" s="9" t="s">
        <v>78</v>
      </c>
      <c r="V954" s="9">
        <v>13</v>
      </c>
      <c r="W954" s="13">
        <v>4.7</v>
      </c>
      <c r="X954" s="9" t="b">
        <v>1</v>
      </c>
      <c r="Y954" s="9" t="s">
        <v>30</v>
      </c>
      <c r="Z954" s="12">
        <v>2821</v>
      </c>
      <c r="AA954" s="9" t="s">
        <v>58</v>
      </c>
      <c r="AB954" s="14" t="s">
        <v>32</v>
      </c>
      <c r="AC954" s="9" t="s">
        <v>40</v>
      </c>
    </row>
    <row r="955" spans="1:29" hidden="1" x14ac:dyDescent="0.3">
      <c r="A955" s="9">
        <v>8406</v>
      </c>
      <c r="B955" s="9" t="s">
        <v>720</v>
      </c>
      <c r="C955" s="9" t="str">
        <f t="shared" si="56"/>
        <v>Nov</v>
      </c>
      <c r="D955" s="9" t="str">
        <f t="shared" si="57"/>
        <v>Sun</v>
      </c>
      <c r="E955" s="9" t="str">
        <f>TEXT(Table1[[#This Row],[Join_Date]],"YYYY")</f>
        <v>2023</v>
      </c>
      <c r="F955" s="2">
        <v>45249</v>
      </c>
      <c r="G955" s="2" t="str">
        <f t="shared" si="58"/>
        <v>Dec</v>
      </c>
      <c r="H955" s="2" t="str">
        <f t="shared" si="59"/>
        <v>Sat</v>
      </c>
      <c r="I955" s="10">
        <v>45640</v>
      </c>
      <c r="J955" s="11">
        <v>11.99</v>
      </c>
      <c r="K955" s="11" t="str">
        <f>IF(Table1[[#This Row],[Monthly_Price]]=7.99,"Basic",IF(Table1[[#This Row],[Monthly_Price]]=11.99,"Super",IF(Table1[[#This Row],[Monthly_Price]]=15.99,"Premium")))</f>
        <v>Super</v>
      </c>
      <c r="L955" s="12">
        <v>187</v>
      </c>
      <c r="M955" s="9" t="s">
        <v>26</v>
      </c>
      <c r="N955" s="12">
        <v>5</v>
      </c>
      <c r="O955" s="12">
        <v>5</v>
      </c>
      <c r="P955" s="9" t="b">
        <v>1</v>
      </c>
      <c r="Q955" s="12">
        <v>491</v>
      </c>
      <c r="R955" s="12">
        <v>197</v>
      </c>
      <c r="S955" s="9" t="s">
        <v>49</v>
      </c>
      <c r="T955" s="9" t="s">
        <v>28</v>
      </c>
      <c r="U955" s="9" t="s">
        <v>78</v>
      </c>
      <c r="V955" s="9">
        <v>54</v>
      </c>
      <c r="W955" s="13">
        <v>3.3</v>
      </c>
      <c r="X955" s="9" t="b">
        <v>1</v>
      </c>
      <c r="Y955" s="9" t="s">
        <v>30</v>
      </c>
      <c r="Z955" s="12">
        <v>4380</v>
      </c>
      <c r="AA955" s="9" t="s">
        <v>31</v>
      </c>
      <c r="AB955" s="14" t="s">
        <v>32</v>
      </c>
      <c r="AC955" s="9" t="s">
        <v>33</v>
      </c>
    </row>
    <row r="956" spans="1:29" hidden="1" x14ac:dyDescent="0.3">
      <c r="A956" s="9">
        <v>5389</v>
      </c>
      <c r="B956" s="9" t="s">
        <v>721</v>
      </c>
      <c r="C956" s="9" t="str">
        <f t="shared" si="56"/>
        <v>May</v>
      </c>
      <c r="D956" s="9" t="str">
        <f t="shared" si="57"/>
        <v>Mon</v>
      </c>
      <c r="E956" s="9" t="str">
        <f>TEXT(Table1[[#This Row],[Join_Date]],"YYYY")</f>
        <v>2024</v>
      </c>
      <c r="F956" s="2">
        <v>45439</v>
      </c>
      <c r="G956" s="2" t="str">
        <f t="shared" si="58"/>
        <v>Nov</v>
      </c>
      <c r="H956" s="2" t="str">
        <f t="shared" si="59"/>
        <v>Fri</v>
      </c>
      <c r="I956" s="10">
        <v>45625</v>
      </c>
      <c r="J956" s="11">
        <v>11.99</v>
      </c>
      <c r="K956" s="11" t="str">
        <f>IF(Table1[[#This Row],[Monthly_Price]]=7.99,"Basic",IF(Table1[[#This Row],[Monthly_Price]]=11.99,"Super",IF(Table1[[#This Row],[Monthly_Price]]=15.99,"Premium")))</f>
        <v>Super</v>
      </c>
      <c r="L956" s="12">
        <v>352</v>
      </c>
      <c r="M956" s="9" t="s">
        <v>36</v>
      </c>
      <c r="N956" s="12">
        <v>4</v>
      </c>
      <c r="O956" s="12">
        <v>1</v>
      </c>
      <c r="P956" s="9" t="b">
        <v>0</v>
      </c>
      <c r="Q956" s="12">
        <v>521</v>
      </c>
      <c r="R956" s="12">
        <v>128</v>
      </c>
      <c r="S956" s="9" t="s">
        <v>74</v>
      </c>
      <c r="T956" s="9" t="s">
        <v>75</v>
      </c>
      <c r="U956" s="9" t="s">
        <v>64</v>
      </c>
      <c r="V956" s="9">
        <v>59</v>
      </c>
      <c r="W956" s="13">
        <v>4.5999999999999996</v>
      </c>
      <c r="X956" s="9" t="b">
        <v>1</v>
      </c>
      <c r="Y956" s="9" t="s">
        <v>30</v>
      </c>
      <c r="Z956" s="12">
        <v>2131</v>
      </c>
      <c r="AA956" s="9" t="s">
        <v>38</v>
      </c>
      <c r="AB956" s="14" t="s">
        <v>69</v>
      </c>
      <c r="AC956" s="9" t="s">
        <v>93</v>
      </c>
    </row>
    <row r="957" spans="1:29" hidden="1" x14ac:dyDescent="0.3">
      <c r="A957" s="9">
        <v>4586</v>
      </c>
      <c r="B957" s="9" t="s">
        <v>723</v>
      </c>
      <c r="C957" s="9" t="str">
        <f t="shared" si="56"/>
        <v>Oct</v>
      </c>
      <c r="D957" s="9" t="str">
        <f t="shared" si="57"/>
        <v>Sun</v>
      </c>
      <c r="E957" s="9" t="str">
        <f>TEXT(Table1[[#This Row],[Join_Date]],"YYYY")</f>
        <v>2023</v>
      </c>
      <c r="F957" s="2">
        <v>45221</v>
      </c>
      <c r="G957" s="2" t="str">
        <f t="shared" si="58"/>
        <v>Dec</v>
      </c>
      <c r="H957" s="2" t="str">
        <f t="shared" si="59"/>
        <v>Sun</v>
      </c>
      <c r="I957" s="10">
        <v>45627</v>
      </c>
      <c r="J957" s="11">
        <v>7.99</v>
      </c>
      <c r="K957" s="11" t="str">
        <f>IF(Table1[[#This Row],[Monthly_Price]]=7.99,"Basic",IF(Table1[[#This Row],[Monthly_Price]]=11.99,"Super",IF(Table1[[#This Row],[Monthly_Price]]=15.99,"Premium")))</f>
        <v>Basic</v>
      </c>
      <c r="L957" s="12">
        <v>448</v>
      </c>
      <c r="M957" s="9" t="s">
        <v>26</v>
      </c>
      <c r="N957" s="12">
        <v>3</v>
      </c>
      <c r="O957" s="12">
        <v>4</v>
      </c>
      <c r="P957" s="9" t="b">
        <v>1</v>
      </c>
      <c r="Q957" s="12">
        <v>506</v>
      </c>
      <c r="R957" s="12">
        <v>193</v>
      </c>
      <c r="S957" s="9" t="s">
        <v>74</v>
      </c>
      <c r="T957" s="9" t="s">
        <v>44</v>
      </c>
      <c r="U957" s="9" t="s">
        <v>57</v>
      </c>
      <c r="V957" s="9">
        <v>79</v>
      </c>
      <c r="W957" s="13">
        <v>4.3</v>
      </c>
      <c r="X957" s="9" t="b">
        <v>0</v>
      </c>
      <c r="Y957" s="9" t="s">
        <v>30</v>
      </c>
      <c r="Z957" s="12">
        <v>3589</v>
      </c>
      <c r="AA957" s="9" t="s">
        <v>58</v>
      </c>
      <c r="AB957" s="14" t="s">
        <v>39</v>
      </c>
      <c r="AC957" s="9" t="s">
        <v>33</v>
      </c>
    </row>
    <row r="958" spans="1:29" hidden="1" x14ac:dyDescent="0.3">
      <c r="A958" s="9">
        <v>4020</v>
      </c>
      <c r="B958" s="9" t="s">
        <v>691</v>
      </c>
      <c r="C958" s="9" t="str">
        <f t="shared" si="56"/>
        <v>Mar</v>
      </c>
      <c r="D958" s="9" t="str">
        <f t="shared" si="57"/>
        <v>Wed</v>
      </c>
      <c r="E958" s="9" t="str">
        <f>TEXT(Table1[[#This Row],[Join_Date]],"YYYY")</f>
        <v>2024</v>
      </c>
      <c r="F958" s="2">
        <v>45371</v>
      </c>
      <c r="G958" s="2" t="str">
        <f t="shared" si="58"/>
        <v>Dec</v>
      </c>
      <c r="H958" s="2" t="str">
        <f t="shared" si="59"/>
        <v>Mon</v>
      </c>
      <c r="I958" s="10">
        <v>45628</v>
      </c>
      <c r="J958" s="11">
        <v>15.99</v>
      </c>
      <c r="K958" s="11" t="str">
        <f>IF(Table1[[#This Row],[Monthly_Price]]=7.99,"Basic",IF(Table1[[#This Row],[Monthly_Price]]=11.99,"Super",IF(Table1[[#This Row],[Monthly_Price]]=15.99,"Premium")))</f>
        <v>Premium</v>
      </c>
      <c r="L958" s="12">
        <v>81</v>
      </c>
      <c r="M958" s="9" t="s">
        <v>48</v>
      </c>
      <c r="N958" s="12">
        <v>1</v>
      </c>
      <c r="O958" s="12">
        <v>6</v>
      </c>
      <c r="P958" s="9" t="b">
        <v>0</v>
      </c>
      <c r="Q958" s="12">
        <v>390</v>
      </c>
      <c r="R958" s="12">
        <v>43</v>
      </c>
      <c r="S958" s="9" t="s">
        <v>49</v>
      </c>
      <c r="T958" s="9" t="s">
        <v>44</v>
      </c>
      <c r="U958" s="9" t="s">
        <v>45</v>
      </c>
      <c r="V958" s="9">
        <v>33</v>
      </c>
      <c r="W958" s="13">
        <v>4</v>
      </c>
      <c r="X958" s="9" t="b">
        <v>0</v>
      </c>
      <c r="Y958" s="9" t="s">
        <v>30</v>
      </c>
      <c r="Z958" s="12">
        <v>4162</v>
      </c>
      <c r="AA958" s="9" t="s">
        <v>38</v>
      </c>
      <c r="AB958" s="14" t="s">
        <v>69</v>
      </c>
      <c r="AC958" s="9" t="s">
        <v>93</v>
      </c>
    </row>
    <row r="959" spans="1:29" hidden="1" x14ac:dyDescent="0.3">
      <c r="A959" s="9">
        <v>1635</v>
      </c>
      <c r="B959" s="9" t="s">
        <v>434</v>
      </c>
      <c r="C959" s="9" t="str">
        <f t="shared" si="56"/>
        <v>Dec</v>
      </c>
      <c r="D959" s="9" t="str">
        <f t="shared" si="57"/>
        <v>Fri</v>
      </c>
      <c r="E959" s="9" t="str">
        <f>TEXT(Table1[[#This Row],[Join_Date]],"YYYY")</f>
        <v>2023</v>
      </c>
      <c r="F959" s="2">
        <v>45282</v>
      </c>
      <c r="G959" s="2" t="str">
        <f t="shared" si="58"/>
        <v>Dec</v>
      </c>
      <c r="H959" s="2" t="str">
        <f t="shared" si="59"/>
        <v>Thu</v>
      </c>
      <c r="I959" s="10">
        <v>45631</v>
      </c>
      <c r="J959" s="11">
        <v>15.99</v>
      </c>
      <c r="K959" s="11" t="str">
        <f>IF(Table1[[#This Row],[Monthly_Price]]=7.99,"Basic",IF(Table1[[#This Row],[Monthly_Price]]=11.99,"Super",IF(Table1[[#This Row],[Monthly_Price]]=15.99,"Premium")))</f>
        <v>Premium</v>
      </c>
      <c r="L959" s="12">
        <v>321</v>
      </c>
      <c r="M959" s="9" t="s">
        <v>48</v>
      </c>
      <c r="N959" s="12">
        <v>1</v>
      </c>
      <c r="O959" s="12">
        <v>5</v>
      </c>
      <c r="P959" s="9" t="b">
        <v>1</v>
      </c>
      <c r="Q959" s="12">
        <v>276</v>
      </c>
      <c r="R959" s="12">
        <v>182</v>
      </c>
      <c r="S959" s="9" t="s">
        <v>68</v>
      </c>
      <c r="T959" s="9" t="s">
        <v>75</v>
      </c>
      <c r="U959" s="9" t="s">
        <v>45</v>
      </c>
      <c r="V959" s="9">
        <v>52</v>
      </c>
      <c r="W959" s="13">
        <v>4.9000000000000004</v>
      </c>
      <c r="X959" s="9" t="b">
        <v>1</v>
      </c>
      <c r="Y959" s="9" t="s">
        <v>30</v>
      </c>
      <c r="Z959" s="12">
        <v>1013</v>
      </c>
      <c r="AA959" s="9" t="s">
        <v>58</v>
      </c>
      <c r="AB959" s="14" t="s">
        <v>32</v>
      </c>
      <c r="AC959" s="9" t="s">
        <v>93</v>
      </c>
    </row>
    <row r="960" spans="1:29" hidden="1" x14ac:dyDescent="0.3">
      <c r="A960" s="9">
        <v>9257</v>
      </c>
      <c r="B960" s="9" t="s">
        <v>177</v>
      </c>
      <c r="C960" s="9" t="str">
        <f t="shared" si="56"/>
        <v>Jun</v>
      </c>
      <c r="D960" s="9" t="str">
        <f t="shared" si="57"/>
        <v>Wed</v>
      </c>
      <c r="E960" s="9" t="str">
        <f>TEXT(Table1[[#This Row],[Join_Date]],"YYYY")</f>
        <v>2024</v>
      </c>
      <c r="F960" s="2">
        <v>45448</v>
      </c>
      <c r="G960" s="2" t="str">
        <f t="shared" si="58"/>
        <v>Nov</v>
      </c>
      <c r="H960" s="2" t="str">
        <f t="shared" si="59"/>
        <v>Fri</v>
      </c>
      <c r="I960" s="10">
        <v>45625</v>
      </c>
      <c r="J960" s="11">
        <v>7.99</v>
      </c>
      <c r="K960" s="11" t="str">
        <f>IF(Table1[[#This Row],[Monthly_Price]]=7.99,"Basic",IF(Table1[[#This Row],[Monthly_Price]]=11.99,"Super",IF(Table1[[#This Row],[Monthly_Price]]=15.99,"Premium")))</f>
        <v>Basic</v>
      </c>
      <c r="L960" s="12">
        <v>114</v>
      </c>
      <c r="M960" s="9" t="s">
        <v>63</v>
      </c>
      <c r="N960" s="12">
        <v>1</v>
      </c>
      <c r="O960" s="12">
        <v>1</v>
      </c>
      <c r="P960" s="9" t="b">
        <v>1</v>
      </c>
      <c r="Q960" s="12">
        <v>896</v>
      </c>
      <c r="R960" s="12">
        <v>9</v>
      </c>
      <c r="S960" s="9" t="s">
        <v>68</v>
      </c>
      <c r="T960" s="9" t="s">
        <v>44</v>
      </c>
      <c r="U960" s="9" t="s">
        <v>45</v>
      </c>
      <c r="V960" s="9">
        <v>60</v>
      </c>
      <c r="W960" s="13">
        <v>3.2</v>
      </c>
      <c r="X960" s="9" t="b">
        <v>0</v>
      </c>
      <c r="Y960" s="9" t="s">
        <v>30</v>
      </c>
      <c r="Z960" s="12">
        <v>2731</v>
      </c>
      <c r="AA960" s="9" t="s">
        <v>38</v>
      </c>
      <c r="AB960" s="14" t="s">
        <v>59</v>
      </c>
      <c r="AC960" s="9" t="s">
        <v>60</v>
      </c>
    </row>
    <row r="961" spans="1:29" hidden="1" x14ac:dyDescent="0.3">
      <c r="A961" s="9">
        <v>6380</v>
      </c>
      <c r="B961" s="9" t="s">
        <v>88</v>
      </c>
      <c r="C961" s="9" t="str">
        <f t="shared" si="56"/>
        <v>Apr</v>
      </c>
      <c r="D961" s="9" t="str">
        <f t="shared" si="57"/>
        <v>Tue</v>
      </c>
      <c r="E961" s="9" t="str">
        <f>TEXT(Table1[[#This Row],[Join_Date]],"YYYY")</f>
        <v>2023</v>
      </c>
      <c r="F961" s="2">
        <v>45020</v>
      </c>
      <c r="G961" s="2" t="str">
        <f t="shared" si="58"/>
        <v>Dec</v>
      </c>
      <c r="H961" s="2" t="str">
        <f t="shared" si="59"/>
        <v>Sat</v>
      </c>
      <c r="I961" s="10">
        <v>45640</v>
      </c>
      <c r="J961" s="11">
        <v>7.99</v>
      </c>
      <c r="K961" s="11" t="str">
        <f>IF(Table1[[#This Row],[Monthly_Price]]=7.99,"Basic",IF(Table1[[#This Row],[Monthly_Price]]=11.99,"Super",IF(Table1[[#This Row],[Monthly_Price]]=15.99,"Premium")))</f>
        <v>Basic</v>
      </c>
      <c r="L961" s="12">
        <v>493</v>
      </c>
      <c r="M961" s="9" t="s">
        <v>36</v>
      </c>
      <c r="N961" s="12">
        <v>5</v>
      </c>
      <c r="O961" s="12">
        <v>2</v>
      </c>
      <c r="P961" s="9" t="b">
        <v>1</v>
      </c>
      <c r="Q961" s="12">
        <v>29</v>
      </c>
      <c r="R961" s="12">
        <v>82</v>
      </c>
      <c r="S961" s="9" t="s">
        <v>55</v>
      </c>
      <c r="T961" s="9" t="s">
        <v>75</v>
      </c>
      <c r="U961" s="9" t="s">
        <v>29</v>
      </c>
      <c r="V961" s="9">
        <v>64</v>
      </c>
      <c r="W961" s="13">
        <v>3.4</v>
      </c>
      <c r="X961" s="9" t="b">
        <v>0</v>
      </c>
      <c r="Y961" s="9" t="s">
        <v>30</v>
      </c>
      <c r="Z961" s="12">
        <v>833</v>
      </c>
      <c r="AA961" s="9" t="s">
        <v>31</v>
      </c>
      <c r="AB961" s="14" t="s">
        <v>59</v>
      </c>
      <c r="AC961" s="9" t="s">
        <v>40</v>
      </c>
    </row>
    <row r="962" spans="1:29" hidden="1" x14ac:dyDescent="0.3">
      <c r="A962" s="9">
        <v>6385</v>
      </c>
      <c r="B962" s="9" t="s">
        <v>508</v>
      </c>
      <c r="C962" s="9" t="str">
        <f t="shared" si="56"/>
        <v>Jul</v>
      </c>
      <c r="D962" s="9" t="str">
        <f t="shared" si="57"/>
        <v>Wed</v>
      </c>
      <c r="E962" s="9" t="str">
        <f>TEXT(Table1[[#This Row],[Join_Date]],"YYYY")</f>
        <v>2023</v>
      </c>
      <c r="F962" s="2">
        <v>45126</v>
      </c>
      <c r="G962" s="2" t="str">
        <f t="shared" si="58"/>
        <v>Nov</v>
      </c>
      <c r="H962" s="2" t="str">
        <f t="shared" si="59"/>
        <v>Thu</v>
      </c>
      <c r="I962" s="10">
        <v>45624</v>
      </c>
      <c r="J962" s="11">
        <v>11.99</v>
      </c>
      <c r="K962" s="11" t="str">
        <f>IF(Table1[[#This Row],[Monthly_Price]]=7.99,"Basic",IF(Table1[[#This Row],[Monthly_Price]]=11.99,"Super",IF(Table1[[#This Row],[Monthly_Price]]=15.99,"Premium")))</f>
        <v>Super</v>
      </c>
      <c r="L962" s="12">
        <v>475</v>
      </c>
      <c r="M962" s="9" t="s">
        <v>51</v>
      </c>
      <c r="N962" s="12">
        <v>1</v>
      </c>
      <c r="O962" s="12">
        <v>5</v>
      </c>
      <c r="P962" s="9" t="b">
        <v>0</v>
      </c>
      <c r="Q962" s="12">
        <v>523</v>
      </c>
      <c r="R962" s="12">
        <v>30</v>
      </c>
      <c r="S962" s="9" t="s">
        <v>74</v>
      </c>
      <c r="T962" s="9" t="s">
        <v>75</v>
      </c>
      <c r="U962" s="9" t="s">
        <v>37</v>
      </c>
      <c r="V962" s="9">
        <v>2</v>
      </c>
      <c r="W962" s="13">
        <v>4.8</v>
      </c>
      <c r="X962" s="9" t="b">
        <v>0</v>
      </c>
      <c r="Y962" s="9" t="s">
        <v>30</v>
      </c>
      <c r="Z962" s="12">
        <v>2428</v>
      </c>
      <c r="AA962" s="9" t="s">
        <v>31</v>
      </c>
      <c r="AB962" s="14" t="s">
        <v>59</v>
      </c>
      <c r="AC962" s="9" t="s">
        <v>33</v>
      </c>
    </row>
    <row r="963" spans="1:29" hidden="1" x14ac:dyDescent="0.3">
      <c r="A963" s="9">
        <v>6858</v>
      </c>
      <c r="B963" s="9" t="s">
        <v>318</v>
      </c>
      <c r="C963" s="9" t="str">
        <f t="shared" ref="C963:C1001" si="60">TEXT(F963,"mmm")</f>
        <v>Dec</v>
      </c>
      <c r="D963" s="9" t="str">
        <f t="shared" ref="D963:D1001" si="61">TEXT(F963,"ddd")</f>
        <v>Sat</v>
      </c>
      <c r="E963" s="9" t="str">
        <f>TEXT(Table1[[#This Row],[Join_Date]],"YYYY")</f>
        <v>2023</v>
      </c>
      <c r="F963" s="2">
        <v>45283</v>
      </c>
      <c r="G963" s="2" t="str">
        <f t="shared" ref="G963:G1001" si="62">TEXT(I963,"mmm")</f>
        <v>Dec</v>
      </c>
      <c r="H963" s="2" t="str">
        <f t="shared" ref="H963:H1001" si="63">TEXT(I963,"ddd")</f>
        <v>Thu</v>
      </c>
      <c r="I963" s="10">
        <v>45638</v>
      </c>
      <c r="J963" s="11">
        <v>11.99</v>
      </c>
      <c r="K963" s="11" t="str">
        <f>IF(Table1[[#This Row],[Monthly_Price]]=7.99,"Basic",IF(Table1[[#This Row],[Monthly_Price]]=11.99,"Super",IF(Table1[[#This Row],[Monthly_Price]]=15.99,"Premium")))</f>
        <v>Super</v>
      </c>
      <c r="L963" s="12">
        <v>287</v>
      </c>
      <c r="M963" s="9" t="s">
        <v>51</v>
      </c>
      <c r="N963" s="12">
        <v>1</v>
      </c>
      <c r="O963" s="12">
        <v>2</v>
      </c>
      <c r="P963" s="9" t="b">
        <v>0</v>
      </c>
      <c r="Q963" s="12">
        <v>918</v>
      </c>
      <c r="R963" s="12">
        <v>82</v>
      </c>
      <c r="S963" s="9" t="s">
        <v>55</v>
      </c>
      <c r="T963" s="9" t="s">
        <v>44</v>
      </c>
      <c r="U963" s="9" t="s">
        <v>37</v>
      </c>
      <c r="V963" s="9">
        <v>81</v>
      </c>
      <c r="W963" s="13">
        <v>3.2</v>
      </c>
      <c r="X963" s="9" t="b">
        <v>0</v>
      </c>
      <c r="Y963" s="9" t="s">
        <v>30</v>
      </c>
      <c r="Z963" s="12">
        <v>4555</v>
      </c>
      <c r="AA963" s="9" t="s">
        <v>58</v>
      </c>
      <c r="AB963" s="14" t="s">
        <v>79</v>
      </c>
      <c r="AC963" s="9" t="s">
        <v>93</v>
      </c>
    </row>
    <row r="964" spans="1:29" hidden="1" x14ac:dyDescent="0.3">
      <c r="A964" s="9">
        <v>8875</v>
      </c>
      <c r="B964" s="9" t="s">
        <v>434</v>
      </c>
      <c r="C964" s="9" t="str">
        <f t="shared" si="60"/>
        <v>Mar</v>
      </c>
      <c r="D964" s="9" t="str">
        <f t="shared" si="61"/>
        <v>Tue</v>
      </c>
      <c r="E964" s="9" t="str">
        <f>TEXT(Table1[[#This Row],[Join_Date]],"YYYY")</f>
        <v>2023</v>
      </c>
      <c r="F964" s="2">
        <v>45013</v>
      </c>
      <c r="G964" s="2" t="str">
        <f t="shared" si="62"/>
        <v>Dec</v>
      </c>
      <c r="H964" s="2" t="str">
        <f t="shared" si="63"/>
        <v>Tue</v>
      </c>
      <c r="I964" s="10">
        <v>45643</v>
      </c>
      <c r="J964" s="11">
        <v>15.99</v>
      </c>
      <c r="K964" s="11" t="str">
        <f>IF(Table1[[#This Row],[Monthly_Price]]=7.99,"Basic",IF(Table1[[#This Row],[Monthly_Price]]=11.99,"Super",IF(Table1[[#This Row],[Monthly_Price]]=15.99,"Premium")))</f>
        <v>Premium</v>
      </c>
      <c r="L964" s="12">
        <v>138</v>
      </c>
      <c r="M964" s="9" t="s">
        <v>26</v>
      </c>
      <c r="N964" s="12">
        <v>5</v>
      </c>
      <c r="O964" s="12">
        <v>2</v>
      </c>
      <c r="P964" s="9" t="b">
        <v>0</v>
      </c>
      <c r="Q964" s="12">
        <v>40</v>
      </c>
      <c r="R964" s="12">
        <v>166</v>
      </c>
      <c r="S964" s="9" t="s">
        <v>49</v>
      </c>
      <c r="T964" s="9" t="s">
        <v>75</v>
      </c>
      <c r="U964" s="9" t="s">
        <v>78</v>
      </c>
      <c r="V964" s="9">
        <v>83</v>
      </c>
      <c r="W964" s="13">
        <v>4.2</v>
      </c>
      <c r="X964" s="9" t="b">
        <v>0</v>
      </c>
      <c r="Y964" s="9" t="s">
        <v>30</v>
      </c>
      <c r="Z964" s="12">
        <v>4777</v>
      </c>
      <c r="AA964" s="9" t="s">
        <v>76</v>
      </c>
      <c r="AB964" s="14" t="s">
        <v>39</v>
      </c>
      <c r="AC964" s="9" t="s">
        <v>60</v>
      </c>
    </row>
    <row r="965" spans="1:29" hidden="1" x14ac:dyDescent="0.3">
      <c r="A965" s="9">
        <v>3334</v>
      </c>
      <c r="B965" s="9" t="s">
        <v>286</v>
      </c>
      <c r="C965" s="9" t="str">
        <f t="shared" si="60"/>
        <v>Apr</v>
      </c>
      <c r="D965" s="9" t="str">
        <f t="shared" si="61"/>
        <v>Sun</v>
      </c>
      <c r="E965" s="9" t="str">
        <f>TEXT(Table1[[#This Row],[Join_Date]],"YYYY")</f>
        <v>2024</v>
      </c>
      <c r="F965" s="2">
        <v>45389</v>
      </c>
      <c r="G965" s="2" t="str">
        <f t="shared" si="62"/>
        <v>Dec</v>
      </c>
      <c r="H965" s="2" t="str">
        <f t="shared" si="63"/>
        <v>Thu</v>
      </c>
      <c r="I965" s="10">
        <v>45631</v>
      </c>
      <c r="J965" s="11">
        <v>15.99</v>
      </c>
      <c r="K965" s="11" t="str">
        <f>IF(Table1[[#This Row],[Monthly_Price]]=7.99,"Basic",IF(Table1[[#This Row],[Monthly_Price]]=11.99,"Super",IF(Table1[[#This Row],[Monthly_Price]]=15.99,"Premium")))</f>
        <v>Premium</v>
      </c>
      <c r="L965" s="12">
        <v>198</v>
      </c>
      <c r="M965" s="9" t="s">
        <v>26</v>
      </c>
      <c r="N965" s="12">
        <v>3</v>
      </c>
      <c r="O965" s="12">
        <v>1</v>
      </c>
      <c r="P965" s="9" t="b">
        <v>1</v>
      </c>
      <c r="Q965" s="12">
        <v>614</v>
      </c>
      <c r="R965" s="12">
        <v>69</v>
      </c>
      <c r="S965" s="9" t="s">
        <v>92</v>
      </c>
      <c r="T965" s="9" t="s">
        <v>28</v>
      </c>
      <c r="U965" s="9" t="s">
        <v>57</v>
      </c>
      <c r="V965" s="9">
        <v>27</v>
      </c>
      <c r="W965" s="13">
        <v>3.6</v>
      </c>
      <c r="X965" s="9" t="b">
        <v>1</v>
      </c>
      <c r="Y965" s="9" t="s">
        <v>30</v>
      </c>
      <c r="Z965" s="12">
        <v>459</v>
      </c>
      <c r="AA965" s="9" t="s">
        <v>31</v>
      </c>
      <c r="AB965" s="14" t="s">
        <v>39</v>
      </c>
      <c r="AC965" s="9" t="s">
        <v>33</v>
      </c>
    </row>
    <row r="966" spans="1:29" hidden="1" x14ac:dyDescent="0.3">
      <c r="A966" s="9">
        <v>5850</v>
      </c>
      <c r="B966" s="9" t="s">
        <v>126</v>
      </c>
      <c r="C966" s="9" t="str">
        <f t="shared" si="60"/>
        <v>Aug</v>
      </c>
      <c r="D966" s="9" t="str">
        <f t="shared" si="61"/>
        <v>Mon</v>
      </c>
      <c r="E966" s="9" t="str">
        <f>TEXT(Table1[[#This Row],[Join_Date]],"YYYY")</f>
        <v>2023</v>
      </c>
      <c r="F966" s="2">
        <v>45145</v>
      </c>
      <c r="G966" s="2" t="str">
        <f t="shared" si="62"/>
        <v>Dec</v>
      </c>
      <c r="H966" s="2" t="str">
        <f t="shared" si="63"/>
        <v>Wed</v>
      </c>
      <c r="I966" s="10">
        <v>45637</v>
      </c>
      <c r="J966" s="11">
        <v>15.99</v>
      </c>
      <c r="K966" s="11" t="str">
        <f>IF(Table1[[#This Row],[Monthly_Price]]=7.99,"Basic",IF(Table1[[#This Row],[Monthly_Price]]=11.99,"Super",IF(Table1[[#This Row],[Monthly_Price]]=15.99,"Premium")))</f>
        <v>Premium</v>
      </c>
      <c r="L966" s="12">
        <v>164</v>
      </c>
      <c r="M966" s="9" t="s">
        <v>26</v>
      </c>
      <c r="N966" s="12">
        <v>2</v>
      </c>
      <c r="O966" s="12">
        <v>1</v>
      </c>
      <c r="P966" s="9" t="b">
        <v>0</v>
      </c>
      <c r="Q966" s="12">
        <v>833</v>
      </c>
      <c r="R966" s="12">
        <v>89</v>
      </c>
      <c r="S966" s="9" t="s">
        <v>92</v>
      </c>
      <c r="T966" s="9" t="s">
        <v>75</v>
      </c>
      <c r="U966" s="9" t="s">
        <v>57</v>
      </c>
      <c r="V966" s="9">
        <v>32</v>
      </c>
      <c r="W966" s="13">
        <v>4.9000000000000004</v>
      </c>
      <c r="X966" s="9" t="b">
        <v>0</v>
      </c>
      <c r="Y966" s="9" t="s">
        <v>30</v>
      </c>
      <c r="Z966" s="12">
        <v>2644</v>
      </c>
      <c r="AA966" s="9" t="s">
        <v>58</v>
      </c>
      <c r="AB966" s="14" t="s">
        <v>59</v>
      </c>
      <c r="AC966" s="9" t="s">
        <v>40</v>
      </c>
    </row>
    <row r="967" spans="1:29" hidden="1" x14ac:dyDescent="0.3">
      <c r="A967" s="9">
        <v>8593</v>
      </c>
      <c r="B967" s="9" t="s">
        <v>153</v>
      </c>
      <c r="C967" s="9" t="str">
        <f t="shared" si="60"/>
        <v>Jul</v>
      </c>
      <c r="D967" s="9" t="str">
        <f t="shared" si="61"/>
        <v>Tue</v>
      </c>
      <c r="E967" s="9" t="str">
        <f>TEXT(Table1[[#This Row],[Join_Date]],"YYYY")</f>
        <v>2024</v>
      </c>
      <c r="F967" s="2">
        <v>45496</v>
      </c>
      <c r="G967" s="2" t="str">
        <f t="shared" si="62"/>
        <v>Dec</v>
      </c>
      <c r="H967" s="2" t="str">
        <f t="shared" si="63"/>
        <v>Tue</v>
      </c>
      <c r="I967" s="10">
        <v>45636</v>
      </c>
      <c r="J967" s="11">
        <v>15.99</v>
      </c>
      <c r="K967" s="11" t="str">
        <f>IF(Table1[[#This Row],[Monthly_Price]]=7.99,"Basic",IF(Table1[[#This Row],[Monthly_Price]]=11.99,"Super",IF(Table1[[#This Row],[Monthly_Price]]=15.99,"Premium")))</f>
        <v>Premium</v>
      </c>
      <c r="L967" s="12">
        <v>65</v>
      </c>
      <c r="M967" s="9" t="s">
        <v>63</v>
      </c>
      <c r="N967" s="12">
        <v>4</v>
      </c>
      <c r="O967" s="12">
        <v>3</v>
      </c>
      <c r="P967" s="9" t="b">
        <v>0</v>
      </c>
      <c r="Q967" s="12">
        <v>238</v>
      </c>
      <c r="R967" s="12">
        <v>39</v>
      </c>
      <c r="S967" s="9" t="s">
        <v>92</v>
      </c>
      <c r="T967" s="9" t="s">
        <v>75</v>
      </c>
      <c r="U967" s="9" t="s">
        <v>37</v>
      </c>
      <c r="V967" s="9">
        <v>23</v>
      </c>
      <c r="W967" s="13">
        <v>4.7</v>
      </c>
      <c r="X967" s="9" t="b">
        <v>0</v>
      </c>
      <c r="Y967" s="9" t="s">
        <v>30</v>
      </c>
      <c r="Z967" s="12">
        <v>2678</v>
      </c>
      <c r="AA967" s="9" t="s">
        <v>58</v>
      </c>
      <c r="AB967" s="14" t="s">
        <v>69</v>
      </c>
      <c r="AC967" s="9" t="s">
        <v>40</v>
      </c>
    </row>
    <row r="968" spans="1:29" hidden="1" x14ac:dyDescent="0.3">
      <c r="A968" s="9">
        <v>6278</v>
      </c>
      <c r="B968" s="9" t="s">
        <v>357</v>
      </c>
      <c r="C968" s="9" t="str">
        <f t="shared" si="60"/>
        <v>Jun</v>
      </c>
      <c r="D968" s="9" t="str">
        <f t="shared" si="61"/>
        <v>Sun</v>
      </c>
      <c r="E968" s="9" t="str">
        <f>TEXT(Table1[[#This Row],[Join_Date]],"YYYY")</f>
        <v>2023</v>
      </c>
      <c r="F968" s="2">
        <v>45095</v>
      </c>
      <c r="G968" s="2" t="str">
        <f t="shared" si="62"/>
        <v>Nov</v>
      </c>
      <c r="H968" s="2" t="str">
        <f t="shared" si="63"/>
        <v>Mon</v>
      </c>
      <c r="I968" s="10">
        <v>45621</v>
      </c>
      <c r="J968" s="11">
        <v>7.99</v>
      </c>
      <c r="K968" s="11" t="str">
        <f>IF(Table1[[#This Row],[Monthly_Price]]=7.99,"Basic",IF(Table1[[#This Row],[Monthly_Price]]=11.99,"Super",IF(Table1[[#This Row],[Monthly_Price]]=15.99,"Premium")))</f>
        <v>Basic</v>
      </c>
      <c r="L968" s="12">
        <v>388</v>
      </c>
      <c r="M968" s="9" t="s">
        <v>36</v>
      </c>
      <c r="N968" s="12">
        <v>1</v>
      </c>
      <c r="O968" s="12">
        <v>6</v>
      </c>
      <c r="P968" s="9" t="b">
        <v>1</v>
      </c>
      <c r="Q968" s="12">
        <v>861</v>
      </c>
      <c r="R968" s="12">
        <v>59</v>
      </c>
      <c r="S968" s="9" t="s">
        <v>27</v>
      </c>
      <c r="T968" s="9" t="s">
        <v>44</v>
      </c>
      <c r="U968" s="9" t="s">
        <v>29</v>
      </c>
      <c r="V968" s="9">
        <v>42</v>
      </c>
      <c r="W968" s="13">
        <v>4.4000000000000004</v>
      </c>
      <c r="X968" s="9" t="b">
        <v>0</v>
      </c>
      <c r="Y968" s="9" t="s">
        <v>30</v>
      </c>
      <c r="Z968" s="12">
        <v>1129</v>
      </c>
      <c r="AA968" s="9" t="s">
        <v>65</v>
      </c>
      <c r="AB968" s="14" t="s">
        <v>69</v>
      </c>
      <c r="AC968" s="9" t="s">
        <v>60</v>
      </c>
    </row>
    <row r="969" spans="1:29" hidden="1" x14ac:dyDescent="0.3">
      <c r="A969" s="9">
        <v>1388</v>
      </c>
      <c r="B969" s="9" t="s">
        <v>157</v>
      </c>
      <c r="C969" s="9" t="str">
        <f t="shared" si="60"/>
        <v>Jan</v>
      </c>
      <c r="D969" s="9" t="str">
        <f t="shared" si="61"/>
        <v>Fri</v>
      </c>
      <c r="E969" s="9" t="str">
        <f>TEXT(Table1[[#This Row],[Join_Date]],"YYYY")</f>
        <v>2024</v>
      </c>
      <c r="F969" s="2">
        <v>45310</v>
      </c>
      <c r="G969" s="2" t="str">
        <f t="shared" si="62"/>
        <v>Dec</v>
      </c>
      <c r="H969" s="2" t="str">
        <f t="shared" si="63"/>
        <v>Tue</v>
      </c>
      <c r="I969" s="10">
        <v>45636</v>
      </c>
      <c r="J969" s="11">
        <v>15.99</v>
      </c>
      <c r="K969" s="11" t="str">
        <f>IF(Table1[[#This Row],[Monthly_Price]]=7.99,"Basic",IF(Table1[[#This Row],[Monthly_Price]]=11.99,"Super",IF(Table1[[#This Row],[Monthly_Price]]=15.99,"Premium")))</f>
        <v>Premium</v>
      </c>
      <c r="L969" s="12">
        <v>412</v>
      </c>
      <c r="M969" s="9" t="s">
        <v>100</v>
      </c>
      <c r="N969" s="12">
        <v>3</v>
      </c>
      <c r="O969" s="12">
        <v>3</v>
      </c>
      <c r="P969" s="9" t="b">
        <v>1</v>
      </c>
      <c r="Q969" s="12">
        <v>999</v>
      </c>
      <c r="R969" s="12">
        <v>127</v>
      </c>
      <c r="S969" s="9" t="s">
        <v>27</v>
      </c>
      <c r="T969" s="9" t="s">
        <v>75</v>
      </c>
      <c r="U969" s="9" t="s">
        <v>29</v>
      </c>
      <c r="V969" s="9">
        <v>4</v>
      </c>
      <c r="W969" s="13">
        <v>4</v>
      </c>
      <c r="X969" s="9" t="b">
        <v>0</v>
      </c>
      <c r="Y969" s="9" t="s">
        <v>30</v>
      </c>
      <c r="Z969" s="12">
        <v>1258</v>
      </c>
      <c r="AA969" s="9" t="s">
        <v>38</v>
      </c>
      <c r="AB969" s="14" t="s">
        <v>59</v>
      </c>
      <c r="AC969" s="9" t="s">
        <v>33</v>
      </c>
    </row>
    <row r="970" spans="1:29" hidden="1" x14ac:dyDescent="0.3">
      <c r="A970" s="9">
        <v>2521</v>
      </c>
      <c r="B970" s="9" t="s">
        <v>143</v>
      </c>
      <c r="C970" s="9" t="str">
        <f t="shared" si="60"/>
        <v>Apr</v>
      </c>
      <c r="D970" s="9" t="str">
        <f t="shared" si="61"/>
        <v>Tue</v>
      </c>
      <c r="E970" s="9" t="str">
        <f>TEXT(Table1[[#This Row],[Join_Date]],"YYYY")</f>
        <v>2024</v>
      </c>
      <c r="F970" s="2">
        <v>45412</v>
      </c>
      <c r="G970" s="2" t="str">
        <f t="shared" si="62"/>
        <v>Nov</v>
      </c>
      <c r="H970" s="2" t="str">
        <f t="shared" si="63"/>
        <v>Wed</v>
      </c>
      <c r="I970" s="10">
        <v>45623</v>
      </c>
      <c r="J970" s="11">
        <v>15.99</v>
      </c>
      <c r="K970" s="11" t="str">
        <f>IF(Table1[[#This Row],[Monthly_Price]]=7.99,"Basic",IF(Table1[[#This Row],[Monthly_Price]]=11.99,"Super",IF(Table1[[#This Row],[Monthly_Price]]=15.99,"Premium")))</f>
        <v>Premium</v>
      </c>
      <c r="L970" s="12">
        <v>267</v>
      </c>
      <c r="M970" s="9" t="s">
        <v>26</v>
      </c>
      <c r="N970" s="12">
        <v>4</v>
      </c>
      <c r="O970" s="12">
        <v>4</v>
      </c>
      <c r="P970" s="9" t="b">
        <v>0</v>
      </c>
      <c r="Q970" s="12">
        <v>118</v>
      </c>
      <c r="R970" s="12">
        <v>6</v>
      </c>
      <c r="S970" s="9" t="s">
        <v>27</v>
      </c>
      <c r="T970" s="9" t="s">
        <v>75</v>
      </c>
      <c r="U970" s="9" t="s">
        <v>64</v>
      </c>
      <c r="V970" s="9">
        <v>57</v>
      </c>
      <c r="W970" s="13">
        <v>5</v>
      </c>
      <c r="X970" s="9" t="b">
        <v>0</v>
      </c>
      <c r="Y970" s="9" t="s">
        <v>30</v>
      </c>
      <c r="Z970" s="12">
        <v>3213</v>
      </c>
      <c r="AA970" s="9" t="s">
        <v>31</v>
      </c>
      <c r="AB970" s="14" t="s">
        <v>79</v>
      </c>
      <c r="AC970" s="9" t="s">
        <v>40</v>
      </c>
    </row>
    <row r="971" spans="1:29" hidden="1" x14ac:dyDescent="0.3">
      <c r="A971" s="9">
        <v>1269</v>
      </c>
      <c r="B971" s="9" t="s">
        <v>726</v>
      </c>
      <c r="C971" s="9" t="str">
        <f t="shared" si="60"/>
        <v>Jan</v>
      </c>
      <c r="D971" s="9" t="str">
        <f t="shared" si="61"/>
        <v>Mon</v>
      </c>
      <c r="E971" s="9" t="str">
        <f>TEXT(Table1[[#This Row],[Join_Date]],"YYYY")</f>
        <v>2023</v>
      </c>
      <c r="F971" s="2">
        <v>44935</v>
      </c>
      <c r="G971" s="2" t="str">
        <f t="shared" si="62"/>
        <v>Nov</v>
      </c>
      <c r="H971" s="2" t="str">
        <f t="shared" si="63"/>
        <v>Fri</v>
      </c>
      <c r="I971" s="10">
        <v>45625</v>
      </c>
      <c r="J971" s="11">
        <v>15.99</v>
      </c>
      <c r="K971" s="11" t="str">
        <f>IF(Table1[[#This Row],[Monthly_Price]]=7.99,"Basic",IF(Table1[[#This Row],[Monthly_Price]]=11.99,"Super",IF(Table1[[#This Row],[Monthly_Price]]=15.99,"Premium")))</f>
        <v>Premium</v>
      </c>
      <c r="L971" s="12">
        <v>29</v>
      </c>
      <c r="M971" s="9" t="s">
        <v>26</v>
      </c>
      <c r="N971" s="12">
        <v>3</v>
      </c>
      <c r="O971" s="12">
        <v>2</v>
      </c>
      <c r="P971" s="9" t="b">
        <v>0</v>
      </c>
      <c r="Q971" s="12">
        <v>404</v>
      </c>
      <c r="R971" s="12">
        <v>177</v>
      </c>
      <c r="S971" s="9" t="s">
        <v>27</v>
      </c>
      <c r="T971" s="9" t="s">
        <v>75</v>
      </c>
      <c r="U971" s="9" t="s">
        <v>57</v>
      </c>
      <c r="V971" s="9">
        <v>81</v>
      </c>
      <c r="W971" s="13">
        <v>4.4000000000000004</v>
      </c>
      <c r="X971" s="9" t="b">
        <v>0</v>
      </c>
      <c r="Y971" s="9" t="s">
        <v>30</v>
      </c>
      <c r="Z971" s="12">
        <v>4127</v>
      </c>
      <c r="AA971" s="9" t="s">
        <v>76</v>
      </c>
      <c r="AB971" s="14" t="s">
        <v>59</v>
      </c>
      <c r="AC971" s="9" t="s">
        <v>40</v>
      </c>
    </row>
    <row r="972" spans="1:29" hidden="1" x14ac:dyDescent="0.3">
      <c r="A972" s="9">
        <v>9959</v>
      </c>
      <c r="B972" s="9" t="s">
        <v>266</v>
      </c>
      <c r="C972" s="9" t="str">
        <f t="shared" si="60"/>
        <v>Sep</v>
      </c>
      <c r="D972" s="9" t="str">
        <f t="shared" si="61"/>
        <v>Wed</v>
      </c>
      <c r="E972" s="9" t="str">
        <f>TEXT(Table1[[#This Row],[Join_Date]],"YYYY")</f>
        <v>2024</v>
      </c>
      <c r="F972" s="2">
        <v>45546</v>
      </c>
      <c r="G972" s="2" t="str">
        <f t="shared" si="62"/>
        <v>Dec</v>
      </c>
      <c r="H972" s="2" t="str">
        <f t="shared" si="63"/>
        <v>Tue</v>
      </c>
      <c r="I972" s="10">
        <v>45636</v>
      </c>
      <c r="J972" s="11">
        <v>15.99</v>
      </c>
      <c r="K972" s="11" t="str">
        <f>IF(Table1[[#This Row],[Monthly_Price]]=7.99,"Basic",IF(Table1[[#This Row],[Monthly_Price]]=11.99,"Super",IF(Table1[[#This Row],[Monthly_Price]]=15.99,"Premium")))</f>
        <v>Premium</v>
      </c>
      <c r="L972" s="12">
        <v>454</v>
      </c>
      <c r="M972" s="9" t="s">
        <v>26</v>
      </c>
      <c r="N972" s="12">
        <v>5</v>
      </c>
      <c r="O972" s="12">
        <v>6</v>
      </c>
      <c r="P972" s="9" t="b">
        <v>1</v>
      </c>
      <c r="Q972" s="12">
        <v>938</v>
      </c>
      <c r="R972" s="12">
        <v>75</v>
      </c>
      <c r="S972" s="9" t="s">
        <v>74</v>
      </c>
      <c r="T972" s="9" t="s">
        <v>44</v>
      </c>
      <c r="U972" s="9" t="s">
        <v>37</v>
      </c>
      <c r="V972" s="9">
        <v>51</v>
      </c>
      <c r="W972" s="13">
        <v>3.1</v>
      </c>
      <c r="X972" s="9" t="b">
        <v>0</v>
      </c>
      <c r="Y972" s="9" t="s">
        <v>30</v>
      </c>
      <c r="Z972" s="12">
        <v>1961</v>
      </c>
      <c r="AA972" s="9" t="s">
        <v>58</v>
      </c>
      <c r="AB972" s="14" t="s">
        <v>39</v>
      </c>
      <c r="AC972" s="9" t="s">
        <v>93</v>
      </c>
    </row>
    <row r="973" spans="1:29" hidden="1" x14ac:dyDescent="0.3">
      <c r="A973" s="9">
        <v>7549</v>
      </c>
      <c r="B973" s="9" t="s">
        <v>720</v>
      </c>
      <c r="C973" s="9" t="str">
        <f t="shared" si="60"/>
        <v>May</v>
      </c>
      <c r="D973" s="9" t="str">
        <f t="shared" si="61"/>
        <v>Thu</v>
      </c>
      <c r="E973" s="9" t="str">
        <f>TEXT(Table1[[#This Row],[Join_Date]],"YYYY")</f>
        <v>2024</v>
      </c>
      <c r="F973" s="2">
        <v>45442</v>
      </c>
      <c r="G973" s="2" t="str">
        <f t="shared" si="62"/>
        <v>Nov</v>
      </c>
      <c r="H973" s="2" t="str">
        <f t="shared" si="63"/>
        <v>Thu</v>
      </c>
      <c r="I973" s="10">
        <v>45624</v>
      </c>
      <c r="J973" s="11">
        <v>15.99</v>
      </c>
      <c r="K973" s="11" t="str">
        <f>IF(Table1[[#This Row],[Monthly_Price]]=7.99,"Basic",IF(Table1[[#This Row],[Monthly_Price]]=11.99,"Super",IF(Table1[[#This Row],[Monthly_Price]]=15.99,"Premium")))</f>
        <v>Premium</v>
      </c>
      <c r="L973" s="12">
        <v>119</v>
      </c>
      <c r="M973" s="9" t="s">
        <v>100</v>
      </c>
      <c r="N973" s="12">
        <v>1</v>
      </c>
      <c r="O973" s="12">
        <v>5</v>
      </c>
      <c r="P973" s="9" t="b">
        <v>1</v>
      </c>
      <c r="Q973" s="12">
        <v>112</v>
      </c>
      <c r="R973" s="12">
        <v>181</v>
      </c>
      <c r="S973" s="9" t="s">
        <v>92</v>
      </c>
      <c r="T973" s="9" t="s">
        <v>56</v>
      </c>
      <c r="U973" s="9" t="s">
        <v>37</v>
      </c>
      <c r="V973" s="9">
        <v>47</v>
      </c>
      <c r="W973" s="13">
        <v>3.2</v>
      </c>
      <c r="X973" s="9" t="b">
        <v>1</v>
      </c>
      <c r="Y973" s="9" t="s">
        <v>30</v>
      </c>
      <c r="Z973" s="12">
        <v>1708</v>
      </c>
      <c r="AA973" s="9" t="s">
        <v>38</v>
      </c>
      <c r="AB973" s="14" t="s">
        <v>59</v>
      </c>
      <c r="AC973" s="9" t="s">
        <v>93</v>
      </c>
    </row>
    <row r="974" spans="1:29" hidden="1" x14ac:dyDescent="0.3">
      <c r="A974" s="9">
        <v>4747</v>
      </c>
      <c r="B974" s="9" t="s">
        <v>224</v>
      </c>
      <c r="C974" s="9" t="str">
        <f t="shared" si="60"/>
        <v>Feb</v>
      </c>
      <c r="D974" s="9" t="str">
        <f t="shared" si="61"/>
        <v>Sat</v>
      </c>
      <c r="E974" s="9" t="str">
        <f>TEXT(Table1[[#This Row],[Join_Date]],"YYYY")</f>
        <v>2024</v>
      </c>
      <c r="F974" s="2">
        <v>45332</v>
      </c>
      <c r="G974" s="2" t="str">
        <f t="shared" si="62"/>
        <v>Dec</v>
      </c>
      <c r="H974" s="2" t="str">
        <f t="shared" si="63"/>
        <v>Mon</v>
      </c>
      <c r="I974" s="10">
        <v>45635</v>
      </c>
      <c r="J974" s="11">
        <v>11.99</v>
      </c>
      <c r="K974" s="11" t="str">
        <f>IF(Table1[[#This Row],[Monthly_Price]]=7.99,"Basic",IF(Table1[[#This Row],[Monthly_Price]]=11.99,"Super",IF(Table1[[#This Row],[Monthly_Price]]=15.99,"Premium")))</f>
        <v>Super</v>
      </c>
      <c r="L974" s="12">
        <v>311</v>
      </c>
      <c r="M974" s="9" t="s">
        <v>26</v>
      </c>
      <c r="N974" s="12">
        <v>5</v>
      </c>
      <c r="O974" s="12">
        <v>1</v>
      </c>
      <c r="P974" s="9" t="b">
        <v>1</v>
      </c>
      <c r="Q974" s="12">
        <v>430</v>
      </c>
      <c r="R974" s="12">
        <v>188</v>
      </c>
      <c r="S974" s="9" t="s">
        <v>49</v>
      </c>
      <c r="T974" s="9" t="s">
        <v>56</v>
      </c>
      <c r="U974" s="9" t="s">
        <v>78</v>
      </c>
      <c r="V974" s="9">
        <v>78</v>
      </c>
      <c r="W974" s="13">
        <v>4.4000000000000004</v>
      </c>
      <c r="X974" s="9" t="b">
        <v>1</v>
      </c>
      <c r="Y974" s="9" t="s">
        <v>30</v>
      </c>
      <c r="Z974" s="12">
        <v>2288</v>
      </c>
      <c r="AA974" s="9" t="s">
        <v>58</v>
      </c>
      <c r="AB974" s="14" t="s">
        <v>79</v>
      </c>
      <c r="AC974" s="9" t="s">
        <v>60</v>
      </c>
    </row>
    <row r="975" spans="1:29" hidden="1" x14ac:dyDescent="0.3">
      <c r="A975" s="9">
        <v>8320</v>
      </c>
      <c r="B975" s="9" t="s">
        <v>549</v>
      </c>
      <c r="C975" s="9" t="str">
        <f t="shared" si="60"/>
        <v>Jan</v>
      </c>
      <c r="D975" s="9" t="str">
        <f t="shared" si="61"/>
        <v>Tue</v>
      </c>
      <c r="E975" s="9" t="str">
        <f>TEXT(Table1[[#This Row],[Join_Date]],"YYYY")</f>
        <v>2024</v>
      </c>
      <c r="F975" s="2">
        <v>45293</v>
      </c>
      <c r="G975" s="2" t="str">
        <f t="shared" si="62"/>
        <v>Dec</v>
      </c>
      <c r="H975" s="2" t="str">
        <f t="shared" si="63"/>
        <v>Mon</v>
      </c>
      <c r="I975" s="10">
        <v>45635</v>
      </c>
      <c r="J975" s="11">
        <v>15.99</v>
      </c>
      <c r="K975" s="11" t="str">
        <f>IF(Table1[[#This Row],[Monthly_Price]]=7.99,"Basic",IF(Table1[[#This Row],[Monthly_Price]]=11.99,"Super",IF(Table1[[#This Row],[Monthly_Price]]=15.99,"Premium")))</f>
        <v>Premium</v>
      </c>
      <c r="L975" s="12">
        <v>122</v>
      </c>
      <c r="M975" s="9" t="s">
        <v>73</v>
      </c>
      <c r="N975" s="12">
        <v>2</v>
      </c>
      <c r="O975" s="12">
        <v>2</v>
      </c>
      <c r="P975" s="9" t="b">
        <v>0</v>
      </c>
      <c r="Q975" s="12">
        <v>626</v>
      </c>
      <c r="R975" s="12">
        <v>69</v>
      </c>
      <c r="S975" s="9" t="s">
        <v>27</v>
      </c>
      <c r="T975" s="9" t="s">
        <v>28</v>
      </c>
      <c r="U975" s="9" t="s">
        <v>45</v>
      </c>
      <c r="V975" s="9">
        <v>17</v>
      </c>
      <c r="W975" s="13">
        <v>4.2</v>
      </c>
      <c r="X975" s="9" t="b">
        <v>1</v>
      </c>
      <c r="Y975" s="9" t="s">
        <v>30</v>
      </c>
      <c r="Z975" s="12">
        <v>4570</v>
      </c>
      <c r="AA975" s="9" t="s">
        <v>65</v>
      </c>
      <c r="AB975" s="14" t="s">
        <v>32</v>
      </c>
      <c r="AC975" s="9" t="s">
        <v>60</v>
      </c>
    </row>
    <row r="976" spans="1:29" hidden="1" x14ac:dyDescent="0.3">
      <c r="A976" s="9">
        <v>1333</v>
      </c>
      <c r="B976" s="9" t="s">
        <v>106</v>
      </c>
      <c r="C976" s="9" t="str">
        <f t="shared" si="60"/>
        <v>Apr</v>
      </c>
      <c r="D976" s="9" t="str">
        <f t="shared" si="61"/>
        <v>Tue</v>
      </c>
      <c r="E976" s="9" t="str">
        <f>TEXT(Table1[[#This Row],[Join_Date]],"YYYY")</f>
        <v>2024</v>
      </c>
      <c r="F976" s="2">
        <v>45398</v>
      </c>
      <c r="G976" s="2" t="str">
        <f t="shared" si="62"/>
        <v>Nov</v>
      </c>
      <c r="H976" s="2" t="str">
        <f t="shared" si="63"/>
        <v>Tue</v>
      </c>
      <c r="I976" s="10">
        <v>45615</v>
      </c>
      <c r="J976" s="11">
        <v>15.99</v>
      </c>
      <c r="K976" s="11" t="str">
        <f>IF(Table1[[#This Row],[Monthly_Price]]=7.99,"Basic",IF(Table1[[#This Row],[Monthly_Price]]=11.99,"Super",IF(Table1[[#This Row],[Monthly_Price]]=15.99,"Premium")))</f>
        <v>Premium</v>
      </c>
      <c r="L976" s="12">
        <v>300</v>
      </c>
      <c r="M976" s="9" t="s">
        <v>48</v>
      </c>
      <c r="N976" s="12">
        <v>5</v>
      </c>
      <c r="O976" s="12">
        <v>4</v>
      </c>
      <c r="P976" s="9" t="b">
        <v>1</v>
      </c>
      <c r="Q976" s="12">
        <v>819</v>
      </c>
      <c r="R976" s="12">
        <v>143</v>
      </c>
      <c r="S976" s="9" t="s">
        <v>43</v>
      </c>
      <c r="T976" s="9" t="s">
        <v>56</v>
      </c>
      <c r="U976" s="9" t="s">
        <v>37</v>
      </c>
      <c r="V976" s="9">
        <v>23</v>
      </c>
      <c r="W976" s="13">
        <v>5</v>
      </c>
      <c r="X976" s="9" t="b">
        <v>0</v>
      </c>
      <c r="Y976" s="9" t="s">
        <v>30</v>
      </c>
      <c r="Z976" s="12">
        <v>2547</v>
      </c>
      <c r="AA976" s="9" t="s">
        <v>38</v>
      </c>
      <c r="AB976" s="14" t="s">
        <v>69</v>
      </c>
      <c r="AC976" s="9" t="s">
        <v>40</v>
      </c>
    </row>
    <row r="977" spans="1:29" hidden="1" x14ac:dyDescent="0.3">
      <c r="A977" s="9">
        <v>5254</v>
      </c>
      <c r="B977" s="9" t="s">
        <v>542</v>
      </c>
      <c r="C977" s="9" t="str">
        <f t="shared" si="60"/>
        <v>Sep</v>
      </c>
      <c r="D977" s="9" t="str">
        <f t="shared" si="61"/>
        <v>Wed</v>
      </c>
      <c r="E977" s="9" t="str">
        <f>TEXT(Table1[[#This Row],[Join_Date]],"YYYY")</f>
        <v>2024</v>
      </c>
      <c r="F977" s="2">
        <v>45546</v>
      </c>
      <c r="G977" s="2" t="str">
        <f t="shared" si="62"/>
        <v>Nov</v>
      </c>
      <c r="H977" s="2" t="str">
        <f t="shared" si="63"/>
        <v>Sat</v>
      </c>
      <c r="I977" s="10">
        <v>45626</v>
      </c>
      <c r="J977" s="11">
        <v>15.99</v>
      </c>
      <c r="K977" s="11" t="str">
        <f>IF(Table1[[#This Row],[Monthly_Price]]=7.99,"Basic",IF(Table1[[#This Row],[Monthly_Price]]=11.99,"Super",IF(Table1[[#This Row],[Monthly_Price]]=15.99,"Premium")))</f>
        <v>Premium</v>
      </c>
      <c r="L977" s="12">
        <v>59</v>
      </c>
      <c r="M977" s="9" t="s">
        <v>100</v>
      </c>
      <c r="N977" s="12">
        <v>4</v>
      </c>
      <c r="O977" s="12">
        <v>3</v>
      </c>
      <c r="P977" s="9" t="b">
        <v>0</v>
      </c>
      <c r="Q977" s="12">
        <v>718</v>
      </c>
      <c r="R977" s="12">
        <v>3</v>
      </c>
      <c r="S977" s="9" t="s">
        <v>43</v>
      </c>
      <c r="T977" s="9" t="s">
        <v>44</v>
      </c>
      <c r="U977" s="9" t="s">
        <v>37</v>
      </c>
      <c r="V977" s="9">
        <v>43</v>
      </c>
      <c r="W977" s="13">
        <v>4.2</v>
      </c>
      <c r="X977" s="9" t="b">
        <v>1</v>
      </c>
      <c r="Y977" s="9" t="s">
        <v>30</v>
      </c>
      <c r="Z977" s="12">
        <v>4655</v>
      </c>
      <c r="AA977" s="9" t="s">
        <v>38</v>
      </c>
      <c r="AB977" s="14" t="s">
        <v>59</v>
      </c>
      <c r="AC977" s="9" t="s">
        <v>33</v>
      </c>
    </row>
    <row r="978" spans="1:29" hidden="1" x14ac:dyDescent="0.3">
      <c r="A978" s="9">
        <v>6842</v>
      </c>
      <c r="B978" s="9" t="s">
        <v>648</v>
      </c>
      <c r="C978" s="9" t="str">
        <f t="shared" si="60"/>
        <v>Jun</v>
      </c>
      <c r="D978" s="9" t="str">
        <f t="shared" si="61"/>
        <v>Thu</v>
      </c>
      <c r="E978" s="9" t="str">
        <f>TEXT(Table1[[#This Row],[Join_Date]],"YYYY")</f>
        <v>2023</v>
      </c>
      <c r="F978" s="2">
        <v>45099</v>
      </c>
      <c r="G978" s="2" t="str">
        <f t="shared" si="62"/>
        <v>Dec</v>
      </c>
      <c r="H978" s="2" t="str">
        <f t="shared" si="63"/>
        <v>Sun</v>
      </c>
      <c r="I978" s="10">
        <v>45634</v>
      </c>
      <c r="J978" s="11">
        <v>15.99</v>
      </c>
      <c r="K978" s="11" t="str">
        <f>IF(Table1[[#This Row],[Monthly_Price]]=7.99,"Basic",IF(Table1[[#This Row],[Monthly_Price]]=11.99,"Super",IF(Table1[[#This Row],[Monthly_Price]]=15.99,"Premium")))</f>
        <v>Premium</v>
      </c>
      <c r="L978" s="12">
        <v>34</v>
      </c>
      <c r="M978" s="9" t="s">
        <v>36</v>
      </c>
      <c r="N978" s="12">
        <v>1</v>
      </c>
      <c r="O978" s="12">
        <v>4</v>
      </c>
      <c r="P978" s="9" t="b">
        <v>1</v>
      </c>
      <c r="Q978" s="12">
        <v>109</v>
      </c>
      <c r="R978" s="12">
        <v>174</v>
      </c>
      <c r="S978" s="9" t="s">
        <v>43</v>
      </c>
      <c r="T978" s="9" t="s">
        <v>44</v>
      </c>
      <c r="U978" s="9" t="s">
        <v>29</v>
      </c>
      <c r="V978" s="9">
        <v>74</v>
      </c>
      <c r="W978" s="13">
        <v>4.4000000000000004</v>
      </c>
      <c r="X978" s="9" t="b">
        <v>1</v>
      </c>
      <c r="Y978" s="9" t="s">
        <v>30</v>
      </c>
      <c r="Z978" s="12">
        <v>1656</v>
      </c>
      <c r="AA978" s="9" t="s">
        <v>76</v>
      </c>
      <c r="AB978" s="14" t="s">
        <v>79</v>
      </c>
      <c r="AC978" s="9" t="s">
        <v>33</v>
      </c>
    </row>
    <row r="979" spans="1:29" hidden="1" x14ac:dyDescent="0.3">
      <c r="A979" s="9">
        <v>9333</v>
      </c>
      <c r="B979" s="9" t="s">
        <v>635</v>
      </c>
      <c r="C979" s="9" t="str">
        <f t="shared" si="60"/>
        <v>Dec</v>
      </c>
      <c r="D979" s="9" t="str">
        <f t="shared" si="61"/>
        <v>Sun</v>
      </c>
      <c r="E979" s="9" t="str">
        <f>TEXT(Table1[[#This Row],[Join_Date]],"YYYY")</f>
        <v>2023</v>
      </c>
      <c r="F979" s="2">
        <v>45277</v>
      </c>
      <c r="G979" s="2" t="str">
        <f t="shared" si="62"/>
        <v>Dec</v>
      </c>
      <c r="H979" s="2" t="str">
        <f t="shared" si="63"/>
        <v>Tue</v>
      </c>
      <c r="I979" s="10">
        <v>45643</v>
      </c>
      <c r="J979" s="11">
        <v>11.99</v>
      </c>
      <c r="K979" s="11" t="str">
        <f>IF(Table1[[#This Row],[Monthly_Price]]=7.99,"Basic",IF(Table1[[#This Row],[Monthly_Price]]=11.99,"Super",IF(Table1[[#This Row],[Monthly_Price]]=15.99,"Premium")))</f>
        <v>Super</v>
      </c>
      <c r="L979" s="12">
        <v>23</v>
      </c>
      <c r="M979" s="9" t="s">
        <v>73</v>
      </c>
      <c r="N979" s="12">
        <v>2</v>
      </c>
      <c r="O979" s="12">
        <v>1</v>
      </c>
      <c r="P979" s="9" t="b">
        <v>0</v>
      </c>
      <c r="Q979" s="12">
        <v>544</v>
      </c>
      <c r="R979" s="12">
        <v>25</v>
      </c>
      <c r="S979" s="9" t="s">
        <v>55</v>
      </c>
      <c r="T979" s="9" t="s">
        <v>75</v>
      </c>
      <c r="U979" s="9" t="s">
        <v>37</v>
      </c>
      <c r="V979" s="9">
        <v>47</v>
      </c>
      <c r="W979" s="13">
        <v>3.6</v>
      </c>
      <c r="X979" s="9" t="b">
        <v>0</v>
      </c>
      <c r="Y979" s="9" t="s">
        <v>30</v>
      </c>
      <c r="Z979" s="12">
        <v>2761</v>
      </c>
      <c r="AA979" s="9" t="s">
        <v>65</v>
      </c>
      <c r="AB979" s="14" t="s">
        <v>39</v>
      </c>
      <c r="AC979" s="9" t="s">
        <v>40</v>
      </c>
    </row>
    <row r="980" spans="1:29" hidden="1" x14ac:dyDescent="0.3">
      <c r="A980" s="9">
        <v>9122</v>
      </c>
      <c r="B980" s="9" t="s">
        <v>729</v>
      </c>
      <c r="C980" s="9" t="str">
        <f t="shared" si="60"/>
        <v>Aug</v>
      </c>
      <c r="D980" s="9" t="str">
        <f t="shared" si="61"/>
        <v>Sat</v>
      </c>
      <c r="E980" s="9" t="str">
        <f>TEXT(Table1[[#This Row],[Join_Date]],"YYYY")</f>
        <v>2024</v>
      </c>
      <c r="F980" s="2">
        <v>45507</v>
      </c>
      <c r="G980" s="2" t="str">
        <f t="shared" si="62"/>
        <v>Dec</v>
      </c>
      <c r="H980" s="2" t="str">
        <f t="shared" si="63"/>
        <v>Wed</v>
      </c>
      <c r="I980" s="10">
        <v>45637</v>
      </c>
      <c r="J980" s="11">
        <v>15.99</v>
      </c>
      <c r="K980" s="11" t="str">
        <f>IF(Table1[[#This Row],[Monthly_Price]]=7.99,"Basic",IF(Table1[[#This Row],[Monthly_Price]]=11.99,"Super",IF(Table1[[#This Row],[Monthly_Price]]=15.99,"Premium")))</f>
        <v>Premium</v>
      </c>
      <c r="L980" s="12">
        <v>168</v>
      </c>
      <c r="M980" s="9" t="s">
        <v>26</v>
      </c>
      <c r="N980" s="12">
        <v>3</v>
      </c>
      <c r="O980" s="12">
        <v>2</v>
      </c>
      <c r="P980" s="9" t="b">
        <v>1</v>
      </c>
      <c r="Q980" s="12">
        <v>25</v>
      </c>
      <c r="R980" s="12">
        <v>171</v>
      </c>
      <c r="S980" s="9" t="s">
        <v>92</v>
      </c>
      <c r="T980" s="9" t="s">
        <v>28</v>
      </c>
      <c r="U980" s="9" t="s">
        <v>29</v>
      </c>
      <c r="V980" s="9">
        <v>79</v>
      </c>
      <c r="W980" s="13">
        <v>4</v>
      </c>
      <c r="X980" s="9" t="b">
        <v>0</v>
      </c>
      <c r="Y980" s="9" t="s">
        <v>30</v>
      </c>
      <c r="Z980" s="12">
        <v>773</v>
      </c>
      <c r="AA980" s="9" t="s">
        <v>38</v>
      </c>
      <c r="AB980" s="14" t="s">
        <v>39</v>
      </c>
      <c r="AC980" s="9" t="s">
        <v>40</v>
      </c>
    </row>
    <row r="981" spans="1:29" hidden="1" x14ac:dyDescent="0.3">
      <c r="A981" s="9">
        <v>6221</v>
      </c>
      <c r="B981" s="9" t="s">
        <v>143</v>
      </c>
      <c r="C981" s="9" t="str">
        <f t="shared" si="60"/>
        <v>Nov</v>
      </c>
      <c r="D981" s="9" t="str">
        <f t="shared" si="61"/>
        <v>Sat</v>
      </c>
      <c r="E981" s="9" t="str">
        <f>TEXT(Table1[[#This Row],[Join_Date]],"YYYY")</f>
        <v>2024</v>
      </c>
      <c r="F981" s="2">
        <v>45612</v>
      </c>
      <c r="G981" s="2" t="str">
        <f t="shared" si="62"/>
        <v>Nov</v>
      </c>
      <c r="H981" s="2" t="str">
        <f t="shared" si="63"/>
        <v>Mon</v>
      </c>
      <c r="I981" s="10">
        <v>45621</v>
      </c>
      <c r="J981" s="11">
        <v>11.99</v>
      </c>
      <c r="K981" s="11" t="str">
        <f>IF(Table1[[#This Row],[Monthly_Price]]=7.99,"Basic",IF(Table1[[#This Row],[Monthly_Price]]=11.99,"Super",IF(Table1[[#This Row],[Monthly_Price]]=15.99,"Premium")))</f>
        <v>Super</v>
      </c>
      <c r="L981" s="12">
        <v>306</v>
      </c>
      <c r="M981" s="9" t="s">
        <v>26</v>
      </c>
      <c r="N981" s="12">
        <v>5</v>
      </c>
      <c r="O981" s="12">
        <v>1</v>
      </c>
      <c r="P981" s="9" t="b">
        <v>1</v>
      </c>
      <c r="Q981" s="12">
        <v>513</v>
      </c>
      <c r="R981" s="12">
        <v>70</v>
      </c>
      <c r="S981" s="9" t="s">
        <v>27</v>
      </c>
      <c r="T981" s="9" t="s">
        <v>56</v>
      </c>
      <c r="U981" s="9" t="s">
        <v>57</v>
      </c>
      <c r="V981" s="9">
        <v>86</v>
      </c>
      <c r="W981" s="13">
        <v>3.7</v>
      </c>
      <c r="X981" s="9" t="b">
        <v>0</v>
      </c>
      <c r="Y981" s="9" t="s">
        <v>30</v>
      </c>
      <c r="Z981" s="12">
        <v>1652</v>
      </c>
      <c r="AA981" s="9" t="s">
        <v>38</v>
      </c>
      <c r="AB981" s="14" t="s">
        <v>59</v>
      </c>
      <c r="AC981" s="9" t="s">
        <v>33</v>
      </c>
    </row>
    <row r="982" spans="1:29" hidden="1" x14ac:dyDescent="0.3">
      <c r="A982" s="9">
        <v>9957</v>
      </c>
      <c r="B982" s="9" t="s">
        <v>357</v>
      </c>
      <c r="C982" s="9" t="str">
        <f t="shared" si="60"/>
        <v>Nov</v>
      </c>
      <c r="D982" s="9" t="str">
        <f t="shared" si="61"/>
        <v>Wed</v>
      </c>
      <c r="E982" s="9" t="str">
        <f>TEXT(Table1[[#This Row],[Join_Date]],"YYYY")</f>
        <v>2023</v>
      </c>
      <c r="F982" s="2">
        <v>45238</v>
      </c>
      <c r="G982" s="2" t="str">
        <f t="shared" si="62"/>
        <v>Dec</v>
      </c>
      <c r="H982" s="2" t="str">
        <f t="shared" si="63"/>
        <v>Fri</v>
      </c>
      <c r="I982" s="10">
        <v>45639</v>
      </c>
      <c r="J982" s="11">
        <v>15.99</v>
      </c>
      <c r="K982" s="11" t="str">
        <f>IF(Table1[[#This Row],[Monthly_Price]]=7.99,"Basic",IF(Table1[[#This Row],[Monthly_Price]]=11.99,"Super",IF(Table1[[#This Row],[Monthly_Price]]=15.99,"Premium")))</f>
        <v>Premium</v>
      </c>
      <c r="L982" s="12">
        <v>433</v>
      </c>
      <c r="M982" s="9" t="s">
        <v>51</v>
      </c>
      <c r="N982" s="12">
        <v>2</v>
      </c>
      <c r="O982" s="12">
        <v>6</v>
      </c>
      <c r="P982" s="9" t="b">
        <v>1</v>
      </c>
      <c r="Q982" s="12">
        <v>1000</v>
      </c>
      <c r="R982" s="12">
        <v>48</v>
      </c>
      <c r="S982" s="9" t="s">
        <v>92</v>
      </c>
      <c r="T982" s="9" t="s">
        <v>44</v>
      </c>
      <c r="U982" s="9" t="s">
        <v>57</v>
      </c>
      <c r="V982" s="9">
        <v>92</v>
      </c>
      <c r="W982" s="13">
        <v>3.7</v>
      </c>
      <c r="X982" s="9" t="b">
        <v>0</v>
      </c>
      <c r="Y982" s="9" t="s">
        <v>30</v>
      </c>
      <c r="Z982" s="12">
        <v>1037</v>
      </c>
      <c r="AA982" s="9" t="s">
        <v>76</v>
      </c>
      <c r="AB982" s="14" t="s">
        <v>79</v>
      </c>
      <c r="AC982" s="9" t="s">
        <v>33</v>
      </c>
    </row>
    <row r="983" spans="1:29" hidden="1" x14ac:dyDescent="0.3">
      <c r="A983" s="9">
        <v>4680</v>
      </c>
      <c r="B983" s="9" t="s">
        <v>730</v>
      </c>
      <c r="C983" s="9" t="str">
        <f t="shared" si="60"/>
        <v>Dec</v>
      </c>
      <c r="D983" s="9" t="str">
        <f t="shared" si="61"/>
        <v>Mon</v>
      </c>
      <c r="E983" s="9" t="str">
        <f>TEXT(Table1[[#This Row],[Join_Date]],"YYYY")</f>
        <v>2024</v>
      </c>
      <c r="F983" s="2">
        <v>45642</v>
      </c>
      <c r="G983" s="2" t="str">
        <f t="shared" si="62"/>
        <v>Dec</v>
      </c>
      <c r="H983" s="2" t="str">
        <f t="shared" si="63"/>
        <v>Wed</v>
      </c>
      <c r="I983" s="10">
        <v>45637</v>
      </c>
      <c r="J983" s="11">
        <v>11.99</v>
      </c>
      <c r="K983" s="11" t="str">
        <f>IF(Table1[[#This Row],[Monthly_Price]]=7.99,"Basic",IF(Table1[[#This Row],[Monthly_Price]]=11.99,"Super",IF(Table1[[#This Row],[Monthly_Price]]=15.99,"Premium")))</f>
        <v>Super</v>
      </c>
      <c r="L983" s="12">
        <v>221</v>
      </c>
      <c r="M983" s="9" t="s">
        <v>100</v>
      </c>
      <c r="N983" s="12">
        <v>5</v>
      </c>
      <c r="O983" s="12">
        <v>5</v>
      </c>
      <c r="P983" s="9" t="b">
        <v>1</v>
      </c>
      <c r="Q983" s="12">
        <v>749</v>
      </c>
      <c r="R983" s="12">
        <v>66</v>
      </c>
      <c r="S983" s="9" t="s">
        <v>27</v>
      </c>
      <c r="T983" s="9" t="s">
        <v>75</v>
      </c>
      <c r="U983" s="9" t="s">
        <v>37</v>
      </c>
      <c r="V983" s="9">
        <v>37</v>
      </c>
      <c r="W983" s="13">
        <v>3.3</v>
      </c>
      <c r="X983" s="9" t="b">
        <v>1</v>
      </c>
      <c r="Y983" s="9" t="s">
        <v>30</v>
      </c>
      <c r="Z983" s="12">
        <v>4505</v>
      </c>
      <c r="AA983" s="9" t="s">
        <v>58</v>
      </c>
      <c r="AB983" s="14" t="s">
        <v>32</v>
      </c>
      <c r="AC983" s="9" t="s">
        <v>93</v>
      </c>
    </row>
    <row r="984" spans="1:29" hidden="1" x14ac:dyDescent="0.3">
      <c r="A984" s="9">
        <v>5974</v>
      </c>
      <c r="B984" s="9" t="s">
        <v>731</v>
      </c>
      <c r="C984" s="9" t="str">
        <f t="shared" si="60"/>
        <v>Oct</v>
      </c>
      <c r="D984" s="9" t="str">
        <f t="shared" si="61"/>
        <v>Sun</v>
      </c>
      <c r="E984" s="9" t="str">
        <f>TEXT(Table1[[#This Row],[Join_Date]],"YYYY")</f>
        <v>2024</v>
      </c>
      <c r="F984" s="2">
        <v>45585</v>
      </c>
      <c r="G984" s="2" t="str">
        <f t="shared" si="62"/>
        <v>Nov</v>
      </c>
      <c r="H984" s="2" t="str">
        <f t="shared" si="63"/>
        <v>Sat</v>
      </c>
      <c r="I984" s="10">
        <v>45619</v>
      </c>
      <c r="J984" s="11">
        <v>15.99</v>
      </c>
      <c r="K984" s="11" t="str">
        <f>IF(Table1[[#This Row],[Monthly_Price]]=7.99,"Basic",IF(Table1[[#This Row],[Monthly_Price]]=11.99,"Super",IF(Table1[[#This Row],[Monthly_Price]]=15.99,"Premium")))</f>
        <v>Premium</v>
      </c>
      <c r="L984" s="12">
        <v>236</v>
      </c>
      <c r="M984" s="9" t="s">
        <v>51</v>
      </c>
      <c r="N984" s="12">
        <v>3</v>
      </c>
      <c r="O984" s="12">
        <v>5</v>
      </c>
      <c r="P984" s="9" t="b">
        <v>1</v>
      </c>
      <c r="Q984" s="12">
        <v>600</v>
      </c>
      <c r="R984" s="12">
        <v>199</v>
      </c>
      <c r="S984" s="9" t="s">
        <v>49</v>
      </c>
      <c r="T984" s="9" t="s">
        <v>75</v>
      </c>
      <c r="U984" s="9" t="s">
        <v>37</v>
      </c>
      <c r="V984" s="9">
        <v>56</v>
      </c>
      <c r="W984" s="13">
        <v>3.7</v>
      </c>
      <c r="X984" s="9" t="b">
        <v>0</v>
      </c>
      <c r="Y984" s="9" t="s">
        <v>30</v>
      </c>
      <c r="Z984" s="12">
        <v>3648</v>
      </c>
      <c r="AA984" s="9" t="s">
        <v>76</v>
      </c>
      <c r="AB984" s="14" t="s">
        <v>59</v>
      </c>
      <c r="AC984" s="9" t="s">
        <v>40</v>
      </c>
    </row>
    <row r="985" spans="1:29" hidden="1" x14ac:dyDescent="0.3">
      <c r="A985" s="9">
        <v>6938</v>
      </c>
      <c r="B985" s="9" t="s">
        <v>382</v>
      </c>
      <c r="C985" s="9" t="str">
        <f t="shared" si="60"/>
        <v>May</v>
      </c>
      <c r="D985" s="9" t="str">
        <f t="shared" si="61"/>
        <v>Sun</v>
      </c>
      <c r="E985" s="9" t="str">
        <f>TEXT(Table1[[#This Row],[Join_Date]],"YYYY")</f>
        <v>2024</v>
      </c>
      <c r="F985" s="2">
        <v>45417</v>
      </c>
      <c r="G985" s="2" t="str">
        <f t="shared" si="62"/>
        <v>Dec</v>
      </c>
      <c r="H985" s="2" t="str">
        <f t="shared" si="63"/>
        <v>Thu</v>
      </c>
      <c r="I985" s="10">
        <v>45638</v>
      </c>
      <c r="J985" s="11">
        <v>11.99</v>
      </c>
      <c r="K985" s="11" t="str">
        <f>IF(Table1[[#This Row],[Monthly_Price]]=7.99,"Basic",IF(Table1[[#This Row],[Monthly_Price]]=11.99,"Super",IF(Table1[[#This Row],[Monthly_Price]]=15.99,"Premium")))</f>
        <v>Super</v>
      </c>
      <c r="L985" s="12">
        <v>75</v>
      </c>
      <c r="M985" s="9" t="s">
        <v>26</v>
      </c>
      <c r="N985" s="12">
        <v>4</v>
      </c>
      <c r="O985" s="12">
        <v>6</v>
      </c>
      <c r="P985" s="9" t="b">
        <v>0</v>
      </c>
      <c r="Q985" s="12">
        <v>897</v>
      </c>
      <c r="R985" s="12">
        <v>59</v>
      </c>
      <c r="S985" s="9" t="s">
        <v>74</v>
      </c>
      <c r="T985" s="9" t="s">
        <v>56</v>
      </c>
      <c r="U985" s="9" t="s">
        <v>29</v>
      </c>
      <c r="V985" s="9">
        <v>11</v>
      </c>
      <c r="W985" s="13">
        <v>3.4</v>
      </c>
      <c r="X985" s="9" t="b">
        <v>0</v>
      </c>
      <c r="Y985" s="9" t="s">
        <v>30</v>
      </c>
      <c r="Z985" s="12">
        <v>4015</v>
      </c>
      <c r="AA985" s="9" t="s">
        <v>38</v>
      </c>
      <c r="AB985" s="14" t="s">
        <v>59</v>
      </c>
      <c r="AC985" s="9" t="s">
        <v>93</v>
      </c>
    </row>
    <row r="986" spans="1:29" hidden="1" x14ac:dyDescent="0.3">
      <c r="A986" s="9">
        <v>1175</v>
      </c>
      <c r="B986" s="9" t="s">
        <v>584</v>
      </c>
      <c r="C986" s="9" t="str">
        <f t="shared" si="60"/>
        <v>Mar</v>
      </c>
      <c r="D986" s="9" t="str">
        <f t="shared" si="61"/>
        <v>Tue</v>
      </c>
      <c r="E986" s="9" t="str">
        <f>TEXT(Table1[[#This Row],[Join_Date]],"YYYY")</f>
        <v>2024</v>
      </c>
      <c r="F986" s="2">
        <v>45363</v>
      </c>
      <c r="G986" s="2" t="str">
        <f t="shared" si="62"/>
        <v>Nov</v>
      </c>
      <c r="H986" s="2" t="str">
        <f t="shared" si="63"/>
        <v>Thu</v>
      </c>
      <c r="I986" s="10">
        <v>45617</v>
      </c>
      <c r="J986" s="11">
        <v>15.99</v>
      </c>
      <c r="K986" s="11" t="str">
        <f>IF(Table1[[#This Row],[Monthly_Price]]=7.99,"Basic",IF(Table1[[#This Row],[Monthly_Price]]=11.99,"Super",IF(Table1[[#This Row],[Monthly_Price]]=15.99,"Premium")))</f>
        <v>Premium</v>
      </c>
      <c r="L986" s="12">
        <v>325</v>
      </c>
      <c r="M986" s="9" t="s">
        <v>73</v>
      </c>
      <c r="N986" s="12">
        <v>3</v>
      </c>
      <c r="O986" s="12">
        <v>6</v>
      </c>
      <c r="P986" s="9" t="b">
        <v>1</v>
      </c>
      <c r="Q986" s="12">
        <v>412</v>
      </c>
      <c r="R986" s="12">
        <v>117</v>
      </c>
      <c r="S986" s="9" t="s">
        <v>74</v>
      </c>
      <c r="T986" s="9" t="s">
        <v>56</v>
      </c>
      <c r="U986" s="9" t="s">
        <v>29</v>
      </c>
      <c r="V986" s="9">
        <v>48</v>
      </c>
      <c r="W986" s="13">
        <v>4</v>
      </c>
      <c r="X986" s="9" t="b">
        <v>1</v>
      </c>
      <c r="Y986" s="9" t="s">
        <v>30</v>
      </c>
      <c r="Z986" s="12">
        <v>2050</v>
      </c>
      <c r="AA986" s="9" t="s">
        <v>76</v>
      </c>
      <c r="AB986" s="14" t="s">
        <v>39</v>
      </c>
      <c r="AC986" s="9" t="s">
        <v>93</v>
      </c>
    </row>
    <row r="987" spans="1:29" hidden="1" x14ac:dyDescent="0.3">
      <c r="A987" s="9">
        <v>1260</v>
      </c>
      <c r="B987" s="9" t="s">
        <v>453</v>
      </c>
      <c r="C987" s="9" t="str">
        <f t="shared" si="60"/>
        <v>Mar</v>
      </c>
      <c r="D987" s="9" t="str">
        <f t="shared" si="61"/>
        <v>Tue</v>
      </c>
      <c r="E987" s="9" t="str">
        <f>TEXT(Table1[[#This Row],[Join_Date]],"YYYY")</f>
        <v>2024</v>
      </c>
      <c r="F987" s="2">
        <v>45363</v>
      </c>
      <c r="G987" s="2" t="str">
        <f t="shared" si="62"/>
        <v>Dec</v>
      </c>
      <c r="H987" s="2" t="str">
        <f t="shared" si="63"/>
        <v>Tue</v>
      </c>
      <c r="I987" s="10">
        <v>45629</v>
      </c>
      <c r="J987" s="11">
        <v>7.99</v>
      </c>
      <c r="K987" s="11" t="str">
        <f>IF(Table1[[#This Row],[Monthly_Price]]=7.99,"Basic",IF(Table1[[#This Row],[Monthly_Price]]=11.99,"Super",IF(Table1[[#This Row],[Monthly_Price]]=15.99,"Premium")))</f>
        <v>Basic</v>
      </c>
      <c r="L987" s="12">
        <v>217</v>
      </c>
      <c r="M987" s="9" t="s">
        <v>51</v>
      </c>
      <c r="N987" s="12">
        <v>5</v>
      </c>
      <c r="O987" s="12">
        <v>2</v>
      </c>
      <c r="P987" s="9" t="b">
        <v>0</v>
      </c>
      <c r="Q987" s="12">
        <v>669</v>
      </c>
      <c r="R987" s="12">
        <v>155</v>
      </c>
      <c r="S987" s="9" t="s">
        <v>74</v>
      </c>
      <c r="T987" s="9" t="s">
        <v>44</v>
      </c>
      <c r="U987" s="9" t="s">
        <v>45</v>
      </c>
      <c r="V987" s="9">
        <v>40</v>
      </c>
      <c r="W987" s="13">
        <v>4.8</v>
      </c>
      <c r="X987" s="9" t="b">
        <v>1</v>
      </c>
      <c r="Y987" s="9" t="s">
        <v>30</v>
      </c>
      <c r="Z987" s="12">
        <v>2390</v>
      </c>
      <c r="AA987" s="9" t="s">
        <v>76</v>
      </c>
      <c r="AB987" s="14" t="s">
        <v>32</v>
      </c>
      <c r="AC987" s="9" t="s">
        <v>33</v>
      </c>
    </row>
    <row r="988" spans="1:29" hidden="1" x14ac:dyDescent="0.3">
      <c r="A988" s="9">
        <v>4645</v>
      </c>
      <c r="B988" s="9" t="s">
        <v>130</v>
      </c>
      <c r="C988" s="9" t="str">
        <f t="shared" si="60"/>
        <v>May</v>
      </c>
      <c r="D988" s="9" t="str">
        <f t="shared" si="61"/>
        <v>Tue</v>
      </c>
      <c r="E988" s="9" t="str">
        <f>TEXT(Table1[[#This Row],[Join_Date]],"YYYY")</f>
        <v>2023</v>
      </c>
      <c r="F988" s="2">
        <v>45076</v>
      </c>
      <c r="G988" s="2" t="str">
        <f t="shared" si="62"/>
        <v>Dec</v>
      </c>
      <c r="H988" s="2" t="str">
        <f t="shared" si="63"/>
        <v>Sat</v>
      </c>
      <c r="I988" s="10">
        <v>45640</v>
      </c>
      <c r="J988" s="11">
        <v>7.99</v>
      </c>
      <c r="K988" s="11" t="str">
        <f>IF(Table1[[#This Row],[Monthly_Price]]=7.99,"Basic",IF(Table1[[#This Row],[Monthly_Price]]=11.99,"Super",IF(Table1[[#This Row],[Monthly_Price]]=15.99,"Premium")))</f>
        <v>Basic</v>
      </c>
      <c r="L988" s="12">
        <v>178</v>
      </c>
      <c r="M988" s="9" t="s">
        <v>26</v>
      </c>
      <c r="N988" s="12">
        <v>4</v>
      </c>
      <c r="O988" s="12">
        <v>5</v>
      </c>
      <c r="P988" s="9" t="b">
        <v>1</v>
      </c>
      <c r="Q988" s="12">
        <v>323</v>
      </c>
      <c r="R988" s="12">
        <v>130</v>
      </c>
      <c r="S988" s="9" t="s">
        <v>74</v>
      </c>
      <c r="T988" s="9" t="s">
        <v>75</v>
      </c>
      <c r="U988" s="9" t="s">
        <v>78</v>
      </c>
      <c r="V988" s="9">
        <v>29</v>
      </c>
      <c r="W988" s="13">
        <v>3</v>
      </c>
      <c r="X988" s="9" t="b">
        <v>1</v>
      </c>
      <c r="Y988" s="9" t="s">
        <v>30</v>
      </c>
      <c r="Z988" s="12">
        <v>3079</v>
      </c>
      <c r="AA988" s="9" t="s">
        <v>38</v>
      </c>
      <c r="AB988" s="14" t="s">
        <v>32</v>
      </c>
      <c r="AC988" s="9" t="s">
        <v>93</v>
      </c>
    </row>
    <row r="989" spans="1:29" hidden="1" x14ac:dyDescent="0.3">
      <c r="A989" s="9">
        <v>1637</v>
      </c>
      <c r="B989" s="9" t="s">
        <v>122</v>
      </c>
      <c r="C989" s="9" t="str">
        <f t="shared" si="60"/>
        <v>Apr</v>
      </c>
      <c r="D989" s="9" t="str">
        <f t="shared" si="61"/>
        <v>Fri</v>
      </c>
      <c r="E989" s="9" t="str">
        <f>TEXT(Table1[[#This Row],[Join_Date]],"YYYY")</f>
        <v>2024</v>
      </c>
      <c r="F989" s="2">
        <v>45387</v>
      </c>
      <c r="G989" s="2" t="str">
        <f t="shared" si="62"/>
        <v>Nov</v>
      </c>
      <c r="H989" s="2" t="str">
        <f t="shared" si="63"/>
        <v>Tue</v>
      </c>
      <c r="I989" s="10">
        <v>45615</v>
      </c>
      <c r="J989" s="11">
        <v>15.99</v>
      </c>
      <c r="K989" s="11" t="str">
        <f>IF(Table1[[#This Row],[Monthly_Price]]=7.99,"Basic",IF(Table1[[#This Row],[Monthly_Price]]=11.99,"Super",IF(Table1[[#This Row],[Monthly_Price]]=15.99,"Premium")))</f>
        <v>Premium</v>
      </c>
      <c r="L989" s="12">
        <v>74</v>
      </c>
      <c r="M989" s="9" t="s">
        <v>48</v>
      </c>
      <c r="N989" s="12">
        <v>4</v>
      </c>
      <c r="O989" s="12">
        <v>3</v>
      </c>
      <c r="P989" s="9" t="b">
        <v>1</v>
      </c>
      <c r="Q989" s="12">
        <v>646</v>
      </c>
      <c r="R989" s="12">
        <v>38</v>
      </c>
      <c r="S989" s="9" t="s">
        <v>49</v>
      </c>
      <c r="T989" s="9" t="s">
        <v>75</v>
      </c>
      <c r="U989" s="9" t="s">
        <v>29</v>
      </c>
      <c r="V989" s="9">
        <v>37</v>
      </c>
      <c r="W989" s="13">
        <v>4.0999999999999996</v>
      </c>
      <c r="X989" s="9" t="b">
        <v>0</v>
      </c>
      <c r="Y989" s="9" t="s">
        <v>30</v>
      </c>
      <c r="Z989" s="12">
        <v>4111</v>
      </c>
      <c r="AA989" s="9" t="s">
        <v>76</v>
      </c>
      <c r="AB989" s="14" t="s">
        <v>69</v>
      </c>
      <c r="AC989" s="9" t="s">
        <v>33</v>
      </c>
    </row>
    <row r="990" spans="1:29" hidden="1" x14ac:dyDescent="0.3">
      <c r="A990" s="9">
        <v>7960</v>
      </c>
      <c r="B990" s="9" t="s">
        <v>521</v>
      </c>
      <c r="C990" s="9" t="str">
        <f t="shared" si="60"/>
        <v>Jan</v>
      </c>
      <c r="D990" s="9" t="str">
        <f t="shared" si="61"/>
        <v>Mon</v>
      </c>
      <c r="E990" s="9" t="str">
        <f>TEXT(Table1[[#This Row],[Join_Date]],"YYYY")</f>
        <v>2023</v>
      </c>
      <c r="F990" s="2">
        <v>44935</v>
      </c>
      <c r="G990" s="2" t="str">
        <f t="shared" si="62"/>
        <v>Nov</v>
      </c>
      <c r="H990" s="2" t="str">
        <f t="shared" si="63"/>
        <v>Fri</v>
      </c>
      <c r="I990" s="10">
        <v>45618</v>
      </c>
      <c r="J990" s="11">
        <v>15.99</v>
      </c>
      <c r="K990" s="11" t="str">
        <f>IF(Table1[[#This Row],[Monthly_Price]]=7.99,"Basic",IF(Table1[[#This Row],[Monthly_Price]]=11.99,"Super",IF(Table1[[#This Row],[Monthly_Price]]=15.99,"Premium")))</f>
        <v>Premium</v>
      </c>
      <c r="L990" s="12">
        <v>373</v>
      </c>
      <c r="M990" s="9" t="s">
        <v>73</v>
      </c>
      <c r="N990" s="12">
        <v>1</v>
      </c>
      <c r="O990" s="12">
        <v>3</v>
      </c>
      <c r="P990" s="9" t="b">
        <v>0</v>
      </c>
      <c r="Q990" s="12">
        <v>507</v>
      </c>
      <c r="R990" s="12">
        <v>130</v>
      </c>
      <c r="S990" s="9" t="s">
        <v>43</v>
      </c>
      <c r="T990" s="9" t="s">
        <v>56</v>
      </c>
      <c r="U990" s="9" t="s">
        <v>64</v>
      </c>
      <c r="V990" s="9">
        <v>41</v>
      </c>
      <c r="W990" s="13">
        <v>3.3</v>
      </c>
      <c r="X990" s="9" t="b">
        <v>1</v>
      </c>
      <c r="Y990" s="9" t="s">
        <v>30</v>
      </c>
      <c r="Z990" s="12">
        <v>3221</v>
      </c>
      <c r="AA990" s="9" t="s">
        <v>31</v>
      </c>
      <c r="AB990" s="14" t="s">
        <v>59</v>
      </c>
      <c r="AC990" s="9" t="s">
        <v>60</v>
      </c>
    </row>
    <row r="991" spans="1:29" hidden="1" x14ac:dyDescent="0.3">
      <c r="A991" s="9">
        <v>9693</v>
      </c>
      <c r="B991" s="9" t="s">
        <v>733</v>
      </c>
      <c r="C991" s="9" t="str">
        <f t="shared" si="60"/>
        <v>Mar</v>
      </c>
      <c r="D991" s="9" t="str">
        <f t="shared" si="61"/>
        <v>Thu</v>
      </c>
      <c r="E991" s="9" t="str">
        <f>TEXT(Table1[[#This Row],[Join_Date]],"YYYY")</f>
        <v>2024</v>
      </c>
      <c r="F991" s="2">
        <v>45379</v>
      </c>
      <c r="G991" s="2" t="str">
        <f t="shared" si="62"/>
        <v>Nov</v>
      </c>
      <c r="H991" s="2" t="str">
        <f t="shared" si="63"/>
        <v>Sat</v>
      </c>
      <c r="I991" s="10">
        <v>45626</v>
      </c>
      <c r="J991" s="11">
        <v>15.99</v>
      </c>
      <c r="K991" s="11" t="str">
        <f>IF(Table1[[#This Row],[Monthly_Price]]=7.99,"Basic",IF(Table1[[#This Row],[Monthly_Price]]=11.99,"Super",IF(Table1[[#This Row],[Monthly_Price]]=15.99,"Premium")))</f>
        <v>Premium</v>
      </c>
      <c r="L991" s="12">
        <v>64</v>
      </c>
      <c r="M991" s="9" t="s">
        <v>73</v>
      </c>
      <c r="N991" s="12">
        <v>5</v>
      </c>
      <c r="O991" s="12">
        <v>1</v>
      </c>
      <c r="P991" s="9" t="b">
        <v>0</v>
      </c>
      <c r="Q991" s="12">
        <v>881</v>
      </c>
      <c r="R991" s="12">
        <v>15</v>
      </c>
      <c r="S991" s="9" t="s">
        <v>49</v>
      </c>
      <c r="T991" s="9" t="s">
        <v>28</v>
      </c>
      <c r="U991" s="9" t="s">
        <v>45</v>
      </c>
      <c r="V991" s="9">
        <v>22</v>
      </c>
      <c r="W991" s="13">
        <v>3.6</v>
      </c>
      <c r="X991" s="9" t="b">
        <v>0</v>
      </c>
      <c r="Y991" s="9" t="s">
        <v>30</v>
      </c>
      <c r="Z991" s="12">
        <v>2461</v>
      </c>
      <c r="AA991" s="9" t="s">
        <v>76</v>
      </c>
      <c r="AB991" s="14" t="s">
        <v>59</v>
      </c>
      <c r="AC991" s="9" t="s">
        <v>93</v>
      </c>
    </row>
    <row r="992" spans="1:29" hidden="1" x14ac:dyDescent="0.3">
      <c r="A992" s="9">
        <v>8743</v>
      </c>
      <c r="B992" s="9" t="s">
        <v>201</v>
      </c>
      <c r="C992" s="9" t="str">
        <f t="shared" si="60"/>
        <v>Jan</v>
      </c>
      <c r="D992" s="9" t="str">
        <f t="shared" si="61"/>
        <v>Tue</v>
      </c>
      <c r="E992" s="9" t="str">
        <f>TEXT(Table1[[#This Row],[Join_Date]],"YYYY")</f>
        <v>2024</v>
      </c>
      <c r="F992" s="2">
        <v>45321</v>
      </c>
      <c r="G992" s="2" t="str">
        <f t="shared" si="62"/>
        <v>Nov</v>
      </c>
      <c r="H992" s="2" t="str">
        <f t="shared" si="63"/>
        <v>Mon</v>
      </c>
      <c r="I992" s="10">
        <v>45621</v>
      </c>
      <c r="J992" s="11">
        <v>11.99</v>
      </c>
      <c r="K992" s="11" t="str">
        <f>IF(Table1[[#This Row],[Monthly_Price]]=7.99,"Basic",IF(Table1[[#This Row],[Monthly_Price]]=11.99,"Super",IF(Table1[[#This Row],[Monthly_Price]]=15.99,"Premium")))</f>
        <v>Super</v>
      </c>
      <c r="L992" s="12">
        <v>129</v>
      </c>
      <c r="M992" s="9" t="s">
        <v>26</v>
      </c>
      <c r="N992" s="12">
        <v>3</v>
      </c>
      <c r="O992" s="12">
        <v>5</v>
      </c>
      <c r="P992" s="9" t="b">
        <v>1</v>
      </c>
      <c r="Q992" s="12">
        <v>594</v>
      </c>
      <c r="R992" s="12">
        <v>127</v>
      </c>
      <c r="S992" s="9" t="s">
        <v>55</v>
      </c>
      <c r="T992" s="9" t="s">
        <v>28</v>
      </c>
      <c r="U992" s="9" t="s">
        <v>37</v>
      </c>
      <c r="V992" s="9">
        <v>79</v>
      </c>
      <c r="W992" s="13">
        <v>3.9</v>
      </c>
      <c r="X992" s="9" t="b">
        <v>0</v>
      </c>
      <c r="Y992" s="9" t="s">
        <v>30</v>
      </c>
      <c r="Z992" s="12">
        <v>2858</v>
      </c>
      <c r="AA992" s="9" t="s">
        <v>31</v>
      </c>
      <c r="AB992" s="14" t="s">
        <v>69</v>
      </c>
      <c r="AC992" s="9" t="s">
        <v>60</v>
      </c>
    </row>
    <row r="993" spans="1:29" hidden="1" x14ac:dyDescent="0.3">
      <c r="A993" s="9">
        <v>3379</v>
      </c>
      <c r="B993" s="9" t="s">
        <v>695</v>
      </c>
      <c r="C993" s="9" t="str">
        <f t="shared" si="60"/>
        <v>Sep</v>
      </c>
      <c r="D993" s="9" t="str">
        <f t="shared" si="61"/>
        <v>Fri</v>
      </c>
      <c r="E993" s="9" t="str">
        <f>TEXT(Table1[[#This Row],[Join_Date]],"YYYY")</f>
        <v>2023</v>
      </c>
      <c r="F993" s="2">
        <v>45177</v>
      </c>
      <c r="G993" s="2" t="str">
        <f t="shared" si="62"/>
        <v>Dec</v>
      </c>
      <c r="H993" s="2" t="str">
        <f t="shared" si="63"/>
        <v>Thu</v>
      </c>
      <c r="I993" s="10">
        <v>45638</v>
      </c>
      <c r="J993" s="11">
        <v>15.99</v>
      </c>
      <c r="K993" s="11" t="str">
        <f>IF(Table1[[#This Row],[Monthly_Price]]=7.99,"Basic",IF(Table1[[#This Row],[Monthly_Price]]=11.99,"Super",IF(Table1[[#This Row],[Monthly_Price]]=15.99,"Premium")))</f>
        <v>Premium</v>
      </c>
      <c r="L993" s="12">
        <v>297</v>
      </c>
      <c r="M993" s="9" t="s">
        <v>48</v>
      </c>
      <c r="N993" s="12">
        <v>3</v>
      </c>
      <c r="O993" s="12">
        <v>1</v>
      </c>
      <c r="P993" s="9" t="b">
        <v>1</v>
      </c>
      <c r="Q993" s="12">
        <v>667</v>
      </c>
      <c r="R993" s="12">
        <v>75</v>
      </c>
      <c r="S993" s="9" t="s">
        <v>55</v>
      </c>
      <c r="T993" s="9" t="s">
        <v>28</v>
      </c>
      <c r="U993" s="9" t="s">
        <v>37</v>
      </c>
      <c r="V993" s="9">
        <v>89</v>
      </c>
      <c r="W993" s="13">
        <v>4.5</v>
      </c>
      <c r="X993" s="9" t="b">
        <v>0</v>
      </c>
      <c r="Y993" s="9" t="s">
        <v>30</v>
      </c>
      <c r="Z993" s="12">
        <v>4076</v>
      </c>
      <c r="AA993" s="9" t="s">
        <v>76</v>
      </c>
      <c r="AB993" s="14" t="s">
        <v>79</v>
      </c>
      <c r="AC993" s="9" t="s">
        <v>93</v>
      </c>
    </row>
    <row r="994" spans="1:29" hidden="1" x14ac:dyDescent="0.3">
      <c r="A994" s="9">
        <v>7696</v>
      </c>
      <c r="B994" s="9" t="s">
        <v>224</v>
      </c>
      <c r="C994" s="9" t="str">
        <f t="shared" si="60"/>
        <v>Nov</v>
      </c>
      <c r="D994" s="9" t="str">
        <f t="shared" si="61"/>
        <v>Tue</v>
      </c>
      <c r="E994" s="9" t="str">
        <f>TEXT(Table1[[#This Row],[Join_Date]],"YYYY")</f>
        <v>2023</v>
      </c>
      <c r="F994" s="2">
        <v>45237</v>
      </c>
      <c r="G994" s="2" t="str">
        <f t="shared" si="62"/>
        <v>Nov</v>
      </c>
      <c r="H994" s="2" t="str">
        <f t="shared" si="63"/>
        <v>Sat</v>
      </c>
      <c r="I994" s="10">
        <v>45626</v>
      </c>
      <c r="J994" s="11">
        <v>15.99</v>
      </c>
      <c r="K994" s="11" t="str">
        <f>IF(Table1[[#This Row],[Monthly_Price]]=7.99,"Basic",IF(Table1[[#This Row],[Monthly_Price]]=11.99,"Super",IF(Table1[[#This Row],[Monthly_Price]]=15.99,"Premium")))</f>
        <v>Premium</v>
      </c>
      <c r="L994" s="12">
        <v>235</v>
      </c>
      <c r="M994" s="9" t="s">
        <v>26</v>
      </c>
      <c r="N994" s="12">
        <v>2</v>
      </c>
      <c r="O994" s="12">
        <v>5</v>
      </c>
      <c r="P994" s="9" t="b">
        <v>0</v>
      </c>
      <c r="Q994" s="12">
        <v>709</v>
      </c>
      <c r="R994" s="12">
        <v>151</v>
      </c>
      <c r="S994" s="9" t="s">
        <v>49</v>
      </c>
      <c r="T994" s="9" t="s">
        <v>44</v>
      </c>
      <c r="U994" s="9" t="s">
        <v>37</v>
      </c>
      <c r="V994" s="9">
        <v>72</v>
      </c>
      <c r="W994" s="13">
        <v>3.7</v>
      </c>
      <c r="X994" s="9" t="b">
        <v>0</v>
      </c>
      <c r="Y994" s="9" t="s">
        <v>30</v>
      </c>
      <c r="Z994" s="12">
        <v>2163</v>
      </c>
      <c r="AA994" s="9" t="s">
        <v>65</v>
      </c>
      <c r="AB994" s="14" t="s">
        <v>69</v>
      </c>
      <c r="AC994" s="9" t="s">
        <v>93</v>
      </c>
    </row>
    <row r="995" spans="1:29" hidden="1" x14ac:dyDescent="0.3">
      <c r="A995" s="9">
        <v>8552</v>
      </c>
      <c r="B995" s="9" t="s">
        <v>23</v>
      </c>
      <c r="C995" s="9" t="str">
        <f t="shared" si="60"/>
        <v>Nov</v>
      </c>
      <c r="D995" s="9" t="str">
        <f t="shared" si="61"/>
        <v>Wed</v>
      </c>
      <c r="E995" s="9" t="str">
        <f>TEXT(Table1[[#This Row],[Join_Date]],"YYYY")</f>
        <v>2023</v>
      </c>
      <c r="F995" s="2">
        <v>45252</v>
      </c>
      <c r="G995" s="2" t="str">
        <f t="shared" si="62"/>
        <v>Nov</v>
      </c>
      <c r="H995" s="2" t="str">
        <f t="shared" si="63"/>
        <v>Wed</v>
      </c>
      <c r="I995" s="10">
        <v>45623</v>
      </c>
      <c r="J995" s="11">
        <v>15.99</v>
      </c>
      <c r="K995" s="11" t="str">
        <f>IF(Table1[[#This Row],[Monthly_Price]]=7.99,"Basic",IF(Table1[[#This Row],[Monthly_Price]]=11.99,"Super",IF(Table1[[#This Row],[Monthly_Price]]=15.99,"Premium")))</f>
        <v>Premium</v>
      </c>
      <c r="L995" s="12">
        <v>390</v>
      </c>
      <c r="M995" s="9" t="s">
        <v>26</v>
      </c>
      <c r="N995" s="12">
        <v>2</v>
      </c>
      <c r="O995" s="12">
        <v>4</v>
      </c>
      <c r="P995" s="9" t="b">
        <v>0</v>
      </c>
      <c r="Q995" s="12">
        <v>537</v>
      </c>
      <c r="R995" s="12">
        <v>101</v>
      </c>
      <c r="S995" s="9" t="s">
        <v>49</v>
      </c>
      <c r="T995" s="9" t="s">
        <v>44</v>
      </c>
      <c r="U995" s="9" t="s">
        <v>57</v>
      </c>
      <c r="V995" s="9">
        <v>64</v>
      </c>
      <c r="W995" s="13">
        <v>3</v>
      </c>
      <c r="X995" s="9" t="b">
        <v>1</v>
      </c>
      <c r="Y995" s="9" t="s">
        <v>30</v>
      </c>
      <c r="Z995" s="12">
        <v>3726</v>
      </c>
      <c r="AA995" s="9" t="s">
        <v>38</v>
      </c>
      <c r="AB995" s="14" t="s">
        <v>79</v>
      </c>
      <c r="AC995" s="9" t="s">
        <v>60</v>
      </c>
    </row>
    <row r="996" spans="1:29" hidden="1" x14ac:dyDescent="0.3">
      <c r="A996" s="9">
        <v>5065</v>
      </c>
      <c r="B996" s="9" t="s">
        <v>257</v>
      </c>
      <c r="C996" s="9" t="str">
        <f t="shared" si="60"/>
        <v>Feb</v>
      </c>
      <c r="D996" s="9" t="str">
        <f t="shared" si="61"/>
        <v>Fri</v>
      </c>
      <c r="E996" s="9" t="str">
        <f>TEXT(Table1[[#This Row],[Join_Date]],"YYYY")</f>
        <v>2023</v>
      </c>
      <c r="F996" s="2">
        <v>44981</v>
      </c>
      <c r="G996" s="2" t="str">
        <f t="shared" si="62"/>
        <v>Nov</v>
      </c>
      <c r="H996" s="2" t="str">
        <f t="shared" si="63"/>
        <v>Sat</v>
      </c>
      <c r="I996" s="10">
        <v>45626</v>
      </c>
      <c r="J996" s="11">
        <v>11.99</v>
      </c>
      <c r="K996" s="11" t="str">
        <f>IF(Table1[[#This Row],[Monthly_Price]]=7.99,"Basic",IF(Table1[[#This Row],[Monthly_Price]]=11.99,"Super",IF(Table1[[#This Row],[Monthly_Price]]=15.99,"Premium")))</f>
        <v>Super</v>
      </c>
      <c r="L996" s="12">
        <v>362</v>
      </c>
      <c r="M996" s="9" t="s">
        <v>100</v>
      </c>
      <c r="N996" s="12">
        <v>2</v>
      </c>
      <c r="O996" s="12">
        <v>6</v>
      </c>
      <c r="P996" s="9" t="b">
        <v>1</v>
      </c>
      <c r="Q996" s="12">
        <v>490</v>
      </c>
      <c r="R996" s="12">
        <v>22</v>
      </c>
      <c r="S996" s="9" t="s">
        <v>49</v>
      </c>
      <c r="T996" s="9" t="s">
        <v>75</v>
      </c>
      <c r="U996" s="9" t="s">
        <v>37</v>
      </c>
      <c r="V996" s="9">
        <v>62</v>
      </c>
      <c r="W996" s="13">
        <v>4.7</v>
      </c>
      <c r="X996" s="9" t="b">
        <v>1</v>
      </c>
      <c r="Y996" s="9" t="s">
        <v>30</v>
      </c>
      <c r="Z996" s="12">
        <v>47</v>
      </c>
      <c r="AA996" s="9" t="s">
        <v>38</v>
      </c>
      <c r="AB996" s="14" t="s">
        <v>79</v>
      </c>
      <c r="AC996" s="9" t="s">
        <v>93</v>
      </c>
    </row>
    <row r="997" spans="1:29" hidden="1" x14ac:dyDescent="0.3">
      <c r="A997" s="9">
        <v>6878</v>
      </c>
      <c r="B997" s="9" t="s">
        <v>52</v>
      </c>
      <c r="C997" s="9" t="str">
        <f t="shared" si="60"/>
        <v>Apr</v>
      </c>
      <c r="D997" s="9" t="str">
        <f t="shared" si="61"/>
        <v>Fri</v>
      </c>
      <c r="E997" s="9" t="str">
        <f>TEXT(Table1[[#This Row],[Join_Date]],"YYYY")</f>
        <v>2024</v>
      </c>
      <c r="F997" s="2">
        <v>45408</v>
      </c>
      <c r="G997" s="2" t="str">
        <f t="shared" si="62"/>
        <v>Nov</v>
      </c>
      <c r="H997" s="2" t="str">
        <f t="shared" si="63"/>
        <v>Wed</v>
      </c>
      <c r="I997" s="10">
        <v>45623</v>
      </c>
      <c r="J997" s="11">
        <v>7.99</v>
      </c>
      <c r="K997" s="11" t="str">
        <f>IF(Table1[[#This Row],[Monthly_Price]]=7.99,"Basic",IF(Table1[[#This Row],[Monthly_Price]]=11.99,"Super",IF(Table1[[#This Row],[Monthly_Price]]=15.99,"Premium")))</f>
        <v>Basic</v>
      </c>
      <c r="L997" s="12">
        <v>136</v>
      </c>
      <c r="M997" s="9" t="s">
        <v>48</v>
      </c>
      <c r="N997" s="12">
        <v>5</v>
      </c>
      <c r="O997" s="12">
        <v>5</v>
      </c>
      <c r="P997" s="9" t="b">
        <v>1</v>
      </c>
      <c r="Q997" s="12">
        <v>20</v>
      </c>
      <c r="R997" s="12">
        <v>18</v>
      </c>
      <c r="S997" s="9" t="s">
        <v>43</v>
      </c>
      <c r="T997" s="9" t="s">
        <v>44</v>
      </c>
      <c r="U997" s="9" t="s">
        <v>29</v>
      </c>
      <c r="V997" s="9">
        <v>7</v>
      </c>
      <c r="W997" s="13">
        <v>4.4000000000000004</v>
      </c>
      <c r="X997" s="9" t="b">
        <v>1</v>
      </c>
      <c r="Y997" s="9" t="s">
        <v>30</v>
      </c>
      <c r="Z997" s="12">
        <v>4742</v>
      </c>
      <c r="AA997" s="9" t="s">
        <v>76</v>
      </c>
      <c r="AB997" s="14" t="s">
        <v>32</v>
      </c>
      <c r="AC997" s="9" t="s">
        <v>33</v>
      </c>
    </row>
    <row r="998" spans="1:29" hidden="1" x14ac:dyDescent="0.3">
      <c r="A998" s="9">
        <v>5681</v>
      </c>
      <c r="B998" s="9" t="s">
        <v>254</v>
      </c>
      <c r="C998" s="9" t="str">
        <f t="shared" si="60"/>
        <v>May</v>
      </c>
      <c r="D998" s="9" t="str">
        <f t="shared" si="61"/>
        <v>Wed</v>
      </c>
      <c r="E998" s="9" t="str">
        <f>TEXT(Table1[[#This Row],[Join_Date]],"YYYY")</f>
        <v>2024</v>
      </c>
      <c r="F998" s="2">
        <v>45420</v>
      </c>
      <c r="G998" s="2" t="str">
        <f t="shared" si="62"/>
        <v>Dec</v>
      </c>
      <c r="H998" s="2" t="str">
        <f t="shared" si="63"/>
        <v>Sun</v>
      </c>
      <c r="I998" s="10">
        <v>45634</v>
      </c>
      <c r="J998" s="11">
        <v>11.99</v>
      </c>
      <c r="K998" s="11" t="str">
        <f>IF(Table1[[#This Row],[Monthly_Price]]=7.99,"Basic",IF(Table1[[#This Row],[Monthly_Price]]=11.99,"Super",IF(Table1[[#This Row],[Monthly_Price]]=15.99,"Premium")))</f>
        <v>Super</v>
      </c>
      <c r="L998" s="12">
        <v>159</v>
      </c>
      <c r="M998" s="9" t="s">
        <v>100</v>
      </c>
      <c r="N998" s="12">
        <v>4</v>
      </c>
      <c r="O998" s="12">
        <v>6</v>
      </c>
      <c r="P998" s="9" t="b">
        <v>1</v>
      </c>
      <c r="Q998" s="12">
        <v>824</v>
      </c>
      <c r="R998" s="12">
        <v>31</v>
      </c>
      <c r="S998" s="9" t="s">
        <v>55</v>
      </c>
      <c r="T998" s="9" t="s">
        <v>75</v>
      </c>
      <c r="U998" s="9" t="s">
        <v>64</v>
      </c>
      <c r="V998" s="9">
        <v>13</v>
      </c>
      <c r="W998" s="13">
        <v>3.3</v>
      </c>
      <c r="X998" s="9" t="b">
        <v>0</v>
      </c>
      <c r="Y998" s="9" t="s">
        <v>30</v>
      </c>
      <c r="Z998" s="12">
        <v>2910</v>
      </c>
      <c r="AA998" s="9" t="s">
        <v>38</v>
      </c>
      <c r="AB998" s="14" t="s">
        <v>59</v>
      </c>
      <c r="AC998" s="9" t="s">
        <v>60</v>
      </c>
    </row>
    <row r="999" spans="1:29" hidden="1" x14ac:dyDescent="0.3">
      <c r="A999" s="9">
        <v>4448</v>
      </c>
      <c r="B999" s="9" t="s">
        <v>179</v>
      </c>
      <c r="C999" s="9" t="str">
        <f t="shared" si="60"/>
        <v>Mar</v>
      </c>
      <c r="D999" s="9" t="str">
        <f t="shared" si="61"/>
        <v>Sat</v>
      </c>
      <c r="E999" s="9" t="str">
        <f>TEXT(Table1[[#This Row],[Join_Date]],"YYYY")</f>
        <v>2024</v>
      </c>
      <c r="F999" s="2">
        <v>45374</v>
      </c>
      <c r="G999" s="2" t="str">
        <f t="shared" si="62"/>
        <v>Dec</v>
      </c>
      <c r="H999" s="2" t="str">
        <f t="shared" si="63"/>
        <v>Mon</v>
      </c>
      <c r="I999" s="10">
        <v>45642</v>
      </c>
      <c r="J999" s="11">
        <v>11.99</v>
      </c>
      <c r="K999" s="11" t="str">
        <f>IF(Table1[[#This Row],[Monthly_Price]]=7.99,"Basic",IF(Table1[[#This Row],[Monthly_Price]]=11.99,"Super",IF(Table1[[#This Row],[Monthly_Price]]=15.99,"Premium")))</f>
        <v>Super</v>
      </c>
      <c r="L999" s="12">
        <v>99</v>
      </c>
      <c r="M999" s="9" t="s">
        <v>48</v>
      </c>
      <c r="N999" s="12">
        <v>4</v>
      </c>
      <c r="O999" s="12">
        <v>2</v>
      </c>
      <c r="P999" s="9" t="b">
        <v>0</v>
      </c>
      <c r="Q999" s="12">
        <v>319</v>
      </c>
      <c r="R999" s="12">
        <v>187</v>
      </c>
      <c r="S999" s="9" t="s">
        <v>68</v>
      </c>
      <c r="T999" s="9" t="s">
        <v>56</v>
      </c>
      <c r="U999" s="9" t="s">
        <v>64</v>
      </c>
      <c r="V999" s="9">
        <v>58</v>
      </c>
      <c r="W999" s="13">
        <v>3.6</v>
      </c>
      <c r="X999" s="9" t="b">
        <v>0</v>
      </c>
      <c r="Y999" s="9" t="s">
        <v>30</v>
      </c>
      <c r="Z999" s="12">
        <v>1180</v>
      </c>
      <c r="AA999" s="9" t="s">
        <v>76</v>
      </c>
      <c r="AB999" s="14" t="s">
        <v>32</v>
      </c>
      <c r="AC999" s="9" t="s">
        <v>60</v>
      </c>
    </row>
    <row r="1000" spans="1:29" hidden="1" x14ac:dyDescent="0.3">
      <c r="A1000" s="9">
        <v>5795</v>
      </c>
      <c r="B1000" s="9" t="s">
        <v>224</v>
      </c>
      <c r="C1000" s="9" t="str">
        <f t="shared" si="60"/>
        <v>Nov</v>
      </c>
      <c r="D1000" s="9" t="str">
        <f t="shared" si="61"/>
        <v>Sat</v>
      </c>
      <c r="E1000" s="9" t="str">
        <f>TEXT(Table1[[#This Row],[Join_Date]],"YYYY")</f>
        <v>2023</v>
      </c>
      <c r="F1000" s="2">
        <v>45255</v>
      </c>
      <c r="G1000" s="2" t="str">
        <f t="shared" si="62"/>
        <v>Dec</v>
      </c>
      <c r="H1000" s="2" t="str">
        <f t="shared" si="63"/>
        <v>Fri</v>
      </c>
      <c r="I1000" s="10">
        <v>45639</v>
      </c>
      <c r="J1000" s="11">
        <v>11.99</v>
      </c>
      <c r="K1000" s="11" t="str">
        <f>IF(Table1[[#This Row],[Monthly_Price]]=7.99,"Basic",IF(Table1[[#This Row],[Monthly_Price]]=11.99,"Super",IF(Table1[[#This Row],[Monthly_Price]]=15.99,"Premium")))</f>
        <v>Super</v>
      </c>
      <c r="L1000" s="12">
        <v>157</v>
      </c>
      <c r="M1000" s="9" t="s">
        <v>26</v>
      </c>
      <c r="N1000" s="12">
        <v>4</v>
      </c>
      <c r="O1000" s="12">
        <v>2</v>
      </c>
      <c r="P1000" s="9" t="b">
        <v>0</v>
      </c>
      <c r="Q1000" s="12">
        <v>754</v>
      </c>
      <c r="R1000" s="12">
        <v>23</v>
      </c>
      <c r="S1000" s="9" t="s">
        <v>74</v>
      </c>
      <c r="T1000" s="9" t="s">
        <v>44</v>
      </c>
      <c r="U1000" s="9" t="s">
        <v>57</v>
      </c>
      <c r="V1000" s="9">
        <v>43</v>
      </c>
      <c r="W1000" s="13">
        <v>4.4000000000000004</v>
      </c>
      <c r="X1000" s="9" t="b">
        <v>0</v>
      </c>
      <c r="Y1000" s="9" t="s">
        <v>30</v>
      </c>
      <c r="Z1000" s="12">
        <v>1965</v>
      </c>
      <c r="AA1000" s="9" t="s">
        <v>65</v>
      </c>
      <c r="AB1000" s="14" t="s">
        <v>39</v>
      </c>
      <c r="AC1000" s="9" t="s">
        <v>60</v>
      </c>
    </row>
    <row r="1001" spans="1:29" hidden="1" x14ac:dyDescent="0.3">
      <c r="A1001" s="9">
        <v>5320</v>
      </c>
      <c r="B1001" s="9" t="s">
        <v>201</v>
      </c>
      <c r="C1001" s="9" t="str">
        <f t="shared" si="60"/>
        <v>Sep</v>
      </c>
      <c r="D1001" s="9" t="str">
        <f t="shared" si="61"/>
        <v>Thu</v>
      </c>
      <c r="E1001" s="9" t="str">
        <f>TEXT(Table1[[#This Row],[Join_Date]],"YYYY")</f>
        <v>2023</v>
      </c>
      <c r="F1001" s="2">
        <v>45197</v>
      </c>
      <c r="G1001" s="2" t="str">
        <f t="shared" si="62"/>
        <v>Dec</v>
      </c>
      <c r="H1001" s="2" t="str">
        <f t="shared" si="63"/>
        <v>Mon</v>
      </c>
      <c r="I1001" s="10">
        <v>45635</v>
      </c>
      <c r="J1001" s="11">
        <v>11.99</v>
      </c>
      <c r="K1001" s="11" t="str">
        <f>IF(Table1[[#This Row],[Monthly_Price]]=7.99,"Basic",IF(Table1[[#This Row],[Monthly_Price]]=11.99,"Super",IF(Table1[[#This Row],[Monthly_Price]]=15.99,"Premium")))</f>
        <v>Super</v>
      </c>
      <c r="L1001" s="12">
        <v>123</v>
      </c>
      <c r="M1001" s="9" t="s">
        <v>51</v>
      </c>
      <c r="N1001" s="12">
        <v>1</v>
      </c>
      <c r="O1001" s="12">
        <v>6</v>
      </c>
      <c r="P1001" s="9" t="b">
        <v>0</v>
      </c>
      <c r="Q1001" s="12">
        <v>718</v>
      </c>
      <c r="R1001" s="12">
        <v>25</v>
      </c>
      <c r="S1001" s="9" t="s">
        <v>27</v>
      </c>
      <c r="T1001" s="9" t="s">
        <v>28</v>
      </c>
      <c r="U1001" s="9" t="s">
        <v>37</v>
      </c>
      <c r="V1001" s="9">
        <v>73</v>
      </c>
      <c r="W1001" s="13">
        <v>4.4000000000000004</v>
      </c>
      <c r="X1001" s="9" t="b">
        <v>0</v>
      </c>
      <c r="Y1001" s="9" t="s">
        <v>30</v>
      </c>
      <c r="Z1001" s="12">
        <v>3179</v>
      </c>
      <c r="AA1001" s="9" t="s">
        <v>58</v>
      </c>
      <c r="AB1001" s="14" t="s">
        <v>39</v>
      </c>
      <c r="AC1001" s="9"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E526-D441-417F-92F8-49D187F25619}">
  <dimension ref="B4:F10"/>
  <sheetViews>
    <sheetView workbookViewId="0">
      <selection activeCell="F4" sqref="F4"/>
    </sheetView>
  </sheetViews>
  <sheetFormatPr defaultRowHeight="14.4" x14ac:dyDescent="0.3"/>
  <cols>
    <col min="5" max="5" width="39.44140625" customWidth="1"/>
  </cols>
  <sheetData>
    <row r="4" spans="2:6" x14ac:dyDescent="0.3">
      <c r="B4">
        <f>COUNTIF(Table1[Monthly_Price],"=7.99")</f>
        <v>323</v>
      </c>
      <c r="E4" t="s">
        <v>750</v>
      </c>
      <c r="F4">
        <f>AVERAGE(Table1[Watch_Hours])</f>
        <v>254.51599999999999</v>
      </c>
    </row>
    <row r="5" spans="2:6" x14ac:dyDescent="0.3">
      <c r="B5">
        <f>COUNTIF(Table1[Monthly_Price],"=11.99")</f>
        <v>345</v>
      </c>
    </row>
    <row r="6" spans="2:6" x14ac:dyDescent="0.3">
      <c r="B6">
        <f>COUNTIF(Table1[Monthly_Price],"=15.99")</f>
        <v>332</v>
      </c>
    </row>
    <row r="7" spans="2:6" x14ac:dyDescent="0.3">
      <c r="B7">
        <f>SUM(B4:B6)</f>
        <v>1000</v>
      </c>
    </row>
    <row r="8" spans="2:6" x14ac:dyDescent="0.3">
      <c r="F8">
        <f>MAX(Table1[Loyalty_Points])</f>
        <v>4990</v>
      </c>
    </row>
    <row r="10" spans="2:6" x14ac:dyDescent="0.3">
      <c r="E10">
        <f>COUNTIF(Table1[Loyalty_Points],"=4990")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3155A-A0DE-4B3C-BC19-224D63376804}">
  <dimension ref="A1:L11"/>
  <sheetViews>
    <sheetView workbookViewId="0">
      <selection activeCell="C5" sqref="C5"/>
    </sheetView>
  </sheetViews>
  <sheetFormatPr defaultRowHeight="14.4" x14ac:dyDescent="0.3"/>
  <cols>
    <col min="1" max="1" width="69.88671875" customWidth="1"/>
    <col min="2" max="2" width="12.44140625" bestFit="1" customWidth="1"/>
    <col min="3" max="3" width="18.88671875" bestFit="1" customWidth="1"/>
    <col min="4" max="4" width="10.5546875" bestFit="1" customWidth="1"/>
    <col min="5" max="6" width="5.6640625" bestFit="1" customWidth="1"/>
    <col min="7" max="7" width="4" bestFit="1" customWidth="1"/>
    <col min="8" max="8" width="10.5546875" bestFit="1" customWidth="1"/>
    <col min="9" max="9" width="5.88671875" bestFit="1" customWidth="1"/>
    <col min="10" max="10" width="42.5546875" customWidth="1"/>
    <col min="11" max="11" width="12.44140625" bestFit="1" customWidth="1"/>
    <col min="12" max="12" width="23.33203125" bestFit="1" customWidth="1"/>
    <col min="13" max="13" width="25.77734375" bestFit="1" customWidth="1"/>
  </cols>
  <sheetData>
    <row r="1" spans="1:12" x14ac:dyDescent="0.3">
      <c r="A1" t="s">
        <v>744</v>
      </c>
    </row>
    <row r="2" spans="1:12" x14ac:dyDescent="0.3">
      <c r="J2" t="s">
        <v>754</v>
      </c>
    </row>
    <row r="3" spans="1:12" x14ac:dyDescent="0.3">
      <c r="B3" s="6" t="s">
        <v>738</v>
      </c>
      <c r="C3" t="s">
        <v>743</v>
      </c>
    </row>
    <row r="4" spans="1:12" x14ac:dyDescent="0.3">
      <c r="B4" s="15">
        <v>7.99</v>
      </c>
      <c r="C4" s="3">
        <v>2580.7699999999877</v>
      </c>
      <c r="K4" s="6" t="s">
        <v>738</v>
      </c>
      <c r="L4" t="s">
        <v>753</v>
      </c>
    </row>
    <row r="5" spans="1:12" x14ac:dyDescent="0.3">
      <c r="B5" s="15">
        <v>11.99</v>
      </c>
      <c r="C5" s="3">
        <v>4136.5499999999638</v>
      </c>
      <c r="K5" s="15">
        <v>7.99</v>
      </c>
      <c r="L5">
        <v>323</v>
      </c>
    </row>
    <row r="6" spans="1:12" x14ac:dyDescent="0.3">
      <c r="B6" s="15">
        <v>15.99</v>
      </c>
      <c r="C6" s="3">
        <v>5308.6799999999566</v>
      </c>
      <c r="K6" s="8" t="s">
        <v>739</v>
      </c>
      <c r="L6">
        <v>323</v>
      </c>
    </row>
    <row r="7" spans="1:12" x14ac:dyDescent="0.3">
      <c r="B7" s="15" t="s">
        <v>742</v>
      </c>
      <c r="C7" s="3">
        <v>12025.999999999909</v>
      </c>
      <c r="K7" s="15">
        <v>11.99</v>
      </c>
      <c r="L7">
        <v>345</v>
      </c>
    </row>
    <row r="8" spans="1:12" x14ac:dyDescent="0.3">
      <c r="K8" s="8" t="s">
        <v>741</v>
      </c>
      <c r="L8">
        <v>345</v>
      </c>
    </row>
    <row r="9" spans="1:12" x14ac:dyDescent="0.3">
      <c r="K9" s="15">
        <v>15.99</v>
      </c>
      <c r="L9">
        <v>332</v>
      </c>
    </row>
    <row r="10" spans="1:12" x14ac:dyDescent="0.3">
      <c r="K10" s="8" t="s">
        <v>740</v>
      </c>
      <c r="L10">
        <v>332</v>
      </c>
    </row>
    <row r="11" spans="1:12" x14ac:dyDescent="0.3">
      <c r="K11" s="15" t="s">
        <v>742</v>
      </c>
      <c r="L11">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CEF1E-4665-4366-B8AB-25EEE7803977}">
  <dimension ref="B4:G15"/>
  <sheetViews>
    <sheetView workbookViewId="0">
      <selection activeCell="B15" sqref="B15"/>
    </sheetView>
  </sheetViews>
  <sheetFormatPr defaultRowHeight="14.4" x14ac:dyDescent="0.3"/>
  <cols>
    <col min="2" max="2" width="36.109375" bestFit="1" customWidth="1"/>
    <col min="3" max="3" width="28.33203125" bestFit="1" customWidth="1"/>
    <col min="4" max="4" width="22" bestFit="1" customWidth="1"/>
    <col min="5" max="5" width="21" bestFit="1" customWidth="1"/>
    <col min="6" max="6" width="29.109375" bestFit="1" customWidth="1"/>
    <col min="7" max="7" width="28.5546875" bestFit="1" customWidth="1"/>
    <col min="8" max="8" width="10.5546875" bestFit="1" customWidth="1"/>
    <col min="9" max="13" width="5" bestFit="1" customWidth="1"/>
    <col min="14" max="14" width="4" bestFit="1" customWidth="1"/>
    <col min="15" max="15" width="5" bestFit="1" customWidth="1"/>
    <col min="16" max="16" width="6" bestFit="1" customWidth="1"/>
    <col min="17" max="30" width="5" bestFit="1" customWidth="1"/>
    <col min="31" max="31" width="4" bestFit="1" customWidth="1"/>
    <col min="32" max="38" width="5" bestFit="1" customWidth="1"/>
    <col min="39" max="39" width="4" bestFit="1" customWidth="1"/>
    <col min="40" max="40" width="6" bestFit="1" customWidth="1"/>
    <col min="41" max="41" width="5" bestFit="1" customWidth="1"/>
    <col min="42" max="42" width="6" bestFit="1" customWidth="1"/>
    <col min="43" max="49" width="5" bestFit="1" customWidth="1"/>
    <col min="50" max="50" width="6" bestFit="1" customWidth="1"/>
    <col min="51" max="59" width="5" bestFit="1" customWidth="1"/>
    <col min="60" max="60" width="6" bestFit="1" customWidth="1"/>
    <col min="61" max="64" width="5" bestFit="1" customWidth="1"/>
    <col min="65" max="65" width="6" bestFit="1" customWidth="1"/>
    <col min="66" max="70" width="5" bestFit="1" customWidth="1"/>
    <col min="71" max="71" width="6" bestFit="1" customWidth="1"/>
    <col min="72" max="72" width="4" bestFit="1" customWidth="1"/>
    <col min="73" max="73" width="5" bestFit="1" customWidth="1"/>
    <col min="74" max="74" width="6" bestFit="1" customWidth="1"/>
    <col min="75" max="86" width="5" bestFit="1" customWidth="1"/>
    <col min="87" max="87" width="6" bestFit="1" customWidth="1"/>
    <col min="88" max="89" width="5" bestFit="1" customWidth="1"/>
    <col min="90" max="90" width="10.5546875" bestFit="1" customWidth="1"/>
    <col min="91" max="95" width="6" bestFit="1" customWidth="1"/>
    <col min="96" max="96" width="5" bestFit="1" customWidth="1"/>
    <col min="97" max="97" width="6" bestFit="1" customWidth="1"/>
    <col min="98" max="98" width="5" bestFit="1" customWidth="1"/>
    <col min="99" max="107" width="6" bestFit="1" customWidth="1"/>
    <col min="108" max="108" width="10.5546875" bestFit="1" customWidth="1"/>
    <col min="109" max="165" width="4" bestFit="1" customWidth="1"/>
    <col min="166" max="166" width="10.5546875" bestFit="1" customWidth="1"/>
    <col min="167" max="167" width="4" bestFit="1" customWidth="1"/>
    <col min="168" max="168" width="8.44140625" bestFit="1" customWidth="1"/>
    <col min="169" max="169" width="4" bestFit="1" customWidth="1"/>
    <col min="170" max="170" width="8.44140625" bestFit="1" customWidth="1"/>
    <col min="171" max="171" width="4" bestFit="1" customWidth="1"/>
    <col min="172" max="172" width="8.44140625" bestFit="1" customWidth="1"/>
    <col min="173" max="173" width="4" bestFit="1" customWidth="1"/>
    <col min="174" max="174" width="8.44140625" bestFit="1" customWidth="1"/>
    <col min="175" max="176" width="4" bestFit="1" customWidth="1"/>
    <col min="177" max="177" width="8.44140625" bestFit="1" customWidth="1"/>
    <col min="178" max="178" width="4" bestFit="1" customWidth="1"/>
    <col min="179" max="179" width="8.44140625" bestFit="1" customWidth="1"/>
    <col min="180" max="180" width="4" bestFit="1" customWidth="1"/>
    <col min="181" max="181" width="8.44140625" bestFit="1" customWidth="1"/>
    <col min="182" max="182" width="4" bestFit="1" customWidth="1"/>
    <col min="183" max="183" width="8.44140625" bestFit="1" customWidth="1"/>
    <col min="184" max="184" width="4" bestFit="1" customWidth="1"/>
    <col min="185" max="185" width="8.44140625" bestFit="1" customWidth="1"/>
    <col min="186" max="186" width="4" bestFit="1" customWidth="1"/>
    <col min="187" max="187" width="8.44140625" bestFit="1" customWidth="1"/>
    <col min="188" max="188" width="4" bestFit="1" customWidth="1"/>
    <col min="189" max="189" width="8.44140625" bestFit="1" customWidth="1"/>
    <col min="190" max="191" width="4" bestFit="1" customWidth="1"/>
    <col min="192" max="192" width="8.44140625" bestFit="1" customWidth="1"/>
    <col min="193" max="193" width="4" bestFit="1" customWidth="1"/>
    <col min="194" max="194" width="8.44140625" bestFit="1" customWidth="1"/>
    <col min="195" max="195" width="4" bestFit="1" customWidth="1"/>
    <col min="196" max="196" width="8.44140625" bestFit="1" customWidth="1"/>
    <col min="197" max="197" width="4" bestFit="1" customWidth="1"/>
    <col min="198" max="198" width="8.44140625" bestFit="1" customWidth="1"/>
    <col min="199" max="200" width="4" bestFit="1" customWidth="1"/>
    <col min="201" max="201" width="8.44140625" bestFit="1" customWidth="1"/>
    <col min="202" max="202" width="4" bestFit="1" customWidth="1"/>
    <col min="203" max="203" width="8.44140625" bestFit="1" customWidth="1"/>
    <col min="204" max="204" width="4" bestFit="1" customWidth="1"/>
    <col min="205" max="205" width="8.44140625" bestFit="1" customWidth="1"/>
    <col min="206" max="206" width="4" bestFit="1" customWidth="1"/>
    <col min="207" max="207" width="8.44140625" bestFit="1" customWidth="1"/>
    <col min="208" max="208" width="4" bestFit="1" customWidth="1"/>
    <col min="209" max="209" width="8.44140625" bestFit="1" customWidth="1"/>
    <col min="210" max="210" width="4" bestFit="1" customWidth="1"/>
    <col min="211" max="211" width="8.44140625" bestFit="1" customWidth="1"/>
    <col min="212" max="212" width="4" bestFit="1" customWidth="1"/>
    <col min="213" max="213" width="8.44140625" bestFit="1" customWidth="1"/>
    <col min="214" max="215" width="4" bestFit="1" customWidth="1"/>
    <col min="216" max="216" width="8.44140625" bestFit="1" customWidth="1"/>
    <col min="217" max="217" width="4" bestFit="1" customWidth="1"/>
    <col min="218" max="218" width="8.44140625" bestFit="1" customWidth="1"/>
    <col min="219" max="219" width="4" bestFit="1" customWidth="1"/>
    <col min="220" max="220" width="8.44140625" bestFit="1" customWidth="1"/>
    <col min="221" max="222" width="4" bestFit="1" customWidth="1"/>
    <col min="223" max="223" width="8.44140625" bestFit="1" customWidth="1"/>
    <col min="224" max="224" width="4" bestFit="1" customWidth="1"/>
    <col min="225" max="225" width="8.44140625" bestFit="1" customWidth="1"/>
    <col min="226" max="226" width="4" bestFit="1" customWidth="1"/>
    <col min="227" max="227" width="8.44140625" bestFit="1" customWidth="1"/>
    <col min="228" max="228" width="4" bestFit="1" customWidth="1"/>
    <col min="229" max="229" width="8.44140625" bestFit="1" customWidth="1"/>
    <col min="230" max="230" width="4" bestFit="1" customWidth="1"/>
    <col min="231" max="231" width="8.44140625" bestFit="1" customWidth="1"/>
    <col min="232" max="232" width="4" bestFit="1" customWidth="1"/>
    <col min="233" max="233" width="8.44140625" bestFit="1" customWidth="1"/>
    <col min="234" max="234" width="4" bestFit="1" customWidth="1"/>
    <col min="235" max="235" width="8.44140625" bestFit="1" customWidth="1"/>
    <col min="236" max="236" width="4" bestFit="1" customWidth="1"/>
    <col min="237" max="237" width="8.44140625" bestFit="1" customWidth="1"/>
    <col min="238" max="238" width="4" bestFit="1" customWidth="1"/>
    <col min="239" max="239" width="8.44140625" bestFit="1" customWidth="1"/>
    <col min="240" max="240" width="4" bestFit="1" customWidth="1"/>
    <col min="241" max="241" width="8.44140625" bestFit="1" customWidth="1"/>
    <col min="242" max="243" width="4" bestFit="1" customWidth="1"/>
    <col min="244" max="244" width="8.44140625" bestFit="1" customWidth="1"/>
    <col min="245" max="245" width="4" bestFit="1" customWidth="1"/>
    <col min="246" max="246" width="8.44140625" bestFit="1" customWidth="1"/>
    <col min="247" max="248" width="4" bestFit="1" customWidth="1"/>
    <col min="249" max="249" width="8.44140625" bestFit="1" customWidth="1"/>
    <col min="250" max="250" width="4" bestFit="1" customWidth="1"/>
    <col min="251" max="251" width="8.44140625" bestFit="1" customWidth="1"/>
    <col min="252" max="252" width="4" bestFit="1" customWidth="1"/>
    <col min="253" max="253" width="8.44140625" bestFit="1" customWidth="1"/>
    <col min="254" max="254" width="4" bestFit="1" customWidth="1"/>
    <col min="255" max="255" width="8.44140625" bestFit="1" customWidth="1"/>
    <col min="256" max="256" width="4" bestFit="1" customWidth="1"/>
    <col min="257" max="257" width="8.44140625" bestFit="1" customWidth="1"/>
    <col min="258" max="259" width="4" bestFit="1" customWidth="1"/>
    <col min="260" max="260" width="8.44140625" bestFit="1" customWidth="1"/>
    <col min="261" max="261" width="4" bestFit="1" customWidth="1"/>
    <col min="262" max="262" width="8.44140625" bestFit="1" customWidth="1"/>
    <col min="263" max="263" width="4" bestFit="1" customWidth="1"/>
    <col min="264" max="264" width="8.44140625" bestFit="1" customWidth="1"/>
    <col min="265" max="265" width="4" bestFit="1" customWidth="1"/>
    <col min="266" max="266" width="8.44140625" bestFit="1" customWidth="1"/>
    <col min="267" max="267" width="4" bestFit="1" customWidth="1"/>
    <col min="268" max="268" width="8.44140625" bestFit="1" customWidth="1"/>
    <col min="269" max="269" width="4" bestFit="1" customWidth="1"/>
    <col min="270" max="270" width="8.44140625" bestFit="1" customWidth="1"/>
    <col min="271" max="271" width="4" bestFit="1" customWidth="1"/>
    <col min="272" max="272" width="8.44140625" bestFit="1" customWidth="1"/>
    <col min="273" max="273" width="4" bestFit="1" customWidth="1"/>
    <col min="274" max="274" width="8.44140625" bestFit="1" customWidth="1"/>
    <col min="275" max="275" width="4" bestFit="1" customWidth="1"/>
    <col min="276" max="276" width="8.44140625" bestFit="1" customWidth="1"/>
    <col min="277" max="277" width="4" bestFit="1" customWidth="1"/>
    <col min="278" max="278" width="8.44140625" bestFit="1" customWidth="1"/>
    <col min="279" max="279" width="4" bestFit="1" customWidth="1"/>
    <col min="280" max="280" width="8.44140625" bestFit="1" customWidth="1"/>
    <col min="281" max="281" width="4" bestFit="1" customWidth="1"/>
    <col min="282" max="282" width="8.44140625" bestFit="1" customWidth="1"/>
    <col min="283" max="283" width="4" bestFit="1" customWidth="1"/>
    <col min="284" max="284" width="8.44140625" bestFit="1" customWidth="1"/>
    <col min="285" max="285" width="4" bestFit="1" customWidth="1"/>
    <col min="286" max="286" width="8.44140625" bestFit="1" customWidth="1"/>
    <col min="287" max="287" width="4" bestFit="1" customWidth="1"/>
    <col min="288" max="288" width="8.44140625" bestFit="1" customWidth="1"/>
    <col min="289" max="289" width="4" bestFit="1" customWidth="1"/>
    <col min="290" max="290" width="8.44140625" bestFit="1" customWidth="1"/>
    <col min="291" max="291" width="4" bestFit="1" customWidth="1"/>
    <col min="292" max="292" width="8.44140625" bestFit="1" customWidth="1"/>
    <col min="293" max="293" width="4" bestFit="1" customWidth="1"/>
    <col min="294" max="294" width="8.44140625" bestFit="1" customWidth="1"/>
    <col min="295" max="295" width="4" bestFit="1" customWidth="1"/>
    <col min="296" max="296" width="8.44140625" bestFit="1" customWidth="1"/>
    <col min="297" max="297" width="4" bestFit="1" customWidth="1"/>
    <col min="298" max="298" width="8.44140625" bestFit="1" customWidth="1"/>
    <col min="299" max="299" width="4" bestFit="1" customWidth="1"/>
    <col min="300" max="300" width="8.44140625" bestFit="1" customWidth="1"/>
    <col min="301" max="302" width="4" bestFit="1" customWidth="1"/>
    <col min="303" max="303" width="8.44140625" bestFit="1" customWidth="1"/>
    <col min="304" max="306" width="4" bestFit="1" customWidth="1"/>
    <col min="307" max="307" width="8.44140625" bestFit="1" customWidth="1"/>
    <col min="308" max="308" width="4" bestFit="1" customWidth="1"/>
    <col min="309" max="309" width="8.44140625" bestFit="1" customWidth="1"/>
    <col min="310" max="310" width="4" bestFit="1" customWidth="1"/>
    <col min="311" max="311" width="8.44140625" bestFit="1" customWidth="1"/>
    <col min="312" max="312" width="4" bestFit="1" customWidth="1"/>
    <col min="313" max="313" width="8.44140625" bestFit="1" customWidth="1"/>
    <col min="314" max="314" width="4" bestFit="1" customWidth="1"/>
    <col min="315" max="315" width="8.44140625" bestFit="1" customWidth="1"/>
    <col min="316" max="317" width="4" bestFit="1" customWidth="1"/>
    <col min="318" max="318" width="8.44140625" bestFit="1" customWidth="1"/>
    <col min="319" max="319" width="4" bestFit="1" customWidth="1"/>
    <col min="320" max="320" width="8.44140625" bestFit="1" customWidth="1"/>
    <col min="321" max="321" width="10.5546875" bestFit="1" customWidth="1"/>
    <col min="322" max="322" width="8.44140625" bestFit="1" customWidth="1"/>
    <col min="323" max="323" width="4" bestFit="1" customWidth="1"/>
    <col min="324" max="324" width="8.44140625" bestFit="1" customWidth="1"/>
    <col min="325" max="325" width="4" bestFit="1" customWidth="1"/>
    <col min="326" max="327" width="8.44140625" bestFit="1" customWidth="1"/>
    <col min="328" max="328" width="4" bestFit="1" customWidth="1"/>
    <col min="329" max="330" width="8.44140625" bestFit="1" customWidth="1"/>
    <col min="331" max="331" width="4" bestFit="1" customWidth="1"/>
    <col min="332" max="333" width="8.44140625" bestFit="1" customWidth="1"/>
    <col min="334" max="334" width="4" bestFit="1" customWidth="1"/>
    <col min="335" max="335" width="8.44140625" bestFit="1" customWidth="1"/>
    <col min="336" max="336" width="4" bestFit="1" customWidth="1"/>
    <col min="337" max="338" width="8.44140625" bestFit="1" customWidth="1"/>
    <col min="339" max="339" width="4" bestFit="1" customWidth="1"/>
    <col min="340" max="341" width="8.44140625" bestFit="1" customWidth="1"/>
    <col min="342" max="342" width="4" bestFit="1" customWidth="1"/>
    <col min="343" max="344" width="8.44140625" bestFit="1" customWidth="1"/>
    <col min="345" max="345" width="4" bestFit="1" customWidth="1"/>
    <col min="346" max="347" width="8.44140625" bestFit="1" customWidth="1"/>
    <col min="348" max="348" width="4" bestFit="1" customWidth="1"/>
    <col min="349" max="350" width="8.44140625" bestFit="1" customWidth="1"/>
    <col min="351" max="351" width="4" bestFit="1" customWidth="1"/>
    <col min="352" max="353" width="8.44140625" bestFit="1" customWidth="1"/>
    <col min="354" max="354" width="4" bestFit="1" customWidth="1"/>
    <col min="355" max="355" width="7.44140625" bestFit="1" customWidth="1"/>
    <col min="356" max="356" width="8.44140625" bestFit="1" customWidth="1"/>
    <col min="357" max="357" width="4" bestFit="1" customWidth="1"/>
    <col min="358" max="359" width="8.44140625" bestFit="1" customWidth="1"/>
    <col min="360" max="360" width="4" bestFit="1" customWidth="1"/>
    <col min="361" max="362" width="8.44140625" bestFit="1" customWidth="1"/>
    <col min="363" max="363" width="4" bestFit="1" customWidth="1"/>
    <col min="364" max="365" width="8.44140625" bestFit="1" customWidth="1"/>
    <col min="366" max="366" width="4" bestFit="1" customWidth="1"/>
    <col min="367" max="367" width="8.44140625" bestFit="1" customWidth="1"/>
    <col min="368" max="368" width="4" bestFit="1" customWidth="1"/>
    <col min="369" max="370" width="8.44140625" bestFit="1" customWidth="1"/>
    <col min="371" max="371" width="4" bestFit="1" customWidth="1"/>
    <col min="372" max="372" width="7.44140625" bestFit="1" customWidth="1"/>
    <col min="373" max="373" width="8.44140625" bestFit="1" customWidth="1"/>
    <col min="374" max="374" width="4" bestFit="1" customWidth="1"/>
    <col min="375" max="375" width="8.44140625" bestFit="1" customWidth="1"/>
    <col min="376" max="376" width="4" bestFit="1" customWidth="1"/>
    <col min="377" max="378" width="8.44140625" bestFit="1" customWidth="1"/>
    <col min="379" max="379" width="4" bestFit="1" customWidth="1"/>
    <col min="380" max="381" width="8.44140625" bestFit="1" customWidth="1"/>
    <col min="382" max="382" width="4" bestFit="1" customWidth="1"/>
    <col min="383" max="384" width="8.44140625" bestFit="1" customWidth="1"/>
    <col min="385" max="385" width="4" bestFit="1" customWidth="1"/>
    <col min="386" max="387" width="8.44140625" bestFit="1" customWidth="1"/>
    <col min="388" max="388" width="4" bestFit="1" customWidth="1"/>
    <col min="389" max="390" width="8.44140625" bestFit="1" customWidth="1"/>
    <col min="391" max="391" width="4" bestFit="1" customWidth="1"/>
    <col min="392" max="392" width="8.44140625" bestFit="1" customWidth="1"/>
    <col min="393" max="393" width="4" bestFit="1" customWidth="1"/>
    <col min="394" max="395" width="8.44140625" bestFit="1" customWidth="1"/>
    <col min="396" max="396" width="4" bestFit="1" customWidth="1"/>
    <col min="397" max="398" width="8.44140625" bestFit="1" customWidth="1"/>
    <col min="399" max="399" width="4" bestFit="1" customWidth="1"/>
    <col min="400" max="401" width="8.44140625" bestFit="1" customWidth="1"/>
    <col min="402" max="402" width="4" bestFit="1" customWidth="1"/>
    <col min="403" max="404" width="8.44140625" bestFit="1" customWidth="1"/>
    <col min="405" max="405" width="4" bestFit="1" customWidth="1"/>
    <col min="406" max="407" width="8.44140625" bestFit="1" customWidth="1"/>
    <col min="408" max="408" width="4" bestFit="1" customWidth="1"/>
    <col min="409" max="409" width="7.44140625" bestFit="1" customWidth="1"/>
    <col min="410" max="410" width="8.44140625" bestFit="1" customWidth="1"/>
    <col min="411" max="411" width="4" bestFit="1" customWidth="1"/>
    <col min="412" max="413" width="8.44140625" bestFit="1" customWidth="1"/>
    <col min="414" max="414" width="4" bestFit="1" customWidth="1"/>
    <col min="415" max="415" width="7.44140625" bestFit="1" customWidth="1"/>
    <col min="416" max="416" width="8.44140625" bestFit="1" customWidth="1"/>
    <col min="417" max="417" width="4" bestFit="1" customWidth="1"/>
    <col min="418" max="419" width="8.44140625" bestFit="1" customWidth="1"/>
    <col min="420" max="420" width="4" bestFit="1" customWidth="1"/>
    <col min="421" max="421" width="7.44140625" bestFit="1" customWidth="1"/>
    <col min="422" max="422" width="8.44140625" bestFit="1" customWidth="1"/>
    <col min="423" max="423" width="4" bestFit="1" customWidth="1"/>
    <col min="424" max="425" width="8.44140625" bestFit="1" customWidth="1"/>
    <col min="426" max="426" width="4" bestFit="1" customWidth="1"/>
    <col min="427" max="427" width="7.44140625" bestFit="1" customWidth="1"/>
    <col min="428" max="428" width="8.44140625" bestFit="1" customWidth="1"/>
    <col min="429" max="429" width="4" bestFit="1" customWidth="1"/>
    <col min="430" max="431" width="8.44140625" bestFit="1" customWidth="1"/>
    <col min="432" max="432" width="4" bestFit="1" customWidth="1"/>
    <col min="433" max="434" width="8.44140625" bestFit="1" customWidth="1"/>
    <col min="435" max="435" width="4" bestFit="1" customWidth="1"/>
    <col min="436" max="437" width="8.44140625" bestFit="1" customWidth="1"/>
    <col min="438" max="438" width="4" bestFit="1" customWidth="1"/>
    <col min="439" max="440" width="8.44140625" bestFit="1" customWidth="1"/>
    <col min="441" max="441" width="4" bestFit="1" customWidth="1"/>
    <col min="442" max="443" width="8.44140625" bestFit="1" customWidth="1"/>
    <col min="444" max="444" width="4" bestFit="1" customWidth="1"/>
    <col min="445" max="446" width="8.44140625" bestFit="1" customWidth="1"/>
    <col min="447" max="447" width="4" bestFit="1" customWidth="1"/>
    <col min="448" max="449" width="8.44140625" bestFit="1" customWidth="1"/>
    <col min="450" max="450" width="4" bestFit="1" customWidth="1"/>
    <col min="451" max="452" width="8.44140625" bestFit="1" customWidth="1"/>
    <col min="453" max="453" width="4" bestFit="1" customWidth="1"/>
    <col min="454" max="455" width="8.44140625" bestFit="1" customWidth="1"/>
    <col min="456" max="456" width="4" bestFit="1" customWidth="1"/>
    <col min="457" max="457" width="8.44140625" bestFit="1" customWidth="1"/>
    <col min="458" max="458" width="4" bestFit="1" customWidth="1"/>
    <col min="459" max="460" width="8.44140625" bestFit="1" customWidth="1"/>
    <col min="461" max="461" width="4" bestFit="1" customWidth="1"/>
    <col min="462" max="462" width="8.44140625" bestFit="1" customWidth="1"/>
    <col min="463" max="463" width="4" bestFit="1" customWidth="1"/>
    <col min="464" max="464" width="8.44140625" bestFit="1" customWidth="1"/>
    <col min="465" max="465" width="4" bestFit="1" customWidth="1"/>
    <col min="466" max="467" width="8.44140625" bestFit="1" customWidth="1"/>
    <col min="468" max="468" width="4" bestFit="1" customWidth="1"/>
    <col min="469" max="470" width="8.44140625" bestFit="1" customWidth="1"/>
    <col min="471" max="471" width="4" bestFit="1" customWidth="1"/>
    <col min="472" max="473" width="8.44140625" bestFit="1" customWidth="1"/>
    <col min="474" max="474" width="4" bestFit="1" customWidth="1"/>
    <col min="475" max="476" width="8.44140625" bestFit="1" customWidth="1"/>
    <col min="477" max="477" width="4" bestFit="1" customWidth="1"/>
    <col min="478" max="479" width="8.44140625" bestFit="1" customWidth="1"/>
    <col min="480" max="480" width="4" bestFit="1" customWidth="1"/>
    <col min="481" max="481" width="8.44140625" bestFit="1" customWidth="1"/>
    <col min="482" max="482" width="4" bestFit="1" customWidth="1"/>
    <col min="483" max="484" width="8.44140625" bestFit="1" customWidth="1"/>
    <col min="485" max="485" width="4" bestFit="1" customWidth="1"/>
    <col min="486" max="487" width="8.44140625" bestFit="1" customWidth="1"/>
    <col min="488" max="488" width="10.5546875" bestFit="1" customWidth="1"/>
    <col min="489" max="489" width="4" bestFit="1" customWidth="1"/>
    <col min="490" max="490" width="5" bestFit="1" customWidth="1"/>
    <col min="491" max="498" width="4" bestFit="1" customWidth="1"/>
    <col min="499" max="499" width="5" bestFit="1" customWidth="1"/>
    <col min="500" max="515" width="4" bestFit="1" customWidth="1"/>
    <col min="516" max="516" width="5" bestFit="1" customWidth="1"/>
    <col min="517" max="521" width="4" bestFit="1" customWidth="1"/>
    <col min="522" max="522" width="5" bestFit="1" customWidth="1"/>
    <col min="523" max="571" width="4" bestFit="1" customWidth="1"/>
    <col min="572" max="572" width="5" bestFit="1" customWidth="1"/>
    <col min="573" max="577" width="4" bestFit="1" customWidth="1"/>
    <col min="578" max="578" width="5" bestFit="1" customWidth="1"/>
    <col min="579" max="595" width="4" bestFit="1" customWidth="1"/>
    <col min="596" max="597" width="5" bestFit="1" customWidth="1"/>
    <col min="598" max="619" width="4" bestFit="1" customWidth="1"/>
    <col min="620" max="620" width="5" bestFit="1" customWidth="1"/>
    <col min="621" max="621" width="10.5546875" bestFit="1" customWidth="1"/>
    <col min="622" max="628" width="4" bestFit="1" customWidth="1"/>
    <col min="629" max="629" width="8.44140625" bestFit="1" customWidth="1"/>
    <col min="630" max="637" width="4" bestFit="1" customWidth="1"/>
    <col min="638" max="638" width="8.44140625" bestFit="1" customWidth="1"/>
    <col min="639" max="643" width="4" bestFit="1" customWidth="1"/>
    <col min="644" max="644" width="8.44140625" bestFit="1" customWidth="1"/>
    <col min="645" max="649" width="4" bestFit="1" customWidth="1"/>
    <col min="650" max="650" width="8.44140625" bestFit="1" customWidth="1"/>
    <col min="651" max="653" width="4" bestFit="1" customWidth="1"/>
    <col min="654" max="654" width="8.44140625" bestFit="1" customWidth="1"/>
    <col min="655" max="660" width="4" bestFit="1" customWidth="1"/>
    <col min="661" max="661" width="8.44140625" bestFit="1" customWidth="1"/>
    <col min="662" max="664" width="4" bestFit="1" customWidth="1"/>
    <col min="665" max="665" width="8.44140625" bestFit="1" customWidth="1"/>
    <col min="666" max="667" width="4" bestFit="1" customWidth="1"/>
    <col min="668" max="668" width="8.44140625" bestFit="1" customWidth="1"/>
    <col min="669" max="675" width="4" bestFit="1" customWidth="1"/>
    <col min="676" max="676" width="8.44140625" bestFit="1" customWidth="1"/>
    <col min="677" max="681" width="4" bestFit="1" customWidth="1"/>
    <col min="682" max="682" width="8.44140625" bestFit="1" customWidth="1"/>
    <col min="683" max="686" width="4" bestFit="1" customWidth="1"/>
    <col min="687" max="687" width="8.44140625" bestFit="1" customWidth="1"/>
    <col min="688" max="691" width="4" bestFit="1" customWidth="1"/>
    <col min="692" max="692" width="8.44140625" bestFit="1" customWidth="1"/>
    <col min="693" max="698" width="4" bestFit="1" customWidth="1"/>
    <col min="699" max="699" width="8.44140625" bestFit="1" customWidth="1"/>
    <col min="700" max="703" width="4" bestFit="1" customWidth="1"/>
    <col min="704" max="704" width="8.44140625" bestFit="1" customWidth="1"/>
    <col min="705" max="706" width="4" bestFit="1" customWidth="1"/>
    <col min="707" max="707" width="8.44140625" bestFit="1" customWidth="1"/>
    <col min="708" max="712" width="4" bestFit="1" customWidth="1"/>
    <col min="713" max="713" width="8.44140625" bestFit="1" customWidth="1"/>
    <col min="714" max="718" width="4" bestFit="1" customWidth="1"/>
    <col min="719" max="719" width="8.44140625" bestFit="1" customWidth="1"/>
    <col min="720" max="725" width="4" bestFit="1" customWidth="1"/>
    <col min="726" max="726" width="8.44140625" bestFit="1" customWidth="1"/>
    <col min="727" max="728" width="4" bestFit="1" customWidth="1"/>
    <col min="729" max="729" width="8.44140625" bestFit="1" customWidth="1"/>
    <col min="730" max="731" width="4" bestFit="1" customWidth="1"/>
    <col min="732" max="732" width="8.44140625" bestFit="1" customWidth="1"/>
    <col min="733" max="741" width="4" bestFit="1" customWidth="1"/>
    <col min="742" max="742" width="8.44140625" bestFit="1" customWidth="1"/>
    <col min="743" max="747" width="4" bestFit="1" customWidth="1"/>
    <col min="748" max="748" width="8.44140625" bestFit="1" customWidth="1"/>
    <col min="749" max="758" width="4" bestFit="1" customWidth="1"/>
    <col min="759" max="759" width="8.44140625" bestFit="1" customWidth="1"/>
    <col min="760" max="770" width="4" bestFit="1" customWidth="1"/>
    <col min="771" max="771" width="8.44140625" bestFit="1" customWidth="1"/>
    <col min="772" max="776" width="4" bestFit="1" customWidth="1"/>
    <col min="777" max="777" width="8.44140625" bestFit="1" customWidth="1"/>
    <col min="778" max="785" width="4" bestFit="1" customWidth="1"/>
    <col min="786" max="786" width="8.44140625" bestFit="1" customWidth="1"/>
    <col min="787" max="790" width="4" bestFit="1" customWidth="1"/>
    <col min="791" max="791" width="8.44140625" bestFit="1" customWidth="1"/>
    <col min="792" max="799" width="4" bestFit="1" customWidth="1"/>
    <col min="800" max="800" width="8.44140625" bestFit="1" customWidth="1"/>
    <col min="801" max="801" width="4" bestFit="1" customWidth="1"/>
    <col min="802" max="802" width="8.44140625" bestFit="1" customWidth="1"/>
    <col min="803" max="805" width="4" bestFit="1" customWidth="1"/>
    <col min="806" max="806" width="8.44140625" bestFit="1" customWidth="1"/>
    <col min="807" max="812" width="4" bestFit="1" customWidth="1"/>
    <col min="813" max="813" width="8.44140625" bestFit="1" customWidth="1"/>
    <col min="814" max="817" width="4" bestFit="1" customWidth="1"/>
    <col min="818" max="818" width="8.44140625" bestFit="1" customWidth="1"/>
    <col min="819" max="824" width="4" bestFit="1" customWidth="1"/>
    <col min="825" max="825" width="8.44140625" bestFit="1" customWidth="1"/>
    <col min="826" max="833" width="4" bestFit="1" customWidth="1"/>
    <col min="834" max="834" width="8.44140625" bestFit="1" customWidth="1"/>
    <col min="835" max="837" width="4" bestFit="1" customWidth="1"/>
    <col min="838" max="838" width="8.44140625" bestFit="1" customWidth="1"/>
    <col min="839" max="846" width="4" bestFit="1" customWidth="1"/>
    <col min="847" max="847" width="8.44140625" bestFit="1" customWidth="1"/>
    <col min="848" max="853" width="4" bestFit="1" customWidth="1"/>
    <col min="854" max="854" width="8.44140625" bestFit="1" customWidth="1"/>
    <col min="855" max="855" width="4" bestFit="1" customWidth="1"/>
    <col min="856" max="856" width="8.44140625" bestFit="1" customWidth="1"/>
    <col min="857" max="863" width="4" bestFit="1" customWidth="1"/>
    <col min="864" max="864" width="8.44140625" bestFit="1" customWidth="1"/>
    <col min="865" max="868" width="4" bestFit="1" customWidth="1"/>
    <col min="869" max="869" width="8.44140625" bestFit="1" customWidth="1"/>
    <col min="870" max="874" width="4" bestFit="1" customWidth="1"/>
    <col min="875" max="875" width="8.44140625" bestFit="1" customWidth="1"/>
    <col min="876" max="881" width="4" bestFit="1" customWidth="1"/>
    <col min="882" max="882" width="8.44140625" bestFit="1" customWidth="1"/>
    <col min="883" max="892" width="4" bestFit="1" customWidth="1"/>
    <col min="893" max="893" width="8.44140625" bestFit="1" customWidth="1"/>
    <col min="894" max="896" width="4" bestFit="1" customWidth="1"/>
    <col min="897" max="897" width="8.44140625" bestFit="1" customWidth="1"/>
    <col min="898" max="901" width="4" bestFit="1" customWidth="1"/>
    <col min="902" max="902" width="8.44140625" bestFit="1" customWidth="1"/>
    <col min="903" max="907" width="4" bestFit="1" customWidth="1"/>
    <col min="908" max="908" width="8.44140625" bestFit="1" customWidth="1"/>
    <col min="909" max="918" width="4" bestFit="1" customWidth="1"/>
    <col min="919" max="919" width="8.44140625" bestFit="1" customWidth="1"/>
    <col min="920" max="923" width="4" bestFit="1" customWidth="1"/>
    <col min="924" max="924" width="8.44140625" bestFit="1" customWidth="1"/>
    <col min="925" max="934" width="4" bestFit="1" customWidth="1"/>
    <col min="935" max="935" width="8.44140625" bestFit="1" customWidth="1"/>
    <col min="936" max="940" width="4" bestFit="1" customWidth="1"/>
    <col min="941" max="941" width="8.44140625" bestFit="1" customWidth="1"/>
    <col min="942" max="943" width="4" bestFit="1" customWidth="1"/>
    <col min="944" max="944" width="8.44140625" bestFit="1" customWidth="1"/>
    <col min="945" max="946" width="4" bestFit="1" customWidth="1"/>
    <col min="947" max="947" width="8.44140625" bestFit="1" customWidth="1"/>
    <col min="948" max="950" width="4" bestFit="1" customWidth="1"/>
    <col min="951" max="951" width="8.44140625" bestFit="1" customWidth="1"/>
    <col min="952" max="957" width="4" bestFit="1" customWidth="1"/>
    <col min="958" max="958" width="8.44140625" bestFit="1" customWidth="1"/>
    <col min="959" max="964" width="4" bestFit="1" customWidth="1"/>
    <col min="965" max="965" width="5" bestFit="1" customWidth="1"/>
    <col min="966" max="966" width="8.44140625" bestFit="1" customWidth="1"/>
    <col min="967" max="970" width="4" bestFit="1" customWidth="1"/>
    <col min="971" max="971" width="8.44140625" bestFit="1" customWidth="1"/>
    <col min="972" max="974" width="4" bestFit="1" customWidth="1"/>
    <col min="975" max="975" width="8.44140625" bestFit="1" customWidth="1"/>
    <col min="976" max="983" width="4" bestFit="1" customWidth="1"/>
    <col min="984" max="984" width="8.44140625" bestFit="1" customWidth="1"/>
    <col min="985" max="990" width="4" bestFit="1" customWidth="1"/>
    <col min="991" max="991" width="8.44140625" bestFit="1" customWidth="1"/>
    <col min="992" max="995" width="4" bestFit="1" customWidth="1"/>
    <col min="996" max="996" width="8.44140625" bestFit="1" customWidth="1"/>
    <col min="997" max="1004" width="4" bestFit="1" customWidth="1"/>
    <col min="1005" max="1005" width="8.44140625" bestFit="1" customWidth="1"/>
    <col min="1006" max="1013" width="4" bestFit="1" customWidth="1"/>
    <col min="1014" max="1014" width="8.44140625" bestFit="1" customWidth="1"/>
    <col min="1015" max="1020" width="4" bestFit="1" customWidth="1"/>
    <col min="1021" max="1021" width="8.44140625" bestFit="1" customWidth="1"/>
    <col min="1022" max="1023" width="4" bestFit="1" customWidth="1"/>
    <col min="1024" max="1024" width="8.44140625" bestFit="1" customWidth="1"/>
    <col min="1025" max="1028" width="4" bestFit="1" customWidth="1"/>
    <col min="1029" max="1029" width="8.44140625" bestFit="1" customWidth="1"/>
    <col min="1030" max="1032" width="4" bestFit="1" customWidth="1"/>
    <col min="1033" max="1033" width="8.44140625" bestFit="1" customWidth="1"/>
    <col min="1034" max="1042" width="4" bestFit="1" customWidth="1"/>
    <col min="1043" max="1043" width="8.44140625" bestFit="1" customWidth="1"/>
    <col min="1044" max="1049" width="4" bestFit="1" customWidth="1"/>
    <col min="1050" max="1050" width="8.44140625" bestFit="1" customWidth="1"/>
    <col min="1051" max="1058" width="4" bestFit="1" customWidth="1"/>
    <col min="1059" max="1059" width="8.44140625" bestFit="1" customWidth="1"/>
    <col min="1060" max="1060" width="4" bestFit="1" customWidth="1"/>
    <col min="1061" max="1061" width="3" bestFit="1" customWidth="1"/>
    <col min="1062" max="1066" width="4" bestFit="1" customWidth="1"/>
    <col min="1067" max="1067" width="8.44140625" bestFit="1" customWidth="1"/>
    <col min="1068" max="1072" width="4" bestFit="1" customWidth="1"/>
    <col min="1073" max="1073" width="8.44140625" bestFit="1" customWidth="1"/>
    <col min="1074" max="1079" width="4" bestFit="1" customWidth="1"/>
    <col min="1080" max="1080" width="8.44140625" bestFit="1" customWidth="1"/>
    <col min="1081" max="1085" width="4" bestFit="1" customWidth="1"/>
    <col min="1086" max="1086" width="8.44140625" bestFit="1" customWidth="1"/>
    <col min="1087" max="1088" width="4" bestFit="1" customWidth="1"/>
    <col min="1089" max="1089" width="8.44140625" bestFit="1" customWidth="1"/>
    <col min="1090" max="1092" width="4" bestFit="1" customWidth="1"/>
    <col min="1093" max="1093" width="8.44140625" bestFit="1" customWidth="1"/>
    <col min="1094" max="1099" width="4" bestFit="1" customWidth="1"/>
    <col min="1100" max="1100" width="8.44140625" bestFit="1" customWidth="1"/>
    <col min="1101" max="1107" width="4" bestFit="1" customWidth="1"/>
    <col min="1108" max="1108" width="8.44140625" bestFit="1" customWidth="1"/>
    <col min="1109" max="1115" width="4" bestFit="1" customWidth="1"/>
    <col min="1116" max="1116" width="8.44140625" bestFit="1" customWidth="1"/>
    <col min="1117" max="1118" width="4" bestFit="1" customWidth="1"/>
    <col min="1119" max="1119" width="8.44140625" bestFit="1" customWidth="1"/>
    <col min="1120" max="1120" width="4" bestFit="1" customWidth="1"/>
    <col min="1121" max="1121" width="8.44140625" bestFit="1" customWidth="1"/>
    <col min="1122" max="1123" width="4" bestFit="1" customWidth="1"/>
    <col min="1124" max="1124" width="8.44140625" bestFit="1" customWidth="1"/>
    <col min="1125" max="1133" width="4" bestFit="1" customWidth="1"/>
    <col min="1134" max="1134" width="8.44140625" bestFit="1" customWidth="1"/>
    <col min="1135" max="1138" width="4" bestFit="1" customWidth="1"/>
    <col min="1139" max="1139" width="8.44140625" bestFit="1" customWidth="1"/>
    <col min="1140" max="1141" width="4" bestFit="1" customWidth="1"/>
    <col min="1142" max="1142" width="8.44140625" bestFit="1" customWidth="1"/>
    <col min="1143" max="1146" width="4" bestFit="1" customWidth="1"/>
    <col min="1147" max="1147" width="8.44140625" bestFit="1" customWidth="1"/>
    <col min="1148" max="1154" width="4" bestFit="1" customWidth="1"/>
    <col min="1155" max="1155" width="8.44140625" bestFit="1" customWidth="1"/>
    <col min="1156" max="1160" width="4" bestFit="1" customWidth="1"/>
    <col min="1161" max="1161" width="8.44140625" bestFit="1" customWidth="1"/>
    <col min="1162" max="1164" width="4" bestFit="1" customWidth="1"/>
    <col min="1165" max="1165" width="8.44140625" bestFit="1" customWidth="1"/>
    <col min="1166" max="1168" width="4" bestFit="1" customWidth="1"/>
    <col min="1169" max="1169" width="8.44140625" bestFit="1" customWidth="1"/>
    <col min="1170" max="1173" width="4" bestFit="1" customWidth="1"/>
    <col min="1174" max="1174" width="8.44140625" bestFit="1" customWidth="1"/>
    <col min="1175" max="1181" width="4" bestFit="1" customWidth="1"/>
    <col min="1182" max="1182" width="8.44140625" bestFit="1" customWidth="1"/>
    <col min="1183" max="1186" width="4" bestFit="1" customWidth="1"/>
    <col min="1187" max="1187" width="8.44140625" bestFit="1" customWidth="1"/>
    <col min="1188" max="1190" width="4" bestFit="1" customWidth="1"/>
    <col min="1191" max="1191" width="8.44140625" bestFit="1" customWidth="1"/>
    <col min="1192" max="1196" width="4" bestFit="1" customWidth="1"/>
    <col min="1197" max="1197" width="8.44140625" bestFit="1" customWidth="1"/>
    <col min="1198" max="1202" width="4" bestFit="1" customWidth="1"/>
    <col min="1203" max="1203" width="8.44140625" bestFit="1" customWidth="1"/>
    <col min="1204" max="1204" width="10.5546875" bestFit="1" customWidth="1"/>
    <col min="1205" max="1209" width="4" bestFit="1" customWidth="1"/>
    <col min="1210" max="1210" width="6.44140625" bestFit="1" customWidth="1"/>
    <col min="1211" max="1211" width="3" bestFit="1" customWidth="1"/>
    <col min="1212" max="1218" width="4" bestFit="1" customWidth="1"/>
    <col min="1219" max="1219" width="6.44140625" bestFit="1" customWidth="1"/>
    <col min="1220" max="1227" width="4" bestFit="1" customWidth="1"/>
    <col min="1228" max="1228" width="6.44140625" bestFit="1" customWidth="1"/>
    <col min="1229" max="1231" width="4" bestFit="1" customWidth="1"/>
    <col min="1232" max="1232" width="6.44140625" bestFit="1" customWidth="1"/>
    <col min="1233" max="1241" width="4" bestFit="1" customWidth="1"/>
    <col min="1242" max="1242" width="6.44140625" bestFit="1" customWidth="1"/>
    <col min="1243" max="1248" width="4" bestFit="1" customWidth="1"/>
    <col min="1249" max="1249" width="6.44140625" bestFit="1" customWidth="1"/>
    <col min="1250" max="1250" width="3" bestFit="1" customWidth="1"/>
    <col min="1251" max="1255" width="4" bestFit="1" customWidth="1"/>
    <col min="1256" max="1256" width="6.44140625" bestFit="1" customWidth="1"/>
    <col min="1257" max="1257" width="3" bestFit="1" customWidth="1"/>
    <col min="1258" max="1260" width="4" bestFit="1" customWidth="1"/>
    <col min="1261" max="1261" width="6.44140625" bestFit="1" customWidth="1"/>
    <col min="1262" max="1262" width="3" bestFit="1" customWidth="1"/>
    <col min="1263" max="1268" width="4" bestFit="1" customWidth="1"/>
    <col min="1269" max="1269" width="6.44140625" bestFit="1" customWidth="1"/>
    <col min="1270" max="1270" width="3" bestFit="1" customWidth="1"/>
    <col min="1271" max="1276" width="4" bestFit="1" customWidth="1"/>
    <col min="1277" max="1277" width="7.44140625" bestFit="1" customWidth="1"/>
    <col min="1278" max="1278" width="3" bestFit="1" customWidth="1"/>
    <col min="1279" max="1282" width="4" bestFit="1" customWidth="1"/>
    <col min="1283" max="1283" width="7.44140625" bestFit="1" customWidth="1"/>
    <col min="1284" max="1291" width="4" bestFit="1" customWidth="1"/>
    <col min="1292" max="1292" width="7.44140625" bestFit="1" customWidth="1"/>
    <col min="1293" max="1299" width="4" bestFit="1" customWidth="1"/>
    <col min="1300" max="1300" width="7.44140625" bestFit="1" customWidth="1"/>
    <col min="1301" max="1301" width="3" bestFit="1" customWidth="1"/>
    <col min="1302" max="1306" width="4" bestFit="1" customWidth="1"/>
    <col min="1307" max="1307" width="7.44140625" bestFit="1" customWidth="1"/>
    <col min="1308" max="1308" width="3" bestFit="1" customWidth="1"/>
    <col min="1309" max="1313" width="4" bestFit="1" customWidth="1"/>
    <col min="1314" max="1314" width="7.44140625" bestFit="1" customWidth="1"/>
    <col min="1315" max="1320" width="4" bestFit="1" customWidth="1"/>
    <col min="1321" max="1321" width="7.44140625" bestFit="1" customWidth="1"/>
    <col min="1322" max="1327" width="4" bestFit="1" customWidth="1"/>
    <col min="1328" max="1328" width="7.44140625" bestFit="1" customWidth="1"/>
    <col min="1329" max="1330" width="3" bestFit="1" customWidth="1"/>
    <col min="1331" max="1334" width="4" bestFit="1" customWidth="1"/>
    <col min="1335" max="1335" width="7.44140625" bestFit="1" customWidth="1"/>
    <col min="1336" max="1339" width="4" bestFit="1" customWidth="1"/>
    <col min="1340" max="1340" width="7.44140625" bestFit="1" customWidth="1"/>
    <col min="1341" max="1341" width="3" bestFit="1" customWidth="1"/>
    <col min="1342" max="1343" width="4" bestFit="1" customWidth="1"/>
    <col min="1344" max="1344" width="7.44140625" bestFit="1" customWidth="1"/>
    <col min="1345" max="1349" width="4" bestFit="1" customWidth="1"/>
    <col min="1350" max="1350" width="7.44140625" bestFit="1" customWidth="1"/>
    <col min="1351" max="1357" width="4" bestFit="1" customWidth="1"/>
    <col min="1358" max="1358" width="7.44140625" bestFit="1" customWidth="1"/>
    <col min="1359" max="1363" width="4" bestFit="1" customWidth="1"/>
    <col min="1364" max="1364" width="7.44140625" bestFit="1" customWidth="1"/>
    <col min="1365" max="1368" width="4" bestFit="1" customWidth="1"/>
    <col min="1369" max="1369" width="7.44140625" bestFit="1" customWidth="1"/>
    <col min="1370" max="1370" width="3" bestFit="1" customWidth="1"/>
    <col min="1371" max="1378" width="4" bestFit="1" customWidth="1"/>
    <col min="1379" max="1379" width="7.44140625" bestFit="1" customWidth="1"/>
    <col min="1380" max="1382" width="4" bestFit="1" customWidth="1"/>
    <col min="1383" max="1383" width="7.44140625" bestFit="1" customWidth="1"/>
    <col min="1384" max="1384" width="3" bestFit="1" customWidth="1"/>
    <col min="1385" max="1386" width="4" bestFit="1" customWidth="1"/>
    <col min="1387" max="1387" width="7.44140625" bestFit="1" customWidth="1"/>
    <col min="1388" max="1389" width="4" bestFit="1" customWidth="1"/>
    <col min="1390" max="1390" width="7.44140625" bestFit="1" customWidth="1"/>
    <col min="1391" max="1394" width="4" bestFit="1" customWidth="1"/>
    <col min="1395" max="1395" width="7.44140625" bestFit="1" customWidth="1"/>
    <col min="1396" max="1396" width="3" bestFit="1" customWidth="1"/>
    <col min="1397" max="1400" width="4" bestFit="1" customWidth="1"/>
    <col min="1401" max="1401" width="7.44140625" bestFit="1" customWidth="1"/>
    <col min="1402" max="1406" width="4" bestFit="1" customWidth="1"/>
    <col min="1407" max="1407" width="7.44140625" bestFit="1" customWidth="1"/>
    <col min="1408" max="1408" width="3" bestFit="1" customWidth="1"/>
    <col min="1409" max="1413" width="4" bestFit="1" customWidth="1"/>
    <col min="1414" max="1414" width="7.44140625" bestFit="1" customWidth="1"/>
    <col min="1415" max="1415" width="4" bestFit="1" customWidth="1"/>
    <col min="1416" max="1416" width="7.44140625" bestFit="1" customWidth="1"/>
    <col min="1417" max="1417" width="3" bestFit="1" customWidth="1"/>
    <col min="1418" max="1420" width="4" bestFit="1" customWidth="1"/>
    <col min="1421" max="1421" width="7.44140625" bestFit="1" customWidth="1"/>
    <col min="1422" max="1422" width="3" bestFit="1" customWidth="1"/>
    <col min="1423" max="1428" width="4" bestFit="1" customWidth="1"/>
    <col min="1429" max="1429" width="7.44140625" bestFit="1" customWidth="1"/>
    <col min="1430" max="1430" width="3" bestFit="1" customWidth="1"/>
    <col min="1431" max="1432" width="4" bestFit="1" customWidth="1"/>
    <col min="1433" max="1433" width="7.44140625" bestFit="1" customWidth="1"/>
    <col min="1434" max="1442" width="4" bestFit="1" customWidth="1"/>
    <col min="1443" max="1443" width="7.44140625" bestFit="1" customWidth="1"/>
    <col min="1444" max="1444" width="3" bestFit="1" customWidth="1"/>
    <col min="1445" max="1448" width="4" bestFit="1" customWidth="1"/>
    <col min="1449" max="1449" width="7.44140625" bestFit="1" customWidth="1"/>
    <col min="1450" max="1453" width="4" bestFit="1" customWidth="1"/>
    <col min="1454" max="1454" width="7.44140625" bestFit="1" customWidth="1"/>
    <col min="1455" max="1455" width="3" bestFit="1" customWidth="1"/>
    <col min="1456" max="1457" width="4" bestFit="1" customWidth="1"/>
    <col min="1458" max="1458" width="7.44140625" bestFit="1" customWidth="1"/>
    <col min="1459" max="1459" width="3" bestFit="1" customWidth="1"/>
    <col min="1460" max="1462" width="4" bestFit="1" customWidth="1"/>
    <col min="1463" max="1463" width="7.44140625" bestFit="1" customWidth="1"/>
    <col min="1464" max="1467" width="4" bestFit="1" customWidth="1"/>
    <col min="1468" max="1468" width="7.44140625" bestFit="1" customWidth="1"/>
    <col min="1469" max="1472" width="4" bestFit="1" customWidth="1"/>
    <col min="1473" max="1473" width="7.44140625" bestFit="1" customWidth="1"/>
    <col min="1474" max="1477" width="4" bestFit="1" customWidth="1"/>
    <col min="1478" max="1478" width="7.44140625" bestFit="1" customWidth="1"/>
    <col min="1479" max="1479" width="3" bestFit="1" customWidth="1"/>
    <col min="1480" max="1483" width="4" bestFit="1" customWidth="1"/>
    <col min="1484" max="1484" width="7.44140625" bestFit="1" customWidth="1"/>
    <col min="1485" max="1485" width="3" bestFit="1" customWidth="1"/>
    <col min="1486" max="1490" width="4" bestFit="1" customWidth="1"/>
    <col min="1491" max="1491" width="7.44140625" bestFit="1" customWidth="1"/>
    <col min="1492" max="1493" width="4" bestFit="1" customWidth="1"/>
    <col min="1494" max="1494" width="7.44140625" bestFit="1" customWidth="1"/>
    <col min="1495" max="1499" width="4" bestFit="1" customWidth="1"/>
    <col min="1500" max="1500" width="5" bestFit="1" customWidth="1"/>
    <col min="1501" max="1501" width="7.44140625" bestFit="1" customWidth="1"/>
    <col min="1502" max="1505" width="4" bestFit="1" customWidth="1"/>
    <col min="1506" max="1506" width="7.44140625" bestFit="1" customWidth="1"/>
    <col min="1507" max="1507" width="3" bestFit="1" customWidth="1"/>
    <col min="1508" max="1515" width="4" bestFit="1" customWidth="1"/>
    <col min="1516" max="1516" width="7.44140625" bestFit="1" customWidth="1"/>
    <col min="1517" max="1518" width="4" bestFit="1" customWidth="1"/>
    <col min="1519" max="1519" width="7.44140625" bestFit="1" customWidth="1"/>
    <col min="1520" max="1521" width="3" bestFit="1" customWidth="1"/>
    <col min="1522" max="1525" width="4" bestFit="1" customWidth="1"/>
    <col min="1526" max="1526" width="7.44140625" bestFit="1" customWidth="1"/>
    <col min="1527" max="1527" width="3" bestFit="1" customWidth="1"/>
    <col min="1528" max="1532" width="4" bestFit="1" customWidth="1"/>
    <col min="1533" max="1533" width="7.44140625" bestFit="1" customWidth="1"/>
    <col min="1534" max="1537" width="4" bestFit="1" customWidth="1"/>
    <col min="1538" max="1538" width="7.44140625" bestFit="1" customWidth="1"/>
    <col min="1539" max="1539" width="3" bestFit="1" customWidth="1"/>
    <col min="1540" max="1546" width="4" bestFit="1" customWidth="1"/>
    <col min="1547" max="1547" width="7.44140625" bestFit="1" customWidth="1"/>
    <col min="1548" max="1550" width="4" bestFit="1" customWidth="1"/>
    <col min="1551" max="1551" width="7.44140625" bestFit="1" customWidth="1"/>
    <col min="1552" max="1554" width="4" bestFit="1" customWidth="1"/>
    <col min="1555" max="1555" width="7.44140625" bestFit="1" customWidth="1"/>
    <col min="1556" max="1558" width="4" bestFit="1" customWidth="1"/>
    <col min="1559" max="1559" width="7.44140625" bestFit="1" customWidth="1"/>
    <col min="1560" max="1563" width="4" bestFit="1" customWidth="1"/>
    <col min="1564" max="1564" width="7.44140625" bestFit="1" customWidth="1"/>
    <col min="1565" max="1567" width="4" bestFit="1" customWidth="1"/>
    <col min="1568" max="1568" width="7.44140625" bestFit="1" customWidth="1"/>
    <col min="1569" max="1569" width="3" bestFit="1" customWidth="1"/>
    <col min="1570" max="1572" width="4" bestFit="1" customWidth="1"/>
    <col min="1573" max="1573" width="7.44140625" bestFit="1" customWidth="1"/>
    <col min="1574" max="1576" width="4" bestFit="1" customWidth="1"/>
    <col min="1577" max="1577" width="7.44140625" bestFit="1" customWidth="1"/>
    <col min="1578" max="1578" width="4" bestFit="1" customWidth="1"/>
    <col min="1579" max="1579" width="7.44140625" bestFit="1" customWidth="1"/>
    <col min="1580" max="1581" width="4" bestFit="1" customWidth="1"/>
    <col min="1582" max="1582" width="7.44140625" bestFit="1" customWidth="1"/>
    <col min="1583" max="1587" width="4" bestFit="1" customWidth="1"/>
    <col min="1588" max="1588" width="7.44140625" bestFit="1" customWidth="1"/>
    <col min="1589" max="1589" width="3" bestFit="1" customWidth="1"/>
    <col min="1590" max="1594" width="4" bestFit="1" customWidth="1"/>
    <col min="1595" max="1595" width="7.44140625" bestFit="1" customWidth="1"/>
    <col min="1596" max="1603" width="4" bestFit="1" customWidth="1"/>
    <col min="1604" max="1604" width="7.44140625" bestFit="1" customWidth="1"/>
    <col min="1605" max="1609" width="4" bestFit="1" customWidth="1"/>
    <col min="1610" max="1610" width="7.44140625" bestFit="1" customWidth="1"/>
    <col min="1611" max="1611" width="3" bestFit="1" customWidth="1"/>
    <col min="1612" max="1616" width="4" bestFit="1" customWidth="1"/>
    <col min="1617" max="1617" width="7.44140625" bestFit="1" customWidth="1"/>
    <col min="1618" max="1618" width="3" bestFit="1" customWidth="1"/>
    <col min="1619" max="1622" width="4" bestFit="1" customWidth="1"/>
    <col min="1623" max="1623" width="7.44140625" bestFit="1" customWidth="1"/>
    <col min="1624" max="1625" width="3" bestFit="1" customWidth="1"/>
    <col min="1626" max="1629" width="4" bestFit="1" customWidth="1"/>
    <col min="1630" max="1630" width="7.44140625" bestFit="1" customWidth="1"/>
    <col min="1631" max="1635" width="4" bestFit="1" customWidth="1"/>
    <col min="1636" max="1636" width="7.44140625" bestFit="1" customWidth="1"/>
    <col min="1637" max="1637" width="3" bestFit="1" customWidth="1"/>
    <col min="1638" max="1638" width="4" bestFit="1" customWidth="1"/>
    <col min="1639" max="1639" width="7.44140625" bestFit="1" customWidth="1"/>
    <col min="1640" max="1643" width="4" bestFit="1" customWidth="1"/>
    <col min="1644" max="1644" width="7.44140625" bestFit="1" customWidth="1"/>
    <col min="1645" max="1645" width="3" bestFit="1" customWidth="1"/>
    <col min="1646" max="1648" width="4" bestFit="1" customWidth="1"/>
    <col min="1649" max="1649" width="7.44140625" bestFit="1" customWidth="1"/>
    <col min="1650" max="1654" width="4" bestFit="1" customWidth="1"/>
    <col min="1655" max="1655" width="7.44140625" bestFit="1" customWidth="1"/>
    <col min="1656" max="1656" width="3" bestFit="1" customWidth="1"/>
    <col min="1657" max="1659" width="4" bestFit="1" customWidth="1"/>
    <col min="1660" max="1660" width="7.44140625" bestFit="1" customWidth="1"/>
    <col min="1661" max="1664" width="4" bestFit="1" customWidth="1"/>
    <col min="1665" max="1665" width="7.44140625" bestFit="1" customWidth="1"/>
    <col min="1666" max="1671" width="4" bestFit="1" customWidth="1"/>
    <col min="1672" max="1672" width="7.44140625" bestFit="1" customWidth="1"/>
    <col min="1673" max="1674" width="4" bestFit="1" customWidth="1"/>
    <col min="1675" max="1675" width="7.44140625" bestFit="1" customWidth="1"/>
    <col min="1676" max="1682" width="4" bestFit="1" customWidth="1"/>
    <col min="1683" max="1683" width="7.44140625" bestFit="1" customWidth="1"/>
    <col min="1684" max="1685" width="3" bestFit="1" customWidth="1"/>
    <col min="1686" max="1690" width="4" bestFit="1" customWidth="1"/>
    <col min="1691" max="1691" width="7.44140625" bestFit="1" customWidth="1"/>
    <col min="1692" max="1697" width="4" bestFit="1" customWidth="1"/>
    <col min="1698" max="1698" width="7.44140625" bestFit="1" customWidth="1"/>
    <col min="1699" max="1700" width="4" bestFit="1" customWidth="1"/>
    <col min="1701" max="1701" width="7.44140625" bestFit="1" customWidth="1"/>
    <col min="1702" max="1708" width="4" bestFit="1" customWidth="1"/>
    <col min="1709" max="1709" width="7.44140625" bestFit="1" customWidth="1"/>
    <col min="1710" max="1712" width="4" bestFit="1" customWidth="1"/>
    <col min="1713" max="1713" width="7.44140625" bestFit="1" customWidth="1"/>
    <col min="1714" max="1718" width="4" bestFit="1" customWidth="1"/>
    <col min="1719" max="1719" width="7.44140625" bestFit="1" customWidth="1"/>
    <col min="1720" max="1726" width="4" bestFit="1" customWidth="1"/>
    <col min="1727" max="1727" width="7.44140625" bestFit="1" customWidth="1"/>
    <col min="1728" max="1728" width="3" bestFit="1" customWidth="1"/>
    <col min="1729" max="1733" width="4" bestFit="1" customWidth="1"/>
    <col min="1734" max="1734" width="7.44140625" bestFit="1" customWidth="1"/>
    <col min="1735" max="1735" width="3" bestFit="1" customWidth="1"/>
    <col min="1736" max="1736" width="7.44140625" bestFit="1" customWidth="1"/>
    <col min="1737" max="1738" width="4" bestFit="1" customWidth="1"/>
    <col min="1739" max="1739" width="7.44140625" bestFit="1" customWidth="1"/>
    <col min="1740" max="1743" width="4" bestFit="1" customWidth="1"/>
    <col min="1744" max="1744" width="7.44140625" bestFit="1" customWidth="1"/>
    <col min="1745" max="1750" width="4" bestFit="1" customWidth="1"/>
    <col min="1751" max="1751" width="7.44140625" bestFit="1" customWidth="1"/>
    <col min="1752" max="1759" width="4" bestFit="1" customWidth="1"/>
    <col min="1760" max="1760" width="7.44140625" bestFit="1" customWidth="1"/>
    <col min="1761" max="1762" width="4" bestFit="1" customWidth="1"/>
    <col min="1763" max="1763" width="7.44140625" bestFit="1" customWidth="1"/>
    <col min="1764" max="1770" width="4" bestFit="1" customWidth="1"/>
    <col min="1771" max="1771" width="7.44140625" bestFit="1" customWidth="1"/>
    <col min="1772" max="1775" width="4" bestFit="1" customWidth="1"/>
    <col min="1776" max="1776" width="7.44140625" bestFit="1" customWidth="1"/>
    <col min="1777" max="1786" width="4" bestFit="1" customWidth="1"/>
    <col min="1787" max="1787" width="7.44140625" bestFit="1" customWidth="1"/>
    <col min="1788" max="1789" width="4" bestFit="1" customWidth="1"/>
    <col min="1790" max="1790" width="7.44140625" bestFit="1" customWidth="1"/>
    <col min="1791" max="1793" width="4" bestFit="1" customWidth="1"/>
    <col min="1794" max="1794" width="8.44140625" bestFit="1" customWidth="1"/>
    <col min="1795" max="1798" width="4" bestFit="1" customWidth="1"/>
    <col min="1799" max="1799" width="8.44140625" bestFit="1" customWidth="1"/>
    <col min="1800" max="1801" width="4" bestFit="1" customWidth="1"/>
    <col min="1802" max="1802" width="8.44140625" bestFit="1" customWidth="1"/>
    <col min="1803" max="1810" width="4" bestFit="1" customWidth="1"/>
    <col min="1811" max="1811" width="8.44140625" bestFit="1" customWidth="1"/>
    <col min="1812" max="1816" width="4" bestFit="1" customWidth="1"/>
    <col min="1817" max="1817" width="8.44140625" bestFit="1" customWidth="1"/>
    <col min="1818" max="1825" width="4" bestFit="1" customWidth="1"/>
    <col min="1826" max="1826" width="8.44140625" bestFit="1" customWidth="1"/>
    <col min="1827" max="1834" width="4" bestFit="1" customWidth="1"/>
    <col min="1835" max="1835" width="8.44140625" bestFit="1" customWidth="1"/>
    <col min="1836" max="1840" width="4" bestFit="1" customWidth="1"/>
    <col min="1841" max="1841" width="8.44140625" bestFit="1" customWidth="1"/>
    <col min="1842" max="1846" width="4" bestFit="1" customWidth="1"/>
    <col min="1847" max="1847" width="8.44140625" bestFit="1" customWidth="1"/>
    <col min="1848" max="1850" width="4" bestFit="1" customWidth="1"/>
    <col min="1851" max="1851" width="8.44140625" bestFit="1" customWidth="1"/>
    <col min="1852" max="1857" width="4" bestFit="1" customWidth="1"/>
    <col min="1858" max="1858" width="8.44140625" bestFit="1" customWidth="1"/>
    <col min="1859" max="1861" width="4" bestFit="1" customWidth="1"/>
    <col min="1862" max="1862" width="8.44140625" bestFit="1" customWidth="1"/>
    <col min="1863" max="1864" width="4" bestFit="1" customWidth="1"/>
    <col min="1865" max="1865" width="8.44140625" bestFit="1" customWidth="1"/>
    <col min="1866" max="1872" width="4" bestFit="1" customWidth="1"/>
    <col min="1873" max="1873" width="8.44140625" bestFit="1" customWidth="1"/>
    <col min="1874" max="1878" width="4" bestFit="1" customWidth="1"/>
    <col min="1879" max="1879" width="8.44140625" bestFit="1" customWidth="1"/>
    <col min="1880" max="1883" width="4" bestFit="1" customWidth="1"/>
    <col min="1884" max="1884" width="8.44140625" bestFit="1" customWidth="1"/>
    <col min="1885" max="1888" width="4" bestFit="1" customWidth="1"/>
    <col min="1889" max="1889" width="8.44140625" bestFit="1" customWidth="1"/>
    <col min="1890" max="1895" width="4" bestFit="1" customWidth="1"/>
    <col min="1896" max="1896" width="8.44140625" bestFit="1" customWidth="1"/>
    <col min="1897" max="1900" width="4" bestFit="1" customWidth="1"/>
    <col min="1901" max="1901" width="8.44140625" bestFit="1" customWidth="1"/>
    <col min="1902" max="1903" width="4" bestFit="1" customWidth="1"/>
    <col min="1904" max="1904" width="8.44140625" bestFit="1" customWidth="1"/>
    <col min="1905" max="1909" width="4" bestFit="1" customWidth="1"/>
    <col min="1910" max="1910" width="8.44140625" bestFit="1" customWidth="1"/>
    <col min="1911" max="1915" width="4" bestFit="1" customWidth="1"/>
    <col min="1916" max="1916" width="8.44140625" bestFit="1" customWidth="1"/>
    <col min="1917" max="1922" width="4" bestFit="1" customWidth="1"/>
    <col min="1923" max="1923" width="8.44140625" bestFit="1" customWidth="1"/>
    <col min="1924" max="1925" width="4" bestFit="1" customWidth="1"/>
    <col min="1926" max="1926" width="8.44140625" bestFit="1" customWidth="1"/>
    <col min="1927" max="1928" width="4" bestFit="1" customWidth="1"/>
    <col min="1929" max="1929" width="8.44140625" bestFit="1" customWidth="1"/>
    <col min="1930" max="1938" width="4" bestFit="1" customWidth="1"/>
    <col min="1939" max="1939" width="8.44140625" bestFit="1" customWidth="1"/>
    <col min="1940" max="1944" width="4" bestFit="1" customWidth="1"/>
    <col min="1945" max="1945" width="8.44140625" bestFit="1" customWidth="1"/>
    <col min="1946" max="1955" width="4" bestFit="1" customWidth="1"/>
    <col min="1956" max="1956" width="8.44140625" bestFit="1" customWidth="1"/>
    <col min="1957" max="1967" width="4" bestFit="1" customWidth="1"/>
    <col min="1968" max="1968" width="8.44140625" bestFit="1" customWidth="1"/>
    <col min="1969" max="1973" width="4" bestFit="1" customWidth="1"/>
    <col min="1974" max="1974" width="8.44140625" bestFit="1" customWidth="1"/>
    <col min="1975" max="1982" width="4" bestFit="1" customWidth="1"/>
    <col min="1983" max="1983" width="8.44140625" bestFit="1" customWidth="1"/>
    <col min="1984" max="1987" width="4" bestFit="1" customWidth="1"/>
    <col min="1988" max="1988" width="8.44140625" bestFit="1" customWidth="1"/>
    <col min="1989" max="1996" width="4" bestFit="1" customWidth="1"/>
    <col min="1997" max="1997" width="8.44140625" bestFit="1" customWidth="1"/>
    <col min="1998" max="1998" width="4" bestFit="1" customWidth="1"/>
    <col min="1999" max="1999" width="8.44140625" bestFit="1" customWidth="1"/>
    <col min="2000" max="2002" width="4" bestFit="1" customWidth="1"/>
    <col min="2003" max="2003" width="8.44140625" bestFit="1" customWidth="1"/>
    <col min="2004" max="2009" width="4" bestFit="1" customWidth="1"/>
    <col min="2010" max="2010" width="8.44140625" bestFit="1" customWidth="1"/>
    <col min="2011" max="2014" width="4" bestFit="1" customWidth="1"/>
    <col min="2015" max="2015" width="8.44140625" bestFit="1" customWidth="1"/>
    <col min="2016" max="2021" width="4" bestFit="1" customWidth="1"/>
    <col min="2022" max="2022" width="8.44140625" bestFit="1" customWidth="1"/>
    <col min="2023" max="2030" width="4" bestFit="1" customWidth="1"/>
    <col min="2031" max="2031" width="8.44140625" bestFit="1" customWidth="1"/>
    <col min="2032" max="2034" width="4" bestFit="1" customWidth="1"/>
    <col min="2035" max="2035" width="8.44140625" bestFit="1" customWidth="1"/>
    <col min="2036" max="2043" width="4" bestFit="1" customWidth="1"/>
    <col min="2044" max="2044" width="8.44140625" bestFit="1" customWidth="1"/>
    <col min="2045" max="2050" width="4" bestFit="1" customWidth="1"/>
    <col min="2051" max="2051" width="8.44140625" bestFit="1" customWidth="1"/>
    <col min="2052" max="2052" width="4" bestFit="1" customWidth="1"/>
    <col min="2053" max="2053" width="8.44140625" bestFit="1" customWidth="1"/>
    <col min="2054" max="2060" width="4" bestFit="1" customWidth="1"/>
    <col min="2061" max="2061" width="8.44140625" bestFit="1" customWidth="1"/>
    <col min="2062" max="2065" width="4" bestFit="1" customWidth="1"/>
    <col min="2066" max="2066" width="8.44140625" bestFit="1" customWidth="1"/>
    <col min="2067" max="2071" width="4" bestFit="1" customWidth="1"/>
    <col min="2072" max="2072" width="8.44140625" bestFit="1" customWidth="1"/>
    <col min="2073" max="2078" width="4" bestFit="1" customWidth="1"/>
    <col min="2079" max="2079" width="8.44140625" bestFit="1" customWidth="1"/>
    <col min="2080" max="2089" width="4" bestFit="1" customWidth="1"/>
    <col min="2090" max="2090" width="8.44140625" bestFit="1" customWidth="1"/>
    <col min="2091" max="2093" width="4" bestFit="1" customWidth="1"/>
    <col min="2094" max="2094" width="8.44140625" bestFit="1" customWidth="1"/>
    <col min="2095" max="2098" width="4" bestFit="1" customWidth="1"/>
    <col min="2099" max="2099" width="8.44140625" bestFit="1" customWidth="1"/>
    <col min="2100" max="2104" width="4" bestFit="1" customWidth="1"/>
    <col min="2105" max="2105" width="8.44140625" bestFit="1" customWidth="1"/>
    <col min="2106" max="2106" width="4" bestFit="1" customWidth="1"/>
    <col min="2107" max="2107" width="3" bestFit="1" customWidth="1"/>
    <col min="2108" max="2115" width="4" bestFit="1" customWidth="1"/>
    <col min="2116" max="2116" width="8.44140625" bestFit="1" customWidth="1"/>
    <col min="2117" max="2120" width="4" bestFit="1" customWidth="1"/>
    <col min="2121" max="2121" width="8.44140625" bestFit="1" customWidth="1"/>
    <col min="2122" max="2131" width="4" bestFit="1" customWidth="1"/>
    <col min="2132" max="2132" width="8.44140625" bestFit="1" customWidth="1"/>
    <col min="2133" max="2137" width="4" bestFit="1" customWidth="1"/>
    <col min="2138" max="2138" width="8.44140625" bestFit="1" customWidth="1"/>
    <col min="2139" max="2140" width="4" bestFit="1" customWidth="1"/>
    <col min="2141" max="2141" width="8.44140625" bestFit="1" customWidth="1"/>
    <col min="2142" max="2143" width="4" bestFit="1" customWidth="1"/>
    <col min="2144" max="2144" width="8.44140625" bestFit="1" customWidth="1"/>
    <col min="2145" max="2147" width="4" bestFit="1" customWidth="1"/>
    <col min="2148" max="2148" width="8.44140625" bestFit="1" customWidth="1"/>
    <col min="2149" max="2154" width="4" bestFit="1" customWidth="1"/>
    <col min="2155" max="2155" width="8.44140625" bestFit="1" customWidth="1"/>
    <col min="2156" max="2161" width="4" bestFit="1" customWidth="1"/>
    <col min="2162" max="2162" width="5" bestFit="1" customWidth="1"/>
    <col min="2163" max="2163" width="8.44140625" bestFit="1" customWidth="1"/>
    <col min="2164" max="2167" width="4" bestFit="1" customWidth="1"/>
    <col min="2168" max="2168" width="8.44140625" bestFit="1" customWidth="1"/>
    <col min="2169" max="2171" width="4" bestFit="1" customWidth="1"/>
    <col min="2172" max="2172" width="8.44140625" bestFit="1" customWidth="1"/>
    <col min="2173" max="2180" width="4" bestFit="1" customWidth="1"/>
    <col min="2181" max="2181" width="8.44140625" bestFit="1" customWidth="1"/>
    <col min="2182" max="2187" width="4" bestFit="1" customWidth="1"/>
    <col min="2188" max="2188" width="8.44140625" bestFit="1" customWidth="1"/>
    <col min="2189" max="2192" width="4" bestFit="1" customWidth="1"/>
    <col min="2193" max="2193" width="8.44140625" bestFit="1" customWidth="1"/>
    <col min="2194" max="2201" width="4" bestFit="1" customWidth="1"/>
    <col min="2202" max="2202" width="8.44140625" bestFit="1" customWidth="1"/>
    <col min="2203" max="2210" width="4" bestFit="1" customWidth="1"/>
    <col min="2211" max="2211" width="8.44140625" bestFit="1" customWidth="1"/>
    <col min="2212" max="2217" width="4" bestFit="1" customWidth="1"/>
    <col min="2218" max="2218" width="8.44140625" bestFit="1" customWidth="1"/>
    <col min="2219" max="2220" width="4" bestFit="1" customWidth="1"/>
    <col min="2221" max="2221" width="8.44140625" bestFit="1" customWidth="1"/>
    <col min="2222" max="2225" width="4" bestFit="1" customWidth="1"/>
    <col min="2226" max="2226" width="8.44140625" bestFit="1" customWidth="1"/>
    <col min="2227" max="2229" width="4" bestFit="1" customWidth="1"/>
    <col min="2230" max="2230" width="8.44140625" bestFit="1" customWidth="1"/>
    <col min="2231" max="2239" width="4" bestFit="1" customWidth="1"/>
    <col min="2240" max="2240" width="8.44140625" bestFit="1" customWidth="1"/>
    <col min="2241" max="2246" width="4" bestFit="1" customWidth="1"/>
    <col min="2247" max="2247" width="8.44140625" bestFit="1" customWidth="1"/>
    <col min="2248" max="2255" width="4" bestFit="1" customWidth="1"/>
    <col min="2256" max="2256" width="8.44140625" bestFit="1" customWidth="1"/>
    <col min="2257" max="2257" width="4" bestFit="1" customWidth="1"/>
    <col min="2258" max="2258" width="3" bestFit="1" customWidth="1"/>
    <col min="2259" max="2263" width="4" bestFit="1" customWidth="1"/>
    <col min="2264" max="2264" width="8.44140625" bestFit="1" customWidth="1"/>
    <col min="2265" max="2269" width="4" bestFit="1" customWidth="1"/>
    <col min="2270" max="2270" width="8.44140625" bestFit="1" customWidth="1"/>
    <col min="2271" max="2271" width="4" bestFit="1" customWidth="1"/>
    <col min="2272" max="2272" width="3" bestFit="1" customWidth="1"/>
    <col min="2273" max="2276" width="4" bestFit="1" customWidth="1"/>
    <col min="2277" max="2277" width="8.44140625" bestFit="1" customWidth="1"/>
    <col min="2278" max="2282" width="4" bestFit="1" customWidth="1"/>
    <col min="2283" max="2283" width="8.44140625" bestFit="1" customWidth="1"/>
    <col min="2284" max="2285" width="4" bestFit="1" customWidth="1"/>
    <col min="2286" max="2286" width="8.44140625" bestFit="1" customWidth="1"/>
    <col min="2287" max="2289" width="4" bestFit="1" customWidth="1"/>
    <col min="2290" max="2290" width="8.44140625" bestFit="1" customWidth="1"/>
    <col min="2291" max="2296" width="4" bestFit="1" customWidth="1"/>
    <col min="2297" max="2297" width="8.44140625" bestFit="1" customWidth="1"/>
    <col min="2298" max="2304" width="4" bestFit="1" customWidth="1"/>
    <col min="2305" max="2305" width="8.44140625" bestFit="1" customWidth="1"/>
    <col min="2306" max="2312" width="4" bestFit="1" customWidth="1"/>
    <col min="2313" max="2313" width="8.44140625" bestFit="1" customWidth="1"/>
    <col min="2314" max="2315" width="4" bestFit="1" customWidth="1"/>
    <col min="2316" max="2316" width="8.44140625" bestFit="1" customWidth="1"/>
    <col min="2317" max="2317" width="4" bestFit="1" customWidth="1"/>
    <col min="2318" max="2318" width="8.44140625" bestFit="1" customWidth="1"/>
    <col min="2319" max="2320" width="4" bestFit="1" customWidth="1"/>
    <col min="2321" max="2321" width="8.44140625" bestFit="1" customWidth="1"/>
    <col min="2322" max="2330" width="4" bestFit="1" customWidth="1"/>
    <col min="2331" max="2331" width="8.44140625" bestFit="1" customWidth="1"/>
    <col min="2332" max="2335" width="4" bestFit="1" customWidth="1"/>
    <col min="2336" max="2336" width="8.44140625" bestFit="1" customWidth="1"/>
    <col min="2337" max="2338" width="4" bestFit="1" customWidth="1"/>
    <col min="2339" max="2339" width="8.44140625" bestFit="1" customWidth="1"/>
    <col min="2340" max="2343" width="4" bestFit="1" customWidth="1"/>
    <col min="2344" max="2344" width="8.44140625" bestFit="1" customWidth="1"/>
    <col min="2345" max="2351" width="4" bestFit="1" customWidth="1"/>
    <col min="2352" max="2352" width="8.44140625" bestFit="1" customWidth="1"/>
    <col min="2353" max="2357" width="4" bestFit="1" customWidth="1"/>
    <col min="2358" max="2358" width="8.44140625" bestFit="1" customWidth="1"/>
    <col min="2359" max="2361" width="4" bestFit="1" customWidth="1"/>
    <col min="2362" max="2362" width="8.44140625" bestFit="1" customWidth="1"/>
    <col min="2363" max="2365" width="4" bestFit="1" customWidth="1"/>
    <col min="2366" max="2366" width="8.44140625" bestFit="1" customWidth="1"/>
    <col min="2367" max="2370" width="4" bestFit="1" customWidth="1"/>
    <col min="2371" max="2371" width="8.44140625" bestFit="1" customWidth="1"/>
    <col min="2372" max="2372" width="4" bestFit="1" customWidth="1"/>
    <col min="2373" max="2373" width="3" bestFit="1" customWidth="1"/>
    <col min="2374" max="2378" width="4" bestFit="1" customWidth="1"/>
    <col min="2379" max="2379" width="8.44140625" bestFit="1" customWidth="1"/>
    <col min="2380" max="2383" width="4" bestFit="1" customWidth="1"/>
    <col min="2384" max="2384" width="8.44140625" bestFit="1" customWidth="1"/>
    <col min="2385" max="2387" width="4" bestFit="1" customWidth="1"/>
    <col min="2388" max="2388" width="8.44140625" bestFit="1" customWidth="1"/>
    <col min="2389" max="2393" width="4" bestFit="1" customWidth="1"/>
    <col min="2394" max="2394" width="8.44140625" bestFit="1" customWidth="1"/>
    <col min="2395" max="2399" width="4" bestFit="1" customWidth="1"/>
    <col min="2400" max="2400" width="8.44140625" bestFit="1" customWidth="1"/>
    <col min="2401" max="2401" width="26.5546875" bestFit="1" customWidth="1"/>
    <col min="2402" max="2402" width="39" bestFit="1" customWidth="1"/>
  </cols>
  <sheetData>
    <row r="4" spans="2:7" x14ac:dyDescent="0.3">
      <c r="B4" t="s">
        <v>772</v>
      </c>
      <c r="C4" t="s">
        <v>768</v>
      </c>
      <c r="D4" t="s">
        <v>764</v>
      </c>
      <c r="E4" t="s">
        <v>769</v>
      </c>
      <c r="F4" t="s">
        <v>771</v>
      </c>
      <c r="G4" t="s">
        <v>770</v>
      </c>
    </row>
    <row r="5" spans="2:7" x14ac:dyDescent="0.3">
      <c r="B5">
        <v>49.917721518987342</v>
      </c>
      <c r="C5" s="5">
        <v>3.9829113924050636</v>
      </c>
      <c r="D5" s="4">
        <v>2376.5126582278481</v>
      </c>
      <c r="E5" s="4">
        <v>251.34177215189874</v>
      </c>
      <c r="F5" s="4">
        <v>534.91772151898738</v>
      </c>
      <c r="G5" s="4">
        <v>105.94303797468355</v>
      </c>
    </row>
    <row r="9" spans="2:7" x14ac:dyDescent="0.3">
      <c r="B9" s="6" t="s">
        <v>0</v>
      </c>
      <c r="C9" t="s">
        <v>745</v>
      </c>
    </row>
    <row r="10" spans="2:7" x14ac:dyDescent="0.3">
      <c r="B10" s="6" t="s">
        <v>21</v>
      </c>
      <c r="C10" t="s">
        <v>745</v>
      </c>
    </row>
    <row r="11" spans="2:7" x14ac:dyDescent="0.3">
      <c r="B11" s="6" t="s">
        <v>4</v>
      </c>
      <c r="C11" t="s">
        <v>745</v>
      </c>
    </row>
    <row r="12" spans="2:7" x14ac:dyDescent="0.3">
      <c r="B12" s="6" t="s">
        <v>12</v>
      </c>
      <c r="C12" t="s">
        <v>68</v>
      </c>
    </row>
    <row r="14" spans="2:7" x14ac:dyDescent="0.3">
      <c r="B14" t="s">
        <v>756</v>
      </c>
      <c r="C14" t="s">
        <v>757</v>
      </c>
    </row>
    <row r="15" spans="2:7" x14ac:dyDescent="0.3">
      <c r="B15" s="4">
        <v>71838</v>
      </c>
      <c r="C15" s="4">
        <v>13156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B677-CC46-417C-8238-2F34D19AA5ED}">
  <dimension ref="A1:M25"/>
  <sheetViews>
    <sheetView workbookViewId="0">
      <selection activeCell="C18" sqref="C18"/>
    </sheetView>
  </sheetViews>
  <sheetFormatPr defaultRowHeight="14.4" x14ac:dyDescent="0.3"/>
  <cols>
    <col min="1" max="1" width="25.21875" bestFit="1" customWidth="1"/>
    <col min="2" max="2" width="15.77734375" bestFit="1" customWidth="1"/>
    <col min="3" max="3" width="19.77734375" bestFit="1" customWidth="1"/>
    <col min="4" max="4" width="18.33203125" bestFit="1" customWidth="1"/>
    <col min="5" max="8" width="4" bestFit="1" customWidth="1"/>
    <col min="9" max="9" width="10.5546875" bestFit="1" customWidth="1"/>
    <col min="10" max="11" width="23.6640625" bestFit="1" customWidth="1"/>
    <col min="12" max="12" width="12.44140625" bestFit="1" customWidth="1"/>
    <col min="13" max="13" width="17.21875" bestFit="1" customWidth="1"/>
    <col min="14" max="14" width="24.33203125" bestFit="1" customWidth="1"/>
    <col min="15" max="15" width="28.21875" bestFit="1" customWidth="1"/>
    <col min="16" max="16" width="11.21875" bestFit="1" customWidth="1"/>
    <col min="17" max="17" width="10.109375" bestFit="1" customWidth="1"/>
    <col min="18" max="20" width="4" bestFit="1" customWidth="1"/>
    <col min="21" max="22" width="3" bestFit="1" customWidth="1"/>
    <col min="23" max="24" width="12.88671875" bestFit="1" customWidth="1"/>
    <col min="25" max="25" width="4" bestFit="1" customWidth="1"/>
    <col min="26" max="27" width="3" bestFit="1" customWidth="1"/>
    <col min="28" max="28" width="4" bestFit="1" customWidth="1"/>
    <col min="29" max="29" width="3" bestFit="1" customWidth="1"/>
    <col min="30" max="30" width="15.77734375" bestFit="1" customWidth="1"/>
    <col min="31" max="31" width="7.88671875" bestFit="1" customWidth="1"/>
    <col min="32" max="36" width="4" bestFit="1" customWidth="1"/>
    <col min="37" max="37" width="10.6640625" bestFit="1" customWidth="1"/>
    <col min="38" max="38" width="10.5546875" bestFit="1" customWidth="1"/>
  </cols>
  <sheetData>
    <row r="1" spans="1:13" x14ac:dyDescent="0.3">
      <c r="A1" t="s">
        <v>751</v>
      </c>
      <c r="L1" s="6" t="s">
        <v>12</v>
      </c>
      <c r="M1" t="s">
        <v>745</v>
      </c>
    </row>
    <row r="2" spans="1:13" x14ac:dyDescent="0.3">
      <c r="L2" s="6" t="s">
        <v>21</v>
      </c>
      <c r="M2" t="s">
        <v>745</v>
      </c>
    </row>
    <row r="3" spans="1:13" x14ac:dyDescent="0.3">
      <c r="B3" s="6" t="s">
        <v>738</v>
      </c>
      <c r="C3" t="s">
        <v>752</v>
      </c>
    </row>
    <row r="4" spans="1:13" x14ac:dyDescent="0.3">
      <c r="B4" s="7" t="s">
        <v>26</v>
      </c>
      <c r="C4">
        <v>150</v>
      </c>
      <c r="L4" s="6" t="s">
        <v>738</v>
      </c>
      <c r="M4" t="s">
        <v>760</v>
      </c>
    </row>
    <row r="5" spans="1:13" x14ac:dyDescent="0.3">
      <c r="B5" s="7" t="s">
        <v>73</v>
      </c>
      <c r="C5">
        <v>146</v>
      </c>
      <c r="L5" s="7" t="s">
        <v>93</v>
      </c>
      <c r="M5">
        <v>251</v>
      </c>
    </row>
    <row r="6" spans="1:13" x14ac:dyDescent="0.3">
      <c r="B6" s="7" t="s">
        <v>51</v>
      </c>
      <c r="C6">
        <v>130</v>
      </c>
      <c r="L6" s="7" t="s">
        <v>40</v>
      </c>
      <c r="M6">
        <v>256</v>
      </c>
    </row>
    <row r="7" spans="1:13" x14ac:dyDescent="0.3">
      <c r="B7" s="7" t="s">
        <v>36</v>
      </c>
      <c r="C7">
        <v>142</v>
      </c>
      <c r="L7" s="7" t="s">
        <v>33</v>
      </c>
      <c r="M7">
        <v>271</v>
      </c>
    </row>
    <row r="8" spans="1:13" x14ac:dyDescent="0.3">
      <c r="B8" s="7" t="s">
        <v>63</v>
      </c>
      <c r="C8">
        <v>157</v>
      </c>
      <c r="L8" s="7" t="s">
        <v>60</v>
      </c>
      <c r="M8">
        <v>222</v>
      </c>
    </row>
    <row r="9" spans="1:13" x14ac:dyDescent="0.3">
      <c r="B9" s="7" t="s">
        <v>100</v>
      </c>
      <c r="C9">
        <v>146</v>
      </c>
      <c r="L9" s="7" t="s">
        <v>742</v>
      </c>
      <c r="M9">
        <v>1000</v>
      </c>
    </row>
    <row r="10" spans="1:13" x14ac:dyDescent="0.3">
      <c r="B10" s="7" t="s">
        <v>48</v>
      </c>
      <c r="C10">
        <v>129</v>
      </c>
    </row>
    <row r="11" spans="1:13" x14ac:dyDescent="0.3">
      <c r="B11" s="7" t="s">
        <v>742</v>
      </c>
      <c r="C11">
        <v>1000</v>
      </c>
    </row>
    <row r="15" spans="1:13" x14ac:dyDescent="0.3">
      <c r="A15" t="s">
        <v>759</v>
      </c>
      <c r="B15" s="6" t="s">
        <v>20</v>
      </c>
      <c r="C15" t="s">
        <v>745</v>
      </c>
    </row>
    <row r="17" spans="2:4" x14ac:dyDescent="0.3">
      <c r="B17" s="6" t="s">
        <v>738</v>
      </c>
      <c r="C17" t="s">
        <v>758</v>
      </c>
      <c r="D17" t="s">
        <v>775</v>
      </c>
    </row>
    <row r="18" spans="2:4" x14ac:dyDescent="0.3">
      <c r="B18" s="7" t="s">
        <v>68</v>
      </c>
      <c r="C18" s="4">
        <v>419</v>
      </c>
      <c r="D18" s="4">
        <v>495</v>
      </c>
    </row>
    <row r="19" spans="2:4" x14ac:dyDescent="0.3">
      <c r="B19" s="7" t="s">
        <v>43</v>
      </c>
      <c r="C19" s="4">
        <v>420</v>
      </c>
      <c r="D19" s="4">
        <v>485</v>
      </c>
    </row>
    <row r="20" spans="2:4" x14ac:dyDescent="0.3">
      <c r="B20" s="7" t="s">
        <v>92</v>
      </c>
      <c r="C20" s="4">
        <v>477</v>
      </c>
      <c r="D20" s="4">
        <v>490</v>
      </c>
    </row>
    <row r="21" spans="2:4" x14ac:dyDescent="0.3">
      <c r="B21" s="7" t="s">
        <v>74</v>
      </c>
      <c r="C21" s="4">
        <v>428</v>
      </c>
      <c r="D21" s="4">
        <v>520</v>
      </c>
    </row>
    <row r="22" spans="2:4" x14ac:dyDescent="0.3">
      <c r="B22" s="7" t="s">
        <v>55</v>
      </c>
      <c r="C22" s="4">
        <v>349</v>
      </c>
      <c r="D22" s="4">
        <v>408</v>
      </c>
    </row>
    <row r="23" spans="2:4" x14ac:dyDescent="0.3">
      <c r="B23" s="7" t="s">
        <v>49</v>
      </c>
      <c r="C23" s="4">
        <v>482</v>
      </c>
      <c r="D23" s="4">
        <v>507</v>
      </c>
    </row>
    <row r="24" spans="2:4" x14ac:dyDescent="0.3">
      <c r="B24" s="7" t="s">
        <v>27</v>
      </c>
      <c r="C24" s="4">
        <v>471</v>
      </c>
      <c r="D24" s="4">
        <v>555</v>
      </c>
    </row>
    <row r="25" spans="2:4" x14ac:dyDescent="0.3">
      <c r="B25" s="7" t="s">
        <v>742</v>
      </c>
      <c r="C25" s="4">
        <v>3046</v>
      </c>
      <c r="D25" s="4">
        <v>3460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0B41-6AFC-4B07-9BB5-C0F7CF91C66C}">
  <dimension ref="A2:L30"/>
  <sheetViews>
    <sheetView topLeftCell="D1" workbookViewId="0">
      <selection activeCell="K11" sqref="K11"/>
    </sheetView>
  </sheetViews>
  <sheetFormatPr defaultRowHeight="14.4" x14ac:dyDescent="0.3"/>
  <cols>
    <col min="1" max="1" width="32.88671875" customWidth="1"/>
    <col min="2" max="2" width="15.109375" bestFit="1" customWidth="1"/>
    <col min="3" max="3" width="22" bestFit="1" customWidth="1"/>
    <col min="4" max="4" width="21" bestFit="1" customWidth="1"/>
    <col min="5" max="5" width="7" bestFit="1" customWidth="1"/>
    <col min="6" max="6" width="18.21875" bestFit="1" customWidth="1"/>
    <col min="7" max="8" width="6.5546875" bestFit="1" customWidth="1"/>
    <col min="9" max="9" width="12.44140625" bestFit="1" customWidth="1"/>
    <col min="10" max="10" width="30.33203125" bestFit="1" customWidth="1"/>
    <col min="11" max="11" width="29.109375" bestFit="1" customWidth="1"/>
    <col min="12" max="12" width="28.5546875" bestFit="1" customWidth="1"/>
    <col min="13" max="13" width="33.77734375" bestFit="1" customWidth="1"/>
    <col min="14" max="14" width="33.109375" bestFit="1" customWidth="1"/>
    <col min="15" max="16" width="4" bestFit="1" customWidth="1"/>
    <col min="17" max="17" width="21" bestFit="1" customWidth="1"/>
    <col min="18" max="18" width="4.44140625" bestFit="1" customWidth="1"/>
    <col min="19" max="19" width="4" bestFit="1" customWidth="1"/>
    <col min="20" max="20" width="4.77734375" bestFit="1" customWidth="1"/>
    <col min="21" max="23" width="4" bestFit="1" customWidth="1"/>
    <col min="24" max="24" width="34.88671875" bestFit="1" customWidth="1"/>
    <col min="25" max="25" width="25.6640625" bestFit="1" customWidth="1"/>
    <col min="26" max="39" width="10.33203125" bestFit="1" customWidth="1"/>
    <col min="40" max="40" width="10.5546875" bestFit="1" customWidth="1"/>
    <col min="41" max="41" width="5" bestFit="1" customWidth="1"/>
    <col min="42" max="42" width="6" bestFit="1" customWidth="1"/>
    <col min="43" max="43" width="22.88671875" bestFit="1" customWidth="1"/>
    <col min="44" max="44" width="31" bestFit="1" customWidth="1"/>
    <col min="45" max="45" width="30.44140625" bestFit="1" customWidth="1"/>
    <col min="46" max="46" width="22.77734375" bestFit="1" customWidth="1"/>
    <col min="47" max="47" width="30.88671875" bestFit="1" customWidth="1"/>
    <col min="48" max="48" width="30.33203125" bestFit="1" customWidth="1"/>
    <col min="49" max="925" width="15.5546875" bestFit="1" customWidth="1"/>
    <col min="926" max="926" width="10.5546875" bestFit="1" customWidth="1"/>
  </cols>
  <sheetData>
    <row r="2" spans="1:12" x14ac:dyDescent="0.3">
      <c r="A2" t="s">
        <v>761</v>
      </c>
    </row>
    <row r="8" spans="1:12" x14ac:dyDescent="0.3">
      <c r="I8" s="6" t="s">
        <v>738</v>
      </c>
      <c r="J8" t="s">
        <v>766</v>
      </c>
      <c r="K8" t="s">
        <v>771</v>
      </c>
      <c r="L8" t="s">
        <v>770</v>
      </c>
    </row>
    <row r="9" spans="1:12" x14ac:dyDescent="0.3">
      <c r="I9" s="7" t="s">
        <v>774</v>
      </c>
      <c r="J9">
        <v>501</v>
      </c>
      <c r="K9" s="4">
        <v>511.063872255489</v>
      </c>
      <c r="L9" s="4">
        <v>99.67465069860279</v>
      </c>
    </row>
    <row r="10" spans="1:12" x14ac:dyDescent="0.3">
      <c r="I10" s="7" t="s">
        <v>755</v>
      </c>
      <c r="J10">
        <v>499</v>
      </c>
      <c r="K10" s="4">
        <v>520.74949899799594</v>
      </c>
      <c r="L10" s="4">
        <v>99.817635270541089</v>
      </c>
    </row>
    <row r="11" spans="1:12" x14ac:dyDescent="0.3">
      <c r="B11" s="6" t="s">
        <v>21</v>
      </c>
      <c r="C11" t="s">
        <v>745</v>
      </c>
      <c r="I11" s="7" t="s">
        <v>742</v>
      </c>
      <c r="J11">
        <v>1000</v>
      </c>
      <c r="K11" s="4">
        <v>515.89700000000005</v>
      </c>
      <c r="L11" s="4">
        <v>99.745999999999995</v>
      </c>
    </row>
    <row r="12" spans="1:12" x14ac:dyDescent="0.3">
      <c r="B12" s="6" t="s">
        <v>737</v>
      </c>
      <c r="C12" t="s">
        <v>745</v>
      </c>
    </row>
    <row r="13" spans="1:12" x14ac:dyDescent="0.3">
      <c r="A13" t="s">
        <v>763</v>
      </c>
      <c r="B13" s="6" t="s">
        <v>6</v>
      </c>
      <c r="C13" t="s">
        <v>51</v>
      </c>
    </row>
    <row r="15" spans="1:12" x14ac:dyDescent="0.3">
      <c r="B15" s="6" t="s">
        <v>738</v>
      </c>
      <c r="C15" t="s">
        <v>764</v>
      </c>
    </row>
    <row r="16" spans="1:12" x14ac:dyDescent="0.3">
      <c r="B16" s="7" t="s">
        <v>68</v>
      </c>
      <c r="C16" s="4">
        <v>2103.4736842105262</v>
      </c>
    </row>
    <row r="17" spans="2:11" x14ac:dyDescent="0.3">
      <c r="B17" s="7" t="s">
        <v>43</v>
      </c>
      <c r="C17" s="4">
        <v>2349.4285714285716</v>
      </c>
    </row>
    <row r="18" spans="2:11" x14ac:dyDescent="0.3">
      <c r="B18" s="7" t="s">
        <v>92</v>
      </c>
      <c r="C18" s="4">
        <v>2744.7916666666665</v>
      </c>
    </row>
    <row r="19" spans="2:11" x14ac:dyDescent="0.3">
      <c r="B19" s="7" t="s">
        <v>74</v>
      </c>
      <c r="C19" s="4">
        <v>2361.0555555555557</v>
      </c>
    </row>
    <row r="20" spans="2:11" x14ac:dyDescent="0.3">
      <c r="B20" s="7" t="s">
        <v>55</v>
      </c>
      <c r="C20" s="4">
        <v>2360.3333333333335</v>
      </c>
    </row>
    <row r="21" spans="2:11" x14ac:dyDescent="0.3">
      <c r="B21" s="7" t="s">
        <v>49</v>
      </c>
      <c r="C21" s="4">
        <v>2650.2631578947367</v>
      </c>
    </row>
    <row r="22" spans="2:11" x14ac:dyDescent="0.3">
      <c r="B22" s="7" t="s">
        <v>27</v>
      </c>
      <c r="C22" s="4">
        <v>2455.8571428571427</v>
      </c>
      <c r="J22" s="6" t="s">
        <v>738</v>
      </c>
      <c r="K22" t="s">
        <v>762</v>
      </c>
    </row>
    <row r="23" spans="2:11" x14ac:dyDescent="0.3">
      <c r="B23" s="7" t="s">
        <v>742</v>
      </c>
      <c r="C23" s="4">
        <v>2450.5</v>
      </c>
      <c r="J23" s="7" t="s">
        <v>68</v>
      </c>
      <c r="K23">
        <v>140</v>
      </c>
    </row>
    <row r="24" spans="2:11" x14ac:dyDescent="0.3">
      <c r="J24" s="7" t="s">
        <v>43</v>
      </c>
      <c r="K24">
        <v>139</v>
      </c>
    </row>
    <row r="25" spans="2:11" x14ac:dyDescent="0.3">
      <c r="J25" s="7" t="s">
        <v>92</v>
      </c>
      <c r="K25">
        <v>151</v>
      </c>
    </row>
    <row r="26" spans="2:11" x14ac:dyDescent="0.3">
      <c r="J26" s="7" t="s">
        <v>74</v>
      </c>
      <c r="K26">
        <v>146</v>
      </c>
    </row>
    <row r="27" spans="2:11" x14ac:dyDescent="0.3">
      <c r="J27" s="7" t="s">
        <v>55</v>
      </c>
      <c r="K27">
        <v>116</v>
      </c>
    </row>
    <row r="28" spans="2:11" x14ac:dyDescent="0.3">
      <c r="J28" s="7" t="s">
        <v>49</v>
      </c>
      <c r="K28">
        <v>150</v>
      </c>
    </row>
    <row r="29" spans="2:11" x14ac:dyDescent="0.3">
      <c r="J29" s="7" t="s">
        <v>27</v>
      </c>
      <c r="K29">
        <v>158</v>
      </c>
    </row>
    <row r="30" spans="2:11" x14ac:dyDescent="0.3">
      <c r="J30" s="7" t="s">
        <v>742</v>
      </c>
      <c r="K30">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E5D6-D17B-42BE-822C-9707078843BA}">
  <dimension ref="B4:N33"/>
  <sheetViews>
    <sheetView topLeftCell="C12" workbookViewId="0">
      <selection activeCell="N12" sqref="N12"/>
    </sheetView>
  </sheetViews>
  <sheetFormatPr defaultRowHeight="14.4" x14ac:dyDescent="0.3"/>
  <cols>
    <col min="2" max="2" width="29.109375" bestFit="1" customWidth="1"/>
    <col min="3" max="3" width="22" bestFit="1" customWidth="1"/>
    <col min="4" max="4" width="28.5546875" bestFit="1" customWidth="1"/>
    <col min="5" max="6" width="21" bestFit="1" customWidth="1"/>
    <col min="7" max="7" width="10.5546875" bestFit="1" customWidth="1"/>
    <col min="8" max="8" width="6" bestFit="1" customWidth="1"/>
    <col min="9" max="9" width="18.21875" bestFit="1" customWidth="1"/>
    <col min="10" max="10" width="8.6640625" bestFit="1" customWidth="1"/>
    <col min="11" max="11" width="6" bestFit="1" customWidth="1"/>
    <col min="12" max="12" width="30.88671875" bestFit="1" customWidth="1"/>
    <col min="13" max="13" width="12.44140625" bestFit="1" customWidth="1"/>
    <col min="14" max="14" width="23.33203125" bestFit="1" customWidth="1"/>
    <col min="15" max="15" width="13.44140625" bestFit="1" customWidth="1"/>
    <col min="16" max="16" width="5.88671875" bestFit="1" customWidth="1"/>
    <col min="17" max="17" width="10.5546875" bestFit="1" customWidth="1"/>
    <col min="18" max="18" width="22.88671875" bestFit="1" customWidth="1"/>
  </cols>
  <sheetData>
    <row r="4" spans="2:14" x14ac:dyDescent="0.3">
      <c r="B4" s="6" t="s">
        <v>738</v>
      </c>
      <c r="C4" t="s">
        <v>765</v>
      </c>
    </row>
    <row r="5" spans="2:14" x14ac:dyDescent="0.3">
      <c r="B5" s="7" t="s">
        <v>56</v>
      </c>
      <c r="C5" s="22">
        <v>228</v>
      </c>
    </row>
    <row r="6" spans="2:14" x14ac:dyDescent="0.3">
      <c r="B6" s="7" t="s">
        <v>75</v>
      </c>
      <c r="C6" s="22">
        <v>254</v>
      </c>
    </row>
    <row r="7" spans="2:14" x14ac:dyDescent="0.3">
      <c r="B7" s="7" t="s">
        <v>44</v>
      </c>
      <c r="C7" s="22">
        <v>249</v>
      </c>
    </row>
    <row r="8" spans="2:14" x14ac:dyDescent="0.3">
      <c r="B8" s="7" t="s">
        <v>28</v>
      </c>
      <c r="C8" s="22">
        <v>269</v>
      </c>
    </row>
    <row r="9" spans="2:14" x14ac:dyDescent="0.3">
      <c r="B9" s="7" t="s">
        <v>742</v>
      </c>
      <c r="C9" s="22">
        <v>1000</v>
      </c>
    </row>
    <row r="10" spans="2:14" x14ac:dyDescent="0.3">
      <c r="M10" s="6" t="s">
        <v>738</v>
      </c>
      <c r="N10" t="s">
        <v>753</v>
      </c>
    </row>
    <row r="11" spans="2:14" x14ac:dyDescent="0.3">
      <c r="M11" s="7" t="s">
        <v>739</v>
      </c>
      <c r="N11" s="22">
        <v>323</v>
      </c>
    </row>
    <row r="12" spans="2:14" x14ac:dyDescent="0.3">
      <c r="M12" s="7" t="s">
        <v>740</v>
      </c>
      <c r="N12" s="22">
        <v>332</v>
      </c>
    </row>
    <row r="13" spans="2:14" x14ac:dyDescent="0.3">
      <c r="M13" s="7" t="s">
        <v>741</v>
      </c>
      <c r="N13" s="22">
        <v>345</v>
      </c>
    </row>
    <row r="14" spans="2:14" x14ac:dyDescent="0.3">
      <c r="M14" s="7" t="s">
        <v>742</v>
      </c>
      <c r="N14" s="22">
        <v>1000</v>
      </c>
    </row>
    <row r="32" spans="2:5" x14ac:dyDescent="0.3">
      <c r="B32" t="s">
        <v>771</v>
      </c>
      <c r="C32" t="s">
        <v>764</v>
      </c>
      <c r="D32" t="s">
        <v>770</v>
      </c>
      <c r="E32" t="s">
        <v>769</v>
      </c>
    </row>
    <row r="33" spans="2:5" x14ac:dyDescent="0.3">
      <c r="B33" s="4">
        <v>519.62745098039215</v>
      </c>
      <c r="C33" s="4">
        <v>2527.2156862745096</v>
      </c>
      <c r="D33" s="4">
        <v>96.882352941176464</v>
      </c>
      <c r="E33" s="4">
        <v>264.99346405228761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D8298-E82B-48C9-81B2-0FE4E7A1994C}">
  <dimension ref="A1:AO95"/>
  <sheetViews>
    <sheetView tabSelected="1" topLeftCell="M30" zoomScale="64" zoomScaleNormal="83" workbookViewId="0">
      <selection activeCell="W34" sqref="W34:AO73"/>
    </sheetView>
  </sheetViews>
  <sheetFormatPr defaultRowHeight="14.4" x14ac:dyDescent="0.3"/>
  <cols>
    <col min="1" max="16384" width="8.88671875" style="16"/>
  </cols>
  <sheetData>
    <row r="1" spans="1:41" ht="14.4" customHeight="1" x14ac:dyDescent="0.3">
      <c r="I1" s="17"/>
      <c r="J1" s="18"/>
      <c r="K1" s="18"/>
      <c r="L1" s="18"/>
      <c r="M1" s="18"/>
      <c r="N1" s="18"/>
      <c r="O1" s="18"/>
      <c r="T1" s="20" t="s">
        <v>767</v>
      </c>
      <c r="U1" s="21"/>
      <c r="V1" s="21"/>
      <c r="W1" s="21"/>
      <c r="X1" s="21"/>
      <c r="Y1" s="21"/>
      <c r="Z1" s="21"/>
    </row>
    <row r="2" spans="1:41" ht="14.4" customHeight="1" x14ac:dyDescent="0.3">
      <c r="I2" s="18"/>
      <c r="J2" s="18"/>
      <c r="K2" s="18"/>
      <c r="L2" s="18"/>
      <c r="M2" s="18"/>
      <c r="N2" s="18"/>
      <c r="O2" s="18"/>
      <c r="T2" s="21"/>
      <c r="U2" s="21"/>
      <c r="V2" s="21"/>
      <c r="W2" s="21"/>
      <c r="X2" s="21"/>
      <c r="Y2" s="21"/>
      <c r="Z2" s="21"/>
    </row>
    <row r="3" spans="1:41" ht="14.4" customHeight="1" x14ac:dyDescent="0.3">
      <c r="I3" s="18"/>
      <c r="J3" s="18"/>
      <c r="K3" s="18"/>
      <c r="L3" s="18"/>
      <c r="M3" s="18"/>
      <c r="N3" s="18"/>
      <c r="O3" s="18"/>
      <c r="T3" s="21"/>
      <c r="U3" s="21"/>
      <c r="V3" s="21"/>
      <c r="W3" s="21"/>
      <c r="X3" s="21"/>
      <c r="Y3" s="21"/>
      <c r="Z3" s="21"/>
    </row>
    <row r="4" spans="1:41" ht="14.4" customHeight="1" x14ac:dyDescent="0.3">
      <c r="I4" s="18"/>
      <c r="J4" s="18"/>
      <c r="K4" s="18"/>
      <c r="L4" s="18"/>
      <c r="M4" s="18"/>
      <c r="N4" s="18"/>
      <c r="O4" s="18"/>
      <c r="T4" s="21"/>
      <c r="U4" s="21"/>
      <c r="V4" s="21"/>
      <c r="W4" s="21"/>
      <c r="X4" s="21"/>
      <c r="Y4" s="21"/>
      <c r="Z4" s="21"/>
    </row>
    <row r="6" spans="1:41" x14ac:dyDescent="0.3">
      <c r="A6" s="19"/>
      <c r="B6" s="19"/>
      <c r="C6" s="19"/>
      <c r="D6" s="19"/>
      <c r="E6" s="19"/>
      <c r="F6" s="19"/>
      <c r="G6" s="19"/>
      <c r="H6" s="19"/>
      <c r="I6" s="19"/>
      <c r="J6" s="19"/>
      <c r="K6" s="19"/>
      <c r="L6" s="19"/>
      <c r="M6" s="19"/>
      <c r="N6" s="19"/>
      <c r="O6" s="19"/>
      <c r="P6" s="19"/>
      <c r="Q6" s="19"/>
      <c r="R6" s="19"/>
      <c r="S6" s="19"/>
      <c r="W6" s="19"/>
      <c r="X6" s="19"/>
      <c r="Y6" s="19"/>
      <c r="Z6" s="19"/>
      <c r="AA6" s="19"/>
      <c r="AB6" s="19"/>
      <c r="AC6" s="19"/>
      <c r="AD6" s="19"/>
      <c r="AE6" s="19"/>
      <c r="AF6" s="19"/>
      <c r="AG6" s="19"/>
      <c r="AH6" s="19"/>
      <c r="AI6" s="19"/>
      <c r="AJ6" s="19"/>
      <c r="AK6" s="19"/>
      <c r="AL6" s="19"/>
      <c r="AM6" s="19"/>
      <c r="AN6" s="19"/>
      <c r="AO6" s="19"/>
    </row>
    <row r="7" spans="1:41" x14ac:dyDescent="0.3">
      <c r="A7" s="19"/>
      <c r="B7" s="19"/>
      <c r="C7" s="19"/>
      <c r="D7" s="19"/>
      <c r="E7" s="19"/>
      <c r="F7" s="19"/>
      <c r="G7" s="19"/>
      <c r="H7" s="19"/>
      <c r="I7" s="19"/>
      <c r="J7" s="19"/>
      <c r="K7" s="19"/>
      <c r="L7" s="19"/>
      <c r="M7" s="19"/>
      <c r="N7" s="19"/>
      <c r="O7" s="19"/>
      <c r="P7" s="19"/>
      <c r="Q7" s="19"/>
      <c r="R7" s="19"/>
      <c r="S7" s="19"/>
      <c r="W7" s="19"/>
      <c r="X7" s="19"/>
      <c r="Y7" s="19"/>
      <c r="Z7" s="19"/>
      <c r="AA7" s="19"/>
      <c r="AB7" s="19"/>
      <c r="AC7" s="19"/>
      <c r="AD7" s="19"/>
      <c r="AE7" s="19"/>
      <c r="AF7" s="19"/>
      <c r="AG7" s="19"/>
      <c r="AH7" s="19"/>
      <c r="AI7" s="19"/>
      <c r="AJ7" s="19"/>
      <c r="AK7" s="19"/>
      <c r="AL7" s="19"/>
      <c r="AM7" s="19"/>
      <c r="AN7" s="19"/>
      <c r="AO7" s="19"/>
    </row>
    <row r="8" spans="1:41" x14ac:dyDescent="0.3">
      <c r="A8" s="19"/>
      <c r="B8" s="19"/>
      <c r="C8" s="19"/>
      <c r="D8" s="19"/>
      <c r="E8" s="19"/>
      <c r="F8" s="19"/>
      <c r="G8" s="19"/>
      <c r="H8" s="19"/>
      <c r="I8" s="19"/>
      <c r="J8" s="19"/>
      <c r="K8" s="19"/>
      <c r="L8" s="19"/>
      <c r="M8" s="19"/>
      <c r="N8" s="19"/>
      <c r="O8" s="19"/>
      <c r="P8" s="19"/>
      <c r="Q8" s="19"/>
      <c r="R8" s="19"/>
      <c r="S8" s="19"/>
      <c r="W8" s="19"/>
      <c r="X8" s="19"/>
      <c r="Y8" s="19"/>
      <c r="Z8" s="19"/>
      <c r="AA8" s="19"/>
      <c r="AB8" s="19"/>
      <c r="AC8" s="19"/>
      <c r="AD8" s="19"/>
      <c r="AE8" s="19"/>
      <c r="AF8" s="19"/>
      <c r="AG8" s="19"/>
      <c r="AH8" s="19"/>
      <c r="AI8" s="19"/>
      <c r="AJ8" s="19"/>
      <c r="AK8" s="19"/>
      <c r="AL8" s="19"/>
      <c r="AM8" s="19"/>
      <c r="AN8" s="19"/>
      <c r="AO8" s="19"/>
    </row>
    <row r="9" spans="1:41" x14ac:dyDescent="0.3">
      <c r="A9" s="19"/>
      <c r="B9" s="19"/>
      <c r="C9" s="19"/>
      <c r="D9" s="19"/>
      <c r="E9" s="19"/>
      <c r="F9" s="19"/>
      <c r="G9" s="19"/>
      <c r="H9" s="19"/>
      <c r="I9" s="19"/>
      <c r="J9" s="19"/>
      <c r="K9" s="19"/>
      <c r="L9" s="19"/>
      <c r="M9" s="19"/>
      <c r="N9" s="19"/>
      <c r="O9" s="19"/>
      <c r="P9" s="19"/>
      <c r="Q9" s="19"/>
      <c r="R9" s="19"/>
      <c r="S9" s="19"/>
      <c r="W9" s="19"/>
      <c r="X9" s="19"/>
      <c r="Y9" s="19"/>
      <c r="Z9" s="19"/>
      <c r="AA9" s="19"/>
      <c r="AB9" s="19"/>
      <c r="AC9" s="19"/>
      <c r="AD9" s="19"/>
      <c r="AE9" s="19"/>
      <c r="AF9" s="19"/>
      <c r="AG9" s="19"/>
      <c r="AH9" s="19"/>
      <c r="AI9" s="19"/>
      <c r="AJ9" s="19"/>
      <c r="AK9" s="19"/>
      <c r="AL9" s="19"/>
      <c r="AM9" s="19"/>
      <c r="AN9" s="19"/>
      <c r="AO9" s="19"/>
    </row>
    <row r="10" spans="1:41" x14ac:dyDescent="0.3">
      <c r="A10" s="19"/>
      <c r="B10" s="19"/>
      <c r="C10" s="19"/>
      <c r="D10" s="19"/>
      <c r="E10" s="19"/>
      <c r="F10" s="19"/>
      <c r="G10" s="19"/>
      <c r="H10" s="19"/>
      <c r="I10" s="19"/>
      <c r="J10" s="19"/>
      <c r="K10" s="19"/>
      <c r="L10" s="19"/>
      <c r="M10" s="19"/>
      <c r="N10" s="19"/>
      <c r="O10" s="19"/>
      <c r="P10" s="19"/>
      <c r="Q10" s="19"/>
      <c r="R10" s="19"/>
      <c r="S10" s="19"/>
      <c r="W10" s="19"/>
      <c r="X10" s="19"/>
      <c r="Y10" s="19"/>
      <c r="Z10" s="19"/>
      <c r="AA10" s="19"/>
      <c r="AB10" s="19"/>
      <c r="AC10" s="19"/>
      <c r="AD10" s="19"/>
      <c r="AE10" s="19"/>
      <c r="AF10" s="19"/>
      <c r="AG10" s="19"/>
      <c r="AH10" s="19"/>
      <c r="AI10" s="19"/>
      <c r="AJ10" s="19"/>
      <c r="AK10" s="19"/>
      <c r="AL10" s="19"/>
      <c r="AM10" s="19"/>
      <c r="AN10" s="19"/>
      <c r="AO10" s="19"/>
    </row>
    <row r="11" spans="1:41" x14ac:dyDescent="0.3">
      <c r="A11" s="19"/>
      <c r="B11" s="19"/>
      <c r="C11" s="19"/>
      <c r="D11" s="19"/>
      <c r="E11" s="19"/>
      <c r="F11" s="19"/>
      <c r="G11" s="19"/>
      <c r="H11" s="19"/>
      <c r="I11" s="19"/>
      <c r="J11" s="19"/>
      <c r="K11" s="19"/>
      <c r="L11" s="19"/>
      <c r="M11" s="19"/>
      <c r="N11" s="19"/>
      <c r="O11" s="19"/>
      <c r="P11" s="19"/>
      <c r="Q11" s="19"/>
      <c r="R11" s="19"/>
      <c r="S11" s="19"/>
      <c r="W11" s="19"/>
      <c r="X11" s="19"/>
      <c r="Y11" s="19"/>
      <c r="Z11" s="19"/>
      <c r="AA11" s="19"/>
      <c r="AB11" s="19"/>
      <c r="AC11" s="19"/>
      <c r="AD11" s="19"/>
      <c r="AE11" s="19"/>
      <c r="AF11" s="19"/>
      <c r="AG11" s="19"/>
      <c r="AH11" s="19"/>
      <c r="AI11" s="19"/>
      <c r="AJ11" s="19"/>
      <c r="AK11" s="19"/>
      <c r="AL11" s="19"/>
      <c r="AM11" s="19"/>
      <c r="AN11" s="19"/>
      <c r="AO11" s="19"/>
    </row>
    <row r="12" spans="1:41" x14ac:dyDescent="0.3">
      <c r="A12" s="19"/>
      <c r="B12" s="19"/>
      <c r="C12" s="19"/>
      <c r="D12" s="19"/>
      <c r="E12" s="19"/>
      <c r="F12" s="19"/>
      <c r="G12" s="19"/>
      <c r="H12" s="19"/>
      <c r="I12" s="19"/>
      <c r="J12" s="19"/>
      <c r="K12" s="19"/>
      <c r="L12" s="19"/>
      <c r="M12" s="19"/>
      <c r="N12" s="19"/>
      <c r="O12" s="19"/>
      <c r="P12" s="19"/>
      <c r="Q12" s="19"/>
      <c r="R12" s="19"/>
      <c r="S12" s="19"/>
      <c r="W12" s="19"/>
      <c r="X12" s="19"/>
      <c r="Y12" s="19"/>
      <c r="Z12" s="19"/>
      <c r="AA12" s="19"/>
      <c r="AB12" s="19"/>
      <c r="AC12" s="19"/>
      <c r="AD12" s="19"/>
      <c r="AE12" s="19"/>
      <c r="AF12" s="19"/>
      <c r="AG12" s="19"/>
      <c r="AH12" s="19"/>
      <c r="AI12" s="19"/>
      <c r="AJ12" s="19"/>
      <c r="AK12" s="19"/>
      <c r="AL12" s="19"/>
      <c r="AM12" s="19"/>
      <c r="AN12" s="19"/>
      <c r="AO12" s="19"/>
    </row>
    <row r="13" spans="1:41" x14ac:dyDescent="0.3">
      <c r="A13" s="19"/>
      <c r="B13" s="19"/>
      <c r="C13" s="19"/>
      <c r="D13" s="19"/>
      <c r="E13" s="19"/>
      <c r="F13" s="19"/>
      <c r="G13" s="19"/>
      <c r="H13" s="19"/>
      <c r="I13" s="19"/>
      <c r="J13" s="19"/>
      <c r="K13" s="19"/>
      <c r="L13" s="19"/>
      <c r="M13" s="19"/>
      <c r="N13" s="19"/>
      <c r="O13" s="19"/>
      <c r="P13" s="19"/>
      <c r="Q13" s="19"/>
      <c r="R13" s="19"/>
      <c r="S13" s="19"/>
      <c r="W13" s="19"/>
      <c r="X13" s="19"/>
      <c r="Y13" s="19"/>
      <c r="Z13" s="19"/>
      <c r="AA13" s="19"/>
      <c r="AB13" s="19"/>
      <c r="AC13" s="19"/>
      <c r="AD13" s="19"/>
      <c r="AE13" s="19"/>
      <c r="AF13" s="19"/>
      <c r="AG13" s="19"/>
      <c r="AH13" s="19"/>
      <c r="AI13" s="19"/>
      <c r="AJ13" s="19"/>
      <c r="AK13" s="19"/>
      <c r="AL13" s="19"/>
      <c r="AM13" s="19"/>
      <c r="AN13" s="19"/>
      <c r="AO13" s="19"/>
    </row>
    <row r="14" spans="1:41" x14ac:dyDescent="0.3">
      <c r="A14" s="19"/>
      <c r="B14" s="19"/>
      <c r="C14" s="19"/>
      <c r="D14" s="19"/>
      <c r="E14" s="19"/>
      <c r="F14" s="19"/>
      <c r="G14" s="19"/>
      <c r="H14" s="19"/>
      <c r="I14" s="19"/>
      <c r="J14" s="19"/>
      <c r="K14" s="19"/>
      <c r="L14" s="19"/>
      <c r="M14" s="19"/>
      <c r="N14" s="19"/>
      <c r="O14" s="19"/>
      <c r="P14" s="19"/>
      <c r="Q14" s="19"/>
      <c r="R14" s="19"/>
      <c r="S14" s="19"/>
      <c r="W14" s="19"/>
      <c r="X14" s="19"/>
      <c r="Y14" s="19"/>
      <c r="Z14" s="19"/>
      <c r="AA14" s="19"/>
      <c r="AB14" s="19"/>
      <c r="AC14" s="19"/>
      <c r="AD14" s="19"/>
      <c r="AE14" s="19"/>
      <c r="AF14" s="19"/>
      <c r="AG14" s="19"/>
      <c r="AH14" s="19"/>
      <c r="AI14" s="19"/>
      <c r="AJ14" s="19"/>
      <c r="AK14" s="19"/>
      <c r="AL14" s="19"/>
      <c r="AM14" s="19"/>
      <c r="AN14" s="19"/>
      <c r="AO14" s="19"/>
    </row>
    <row r="15" spans="1:41" x14ac:dyDescent="0.3">
      <c r="A15" s="19"/>
      <c r="B15" s="19"/>
      <c r="C15" s="19"/>
      <c r="D15" s="19"/>
      <c r="E15" s="19"/>
      <c r="F15" s="19"/>
      <c r="G15" s="19"/>
      <c r="H15" s="19"/>
      <c r="I15" s="19"/>
      <c r="J15" s="19"/>
      <c r="K15" s="19"/>
      <c r="L15" s="19"/>
      <c r="M15" s="19"/>
      <c r="N15" s="19"/>
      <c r="O15" s="19"/>
      <c r="P15" s="19"/>
      <c r="Q15" s="19"/>
      <c r="R15" s="19"/>
      <c r="S15" s="19"/>
      <c r="W15" s="19"/>
      <c r="X15" s="19"/>
      <c r="Y15" s="19"/>
      <c r="Z15" s="19"/>
      <c r="AA15" s="19"/>
      <c r="AB15" s="19"/>
      <c r="AC15" s="19"/>
      <c r="AD15" s="19"/>
      <c r="AE15" s="19"/>
      <c r="AF15" s="19"/>
      <c r="AG15" s="19"/>
      <c r="AH15" s="19"/>
      <c r="AI15" s="19"/>
      <c r="AJ15" s="19"/>
      <c r="AK15" s="19"/>
      <c r="AL15" s="19"/>
      <c r="AM15" s="19"/>
      <c r="AN15" s="19"/>
      <c r="AO15" s="19"/>
    </row>
    <row r="16" spans="1:41" x14ac:dyDescent="0.3">
      <c r="A16" s="19"/>
      <c r="B16" s="19"/>
      <c r="C16" s="19"/>
      <c r="D16" s="19"/>
      <c r="E16" s="19"/>
      <c r="F16" s="19"/>
      <c r="G16" s="19"/>
      <c r="H16" s="19"/>
      <c r="I16" s="19"/>
      <c r="J16" s="19"/>
      <c r="K16" s="19"/>
      <c r="L16" s="19"/>
      <c r="M16" s="19"/>
      <c r="N16" s="19"/>
      <c r="O16" s="19"/>
      <c r="P16" s="19"/>
      <c r="Q16" s="19"/>
      <c r="R16" s="19"/>
      <c r="S16" s="19"/>
      <c r="W16" s="19"/>
      <c r="X16" s="19"/>
      <c r="Y16" s="19"/>
      <c r="Z16" s="19"/>
      <c r="AA16" s="19"/>
      <c r="AB16" s="19"/>
      <c r="AC16" s="19"/>
      <c r="AD16" s="19"/>
      <c r="AE16" s="19"/>
      <c r="AF16" s="19"/>
      <c r="AG16" s="19"/>
      <c r="AH16" s="19"/>
      <c r="AI16" s="19"/>
      <c r="AJ16" s="19"/>
      <c r="AK16" s="19"/>
      <c r="AL16" s="19"/>
      <c r="AM16" s="19"/>
      <c r="AN16" s="19"/>
      <c r="AO16" s="19"/>
    </row>
    <row r="17" spans="1:41" x14ac:dyDescent="0.3">
      <c r="A17" s="19"/>
      <c r="B17" s="19"/>
      <c r="C17" s="19"/>
      <c r="D17" s="19"/>
      <c r="E17" s="19"/>
      <c r="F17" s="19"/>
      <c r="G17" s="19"/>
      <c r="H17" s="19"/>
      <c r="I17" s="19"/>
      <c r="J17" s="19"/>
      <c r="K17" s="19"/>
      <c r="L17" s="19"/>
      <c r="M17" s="19"/>
      <c r="N17" s="19"/>
      <c r="O17" s="19"/>
      <c r="P17" s="19"/>
      <c r="Q17" s="19"/>
      <c r="R17" s="19"/>
      <c r="S17" s="19"/>
      <c r="W17" s="19"/>
      <c r="X17" s="19"/>
      <c r="Y17" s="19"/>
      <c r="Z17" s="19"/>
      <c r="AA17" s="19"/>
      <c r="AB17" s="19"/>
      <c r="AC17" s="19"/>
      <c r="AD17" s="19"/>
      <c r="AE17" s="19"/>
      <c r="AF17" s="19"/>
      <c r="AG17" s="19"/>
      <c r="AH17" s="19"/>
      <c r="AI17" s="19"/>
      <c r="AJ17" s="19"/>
      <c r="AK17" s="19"/>
      <c r="AL17" s="19"/>
      <c r="AM17" s="19"/>
      <c r="AN17" s="19"/>
      <c r="AO17" s="19"/>
    </row>
    <row r="18" spans="1:41" x14ac:dyDescent="0.3">
      <c r="A18" s="19"/>
      <c r="B18" s="19"/>
      <c r="C18" s="19"/>
      <c r="D18" s="19"/>
      <c r="E18" s="19"/>
      <c r="F18" s="19"/>
      <c r="G18" s="19"/>
      <c r="H18" s="19"/>
      <c r="I18" s="19"/>
      <c r="J18" s="19"/>
      <c r="K18" s="19"/>
      <c r="L18" s="19"/>
      <c r="M18" s="19"/>
      <c r="N18" s="19"/>
      <c r="O18" s="19"/>
      <c r="P18" s="19"/>
      <c r="Q18" s="19"/>
      <c r="R18" s="19"/>
      <c r="S18" s="19"/>
      <c r="W18" s="19"/>
      <c r="X18" s="19"/>
      <c r="Y18" s="19"/>
      <c r="Z18" s="19"/>
      <c r="AA18" s="19"/>
      <c r="AB18" s="19"/>
      <c r="AC18" s="19"/>
      <c r="AD18" s="19"/>
      <c r="AE18" s="19"/>
      <c r="AF18" s="19"/>
      <c r="AG18" s="19"/>
      <c r="AH18" s="19"/>
      <c r="AI18" s="19"/>
      <c r="AJ18" s="19"/>
      <c r="AK18" s="19"/>
      <c r="AL18" s="19"/>
      <c r="AM18" s="19"/>
      <c r="AN18" s="19"/>
      <c r="AO18" s="19"/>
    </row>
    <row r="19" spans="1:41" x14ac:dyDescent="0.3">
      <c r="A19" s="19"/>
      <c r="B19" s="19"/>
      <c r="C19" s="19"/>
      <c r="D19" s="19"/>
      <c r="E19" s="19"/>
      <c r="F19" s="19"/>
      <c r="G19" s="19"/>
      <c r="H19" s="19"/>
      <c r="I19" s="19"/>
      <c r="J19" s="19"/>
      <c r="K19" s="19"/>
      <c r="L19" s="19"/>
      <c r="M19" s="19"/>
      <c r="N19" s="19"/>
      <c r="O19" s="19"/>
      <c r="P19" s="19"/>
      <c r="Q19" s="19"/>
      <c r="R19" s="19"/>
      <c r="S19" s="19"/>
      <c r="W19" s="19"/>
      <c r="X19" s="19"/>
      <c r="Y19" s="19"/>
      <c r="Z19" s="19"/>
      <c r="AA19" s="19"/>
      <c r="AB19" s="19"/>
      <c r="AC19" s="19"/>
      <c r="AD19" s="19"/>
      <c r="AE19" s="19"/>
      <c r="AF19" s="19"/>
      <c r="AG19" s="19"/>
      <c r="AH19" s="19"/>
      <c r="AI19" s="19"/>
      <c r="AJ19" s="19"/>
      <c r="AK19" s="19"/>
      <c r="AL19" s="19"/>
      <c r="AM19" s="19"/>
      <c r="AN19" s="19"/>
      <c r="AO19" s="19"/>
    </row>
    <row r="20" spans="1:41" x14ac:dyDescent="0.3">
      <c r="A20" s="19"/>
      <c r="B20" s="19"/>
      <c r="C20" s="19"/>
      <c r="D20" s="19"/>
      <c r="E20" s="19"/>
      <c r="F20" s="19"/>
      <c r="G20" s="19"/>
      <c r="H20" s="19"/>
      <c r="I20" s="19"/>
      <c r="J20" s="19"/>
      <c r="K20" s="19"/>
      <c r="L20" s="19"/>
      <c r="M20" s="19"/>
      <c r="N20" s="19"/>
      <c r="O20" s="19"/>
      <c r="P20" s="19"/>
      <c r="Q20" s="19"/>
      <c r="R20" s="19"/>
      <c r="S20" s="19"/>
      <c r="W20" s="19"/>
      <c r="X20" s="19"/>
      <c r="Y20" s="19"/>
      <c r="Z20" s="19"/>
      <c r="AA20" s="19"/>
      <c r="AB20" s="19"/>
      <c r="AC20" s="19"/>
      <c r="AD20" s="19"/>
      <c r="AE20" s="19"/>
      <c r="AF20" s="19"/>
      <c r="AG20" s="19"/>
      <c r="AH20" s="19"/>
      <c r="AI20" s="19"/>
      <c r="AJ20" s="19"/>
      <c r="AK20" s="19"/>
      <c r="AL20" s="19"/>
      <c r="AM20" s="19"/>
      <c r="AN20" s="19"/>
      <c r="AO20" s="19"/>
    </row>
    <row r="21" spans="1:41" x14ac:dyDescent="0.3">
      <c r="A21" s="19"/>
      <c r="B21" s="19"/>
      <c r="C21" s="19"/>
      <c r="D21" s="19"/>
      <c r="E21" s="19"/>
      <c r="F21" s="19"/>
      <c r="G21" s="19"/>
      <c r="H21" s="19"/>
      <c r="I21" s="19"/>
      <c r="J21" s="19"/>
      <c r="K21" s="19"/>
      <c r="L21" s="19"/>
      <c r="M21" s="19"/>
      <c r="N21" s="19"/>
      <c r="O21" s="19"/>
      <c r="P21" s="19"/>
      <c r="Q21" s="19"/>
      <c r="R21" s="19"/>
      <c r="S21" s="19"/>
      <c r="W21" s="19"/>
      <c r="X21" s="19"/>
      <c r="Y21" s="19"/>
      <c r="Z21" s="19"/>
      <c r="AA21" s="19"/>
      <c r="AB21" s="19"/>
      <c r="AC21" s="19"/>
      <c r="AD21" s="19"/>
      <c r="AE21" s="19"/>
      <c r="AF21" s="19"/>
      <c r="AG21" s="19"/>
      <c r="AH21" s="19"/>
      <c r="AI21" s="19"/>
      <c r="AJ21" s="19"/>
      <c r="AK21" s="19"/>
      <c r="AL21" s="19"/>
      <c r="AM21" s="19"/>
      <c r="AN21" s="19"/>
      <c r="AO21" s="19"/>
    </row>
    <row r="22" spans="1:41" x14ac:dyDescent="0.3">
      <c r="A22" s="19"/>
      <c r="B22" s="19"/>
      <c r="C22" s="19"/>
      <c r="D22" s="19"/>
      <c r="E22" s="19"/>
      <c r="F22" s="19"/>
      <c r="G22" s="19"/>
      <c r="H22" s="19"/>
      <c r="I22" s="19"/>
      <c r="J22" s="19"/>
      <c r="K22" s="19"/>
      <c r="L22" s="19"/>
      <c r="M22" s="19"/>
      <c r="N22" s="19"/>
      <c r="O22" s="19"/>
      <c r="P22" s="19"/>
      <c r="Q22" s="19"/>
      <c r="R22" s="19"/>
      <c r="S22" s="19"/>
      <c r="W22" s="19"/>
      <c r="X22" s="19"/>
      <c r="Y22" s="19"/>
      <c r="Z22" s="19"/>
      <c r="AA22" s="19"/>
      <c r="AB22" s="19"/>
      <c r="AC22" s="19"/>
      <c r="AD22" s="19"/>
      <c r="AE22" s="19"/>
      <c r="AF22" s="19"/>
      <c r="AG22" s="19"/>
      <c r="AH22" s="19"/>
      <c r="AI22" s="19"/>
      <c r="AJ22" s="19"/>
      <c r="AK22" s="19"/>
      <c r="AL22" s="19"/>
      <c r="AM22" s="19"/>
      <c r="AN22" s="19"/>
      <c r="AO22" s="19"/>
    </row>
    <row r="23" spans="1:41" x14ac:dyDescent="0.3">
      <c r="A23" s="19"/>
      <c r="B23" s="19"/>
      <c r="C23" s="19"/>
      <c r="D23" s="19"/>
      <c r="E23" s="19"/>
      <c r="F23" s="19"/>
      <c r="G23" s="19"/>
      <c r="H23" s="19"/>
      <c r="I23" s="19"/>
      <c r="J23" s="19"/>
      <c r="K23" s="19"/>
      <c r="L23" s="19"/>
      <c r="M23" s="19"/>
      <c r="N23" s="19"/>
      <c r="O23" s="19"/>
      <c r="P23" s="19"/>
      <c r="Q23" s="19"/>
      <c r="R23" s="19"/>
      <c r="S23" s="19"/>
      <c r="W23" s="19"/>
      <c r="X23" s="19"/>
      <c r="Y23" s="19"/>
      <c r="Z23" s="19"/>
      <c r="AA23" s="19"/>
      <c r="AB23" s="19"/>
      <c r="AC23" s="19"/>
      <c r="AD23" s="19"/>
      <c r="AE23" s="19"/>
      <c r="AF23" s="19"/>
      <c r="AG23" s="19"/>
      <c r="AH23" s="19"/>
      <c r="AI23" s="19"/>
      <c r="AJ23" s="19"/>
      <c r="AK23" s="19"/>
      <c r="AL23" s="19"/>
      <c r="AM23" s="19"/>
      <c r="AN23" s="19"/>
      <c r="AO23" s="19"/>
    </row>
    <row r="24" spans="1:41" x14ac:dyDescent="0.3">
      <c r="A24" s="19"/>
      <c r="B24" s="19"/>
      <c r="C24" s="19"/>
      <c r="D24" s="19"/>
      <c r="E24" s="19"/>
      <c r="F24" s="19"/>
      <c r="G24" s="19"/>
      <c r="H24" s="19"/>
      <c r="I24" s="19"/>
      <c r="J24" s="19"/>
      <c r="K24" s="19"/>
      <c r="L24" s="19"/>
      <c r="M24" s="19"/>
      <c r="N24" s="19"/>
      <c r="O24" s="19"/>
      <c r="P24" s="19"/>
      <c r="Q24" s="19"/>
      <c r="R24" s="19"/>
      <c r="S24" s="19"/>
      <c r="W24" s="19"/>
      <c r="X24" s="19"/>
      <c r="Y24" s="19"/>
      <c r="Z24" s="19"/>
      <c r="AA24" s="19"/>
      <c r="AB24" s="19"/>
      <c r="AC24" s="19"/>
      <c r="AD24" s="19"/>
      <c r="AE24" s="19"/>
      <c r="AF24" s="19"/>
      <c r="AG24" s="19"/>
      <c r="AH24" s="19"/>
      <c r="AI24" s="19"/>
      <c r="AJ24" s="19"/>
      <c r="AK24" s="19"/>
      <c r="AL24" s="19"/>
      <c r="AM24" s="19"/>
      <c r="AN24" s="19"/>
      <c r="AO24" s="19"/>
    </row>
    <row r="25" spans="1:41" x14ac:dyDescent="0.3">
      <c r="A25" s="19"/>
      <c r="B25" s="19"/>
      <c r="C25" s="19"/>
      <c r="D25" s="19"/>
      <c r="E25" s="19"/>
      <c r="F25" s="19"/>
      <c r="G25" s="19"/>
      <c r="H25" s="19"/>
      <c r="I25" s="19"/>
      <c r="J25" s="19"/>
      <c r="K25" s="19"/>
      <c r="L25" s="19"/>
      <c r="M25" s="19"/>
      <c r="N25" s="19"/>
      <c r="O25" s="19"/>
      <c r="P25" s="19"/>
      <c r="Q25" s="19"/>
      <c r="R25" s="19"/>
      <c r="S25" s="19"/>
      <c r="W25" s="19"/>
      <c r="X25" s="19"/>
      <c r="Y25" s="19"/>
      <c r="Z25" s="19"/>
      <c r="AA25" s="19"/>
      <c r="AB25" s="19"/>
      <c r="AC25" s="19"/>
      <c r="AD25" s="19"/>
      <c r="AE25" s="19"/>
      <c r="AF25" s="19"/>
      <c r="AG25" s="19"/>
      <c r="AH25" s="19"/>
      <c r="AI25" s="19"/>
      <c r="AJ25" s="19"/>
      <c r="AK25" s="19"/>
      <c r="AL25" s="19"/>
      <c r="AM25" s="19"/>
      <c r="AN25" s="19"/>
      <c r="AO25" s="19"/>
    </row>
    <row r="26" spans="1:41" x14ac:dyDescent="0.3">
      <c r="A26" s="19"/>
      <c r="B26" s="19"/>
      <c r="C26" s="19"/>
      <c r="D26" s="19"/>
      <c r="E26" s="19"/>
      <c r="F26" s="19"/>
      <c r="G26" s="19"/>
      <c r="H26" s="19"/>
      <c r="I26" s="19"/>
      <c r="J26" s="19"/>
      <c r="K26" s="19"/>
      <c r="L26" s="19"/>
      <c r="M26" s="19"/>
      <c r="N26" s="19"/>
      <c r="O26" s="19"/>
      <c r="P26" s="19"/>
      <c r="Q26" s="19"/>
      <c r="R26" s="19"/>
      <c r="S26" s="19"/>
      <c r="W26" s="19"/>
      <c r="X26" s="19"/>
      <c r="Y26" s="19"/>
      <c r="Z26" s="19"/>
      <c r="AA26" s="19"/>
      <c r="AB26" s="19"/>
      <c r="AC26" s="19"/>
      <c r="AD26" s="19"/>
      <c r="AE26" s="19"/>
      <c r="AF26" s="19"/>
      <c r="AG26" s="19"/>
      <c r="AH26" s="19"/>
      <c r="AI26" s="19"/>
      <c r="AJ26" s="19"/>
      <c r="AK26" s="19"/>
      <c r="AL26" s="19"/>
      <c r="AM26" s="19"/>
      <c r="AN26" s="19"/>
      <c r="AO26" s="19"/>
    </row>
    <row r="27" spans="1:41" x14ac:dyDescent="0.3">
      <c r="A27" s="19"/>
      <c r="B27" s="19"/>
      <c r="C27" s="19"/>
      <c r="D27" s="19"/>
      <c r="E27" s="19"/>
      <c r="F27" s="19"/>
      <c r="G27" s="19"/>
      <c r="H27" s="19"/>
      <c r="I27" s="19"/>
      <c r="J27" s="19"/>
      <c r="K27" s="19"/>
      <c r="L27" s="19"/>
      <c r="M27" s="19"/>
      <c r="N27" s="19"/>
      <c r="O27" s="19"/>
      <c r="P27" s="19"/>
      <c r="Q27" s="19"/>
      <c r="R27" s="19"/>
      <c r="S27" s="19"/>
      <c r="W27" s="19"/>
      <c r="X27" s="19"/>
      <c r="Y27" s="19"/>
      <c r="Z27" s="19"/>
      <c r="AA27" s="19"/>
      <c r="AB27" s="19"/>
      <c r="AC27" s="19"/>
      <c r="AD27" s="19"/>
      <c r="AE27" s="19"/>
      <c r="AF27" s="19"/>
      <c r="AG27" s="19"/>
      <c r="AH27" s="19"/>
      <c r="AI27" s="19"/>
      <c r="AJ27" s="19"/>
      <c r="AK27" s="19"/>
      <c r="AL27" s="19"/>
      <c r="AM27" s="19"/>
      <c r="AN27" s="19"/>
      <c r="AO27" s="19"/>
    </row>
    <row r="28" spans="1:41" x14ac:dyDescent="0.3">
      <c r="A28" s="19"/>
      <c r="B28" s="19"/>
      <c r="C28" s="19"/>
      <c r="D28" s="19"/>
      <c r="E28" s="19"/>
      <c r="F28" s="19"/>
      <c r="G28" s="19"/>
      <c r="H28" s="19"/>
      <c r="I28" s="19"/>
      <c r="J28" s="19"/>
      <c r="K28" s="19"/>
      <c r="L28" s="19"/>
      <c r="M28" s="19"/>
      <c r="N28" s="19"/>
      <c r="O28" s="19"/>
      <c r="P28" s="19"/>
      <c r="Q28" s="19"/>
      <c r="R28" s="19"/>
      <c r="S28" s="19"/>
      <c r="W28" s="19"/>
      <c r="X28" s="19"/>
      <c r="Y28" s="19"/>
      <c r="Z28" s="19"/>
      <c r="AA28" s="19"/>
      <c r="AB28" s="19"/>
      <c r="AC28" s="19"/>
      <c r="AD28" s="19"/>
      <c r="AE28" s="19"/>
      <c r="AF28" s="19"/>
      <c r="AG28" s="19"/>
      <c r="AH28" s="19"/>
      <c r="AI28" s="19"/>
      <c r="AJ28" s="19"/>
      <c r="AK28" s="19"/>
      <c r="AL28" s="19"/>
      <c r="AM28" s="19"/>
      <c r="AN28" s="19"/>
      <c r="AO28" s="19"/>
    </row>
    <row r="29" spans="1:41" x14ac:dyDescent="0.3">
      <c r="A29" s="19"/>
      <c r="B29" s="19"/>
      <c r="C29" s="19"/>
      <c r="D29" s="19"/>
      <c r="E29" s="19"/>
      <c r="F29" s="19"/>
      <c r="G29" s="19"/>
      <c r="H29" s="19"/>
      <c r="I29" s="19"/>
      <c r="J29" s="19"/>
      <c r="K29" s="19"/>
      <c r="L29" s="19"/>
      <c r="M29" s="19"/>
      <c r="N29" s="19"/>
      <c r="O29" s="19"/>
      <c r="P29" s="19"/>
      <c r="Q29" s="19"/>
      <c r="R29" s="19"/>
      <c r="S29" s="19"/>
      <c r="W29" s="19"/>
      <c r="X29" s="19"/>
      <c r="Y29" s="19"/>
      <c r="Z29" s="19"/>
      <c r="AA29" s="19"/>
      <c r="AB29" s="19"/>
      <c r="AC29" s="19"/>
      <c r="AD29" s="19"/>
      <c r="AE29" s="19"/>
      <c r="AF29" s="19"/>
      <c r="AG29" s="19"/>
      <c r="AH29" s="19"/>
      <c r="AI29" s="19"/>
      <c r="AJ29" s="19"/>
      <c r="AK29" s="19"/>
      <c r="AL29" s="19"/>
      <c r="AM29" s="19"/>
      <c r="AN29" s="19"/>
      <c r="AO29" s="19"/>
    </row>
    <row r="30" spans="1:41" x14ac:dyDescent="0.3">
      <c r="A30" s="19"/>
      <c r="B30" s="19"/>
      <c r="C30" s="19"/>
      <c r="D30" s="19"/>
      <c r="E30" s="19"/>
      <c r="F30" s="19"/>
      <c r="G30" s="19"/>
      <c r="H30" s="19"/>
      <c r="I30" s="19"/>
      <c r="J30" s="19"/>
      <c r="K30" s="19"/>
      <c r="L30" s="19"/>
      <c r="M30" s="19"/>
      <c r="N30" s="19"/>
      <c r="O30" s="19"/>
      <c r="P30" s="19"/>
      <c r="Q30" s="19"/>
      <c r="R30" s="19"/>
      <c r="S30" s="19"/>
      <c r="W30" s="19"/>
      <c r="X30" s="19"/>
      <c r="Y30" s="19"/>
      <c r="Z30" s="19"/>
      <c r="AA30" s="19"/>
      <c r="AB30" s="19"/>
      <c r="AC30" s="19"/>
      <c r="AD30" s="19"/>
      <c r="AE30" s="19"/>
      <c r="AF30" s="19"/>
      <c r="AG30" s="19"/>
      <c r="AH30" s="19"/>
      <c r="AI30" s="19"/>
      <c r="AJ30" s="19"/>
      <c r="AK30" s="19"/>
      <c r="AL30" s="19"/>
      <c r="AM30" s="19"/>
      <c r="AN30" s="19"/>
      <c r="AO30" s="19"/>
    </row>
    <row r="31" spans="1:41" x14ac:dyDescent="0.3">
      <c r="A31" s="19"/>
      <c r="B31" s="19"/>
      <c r="C31" s="19"/>
      <c r="D31" s="19"/>
      <c r="E31" s="19"/>
      <c r="F31" s="19"/>
      <c r="G31" s="19"/>
      <c r="H31" s="19"/>
      <c r="I31" s="19"/>
      <c r="J31" s="19"/>
      <c r="K31" s="19"/>
      <c r="L31" s="19"/>
      <c r="M31" s="19"/>
      <c r="N31" s="19"/>
      <c r="O31" s="19"/>
      <c r="P31" s="19"/>
      <c r="Q31" s="19"/>
      <c r="R31" s="19"/>
      <c r="S31" s="19"/>
      <c r="W31" s="19"/>
      <c r="X31" s="19"/>
      <c r="Y31" s="19"/>
      <c r="Z31" s="19"/>
      <c r="AA31" s="19"/>
      <c r="AB31" s="19"/>
      <c r="AC31" s="19"/>
      <c r="AD31" s="19"/>
      <c r="AE31" s="19"/>
      <c r="AF31" s="19"/>
      <c r="AG31" s="19"/>
      <c r="AH31" s="19"/>
      <c r="AI31" s="19"/>
      <c r="AJ31" s="19"/>
      <c r="AK31" s="19"/>
      <c r="AL31" s="19"/>
      <c r="AM31" s="19"/>
      <c r="AN31" s="19"/>
      <c r="AO31" s="19"/>
    </row>
    <row r="34" spans="1:41" x14ac:dyDescent="0.3">
      <c r="A34" s="19"/>
      <c r="B34" s="19"/>
      <c r="C34" s="19"/>
      <c r="D34" s="19"/>
      <c r="E34" s="19"/>
      <c r="F34" s="19"/>
      <c r="G34" s="19"/>
      <c r="H34" s="19"/>
      <c r="I34" s="19"/>
      <c r="J34" s="19"/>
      <c r="K34" s="19"/>
      <c r="L34" s="19"/>
      <c r="M34" s="19"/>
      <c r="N34" s="19"/>
      <c r="O34" s="19"/>
      <c r="P34" s="19"/>
      <c r="Q34" s="19"/>
      <c r="R34" s="19"/>
      <c r="S34" s="19"/>
      <c r="W34" s="19"/>
      <c r="X34" s="19"/>
      <c r="Y34" s="19"/>
      <c r="Z34" s="19"/>
      <c r="AA34" s="19"/>
      <c r="AB34" s="19"/>
      <c r="AC34" s="19"/>
      <c r="AD34" s="19"/>
      <c r="AE34" s="19"/>
      <c r="AF34" s="19"/>
      <c r="AG34" s="19"/>
      <c r="AH34" s="19"/>
      <c r="AI34" s="19"/>
      <c r="AJ34" s="19"/>
      <c r="AK34" s="19"/>
      <c r="AL34" s="19"/>
      <c r="AM34" s="19"/>
      <c r="AN34" s="19"/>
      <c r="AO34" s="19"/>
    </row>
    <row r="35" spans="1:41" x14ac:dyDescent="0.3">
      <c r="A35" s="19"/>
      <c r="B35" s="19"/>
      <c r="C35" s="19"/>
      <c r="D35" s="19"/>
      <c r="E35" s="19"/>
      <c r="F35" s="19"/>
      <c r="G35" s="19"/>
      <c r="H35" s="19"/>
      <c r="I35" s="19"/>
      <c r="J35" s="19"/>
      <c r="K35" s="19"/>
      <c r="L35" s="19"/>
      <c r="M35" s="19"/>
      <c r="N35" s="19"/>
      <c r="O35" s="19"/>
      <c r="P35" s="19"/>
      <c r="Q35" s="19"/>
      <c r="R35" s="19"/>
      <c r="S35" s="19"/>
      <c r="W35" s="19"/>
      <c r="X35" s="19"/>
      <c r="Y35" s="19"/>
      <c r="Z35" s="19"/>
      <c r="AA35" s="19"/>
      <c r="AB35" s="19"/>
      <c r="AC35" s="19"/>
      <c r="AD35" s="19"/>
      <c r="AE35" s="19"/>
      <c r="AF35" s="19"/>
      <c r="AG35" s="19"/>
      <c r="AH35" s="19"/>
      <c r="AI35" s="19"/>
      <c r="AJ35" s="19"/>
      <c r="AK35" s="19"/>
      <c r="AL35" s="19"/>
      <c r="AM35" s="19"/>
      <c r="AN35" s="19"/>
      <c r="AO35" s="19"/>
    </row>
    <row r="36" spans="1:41" x14ac:dyDescent="0.3">
      <c r="A36" s="19"/>
      <c r="B36" s="19"/>
      <c r="C36" s="19"/>
      <c r="D36" s="19"/>
      <c r="E36" s="19"/>
      <c r="F36" s="19"/>
      <c r="G36" s="19"/>
      <c r="H36" s="19"/>
      <c r="I36" s="19"/>
      <c r="J36" s="19"/>
      <c r="K36" s="19"/>
      <c r="L36" s="19"/>
      <c r="M36" s="19"/>
      <c r="N36" s="19"/>
      <c r="O36" s="19"/>
      <c r="P36" s="19"/>
      <c r="Q36" s="19"/>
      <c r="R36" s="19"/>
      <c r="S36" s="19"/>
      <c r="W36" s="19"/>
      <c r="X36" s="19"/>
      <c r="Y36" s="19"/>
      <c r="Z36" s="19"/>
      <c r="AA36" s="19"/>
      <c r="AB36" s="19"/>
      <c r="AC36" s="19"/>
      <c r="AD36" s="19"/>
      <c r="AE36" s="19"/>
      <c r="AF36" s="19"/>
      <c r="AG36" s="19"/>
      <c r="AH36" s="19"/>
      <c r="AI36" s="19"/>
      <c r="AJ36" s="19"/>
      <c r="AK36" s="19"/>
      <c r="AL36" s="19"/>
      <c r="AM36" s="19"/>
      <c r="AN36" s="19"/>
      <c r="AO36" s="19"/>
    </row>
    <row r="37" spans="1:41" x14ac:dyDescent="0.3">
      <c r="A37" s="19"/>
      <c r="B37" s="19"/>
      <c r="C37" s="19"/>
      <c r="D37" s="19"/>
      <c r="E37" s="19"/>
      <c r="F37" s="19"/>
      <c r="G37" s="19"/>
      <c r="H37" s="19"/>
      <c r="I37" s="19"/>
      <c r="J37" s="19"/>
      <c r="K37" s="19"/>
      <c r="L37" s="19"/>
      <c r="M37" s="19"/>
      <c r="N37" s="19"/>
      <c r="O37" s="19"/>
      <c r="P37" s="19"/>
      <c r="Q37" s="19"/>
      <c r="R37" s="19"/>
      <c r="S37" s="19"/>
      <c r="W37" s="19"/>
      <c r="X37" s="19"/>
      <c r="Y37" s="19"/>
      <c r="Z37" s="19"/>
      <c r="AA37" s="19"/>
      <c r="AB37" s="19"/>
      <c r="AC37" s="19"/>
      <c r="AD37" s="19"/>
      <c r="AE37" s="19"/>
      <c r="AF37" s="19"/>
      <c r="AG37" s="19"/>
      <c r="AH37" s="19"/>
      <c r="AI37" s="19"/>
      <c r="AJ37" s="19"/>
      <c r="AK37" s="19"/>
      <c r="AL37" s="19"/>
      <c r="AM37" s="19"/>
      <c r="AN37" s="19"/>
      <c r="AO37" s="19"/>
    </row>
    <row r="38" spans="1:41" x14ac:dyDescent="0.3">
      <c r="A38" s="19"/>
      <c r="B38" s="19"/>
      <c r="C38" s="19"/>
      <c r="D38" s="19"/>
      <c r="E38" s="19"/>
      <c r="F38" s="19"/>
      <c r="G38" s="19"/>
      <c r="H38" s="19"/>
      <c r="I38" s="19"/>
      <c r="J38" s="19"/>
      <c r="K38" s="19"/>
      <c r="L38" s="19"/>
      <c r="M38" s="19"/>
      <c r="N38" s="19"/>
      <c r="O38" s="19"/>
      <c r="P38" s="19"/>
      <c r="Q38" s="19"/>
      <c r="R38" s="19"/>
      <c r="S38" s="19"/>
      <c r="W38" s="19"/>
      <c r="X38" s="19"/>
      <c r="Y38" s="19"/>
      <c r="Z38" s="19"/>
      <c r="AA38" s="19"/>
      <c r="AB38" s="19"/>
      <c r="AC38" s="19"/>
      <c r="AD38" s="19"/>
      <c r="AE38" s="19"/>
      <c r="AF38" s="19"/>
      <c r="AG38" s="19"/>
      <c r="AH38" s="19"/>
      <c r="AI38" s="19"/>
      <c r="AJ38" s="19"/>
      <c r="AK38" s="19"/>
      <c r="AL38" s="19"/>
      <c r="AM38" s="19"/>
      <c r="AN38" s="19"/>
      <c r="AO38" s="19"/>
    </row>
    <row r="39" spans="1:41" x14ac:dyDescent="0.3">
      <c r="A39" s="19"/>
      <c r="B39" s="19"/>
      <c r="C39" s="19"/>
      <c r="D39" s="19"/>
      <c r="E39" s="19"/>
      <c r="F39" s="19"/>
      <c r="G39" s="19"/>
      <c r="H39" s="19"/>
      <c r="I39" s="19"/>
      <c r="J39" s="19"/>
      <c r="K39" s="19"/>
      <c r="L39" s="19"/>
      <c r="M39" s="19"/>
      <c r="N39" s="19"/>
      <c r="O39" s="19"/>
      <c r="P39" s="19"/>
      <c r="Q39" s="19"/>
      <c r="R39" s="19"/>
      <c r="S39" s="19"/>
      <c r="W39" s="19"/>
      <c r="X39" s="19"/>
      <c r="Y39" s="19"/>
      <c r="Z39" s="19"/>
      <c r="AA39" s="19"/>
      <c r="AB39" s="19"/>
      <c r="AC39" s="19"/>
      <c r="AD39" s="19"/>
      <c r="AE39" s="19"/>
      <c r="AF39" s="19"/>
      <c r="AG39" s="19"/>
      <c r="AH39" s="19"/>
      <c r="AI39" s="19"/>
      <c r="AJ39" s="19"/>
      <c r="AK39" s="19"/>
      <c r="AL39" s="19"/>
      <c r="AM39" s="19"/>
      <c r="AN39" s="19"/>
      <c r="AO39" s="19"/>
    </row>
    <row r="40" spans="1:41" x14ac:dyDescent="0.3">
      <c r="A40" s="19"/>
      <c r="B40" s="19"/>
      <c r="C40" s="19"/>
      <c r="D40" s="19"/>
      <c r="E40" s="19"/>
      <c r="F40" s="19"/>
      <c r="G40" s="19"/>
      <c r="H40" s="19"/>
      <c r="I40" s="19"/>
      <c r="J40" s="19"/>
      <c r="K40" s="19"/>
      <c r="L40" s="19"/>
      <c r="M40" s="19"/>
      <c r="N40" s="19"/>
      <c r="O40" s="19"/>
      <c r="P40" s="19"/>
      <c r="Q40" s="19"/>
      <c r="R40" s="19"/>
      <c r="S40" s="19"/>
      <c r="W40" s="19"/>
      <c r="X40" s="19"/>
      <c r="Y40" s="19"/>
      <c r="Z40" s="19"/>
      <c r="AA40" s="19"/>
      <c r="AB40" s="19"/>
      <c r="AC40" s="19"/>
      <c r="AD40" s="19"/>
      <c r="AE40" s="19"/>
      <c r="AF40" s="19"/>
      <c r="AG40" s="19"/>
      <c r="AH40" s="19"/>
      <c r="AI40" s="19"/>
      <c r="AJ40" s="19"/>
      <c r="AK40" s="19"/>
      <c r="AL40" s="19"/>
      <c r="AM40" s="19"/>
      <c r="AN40" s="19"/>
      <c r="AO40" s="19"/>
    </row>
    <row r="41" spans="1:41" x14ac:dyDescent="0.3">
      <c r="A41" s="19"/>
      <c r="B41" s="19"/>
      <c r="C41" s="19"/>
      <c r="D41" s="19"/>
      <c r="E41" s="19"/>
      <c r="F41" s="19"/>
      <c r="G41" s="19"/>
      <c r="H41" s="19"/>
      <c r="I41" s="19"/>
      <c r="J41" s="19"/>
      <c r="K41" s="19"/>
      <c r="L41" s="19"/>
      <c r="M41" s="19"/>
      <c r="N41" s="19"/>
      <c r="O41" s="19"/>
      <c r="P41" s="19"/>
      <c r="Q41" s="19"/>
      <c r="R41" s="19"/>
      <c r="S41" s="19"/>
      <c r="W41" s="19"/>
      <c r="X41" s="19"/>
      <c r="Y41" s="19"/>
      <c r="Z41" s="19"/>
      <c r="AA41" s="19"/>
      <c r="AB41" s="19"/>
      <c r="AC41" s="19"/>
      <c r="AD41" s="19"/>
      <c r="AE41" s="19"/>
      <c r="AF41" s="19"/>
      <c r="AG41" s="19"/>
      <c r="AH41" s="19"/>
      <c r="AI41" s="19"/>
      <c r="AJ41" s="19"/>
      <c r="AK41" s="19"/>
      <c r="AL41" s="19"/>
      <c r="AM41" s="19"/>
      <c r="AN41" s="19"/>
      <c r="AO41" s="19"/>
    </row>
    <row r="42" spans="1:41" x14ac:dyDescent="0.3">
      <c r="A42" s="19"/>
      <c r="B42" s="19"/>
      <c r="C42" s="19"/>
      <c r="D42" s="19"/>
      <c r="E42" s="19"/>
      <c r="F42" s="19"/>
      <c r="G42" s="19"/>
      <c r="H42" s="19"/>
      <c r="I42" s="19"/>
      <c r="J42" s="19"/>
      <c r="K42" s="19"/>
      <c r="L42" s="19"/>
      <c r="M42" s="19"/>
      <c r="N42" s="19"/>
      <c r="O42" s="19"/>
      <c r="P42" s="19"/>
      <c r="Q42" s="19"/>
      <c r="R42" s="19"/>
      <c r="S42" s="19"/>
      <c r="W42" s="19"/>
      <c r="X42" s="19"/>
      <c r="Y42" s="19"/>
      <c r="Z42" s="19"/>
      <c r="AA42" s="19"/>
      <c r="AB42" s="19"/>
      <c r="AC42" s="19"/>
      <c r="AD42" s="19"/>
      <c r="AE42" s="19"/>
      <c r="AF42" s="19"/>
      <c r="AG42" s="19"/>
      <c r="AH42" s="19"/>
      <c r="AI42" s="19"/>
      <c r="AJ42" s="19"/>
      <c r="AK42" s="19"/>
      <c r="AL42" s="19"/>
      <c r="AM42" s="19"/>
      <c r="AN42" s="19"/>
      <c r="AO42" s="19"/>
    </row>
    <row r="43" spans="1:41" x14ac:dyDescent="0.3">
      <c r="A43" s="19"/>
      <c r="B43" s="19"/>
      <c r="C43" s="19"/>
      <c r="D43" s="19"/>
      <c r="E43" s="19"/>
      <c r="F43" s="19"/>
      <c r="G43" s="19"/>
      <c r="H43" s="19"/>
      <c r="I43" s="19"/>
      <c r="J43" s="19"/>
      <c r="K43" s="19"/>
      <c r="L43" s="19"/>
      <c r="M43" s="19"/>
      <c r="N43" s="19"/>
      <c r="O43" s="19"/>
      <c r="P43" s="19"/>
      <c r="Q43" s="19"/>
      <c r="R43" s="19"/>
      <c r="S43" s="19"/>
      <c r="W43" s="19"/>
      <c r="X43" s="19"/>
      <c r="Y43" s="19"/>
      <c r="Z43" s="19"/>
      <c r="AA43" s="19"/>
      <c r="AB43" s="19"/>
      <c r="AC43" s="19"/>
      <c r="AD43" s="19"/>
      <c r="AE43" s="19"/>
      <c r="AF43" s="19"/>
      <c r="AG43" s="19"/>
      <c r="AH43" s="19"/>
      <c r="AI43" s="19"/>
      <c r="AJ43" s="19"/>
      <c r="AK43" s="19"/>
      <c r="AL43" s="19"/>
      <c r="AM43" s="19"/>
      <c r="AN43" s="19"/>
      <c r="AO43" s="19"/>
    </row>
    <row r="44" spans="1:41" x14ac:dyDescent="0.3">
      <c r="A44" s="19"/>
      <c r="B44" s="19"/>
      <c r="C44" s="19"/>
      <c r="D44" s="19"/>
      <c r="E44" s="19"/>
      <c r="F44" s="19"/>
      <c r="G44" s="19"/>
      <c r="H44" s="19"/>
      <c r="I44" s="19"/>
      <c r="J44" s="19"/>
      <c r="K44" s="19"/>
      <c r="L44" s="19"/>
      <c r="M44" s="19"/>
      <c r="N44" s="19"/>
      <c r="O44" s="19"/>
      <c r="P44" s="19"/>
      <c r="Q44" s="19"/>
      <c r="R44" s="19"/>
      <c r="S44" s="19"/>
      <c r="W44" s="19"/>
      <c r="X44" s="19"/>
      <c r="Y44" s="19"/>
      <c r="Z44" s="19"/>
      <c r="AA44" s="19"/>
      <c r="AB44" s="19"/>
      <c r="AC44" s="19"/>
      <c r="AD44" s="19"/>
      <c r="AE44" s="19"/>
      <c r="AF44" s="19"/>
      <c r="AG44" s="19"/>
      <c r="AH44" s="19"/>
      <c r="AI44" s="19"/>
      <c r="AJ44" s="19"/>
      <c r="AK44" s="19"/>
      <c r="AL44" s="19"/>
      <c r="AM44" s="19"/>
      <c r="AN44" s="19"/>
      <c r="AO44" s="19"/>
    </row>
    <row r="45" spans="1:41" x14ac:dyDescent="0.3">
      <c r="A45" s="19"/>
      <c r="B45" s="19"/>
      <c r="C45" s="19"/>
      <c r="D45" s="19"/>
      <c r="E45" s="19"/>
      <c r="F45" s="19"/>
      <c r="G45" s="19"/>
      <c r="H45" s="19"/>
      <c r="I45" s="19"/>
      <c r="J45" s="19"/>
      <c r="K45" s="19"/>
      <c r="L45" s="19"/>
      <c r="M45" s="19"/>
      <c r="N45" s="19"/>
      <c r="O45" s="19"/>
      <c r="P45" s="19"/>
      <c r="Q45" s="19"/>
      <c r="R45" s="19"/>
      <c r="S45" s="19"/>
      <c r="W45" s="19"/>
      <c r="X45" s="19"/>
      <c r="Y45" s="19"/>
      <c r="Z45" s="19"/>
      <c r="AA45" s="19"/>
      <c r="AB45" s="19"/>
      <c r="AC45" s="19"/>
      <c r="AD45" s="19"/>
      <c r="AE45" s="19"/>
      <c r="AF45" s="19"/>
      <c r="AG45" s="19"/>
      <c r="AH45" s="19"/>
      <c r="AI45" s="19"/>
      <c r="AJ45" s="19"/>
      <c r="AK45" s="19"/>
      <c r="AL45" s="19"/>
      <c r="AM45" s="19"/>
      <c r="AN45" s="19"/>
      <c r="AO45" s="19"/>
    </row>
    <row r="46" spans="1:41" x14ac:dyDescent="0.3">
      <c r="A46" s="19"/>
      <c r="B46" s="19"/>
      <c r="C46" s="19"/>
      <c r="D46" s="19"/>
      <c r="E46" s="19"/>
      <c r="F46" s="19"/>
      <c r="G46" s="19"/>
      <c r="H46" s="19"/>
      <c r="I46" s="19"/>
      <c r="J46" s="19"/>
      <c r="K46" s="19"/>
      <c r="L46" s="19"/>
      <c r="M46" s="19"/>
      <c r="N46" s="19"/>
      <c r="O46" s="19"/>
      <c r="P46" s="19"/>
      <c r="Q46" s="19"/>
      <c r="R46" s="19"/>
      <c r="S46" s="19"/>
      <c r="W46" s="19"/>
      <c r="X46" s="19"/>
      <c r="Y46" s="19"/>
      <c r="Z46" s="19"/>
      <c r="AA46" s="19"/>
      <c r="AB46" s="19"/>
      <c r="AC46" s="19"/>
      <c r="AD46" s="19"/>
      <c r="AE46" s="19"/>
      <c r="AF46" s="19"/>
      <c r="AG46" s="19"/>
      <c r="AH46" s="19"/>
      <c r="AI46" s="19"/>
      <c r="AJ46" s="19"/>
      <c r="AK46" s="19"/>
      <c r="AL46" s="19"/>
      <c r="AM46" s="19"/>
      <c r="AN46" s="19"/>
      <c r="AO46" s="19"/>
    </row>
    <row r="47" spans="1:41" x14ac:dyDescent="0.3">
      <c r="A47" s="19"/>
      <c r="B47" s="19"/>
      <c r="C47" s="19"/>
      <c r="D47" s="19"/>
      <c r="E47" s="19"/>
      <c r="F47" s="19"/>
      <c r="G47" s="19"/>
      <c r="H47" s="19"/>
      <c r="I47" s="19"/>
      <c r="J47" s="19"/>
      <c r="K47" s="19"/>
      <c r="L47" s="19"/>
      <c r="M47" s="19"/>
      <c r="N47" s="19"/>
      <c r="O47" s="19"/>
      <c r="P47" s="19"/>
      <c r="Q47" s="19"/>
      <c r="R47" s="19"/>
      <c r="S47" s="19"/>
      <c r="W47" s="19"/>
      <c r="X47" s="19"/>
      <c r="Y47" s="19"/>
      <c r="Z47" s="19"/>
      <c r="AA47" s="19"/>
      <c r="AB47" s="19"/>
      <c r="AC47" s="19"/>
      <c r="AD47" s="19"/>
      <c r="AE47" s="19"/>
      <c r="AF47" s="19"/>
      <c r="AG47" s="19"/>
      <c r="AH47" s="19"/>
      <c r="AI47" s="19"/>
      <c r="AJ47" s="19"/>
      <c r="AK47" s="19"/>
      <c r="AL47" s="19"/>
      <c r="AM47" s="19"/>
      <c r="AN47" s="19"/>
      <c r="AO47" s="19"/>
    </row>
    <row r="48" spans="1:41" x14ac:dyDescent="0.3">
      <c r="A48" s="19"/>
      <c r="B48" s="19"/>
      <c r="C48" s="19"/>
      <c r="D48" s="19"/>
      <c r="E48" s="19"/>
      <c r="F48" s="19"/>
      <c r="G48" s="19"/>
      <c r="H48" s="19"/>
      <c r="I48" s="19"/>
      <c r="J48" s="19"/>
      <c r="K48" s="19"/>
      <c r="L48" s="19"/>
      <c r="M48" s="19"/>
      <c r="N48" s="19"/>
      <c r="O48" s="19"/>
      <c r="P48" s="19"/>
      <c r="Q48" s="19"/>
      <c r="R48" s="19"/>
      <c r="S48" s="19"/>
      <c r="W48" s="19"/>
      <c r="X48" s="19"/>
      <c r="Y48" s="19"/>
      <c r="Z48" s="19"/>
      <c r="AA48" s="19"/>
      <c r="AB48" s="19"/>
      <c r="AC48" s="19"/>
      <c r="AD48" s="19"/>
      <c r="AE48" s="19"/>
      <c r="AF48" s="19"/>
      <c r="AG48" s="19"/>
      <c r="AH48" s="19"/>
      <c r="AI48" s="19"/>
      <c r="AJ48" s="19"/>
      <c r="AK48" s="19"/>
      <c r="AL48" s="19"/>
      <c r="AM48" s="19"/>
      <c r="AN48" s="19"/>
      <c r="AO48" s="19"/>
    </row>
    <row r="49" spans="1:41" x14ac:dyDescent="0.3">
      <c r="A49" s="19"/>
      <c r="B49" s="19"/>
      <c r="C49" s="19"/>
      <c r="D49" s="19"/>
      <c r="E49" s="19"/>
      <c r="F49" s="19"/>
      <c r="G49" s="19"/>
      <c r="H49" s="19"/>
      <c r="I49" s="19"/>
      <c r="J49" s="19"/>
      <c r="K49" s="19"/>
      <c r="L49" s="19"/>
      <c r="M49" s="19"/>
      <c r="N49" s="19"/>
      <c r="O49" s="19"/>
      <c r="P49" s="19"/>
      <c r="Q49" s="19"/>
      <c r="R49" s="19"/>
      <c r="S49" s="19"/>
      <c r="W49" s="19"/>
      <c r="X49" s="19"/>
      <c r="Y49" s="19"/>
      <c r="Z49" s="19"/>
      <c r="AA49" s="19"/>
      <c r="AB49" s="19"/>
      <c r="AC49" s="19"/>
      <c r="AD49" s="19"/>
      <c r="AE49" s="19"/>
      <c r="AF49" s="19"/>
      <c r="AG49" s="19"/>
      <c r="AH49" s="19"/>
      <c r="AI49" s="19"/>
      <c r="AJ49" s="19"/>
      <c r="AK49" s="19"/>
      <c r="AL49" s="19"/>
      <c r="AM49" s="19"/>
      <c r="AN49" s="19"/>
      <c r="AO49" s="19"/>
    </row>
    <row r="50" spans="1:41" x14ac:dyDescent="0.3">
      <c r="A50" s="19"/>
      <c r="B50" s="19"/>
      <c r="C50" s="19"/>
      <c r="D50" s="19"/>
      <c r="E50" s="19"/>
      <c r="F50" s="19"/>
      <c r="G50" s="19"/>
      <c r="H50" s="19"/>
      <c r="I50" s="19"/>
      <c r="J50" s="19"/>
      <c r="K50" s="19"/>
      <c r="L50" s="19"/>
      <c r="M50" s="19"/>
      <c r="N50" s="19"/>
      <c r="O50" s="19"/>
      <c r="P50" s="19"/>
      <c r="Q50" s="19"/>
      <c r="R50" s="19"/>
      <c r="S50" s="19"/>
      <c r="W50" s="19"/>
      <c r="X50" s="19"/>
      <c r="Y50" s="19"/>
      <c r="Z50" s="19"/>
      <c r="AA50" s="19"/>
      <c r="AB50" s="19"/>
      <c r="AC50" s="19"/>
      <c r="AD50" s="19"/>
      <c r="AE50" s="19"/>
      <c r="AF50" s="19"/>
      <c r="AG50" s="19"/>
      <c r="AH50" s="19"/>
      <c r="AI50" s="19"/>
      <c r="AJ50" s="19"/>
      <c r="AK50" s="19"/>
      <c r="AL50" s="19"/>
      <c r="AM50" s="19"/>
      <c r="AN50" s="19"/>
      <c r="AO50" s="19"/>
    </row>
    <row r="51" spans="1:41" x14ac:dyDescent="0.3">
      <c r="A51" s="19"/>
      <c r="B51" s="19"/>
      <c r="C51" s="19"/>
      <c r="D51" s="19"/>
      <c r="E51" s="19"/>
      <c r="F51" s="19"/>
      <c r="G51" s="19"/>
      <c r="H51" s="19"/>
      <c r="I51" s="19"/>
      <c r="J51" s="19"/>
      <c r="K51" s="19"/>
      <c r="L51" s="19"/>
      <c r="M51" s="19"/>
      <c r="N51" s="19"/>
      <c r="O51" s="19"/>
      <c r="P51" s="19"/>
      <c r="Q51" s="19"/>
      <c r="R51" s="19"/>
      <c r="S51" s="19"/>
      <c r="W51" s="19"/>
      <c r="X51" s="19"/>
      <c r="Y51" s="19"/>
      <c r="Z51" s="19"/>
      <c r="AA51" s="19"/>
      <c r="AB51" s="19"/>
      <c r="AC51" s="19"/>
      <c r="AD51" s="19"/>
      <c r="AE51" s="19"/>
      <c r="AF51" s="19"/>
      <c r="AG51" s="19"/>
      <c r="AH51" s="19"/>
      <c r="AI51" s="19"/>
      <c r="AJ51" s="19"/>
      <c r="AK51" s="19"/>
      <c r="AL51" s="19"/>
      <c r="AM51" s="19"/>
      <c r="AN51" s="19"/>
      <c r="AO51" s="19"/>
    </row>
    <row r="52" spans="1:41" x14ac:dyDescent="0.3">
      <c r="A52" s="19"/>
      <c r="B52" s="19"/>
      <c r="C52" s="19"/>
      <c r="D52" s="19"/>
      <c r="E52" s="19"/>
      <c r="F52" s="19"/>
      <c r="G52" s="19"/>
      <c r="H52" s="19"/>
      <c r="I52" s="19"/>
      <c r="J52" s="19"/>
      <c r="K52" s="19"/>
      <c r="L52" s="19"/>
      <c r="M52" s="19"/>
      <c r="N52" s="19"/>
      <c r="O52" s="19"/>
      <c r="P52" s="19"/>
      <c r="Q52" s="19"/>
      <c r="R52" s="19"/>
      <c r="S52" s="19"/>
      <c r="W52" s="19"/>
      <c r="X52" s="19"/>
      <c r="Y52" s="19"/>
      <c r="Z52" s="19"/>
      <c r="AA52" s="19"/>
      <c r="AB52" s="19"/>
      <c r="AC52" s="19"/>
      <c r="AD52" s="19"/>
      <c r="AE52" s="19"/>
      <c r="AF52" s="19"/>
      <c r="AG52" s="19"/>
      <c r="AH52" s="19"/>
      <c r="AI52" s="19"/>
      <c r="AJ52" s="19"/>
      <c r="AK52" s="19"/>
      <c r="AL52" s="19"/>
      <c r="AM52" s="19"/>
      <c r="AN52" s="19"/>
      <c r="AO52" s="19"/>
    </row>
    <row r="53" spans="1:41" x14ac:dyDescent="0.3">
      <c r="A53" s="19"/>
      <c r="B53" s="19"/>
      <c r="C53" s="19"/>
      <c r="D53" s="19"/>
      <c r="E53" s="19"/>
      <c r="F53" s="19"/>
      <c r="G53" s="19"/>
      <c r="H53" s="19"/>
      <c r="I53" s="19"/>
      <c r="J53" s="19"/>
      <c r="K53" s="19"/>
      <c r="L53" s="19"/>
      <c r="M53" s="19"/>
      <c r="N53" s="19"/>
      <c r="O53" s="19"/>
      <c r="P53" s="19"/>
      <c r="Q53" s="19"/>
      <c r="R53" s="19"/>
      <c r="S53" s="19"/>
      <c r="W53" s="19"/>
      <c r="X53" s="19"/>
      <c r="Y53" s="19"/>
      <c r="Z53" s="19"/>
      <c r="AA53" s="19"/>
      <c r="AB53" s="19"/>
      <c r="AC53" s="19"/>
      <c r="AD53" s="19"/>
      <c r="AE53" s="19"/>
      <c r="AF53" s="19"/>
      <c r="AG53" s="19"/>
      <c r="AH53" s="19"/>
      <c r="AI53" s="19"/>
      <c r="AJ53" s="19"/>
      <c r="AK53" s="19"/>
      <c r="AL53" s="19"/>
      <c r="AM53" s="19"/>
      <c r="AN53" s="19"/>
      <c r="AO53" s="19"/>
    </row>
    <row r="54" spans="1:41" x14ac:dyDescent="0.3">
      <c r="A54" s="19"/>
      <c r="B54" s="19"/>
      <c r="C54" s="19"/>
      <c r="D54" s="19"/>
      <c r="E54" s="19"/>
      <c r="F54" s="19"/>
      <c r="G54" s="19"/>
      <c r="H54" s="19"/>
      <c r="I54" s="19"/>
      <c r="J54" s="19"/>
      <c r="K54" s="19"/>
      <c r="L54" s="19"/>
      <c r="M54" s="19"/>
      <c r="N54" s="19"/>
      <c r="O54" s="19"/>
      <c r="P54" s="19"/>
      <c r="Q54" s="19"/>
      <c r="R54" s="19"/>
      <c r="S54" s="19"/>
      <c r="W54" s="19"/>
      <c r="X54" s="19"/>
      <c r="Y54" s="19"/>
      <c r="Z54" s="19"/>
      <c r="AA54" s="19"/>
      <c r="AB54" s="19"/>
      <c r="AC54" s="19"/>
      <c r="AD54" s="19"/>
      <c r="AE54" s="19"/>
      <c r="AF54" s="19"/>
      <c r="AG54" s="19"/>
      <c r="AH54" s="19"/>
      <c r="AI54" s="19"/>
      <c r="AJ54" s="19"/>
      <c r="AK54" s="19"/>
      <c r="AL54" s="19"/>
      <c r="AM54" s="19"/>
      <c r="AN54" s="19"/>
      <c r="AO54" s="19"/>
    </row>
    <row r="55" spans="1:41" x14ac:dyDescent="0.3">
      <c r="A55" s="19"/>
      <c r="B55" s="19"/>
      <c r="C55" s="19"/>
      <c r="D55" s="19"/>
      <c r="E55" s="19"/>
      <c r="F55" s="19"/>
      <c r="G55" s="19"/>
      <c r="H55" s="19"/>
      <c r="I55" s="19"/>
      <c r="J55" s="19"/>
      <c r="K55" s="19"/>
      <c r="L55" s="19"/>
      <c r="M55" s="19"/>
      <c r="N55" s="19"/>
      <c r="O55" s="19"/>
      <c r="P55" s="19"/>
      <c r="Q55" s="19"/>
      <c r="R55" s="19"/>
      <c r="S55" s="19"/>
      <c r="W55" s="19"/>
      <c r="X55" s="19"/>
      <c r="Y55" s="19"/>
      <c r="Z55" s="19"/>
      <c r="AA55" s="19"/>
      <c r="AB55" s="19"/>
      <c r="AC55" s="19"/>
      <c r="AD55" s="19"/>
      <c r="AE55" s="19"/>
      <c r="AF55" s="19"/>
      <c r="AG55" s="19"/>
      <c r="AH55" s="19"/>
      <c r="AI55" s="19"/>
      <c r="AJ55" s="19"/>
      <c r="AK55" s="19"/>
      <c r="AL55" s="19"/>
      <c r="AM55" s="19"/>
      <c r="AN55" s="19"/>
      <c r="AO55" s="19"/>
    </row>
    <row r="56" spans="1:41" x14ac:dyDescent="0.3">
      <c r="A56" s="19"/>
      <c r="B56" s="19"/>
      <c r="C56" s="19"/>
      <c r="D56" s="19"/>
      <c r="E56" s="19"/>
      <c r="F56" s="19"/>
      <c r="G56" s="19"/>
      <c r="H56" s="19"/>
      <c r="I56" s="19"/>
      <c r="J56" s="19"/>
      <c r="K56" s="19"/>
      <c r="L56" s="19"/>
      <c r="M56" s="19"/>
      <c r="N56" s="19"/>
      <c r="O56" s="19"/>
      <c r="P56" s="19"/>
      <c r="Q56" s="19"/>
      <c r="R56" s="19"/>
      <c r="S56" s="19"/>
      <c r="W56" s="19"/>
      <c r="X56" s="19"/>
      <c r="Y56" s="19"/>
      <c r="Z56" s="19"/>
      <c r="AA56" s="19"/>
      <c r="AB56" s="19"/>
      <c r="AC56" s="19"/>
      <c r="AD56" s="19"/>
      <c r="AE56" s="19"/>
      <c r="AF56" s="19"/>
      <c r="AG56" s="19"/>
      <c r="AH56" s="19"/>
      <c r="AI56" s="19"/>
      <c r="AJ56" s="19"/>
      <c r="AK56" s="19"/>
      <c r="AL56" s="19"/>
      <c r="AM56" s="19"/>
      <c r="AN56" s="19"/>
      <c r="AO56" s="19"/>
    </row>
    <row r="57" spans="1:41" x14ac:dyDescent="0.3">
      <c r="A57" s="19"/>
      <c r="B57" s="19"/>
      <c r="C57" s="19"/>
      <c r="D57" s="19"/>
      <c r="E57" s="19"/>
      <c r="F57" s="19"/>
      <c r="G57" s="19"/>
      <c r="H57" s="19"/>
      <c r="I57" s="19"/>
      <c r="J57" s="19"/>
      <c r="K57" s="19"/>
      <c r="L57" s="19"/>
      <c r="M57" s="19"/>
      <c r="N57" s="19"/>
      <c r="O57" s="19"/>
      <c r="P57" s="19"/>
      <c r="Q57" s="19"/>
      <c r="R57" s="19"/>
      <c r="S57" s="19"/>
      <c r="W57" s="19"/>
      <c r="X57" s="19"/>
      <c r="Y57" s="19"/>
      <c r="Z57" s="19"/>
      <c r="AA57" s="19"/>
      <c r="AB57" s="19"/>
      <c r="AC57" s="19"/>
      <c r="AD57" s="19"/>
      <c r="AE57" s="19"/>
      <c r="AF57" s="19"/>
      <c r="AG57" s="19"/>
      <c r="AH57" s="19"/>
      <c r="AI57" s="19"/>
      <c r="AJ57" s="19"/>
      <c r="AK57" s="19"/>
      <c r="AL57" s="19"/>
      <c r="AM57" s="19"/>
      <c r="AN57" s="19"/>
      <c r="AO57" s="19"/>
    </row>
    <row r="58" spans="1:41" x14ac:dyDescent="0.3">
      <c r="A58" s="19"/>
      <c r="B58" s="19"/>
      <c r="C58" s="19"/>
      <c r="D58" s="19"/>
      <c r="E58" s="19"/>
      <c r="F58" s="19"/>
      <c r="G58" s="19"/>
      <c r="H58" s="19"/>
      <c r="I58" s="19"/>
      <c r="J58" s="19"/>
      <c r="K58" s="19"/>
      <c r="L58" s="19"/>
      <c r="M58" s="19"/>
      <c r="N58" s="19"/>
      <c r="O58" s="19"/>
      <c r="P58" s="19"/>
      <c r="Q58" s="19"/>
      <c r="R58" s="19"/>
      <c r="S58" s="19"/>
      <c r="W58" s="19"/>
      <c r="X58" s="19"/>
      <c r="Y58" s="19"/>
      <c r="Z58" s="19"/>
      <c r="AA58" s="19"/>
      <c r="AB58" s="19"/>
      <c r="AC58" s="19"/>
      <c r="AD58" s="19"/>
      <c r="AE58" s="19"/>
      <c r="AF58" s="19"/>
      <c r="AG58" s="19"/>
      <c r="AH58" s="19"/>
      <c r="AI58" s="19"/>
      <c r="AJ58" s="19"/>
      <c r="AK58" s="19"/>
      <c r="AL58" s="19"/>
      <c r="AM58" s="19"/>
      <c r="AN58" s="19"/>
      <c r="AO58" s="19"/>
    </row>
    <row r="59" spans="1:41" x14ac:dyDescent="0.3">
      <c r="A59" s="19"/>
      <c r="B59" s="19"/>
      <c r="C59" s="19"/>
      <c r="D59" s="19"/>
      <c r="E59" s="19"/>
      <c r="F59" s="19"/>
      <c r="G59" s="19"/>
      <c r="H59" s="19"/>
      <c r="I59" s="19"/>
      <c r="J59" s="19"/>
      <c r="K59" s="19"/>
      <c r="L59" s="19"/>
      <c r="M59" s="19"/>
      <c r="N59" s="19"/>
      <c r="O59" s="19"/>
      <c r="P59" s="19"/>
      <c r="Q59" s="19"/>
      <c r="R59" s="19"/>
      <c r="S59" s="19"/>
      <c r="W59" s="19"/>
      <c r="X59" s="19"/>
      <c r="Y59" s="19"/>
      <c r="Z59" s="19"/>
      <c r="AA59" s="19"/>
      <c r="AB59" s="19"/>
      <c r="AC59" s="19"/>
      <c r="AD59" s="19"/>
      <c r="AE59" s="19"/>
      <c r="AF59" s="19"/>
      <c r="AG59" s="19"/>
      <c r="AH59" s="19"/>
      <c r="AI59" s="19"/>
      <c r="AJ59" s="19"/>
      <c r="AK59" s="19"/>
      <c r="AL59" s="19"/>
      <c r="AM59" s="19"/>
      <c r="AN59" s="19"/>
      <c r="AO59" s="19"/>
    </row>
    <row r="60" spans="1:41" x14ac:dyDescent="0.3">
      <c r="W60" s="19"/>
      <c r="X60" s="19"/>
      <c r="Y60" s="19"/>
      <c r="Z60" s="19"/>
      <c r="AA60" s="19"/>
      <c r="AB60" s="19"/>
      <c r="AC60" s="19"/>
      <c r="AD60" s="19"/>
      <c r="AE60" s="19"/>
      <c r="AF60" s="19"/>
      <c r="AG60" s="19"/>
      <c r="AH60" s="19"/>
      <c r="AI60" s="19"/>
      <c r="AJ60" s="19"/>
      <c r="AK60" s="19"/>
      <c r="AL60" s="19"/>
      <c r="AM60" s="19"/>
      <c r="AN60" s="19"/>
      <c r="AO60" s="19"/>
    </row>
    <row r="61" spans="1:41" x14ac:dyDescent="0.3">
      <c r="W61" s="19"/>
      <c r="X61" s="19"/>
      <c r="Y61" s="19"/>
      <c r="Z61" s="19"/>
      <c r="AA61" s="19"/>
      <c r="AB61" s="19"/>
      <c r="AC61" s="19"/>
      <c r="AD61" s="19"/>
      <c r="AE61" s="19"/>
      <c r="AF61" s="19"/>
      <c r="AG61" s="19"/>
      <c r="AH61" s="19"/>
      <c r="AI61" s="19"/>
      <c r="AJ61" s="19"/>
      <c r="AK61" s="19"/>
      <c r="AL61" s="19"/>
      <c r="AM61" s="19"/>
      <c r="AN61" s="19"/>
      <c r="AO61" s="19"/>
    </row>
    <row r="62" spans="1:41" x14ac:dyDescent="0.3">
      <c r="A62" s="19"/>
      <c r="B62" s="19"/>
      <c r="C62" s="19"/>
      <c r="D62" s="19"/>
      <c r="E62" s="19"/>
      <c r="F62" s="19"/>
      <c r="G62" s="19"/>
      <c r="H62" s="19"/>
      <c r="I62" s="19"/>
      <c r="J62" s="19"/>
      <c r="K62" s="19"/>
      <c r="L62" s="19"/>
      <c r="M62" s="19"/>
      <c r="N62" s="19"/>
      <c r="O62" s="19"/>
      <c r="P62" s="19"/>
      <c r="Q62" s="19"/>
      <c r="R62" s="19"/>
      <c r="S62" s="19"/>
      <c r="W62" s="19"/>
      <c r="X62" s="19"/>
      <c r="Y62" s="19"/>
      <c r="Z62" s="19"/>
      <c r="AA62" s="19"/>
      <c r="AB62" s="19"/>
      <c r="AC62" s="19"/>
      <c r="AD62" s="19"/>
      <c r="AE62" s="19"/>
      <c r="AF62" s="19"/>
      <c r="AG62" s="19"/>
      <c r="AH62" s="19"/>
      <c r="AI62" s="19"/>
      <c r="AJ62" s="19"/>
      <c r="AK62" s="19"/>
      <c r="AL62" s="19"/>
      <c r="AM62" s="19"/>
      <c r="AN62" s="19"/>
      <c r="AO62" s="19"/>
    </row>
    <row r="63" spans="1:41" x14ac:dyDescent="0.3">
      <c r="A63" s="19"/>
      <c r="B63" s="19"/>
      <c r="C63" s="19"/>
      <c r="D63" s="19"/>
      <c r="E63" s="19"/>
      <c r="F63" s="19"/>
      <c r="G63" s="19"/>
      <c r="H63" s="19"/>
      <c r="I63" s="19"/>
      <c r="J63" s="19"/>
      <c r="K63" s="19"/>
      <c r="L63" s="19"/>
      <c r="M63" s="19"/>
      <c r="N63" s="19"/>
      <c r="O63" s="19"/>
      <c r="P63" s="19"/>
      <c r="Q63" s="19"/>
      <c r="R63" s="19"/>
      <c r="S63" s="19"/>
      <c r="W63" s="19"/>
      <c r="X63" s="19"/>
      <c r="Y63" s="19"/>
      <c r="Z63" s="19"/>
      <c r="AA63" s="19"/>
      <c r="AB63" s="19"/>
      <c r="AC63" s="19"/>
      <c r="AD63" s="19"/>
      <c r="AE63" s="19"/>
      <c r="AF63" s="19"/>
      <c r="AG63" s="19"/>
      <c r="AH63" s="19"/>
      <c r="AI63" s="19"/>
      <c r="AJ63" s="19"/>
      <c r="AK63" s="19"/>
      <c r="AL63" s="19"/>
      <c r="AM63" s="19"/>
      <c r="AN63" s="19"/>
      <c r="AO63" s="19"/>
    </row>
    <row r="64" spans="1:41" x14ac:dyDescent="0.3">
      <c r="A64" s="19"/>
      <c r="B64" s="19"/>
      <c r="C64" s="19"/>
      <c r="D64" s="19"/>
      <c r="E64" s="19"/>
      <c r="F64" s="19"/>
      <c r="G64" s="19"/>
      <c r="H64" s="19"/>
      <c r="I64" s="19"/>
      <c r="J64" s="19"/>
      <c r="K64" s="19"/>
      <c r="L64" s="19"/>
      <c r="M64" s="19"/>
      <c r="N64" s="19"/>
      <c r="O64" s="19"/>
      <c r="P64" s="19"/>
      <c r="Q64" s="19"/>
      <c r="R64" s="19"/>
      <c r="S64" s="19"/>
      <c r="W64" s="19"/>
      <c r="X64" s="19"/>
      <c r="Y64" s="19"/>
      <c r="Z64" s="19"/>
      <c r="AA64" s="19"/>
      <c r="AB64" s="19"/>
      <c r="AC64" s="19"/>
      <c r="AD64" s="19"/>
      <c r="AE64" s="19"/>
      <c r="AF64" s="19"/>
      <c r="AG64" s="19"/>
      <c r="AH64" s="19"/>
      <c r="AI64" s="19"/>
      <c r="AJ64" s="19"/>
      <c r="AK64" s="19"/>
      <c r="AL64" s="19"/>
      <c r="AM64" s="19"/>
      <c r="AN64" s="19"/>
      <c r="AO64" s="19"/>
    </row>
    <row r="65" spans="1:41" x14ac:dyDescent="0.3">
      <c r="A65" s="19"/>
      <c r="B65" s="19"/>
      <c r="C65" s="19"/>
      <c r="D65" s="19"/>
      <c r="E65" s="19"/>
      <c r="F65" s="19"/>
      <c r="G65" s="19"/>
      <c r="H65" s="19"/>
      <c r="I65" s="19"/>
      <c r="J65" s="19"/>
      <c r="K65" s="19"/>
      <c r="L65" s="19"/>
      <c r="M65" s="19"/>
      <c r="N65" s="19"/>
      <c r="O65" s="19"/>
      <c r="P65" s="19"/>
      <c r="Q65" s="19"/>
      <c r="R65" s="19"/>
      <c r="S65" s="19"/>
      <c r="W65" s="19"/>
      <c r="X65" s="19"/>
      <c r="Y65" s="19"/>
      <c r="Z65" s="19"/>
      <c r="AA65" s="19"/>
      <c r="AB65" s="19"/>
      <c r="AC65" s="19"/>
      <c r="AD65" s="19"/>
      <c r="AE65" s="19"/>
      <c r="AF65" s="19"/>
      <c r="AG65" s="19"/>
      <c r="AH65" s="19"/>
      <c r="AI65" s="19"/>
      <c r="AJ65" s="19"/>
      <c r="AK65" s="19"/>
      <c r="AL65" s="19"/>
      <c r="AM65" s="19"/>
      <c r="AN65" s="19"/>
      <c r="AO65" s="19"/>
    </row>
    <row r="66" spans="1:41" x14ac:dyDescent="0.3">
      <c r="A66" s="19"/>
      <c r="B66" s="19"/>
      <c r="C66" s="19"/>
      <c r="D66" s="19"/>
      <c r="E66" s="19"/>
      <c r="F66" s="19"/>
      <c r="G66" s="19"/>
      <c r="H66" s="19"/>
      <c r="I66" s="19"/>
      <c r="J66" s="19"/>
      <c r="K66" s="19"/>
      <c r="L66" s="19"/>
      <c r="M66" s="19"/>
      <c r="N66" s="19"/>
      <c r="O66" s="19"/>
      <c r="P66" s="19"/>
      <c r="Q66" s="19"/>
      <c r="R66" s="19"/>
      <c r="S66" s="19"/>
      <c r="W66" s="19"/>
      <c r="X66" s="19"/>
      <c r="Y66" s="19"/>
      <c r="Z66" s="19"/>
      <c r="AA66" s="19"/>
      <c r="AB66" s="19"/>
      <c r="AC66" s="19"/>
      <c r="AD66" s="19"/>
      <c r="AE66" s="19"/>
      <c r="AF66" s="19"/>
      <c r="AG66" s="19"/>
      <c r="AH66" s="19"/>
      <c r="AI66" s="19"/>
      <c r="AJ66" s="19"/>
      <c r="AK66" s="19"/>
      <c r="AL66" s="19"/>
      <c r="AM66" s="19"/>
      <c r="AN66" s="19"/>
      <c r="AO66" s="19"/>
    </row>
    <row r="67" spans="1:41" x14ac:dyDescent="0.3">
      <c r="A67" s="19"/>
      <c r="B67" s="19"/>
      <c r="C67" s="19"/>
      <c r="D67" s="19"/>
      <c r="E67" s="19"/>
      <c r="F67" s="19"/>
      <c r="G67" s="19"/>
      <c r="H67" s="19"/>
      <c r="I67" s="19"/>
      <c r="J67" s="19"/>
      <c r="K67" s="19"/>
      <c r="L67" s="19"/>
      <c r="M67" s="19"/>
      <c r="N67" s="19"/>
      <c r="O67" s="19"/>
      <c r="P67" s="19"/>
      <c r="Q67" s="19"/>
      <c r="R67" s="19"/>
      <c r="S67" s="19"/>
      <c r="W67" s="19"/>
      <c r="X67" s="19"/>
      <c r="Y67" s="19"/>
      <c r="Z67" s="19"/>
      <c r="AA67" s="19"/>
      <c r="AB67" s="19"/>
      <c r="AC67" s="19"/>
      <c r="AD67" s="19"/>
      <c r="AE67" s="19"/>
      <c r="AF67" s="19"/>
      <c r="AG67" s="19"/>
      <c r="AH67" s="19"/>
      <c r="AI67" s="19"/>
      <c r="AJ67" s="19"/>
      <c r="AK67" s="19"/>
      <c r="AL67" s="19"/>
      <c r="AM67" s="19"/>
      <c r="AN67" s="19"/>
      <c r="AO67" s="19"/>
    </row>
    <row r="68" spans="1:41" x14ac:dyDescent="0.3">
      <c r="A68" s="19"/>
      <c r="B68" s="19"/>
      <c r="C68" s="19"/>
      <c r="D68" s="19"/>
      <c r="E68" s="19"/>
      <c r="F68" s="19"/>
      <c r="G68" s="19"/>
      <c r="H68" s="19"/>
      <c r="I68" s="19"/>
      <c r="J68" s="19"/>
      <c r="K68" s="19"/>
      <c r="L68" s="19"/>
      <c r="M68" s="19"/>
      <c r="N68" s="19"/>
      <c r="O68" s="19"/>
      <c r="P68" s="19"/>
      <c r="Q68" s="19"/>
      <c r="R68" s="19"/>
      <c r="S68" s="19"/>
      <c r="W68" s="19"/>
      <c r="X68" s="19"/>
      <c r="Y68" s="19"/>
      <c r="Z68" s="19"/>
      <c r="AA68" s="19"/>
      <c r="AB68" s="19"/>
      <c r="AC68" s="19"/>
      <c r="AD68" s="19"/>
      <c r="AE68" s="19"/>
      <c r="AF68" s="19"/>
      <c r="AG68" s="19"/>
      <c r="AH68" s="19"/>
      <c r="AI68" s="19"/>
      <c r="AJ68" s="19"/>
      <c r="AK68" s="19"/>
      <c r="AL68" s="19"/>
      <c r="AM68" s="19"/>
      <c r="AN68" s="19"/>
      <c r="AO68" s="19"/>
    </row>
    <row r="69" spans="1:41" x14ac:dyDescent="0.3">
      <c r="A69" s="19"/>
      <c r="B69" s="19"/>
      <c r="C69" s="19"/>
      <c r="D69" s="19"/>
      <c r="E69" s="19"/>
      <c r="F69" s="19"/>
      <c r="G69" s="19"/>
      <c r="H69" s="19"/>
      <c r="I69" s="19"/>
      <c r="J69" s="19"/>
      <c r="K69" s="19"/>
      <c r="L69" s="19"/>
      <c r="M69" s="19"/>
      <c r="N69" s="19"/>
      <c r="O69" s="19"/>
      <c r="P69" s="19"/>
      <c r="Q69" s="19"/>
      <c r="R69" s="19"/>
      <c r="S69" s="19"/>
      <c r="W69" s="19"/>
      <c r="X69" s="19"/>
      <c r="Y69" s="19"/>
      <c r="Z69" s="19"/>
      <c r="AA69" s="19"/>
      <c r="AB69" s="19"/>
      <c r="AC69" s="19"/>
      <c r="AD69" s="19"/>
      <c r="AE69" s="19"/>
      <c r="AF69" s="19"/>
      <c r="AG69" s="19"/>
      <c r="AH69" s="19"/>
      <c r="AI69" s="19"/>
      <c r="AJ69" s="19"/>
      <c r="AK69" s="19"/>
      <c r="AL69" s="19"/>
      <c r="AM69" s="19"/>
      <c r="AN69" s="19"/>
      <c r="AO69" s="19"/>
    </row>
    <row r="70" spans="1:41" x14ac:dyDescent="0.3">
      <c r="A70" s="19"/>
      <c r="B70" s="19"/>
      <c r="C70" s="19"/>
      <c r="D70" s="19"/>
      <c r="E70" s="19"/>
      <c r="F70" s="19"/>
      <c r="G70" s="19"/>
      <c r="H70" s="19"/>
      <c r="I70" s="19"/>
      <c r="J70" s="19"/>
      <c r="K70" s="19"/>
      <c r="L70" s="19"/>
      <c r="M70" s="19"/>
      <c r="N70" s="19"/>
      <c r="O70" s="19"/>
      <c r="P70" s="19"/>
      <c r="Q70" s="19"/>
      <c r="R70" s="19"/>
      <c r="S70" s="19"/>
      <c r="W70" s="19"/>
      <c r="X70" s="19"/>
      <c r="Y70" s="19"/>
      <c r="Z70" s="19"/>
      <c r="AA70" s="19"/>
      <c r="AB70" s="19"/>
      <c r="AC70" s="19"/>
      <c r="AD70" s="19"/>
      <c r="AE70" s="19"/>
      <c r="AF70" s="19"/>
      <c r="AG70" s="19"/>
      <c r="AH70" s="19"/>
      <c r="AI70" s="19"/>
      <c r="AJ70" s="19"/>
      <c r="AK70" s="19"/>
      <c r="AL70" s="19"/>
      <c r="AM70" s="19"/>
      <c r="AN70" s="19"/>
      <c r="AO70" s="19"/>
    </row>
    <row r="71" spans="1:41" x14ac:dyDescent="0.3">
      <c r="A71" s="19"/>
      <c r="B71" s="19"/>
      <c r="C71" s="19"/>
      <c r="D71" s="19"/>
      <c r="E71" s="19"/>
      <c r="F71" s="19"/>
      <c r="G71" s="19"/>
      <c r="H71" s="19"/>
      <c r="I71" s="19"/>
      <c r="J71" s="19"/>
      <c r="K71" s="19"/>
      <c r="L71" s="19"/>
      <c r="M71" s="19"/>
      <c r="N71" s="19"/>
      <c r="O71" s="19"/>
      <c r="P71" s="19"/>
      <c r="Q71" s="19"/>
      <c r="R71" s="19"/>
      <c r="S71" s="19"/>
      <c r="W71" s="19"/>
      <c r="X71" s="19"/>
      <c r="Y71" s="19"/>
      <c r="Z71" s="19"/>
      <c r="AA71" s="19"/>
      <c r="AB71" s="19"/>
      <c r="AC71" s="19"/>
      <c r="AD71" s="19"/>
      <c r="AE71" s="19"/>
      <c r="AF71" s="19"/>
      <c r="AG71" s="19"/>
      <c r="AH71" s="19"/>
      <c r="AI71" s="19"/>
      <c r="AJ71" s="19"/>
      <c r="AK71" s="19"/>
      <c r="AL71" s="19"/>
      <c r="AM71" s="19"/>
      <c r="AN71" s="19"/>
      <c r="AO71" s="19"/>
    </row>
    <row r="72" spans="1:41" x14ac:dyDescent="0.3">
      <c r="A72" s="19"/>
      <c r="B72" s="19"/>
      <c r="C72" s="19"/>
      <c r="D72" s="19"/>
      <c r="E72" s="19"/>
      <c r="F72" s="19"/>
      <c r="G72" s="19"/>
      <c r="H72" s="19"/>
      <c r="I72" s="19"/>
      <c r="J72" s="19"/>
      <c r="K72" s="19"/>
      <c r="L72" s="19"/>
      <c r="M72" s="19"/>
      <c r="N72" s="19"/>
      <c r="O72" s="19"/>
      <c r="P72" s="19"/>
      <c r="Q72" s="19"/>
      <c r="R72" s="19"/>
      <c r="S72" s="19"/>
      <c r="W72" s="19"/>
      <c r="X72" s="19"/>
      <c r="Y72" s="19"/>
      <c r="Z72" s="19"/>
      <c r="AA72" s="19"/>
      <c r="AB72" s="19"/>
      <c r="AC72" s="19"/>
      <c r="AD72" s="19"/>
      <c r="AE72" s="19"/>
      <c r="AF72" s="19"/>
      <c r="AG72" s="19"/>
      <c r="AH72" s="19"/>
      <c r="AI72" s="19"/>
      <c r="AJ72" s="19"/>
      <c r="AK72" s="19"/>
      <c r="AL72" s="19"/>
      <c r="AM72" s="19"/>
      <c r="AN72" s="19"/>
      <c r="AO72" s="19"/>
    </row>
    <row r="73" spans="1:41" x14ac:dyDescent="0.3">
      <c r="A73" s="19"/>
      <c r="B73" s="19"/>
      <c r="C73" s="19"/>
      <c r="D73" s="19"/>
      <c r="E73" s="19"/>
      <c r="F73" s="19"/>
      <c r="G73" s="19"/>
      <c r="H73" s="19"/>
      <c r="I73" s="19"/>
      <c r="J73" s="19"/>
      <c r="K73" s="19"/>
      <c r="L73" s="19"/>
      <c r="M73" s="19"/>
      <c r="N73" s="19"/>
      <c r="O73" s="19"/>
      <c r="P73" s="19"/>
      <c r="Q73" s="19"/>
      <c r="R73" s="19"/>
      <c r="S73" s="19"/>
      <c r="W73" s="19"/>
      <c r="X73" s="19"/>
      <c r="Y73" s="19"/>
      <c r="Z73" s="19"/>
      <c r="AA73" s="19"/>
      <c r="AB73" s="19"/>
      <c r="AC73" s="19"/>
      <c r="AD73" s="19"/>
      <c r="AE73" s="19"/>
      <c r="AF73" s="19"/>
      <c r="AG73" s="19"/>
      <c r="AH73" s="19"/>
      <c r="AI73" s="19"/>
      <c r="AJ73" s="19"/>
      <c r="AK73" s="19"/>
      <c r="AL73" s="19"/>
      <c r="AM73" s="19"/>
      <c r="AN73" s="19"/>
      <c r="AO73" s="19"/>
    </row>
    <row r="74" spans="1:41" x14ac:dyDescent="0.3">
      <c r="A74" s="19"/>
      <c r="B74" s="19"/>
      <c r="C74" s="19"/>
      <c r="D74" s="19"/>
      <c r="E74" s="19"/>
      <c r="F74" s="19"/>
      <c r="G74" s="19"/>
      <c r="H74" s="19"/>
      <c r="I74" s="19"/>
      <c r="J74" s="19"/>
      <c r="K74" s="19"/>
      <c r="L74" s="19"/>
      <c r="M74" s="19"/>
      <c r="N74" s="19"/>
      <c r="O74" s="19"/>
      <c r="P74" s="19"/>
      <c r="Q74" s="19"/>
      <c r="R74" s="19"/>
      <c r="S74" s="19"/>
    </row>
    <row r="75" spans="1:41" x14ac:dyDescent="0.3">
      <c r="A75" s="19"/>
      <c r="B75" s="19"/>
      <c r="C75" s="19"/>
      <c r="D75" s="19"/>
      <c r="E75" s="19"/>
      <c r="F75" s="19"/>
      <c r="G75" s="19"/>
      <c r="H75" s="19"/>
      <c r="I75" s="19"/>
      <c r="J75" s="19"/>
      <c r="K75" s="19"/>
      <c r="L75" s="19"/>
      <c r="M75" s="19"/>
      <c r="N75" s="19"/>
      <c r="O75" s="19"/>
      <c r="P75" s="19"/>
      <c r="Q75" s="19"/>
      <c r="R75" s="19"/>
      <c r="S75" s="19"/>
    </row>
    <row r="76" spans="1:41" x14ac:dyDescent="0.3">
      <c r="A76" s="19"/>
      <c r="B76" s="19"/>
      <c r="C76" s="19"/>
      <c r="D76" s="19"/>
      <c r="E76" s="19"/>
      <c r="F76" s="19"/>
      <c r="G76" s="19"/>
      <c r="H76" s="19"/>
      <c r="I76" s="19"/>
      <c r="J76" s="19"/>
      <c r="K76" s="19"/>
      <c r="L76" s="19"/>
      <c r="M76" s="19"/>
      <c r="N76" s="19"/>
      <c r="O76" s="19"/>
      <c r="P76" s="19"/>
      <c r="Q76" s="19"/>
      <c r="R76" s="19"/>
      <c r="S76" s="19"/>
    </row>
    <row r="77" spans="1:41" x14ac:dyDescent="0.3">
      <c r="A77" s="19"/>
      <c r="B77" s="19"/>
      <c r="C77" s="19"/>
      <c r="D77" s="19"/>
      <c r="E77" s="19"/>
      <c r="F77" s="19"/>
      <c r="G77" s="19"/>
      <c r="H77" s="19"/>
      <c r="I77" s="19"/>
      <c r="J77" s="19"/>
      <c r="K77" s="19"/>
      <c r="L77" s="19"/>
      <c r="M77" s="19"/>
      <c r="N77" s="19"/>
      <c r="O77" s="19"/>
      <c r="P77" s="19"/>
      <c r="Q77" s="19"/>
      <c r="R77" s="19"/>
      <c r="S77" s="19"/>
    </row>
    <row r="78" spans="1:41" x14ac:dyDescent="0.3">
      <c r="A78" s="19"/>
      <c r="B78" s="19"/>
      <c r="C78" s="19"/>
      <c r="D78" s="19"/>
      <c r="E78" s="19"/>
      <c r="F78" s="19"/>
      <c r="G78" s="19"/>
      <c r="H78" s="19"/>
      <c r="I78" s="19"/>
      <c r="J78" s="19"/>
      <c r="K78" s="19"/>
      <c r="L78" s="19"/>
      <c r="M78" s="19"/>
      <c r="N78" s="19"/>
      <c r="O78" s="19"/>
      <c r="P78" s="19"/>
      <c r="Q78" s="19"/>
      <c r="R78" s="19"/>
      <c r="S78" s="19"/>
    </row>
    <row r="79" spans="1:41" x14ac:dyDescent="0.3">
      <c r="A79" s="19"/>
      <c r="B79" s="19"/>
      <c r="C79" s="19"/>
      <c r="D79" s="19"/>
      <c r="E79" s="19"/>
      <c r="F79" s="19"/>
      <c r="G79" s="19"/>
      <c r="H79" s="19"/>
      <c r="I79" s="19"/>
      <c r="J79" s="19"/>
      <c r="K79" s="19"/>
      <c r="L79" s="19"/>
      <c r="M79" s="19"/>
      <c r="N79" s="19"/>
      <c r="O79" s="19"/>
      <c r="P79" s="19"/>
      <c r="Q79" s="19"/>
      <c r="R79" s="19"/>
      <c r="S79" s="19"/>
    </row>
    <row r="80" spans="1:41" x14ac:dyDescent="0.3">
      <c r="A80" s="19"/>
      <c r="B80" s="19"/>
      <c r="C80" s="19"/>
      <c r="D80" s="19"/>
      <c r="E80" s="19"/>
      <c r="F80" s="19"/>
      <c r="G80" s="19"/>
      <c r="H80" s="19"/>
      <c r="I80" s="19"/>
      <c r="J80" s="19"/>
      <c r="K80" s="19"/>
      <c r="L80" s="19"/>
      <c r="M80" s="19"/>
      <c r="N80" s="19"/>
      <c r="O80" s="19"/>
      <c r="P80" s="19"/>
      <c r="Q80" s="19"/>
      <c r="R80" s="19"/>
      <c r="S80" s="19"/>
    </row>
    <row r="81" spans="1:19" x14ac:dyDescent="0.3">
      <c r="A81" s="19"/>
      <c r="B81" s="19"/>
      <c r="C81" s="19"/>
      <c r="D81" s="19"/>
      <c r="E81" s="19"/>
      <c r="F81" s="19"/>
      <c r="G81" s="19"/>
      <c r="H81" s="19"/>
      <c r="I81" s="19"/>
      <c r="J81" s="19"/>
      <c r="K81" s="19"/>
      <c r="L81" s="19"/>
      <c r="M81" s="19"/>
      <c r="N81" s="19"/>
      <c r="O81" s="19"/>
      <c r="P81" s="19"/>
      <c r="Q81" s="19"/>
      <c r="R81" s="19"/>
      <c r="S81" s="19"/>
    </row>
    <row r="82" spans="1:19" x14ac:dyDescent="0.3">
      <c r="A82" s="19"/>
      <c r="B82" s="19"/>
      <c r="C82" s="19"/>
      <c r="D82" s="19"/>
      <c r="E82" s="19"/>
      <c r="F82" s="19"/>
      <c r="G82" s="19"/>
      <c r="H82" s="19"/>
      <c r="I82" s="19"/>
      <c r="J82" s="19"/>
      <c r="K82" s="19"/>
      <c r="L82" s="19"/>
      <c r="M82" s="19"/>
      <c r="N82" s="19"/>
      <c r="O82" s="19"/>
      <c r="P82" s="19"/>
      <c r="Q82" s="19"/>
      <c r="R82" s="19"/>
      <c r="S82" s="19"/>
    </row>
    <row r="83" spans="1:19" x14ac:dyDescent="0.3">
      <c r="A83" s="19"/>
      <c r="B83" s="19"/>
      <c r="C83" s="19"/>
      <c r="D83" s="19"/>
      <c r="E83" s="19"/>
      <c r="F83" s="19"/>
      <c r="G83" s="19"/>
      <c r="H83" s="19"/>
      <c r="I83" s="19"/>
      <c r="J83" s="19"/>
      <c r="K83" s="19"/>
      <c r="L83" s="19"/>
      <c r="M83" s="19"/>
      <c r="N83" s="19"/>
      <c r="O83" s="19"/>
      <c r="P83" s="19"/>
      <c r="Q83" s="19"/>
      <c r="R83" s="19"/>
      <c r="S83" s="19"/>
    </row>
    <row r="84" spans="1:19" x14ac:dyDescent="0.3">
      <c r="A84" s="19"/>
      <c r="B84" s="19"/>
      <c r="C84" s="19"/>
      <c r="D84" s="19"/>
      <c r="E84" s="19"/>
      <c r="F84" s="19"/>
      <c r="G84" s="19"/>
      <c r="H84" s="19"/>
      <c r="I84" s="19"/>
      <c r="J84" s="19"/>
      <c r="K84" s="19"/>
      <c r="L84" s="19"/>
      <c r="M84" s="19"/>
      <c r="N84" s="19"/>
      <c r="O84" s="19"/>
      <c r="P84" s="19"/>
      <c r="Q84" s="19"/>
      <c r="R84" s="19"/>
      <c r="S84" s="19"/>
    </row>
    <row r="85" spans="1:19" x14ac:dyDescent="0.3">
      <c r="A85" s="19"/>
      <c r="B85" s="19"/>
      <c r="C85" s="19"/>
      <c r="D85" s="19"/>
      <c r="E85" s="19"/>
      <c r="F85" s="19"/>
      <c r="G85" s="19"/>
      <c r="H85" s="19"/>
      <c r="I85" s="19"/>
      <c r="J85" s="19"/>
      <c r="K85" s="19"/>
      <c r="L85" s="19"/>
      <c r="M85" s="19"/>
      <c r="N85" s="19"/>
      <c r="O85" s="19"/>
      <c r="P85" s="19"/>
      <c r="Q85" s="19"/>
      <c r="R85" s="19"/>
      <c r="S85" s="19"/>
    </row>
    <row r="86" spans="1:19" x14ac:dyDescent="0.3">
      <c r="A86" s="19"/>
      <c r="B86" s="19"/>
      <c r="C86" s="19"/>
      <c r="D86" s="19"/>
      <c r="E86" s="19"/>
      <c r="F86" s="19"/>
      <c r="G86" s="19"/>
      <c r="H86" s="19"/>
      <c r="I86" s="19"/>
      <c r="J86" s="19"/>
      <c r="K86" s="19"/>
      <c r="L86" s="19"/>
      <c r="M86" s="19"/>
      <c r="N86" s="19"/>
      <c r="O86" s="19"/>
      <c r="P86" s="19"/>
      <c r="Q86" s="19"/>
      <c r="R86" s="19"/>
      <c r="S86" s="19"/>
    </row>
    <row r="87" spans="1:19" x14ac:dyDescent="0.3">
      <c r="A87" s="19"/>
      <c r="B87" s="19"/>
      <c r="C87" s="19"/>
      <c r="D87" s="19"/>
      <c r="E87" s="19"/>
      <c r="F87" s="19"/>
      <c r="G87" s="19"/>
      <c r="H87" s="19"/>
      <c r="I87" s="19"/>
      <c r="J87" s="19"/>
      <c r="K87" s="19"/>
      <c r="L87" s="19"/>
      <c r="M87" s="19"/>
      <c r="N87" s="19"/>
      <c r="O87" s="19"/>
      <c r="P87" s="19"/>
      <c r="Q87" s="19"/>
      <c r="R87" s="19"/>
      <c r="S87" s="19"/>
    </row>
    <row r="88" spans="1:19" x14ac:dyDescent="0.3">
      <c r="A88" s="19"/>
      <c r="B88" s="19"/>
      <c r="C88" s="19"/>
      <c r="D88" s="19"/>
      <c r="E88" s="19"/>
      <c r="F88" s="19"/>
      <c r="G88" s="19"/>
      <c r="H88" s="19"/>
      <c r="I88" s="19"/>
      <c r="J88" s="19"/>
      <c r="K88" s="19"/>
      <c r="L88" s="19"/>
      <c r="M88" s="19"/>
      <c r="N88" s="19"/>
      <c r="O88" s="19"/>
      <c r="P88" s="19"/>
      <c r="Q88" s="19"/>
      <c r="R88" s="19"/>
      <c r="S88" s="19"/>
    </row>
    <row r="89" spans="1:19" x14ac:dyDescent="0.3">
      <c r="A89" s="19"/>
      <c r="B89" s="19"/>
      <c r="C89" s="19"/>
      <c r="D89" s="19"/>
      <c r="E89" s="19"/>
      <c r="F89" s="19"/>
      <c r="G89" s="19"/>
      <c r="H89" s="19"/>
      <c r="I89" s="19"/>
      <c r="J89" s="19"/>
      <c r="K89" s="19"/>
      <c r="L89" s="19"/>
      <c r="M89" s="19"/>
      <c r="N89" s="19"/>
      <c r="O89" s="19"/>
      <c r="P89" s="19"/>
      <c r="Q89" s="19"/>
      <c r="R89" s="19"/>
      <c r="S89" s="19"/>
    </row>
    <row r="90" spans="1:19" x14ac:dyDescent="0.3">
      <c r="A90" s="19"/>
      <c r="B90" s="19"/>
      <c r="C90" s="19"/>
      <c r="D90" s="19"/>
      <c r="E90" s="19"/>
      <c r="F90" s="19"/>
      <c r="G90" s="19"/>
      <c r="H90" s="19"/>
      <c r="I90" s="19"/>
      <c r="J90" s="19"/>
      <c r="K90" s="19"/>
      <c r="L90" s="19"/>
      <c r="M90" s="19"/>
      <c r="N90" s="19"/>
      <c r="O90" s="19"/>
      <c r="P90" s="19"/>
      <c r="Q90" s="19"/>
      <c r="R90" s="19"/>
      <c r="S90" s="19"/>
    </row>
    <row r="91" spans="1:19" x14ac:dyDescent="0.3">
      <c r="A91" s="19"/>
      <c r="B91" s="19"/>
      <c r="C91" s="19"/>
      <c r="D91" s="19"/>
      <c r="E91" s="19"/>
      <c r="F91" s="19"/>
      <c r="G91" s="19"/>
      <c r="H91" s="19"/>
      <c r="I91" s="19"/>
      <c r="J91" s="19"/>
      <c r="K91" s="19"/>
      <c r="L91" s="19"/>
      <c r="M91" s="19"/>
      <c r="N91" s="19"/>
      <c r="O91" s="19"/>
      <c r="P91" s="19"/>
      <c r="Q91" s="19"/>
      <c r="R91" s="19"/>
      <c r="S91" s="19"/>
    </row>
    <row r="92" spans="1:19" x14ac:dyDescent="0.3">
      <c r="A92" s="19"/>
      <c r="B92" s="19"/>
      <c r="C92" s="19"/>
      <c r="D92" s="19"/>
      <c r="E92" s="19"/>
      <c r="F92" s="19"/>
      <c r="G92" s="19"/>
      <c r="H92" s="19"/>
      <c r="I92" s="19"/>
      <c r="J92" s="19"/>
      <c r="K92" s="19"/>
      <c r="L92" s="19"/>
      <c r="M92" s="19"/>
      <c r="N92" s="19"/>
      <c r="O92" s="19"/>
      <c r="P92" s="19"/>
      <c r="Q92" s="19"/>
      <c r="R92" s="19"/>
      <c r="S92" s="19"/>
    </row>
    <row r="93" spans="1:19" x14ac:dyDescent="0.3">
      <c r="A93" s="19"/>
      <c r="B93" s="19"/>
      <c r="C93" s="19"/>
      <c r="D93" s="19"/>
      <c r="E93" s="19"/>
      <c r="F93" s="19"/>
      <c r="G93" s="19"/>
      <c r="H93" s="19"/>
      <c r="I93" s="19"/>
      <c r="J93" s="19"/>
      <c r="K93" s="19"/>
      <c r="L93" s="19"/>
      <c r="M93" s="19"/>
      <c r="N93" s="19"/>
      <c r="O93" s="19"/>
      <c r="P93" s="19"/>
      <c r="Q93" s="19"/>
      <c r="R93" s="19"/>
      <c r="S93" s="19"/>
    </row>
    <row r="94" spans="1:19" x14ac:dyDescent="0.3">
      <c r="A94" s="19"/>
      <c r="B94" s="19"/>
      <c r="C94" s="19"/>
      <c r="D94" s="19"/>
      <c r="E94" s="19"/>
      <c r="F94" s="19"/>
      <c r="G94" s="19"/>
      <c r="H94" s="19"/>
      <c r="I94" s="19"/>
      <c r="J94" s="19"/>
      <c r="K94" s="19"/>
      <c r="L94" s="19"/>
      <c r="M94" s="19"/>
      <c r="N94" s="19"/>
      <c r="O94" s="19"/>
      <c r="P94" s="19"/>
      <c r="Q94" s="19"/>
      <c r="R94" s="19"/>
      <c r="S94" s="19"/>
    </row>
    <row r="95" spans="1:19" x14ac:dyDescent="0.3">
      <c r="A95" s="19"/>
      <c r="B95" s="19"/>
      <c r="C95" s="19"/>
      <c r="D95" s="19"/>
      <c r="E95" s="19"/>
      <c r="F95" s="19"/>
      <c r="G95" s="19"/>
      <c r="H95" s="19"/>
      <c r="I95" s="19"/>
      <c r="J95" s="19"/>
      <c r="K95" s="19"/>
      <c r="L95" s="19"/>
      <c r="M95" s="19"/>
      <c r="N95" s="19"/>
      <c r="O95" s="19"/>
      <c r="P95" s="19"/>
      <c r="Q95" s="19"/>
      <c r="R95" s="19"/>
      <c r="S95" s="19"/>
    </row>
  </sheetData>
  <mergeCells count="6">
    <mergeCell ref="A6:S31"/>
    <mergeCell ref="A34:S59"/>
    <mergeCell ref="A62:S95"/>
    <mergeCell ref="W6:AO31"/>
    <mergeCell ref="T1:Z4"/>
    <mergeCell ref="W34:AO7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streaming_service_data</vt:lpstr>
      <vt:lpstr>Main Sheet</vt:lpstr>
      <vt:lpstr>calculation sheet</vt:lpstr>
      <vt:lpstr>Subscription and Revenue </vt:lpstr>
      <vt:lpstr>User Engagement Metrics</vt:lpstr>
      <vt:lpstr>Demographic and behavioural</vt:lpstr>
      <vt:lpstr>Retention And Loyalty</vt:lpstr>
      <vt:lpstr>Payment Preferences And Region</vt:lpstr>
      <vt:lpstr>SSUA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Menon</dc:creator>
  <cp:lastModifiedBy>Ajit Menon</cp:lastModifiedBy>
  <dcterms:created xsi:type="dcterms:W3CDTF">2025-10-07T08:46:22Z</dcterms:created>
  <dcterms:modified xsi:type="dcterms:W3CDTF">2025-10-25T22:03:01Z</dcterms:modified>
</cp:coreProperties>
</file>