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3505EDA8-0661-49AF-A6A8-4CAC7BC7439C}" xr6:coauthVersionLast="47" xr6:coauthVersionMax="47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1" i="1" l="1"/>
  <c r="F181" i="1"/>
  <c r="E181" i="1"/>
  <c r="G180" i="1"/>
  <c r="F180" i="1"/>
  <c r="E180" i="1"/>
  <c r="F179" i="1"/>
  <c r="G179" i="1"/>
  <c r="E179" i="1"/>
  <c r="I182" i="1"/>
  <c r="G177" i="1"/>
  <c r="F177" i="1"/>
  <c r="E177" i="1"/>
  <c r="I177" i="1" s="1"/>
  <c r="G176" i="1"/>
  <c r="F176" i="1"/>
  <c r="E176" i="1"/>
  <c r="I176" i="1" s="1"/>
  <c r="E175" i="1"/>
  <c r="I175" i="1" s="1"/>
  <c r="F175" i="1"/>
  <c r="J175" i="1" s="1"/>
  <c r="G175" i="1"/>
  <c r="K175" i="1" s="1"/>
  <c r="G173" i="1"/>
  <c r="K173" i="1" s="1"/>
  <c r="F173" i="1"/>
  <c r="J173" i="1" s="1"/>
  <c r="E173" i="1"/>
  <c r="I173" i="1" s="1"/>
  <c r="G172" i="1"/>
  <c r="K172" i="1" s="1"/>
  <c r="F172" i="1"/>
  <c r="J172" i="1" s="1"/>
  <c r="E172" i="1"/>
  <c r="I172" i="1" s="1"/>
  <c r="G171" i="1"/>
  <c r="K171" i="1" s="1"/>
  <c r="F171" i="1"/>
  <c r="J171" i="1" s="1"/>
  <c r="E171" i="1"/>
  <c r="I171" i="1" s="1"/>
  <c r="F169" i="1"/>
  <c r="J169" i="1" s="1"/>
  <c r="G169" i="1"/>
  <c r="K169" i="1" s="1"/>
  <c r="F170" i="1"/>
  <c r="J170" i="1" s="1"/>
  <c r="G170" i="1"/>
  <c r="K170" i="1" s="1"/>
  <c r="E170" i="1"/>
  <c r="I170" i="1" s="1"/>
  <c r="E169" i="1"/>
  <c r="I169" i="1" s="1"/>
  <c r="F167" i="1"/>
  <c r="G167" i="1"/>
  <c r="E167" i="1"/>
  <c r="G166" i="1"/>
  <c r="F166" i="1"/>
  <c r="E166" i="1"/>
  <c r="F165" i="1"/>
  <c r="G165" i="1"/>
  <c r="E165" i="1"/>
  <c r="G164" i="1"/>
  <c r="F164" i="1"/>
  <c r="E164" i="1"/>
  <c r="D201" i="1"/>
  <c r="D198" i="1"/>
  <c r="D196" i="1"/>
  <c r="D195" i="1"/>
  <c r="C189" i="1"/>
  <c r="B189" i="1"/>
  <c r="C185" i="1"/>
  <c r="B185" i="1"/>
  <c r="C100" i="1"/>
  <c r="H100" i="1" s="1"/>
  <c r="D100" i="1"/>
  <c r="E160" i="1"/>
  <c r="E161" i="1"/>
  <c r="E162" i="1"/>
  <c r="E153" i="1"/>
  <c r="E154" i="1"/>
  <c r="E156" i="1"/>
  <c r="E157" i="1"/>
  <c r="E158" i="1"/>
  <c r="E152" i="1"/>
  <c r="F148" i="1"/>
  <c r="E148" i="1"/>
  <c r="E149" i="1"/>
  <c r="E150" i="1"/>
  <c r="E144" i="1"/>
  <c r="E145" i="1"/>
  <c r="E146" i="1"/>
  <c r="E141" i="1"/>
  <c r="E140" i="1"/>
  <c r="E139" i="1"/>
  <c r="F135" i="1"/>
  <c r="F136" i="1"/>
  <c r="F137" i="1"/>
  <c r="E135" i="1"/>
  <c r="E136" i="1"/>
  <c r="E137" i="1"/>
  <c r="E132" i="1"/>
  <c r="E131" i="1"/>
  <c r="E130" i="1"/>
  <c r="H127" i="1"/>
  <c r="H126" i="1"/>
  <c r="H125" i="1"/>
  <c r="F125" i="1"/>
  <c r="F126" i="1"/>
  <c r="F127" i="1"/>
  <c r="E125" i="1"/>
  <c r="E126" i="1"/>
  <c r="E127" i="1"/>
  <c r="E123" i="1"/>
  <c r="E122" i="1"/>
  <c r="F118" i="1"/>
  <c r="F119" i="1"/>
  <c r="F120" i="1"/>
  <c r="E118" i="1"/>
  <c r="E119" i="1"/>
  <c r="E120" i="1"/>
  <c r="F113" i="1"/>
  <c r="F114" i="1"/>
  <c r="F115" i="1"/>
  <c r="E113" i="1"/>
  <c r="E114" i="1"/>
  <c r="E115" i="1"/>
  <c r="G109" i="1"/>
  <c r="G108" i="1"/>
  <c r="G107" i="1"/>
  <c r="E109" i="1"/>
  <c r="F109" i="1"/>
  <c r="F108" i="1"/>
  <c r="F107" i="1"/>
  <c r="E108" i="1"/>
  <c r="E107" i="1"/>
  <c r="D99" i="1"/>
  <c r="C98" i="1"/>
  <c r="G98" i="1" s="1"/>
  <c r="D98" i="1"/>
  <c r="C102" i="1"/>
  <c r="G102" i="1" s="1"/>
  <c r="C97" i="1"/>
  <c r="G97" i="1" s="1"/>
  <c r="D97" i="1"/>
  <c r="C96" i="1"/>
  <c r="G96" i="1" s="1"/>
  <c r="D96" i="1"/>
  <c r="G100" i="1" l="1"/>
  <c r="H98" i="1"/>
  <c r="H97" i="1"/>
  <c r="H102" i="1"/>
  <c r="H96" i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<sst xmlns="http://schemas.openxmlformats.org/spreadsheetml/2006/main" count="119" uniqueCount="94">
  <si>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</si>
  <si>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</si>
  <si>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</si>
  <si>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</si>
  <si>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</si>
  <si>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</si>
  <si>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</si>
  <si>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</si>
  <si>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</si>
  <si>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</si>
  <si>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</si>
  <si>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</si>
  <si>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</si>
  <si>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</si>
  <si>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</si>
  <si>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</si>
  <si>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</si>
  <si>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</si>
  <si>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</si>
  <si>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</si>
  <si>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</si>
  <si>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</si>
  <si>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</si>
  <si>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</si>
  <si>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</si>
  <si>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</si>
  <si>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</si>
  <si>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</si>
  <si>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</si>
  <si>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</si>
  <si>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</si>
  <si>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</si>
  <si>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</si>
  <si>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</si>
  <si>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</si>
  <si>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</si>
  <si>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</si>
  <si>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</si>
  <si>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</si>
  <si>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</si>
  <si>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</si>
  <si>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</si>
  <si>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</si>
  <si>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</si>
  <si>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</si>
  <si>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</si>
  <si>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</si>
  <si>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</si>
  <si>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</si>
  <si>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</si>
  <si>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</si>
  <si>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</si>
  <si>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</si>
  <si>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</si>
  <si>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</si>
  <si>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</si>
  <si>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</si>
  <si>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</si>
  <si>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</si>
  <si>
    <t>Streets</t>
  </si>
  <si>
    <t>Pallete</t>
  </si>
  <si>
    <t>S Def</t>
  </si>
  <si>
    <t>S Buildings</t>
  </si>
  <si>
    <t>b2f</t>
  </si>
  <si>
    <t>f2b</t>
  </si>
  <si>
    <t>Btn Buildings</t>
  </si>
  <si>
    <t>b2f no tex</t>
  </si>
  <si>
    <t>Early screenspace</t>
  </si>
  <si>
    <t>Map</t>
  </si>
  <si>
    <t>Uno Map</t>
  </si>
  <si>
    <t>VxPool</t>
  </si>
  <si>
    <t>240x160</t>
  </si>
  <si>
    <t>No Right bottom clip</t>
  </si>
  <si>
    <t>Selective Clip</t>
  </si>
  <si>
    <t>Selective Clip2</t>
  </si>
  <si>
    <t>IWRAM</t>
  </si>
  <si>
    <t>Obj3d in IWRAM</t>
  </si>
  <si>
    <t>Z Far clip</t>
  </si>
  <si>
    <t>Skip clip</t>
  </si>
  <si>
    <t>240X160</t>
  </si>
  <si>
    <t xml:space="preserve">Cache </t>
  </si>
  <si>
    <t>Misses</t>
  </si>
  <si>
    <t>Peeks</t>
  </si>
  <si>
    <t>Sorted Nodes</t>
  </si>
  <si>
    <t>16x</t>
  </si>
  <si>
    <t>8x</t>
  </si>
  <si>
    <t>4x</t>
  </si>
  <si>
    <t>Wide FOV</t>
  </si>
  <si>
    <t>No tex cache</t>
  </si>
  <si>
    <t>No Vx Cache</t>
  </si>
  <si>
    <t>Obj3d IWRAM</t>
  </si>
  <si>
    <t>Front to back</t>
  </si>
  <si>
    <t>No early reject</t>
  </si>
  <si>
    <t>Y Perspective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</si>
</sst>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K201"/>
  <sheetViews>
    <sheetView tabSelected="1" topLeftCell="A154" workbookViewId="0">
      <selection activeCell="E180" sqref="E180:G180"/>
    </sheetView>
  </sheetViews>
  <sheetFormatPr defaultRowHeight="15" x14ac:dyDescent="0.25"/>
  <cols>
    <col min="1" max="1" width="21" bestFit="1" customWidth="1"/>
    <col min="3" max="3" width="10.7109375" style="1" bestFit="1" customWidth="1"/>
    <col min="4" max="4" width="10.140625" style="2" bestFit="1" customWidth="1"/>
    <col min="14" max="14" width="22.85546875" customWidth="1"/>
    <col min="15" max="15" width="27.28515625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>B41/30</f>
        <v>11.4</v>
      </c>
      <c r="D41" s="2">
        <f>B41/$B$2</f>
        <v>1.1213114754098361</v>
      </c>
    </row>
    <row r="42" spans="1:4" x14ac:dyDescent="0.25">
      <c r="A42" s="3" t="s">
        <v>31</v>
      </c>
      <c r="B42">
        <v>186</v>
      </c>
      <c r="C42" s="1">
        <f>B42/30</f>
        <v>6.2</v>
      </c>
      <c r="D42" s="2">
        <f>B42/$B$2</f>
        <v>0.60983606557377046</v>
      </c>
    </row>
    <row r="44" spans="1:4" x14ac:dyDescent="0.25">
      <c r="A44" s="3" t="s">
        <v>32</v>
      </c>
      <c r="B44">
        <v>347</v>
      </c>
      <c r="C44" s="1">
        <f>B44/30</f>
        <v>11.566666666666666</v>
      </c>
      <c r="D44" s="2">
        <f>B44/$B$2</f>
        <v>1.1377049180327869</v>
      </c>
    </row>
    <row r="45" spans="1:4" x14ac:dyDescent="0.25">
      <c r="A45" s="3" t="s">
        <v>32</v>
      </c>
      <c r="B45">
        <v>191</v>
      </c>
      <c r="C45" s="1">
        <f>B45/30</f>
        <v>6.3666666666666663</v>
      </c>
      <c r="D45" s="2">
        <f>B45/$B$2</f>
        <v>0.6262295081967213</v>
      </c>
    </row>
    <row r="47" spans="1:4" x14ac:dyDescent="0.25">
      <c r="A47" s="3" t="s">
        <v>33</v>
      </c>
      <c r="B47">
        <v>338</v>
      </c>
      <c r="C47" s="1">
        <f>B47/30</f>
        <v>11.266666666666667</v>
      </c>
      <c r="D47" s="2">
        <f>B47/$B$2</f>
        <v>1.1081967213114754</v>
      </c>
    </row>
    <row r="48" spans="1:4" x14ac:dyDescent="0.25">
      <c r="A48" s="3" t="s">
        <v>33</v>
      </c>
      <c r="B48">
        <v>177</v>
      </c>
      <c r="C48" s="1">
        <f>B48/30</f>
        <v>5.9</v>
      </c>
      <c r="D48" s="2">
        <f>B48/$B$2</f>
        <v>0.58032786885245902</v>
      </c>
    </row>
    <row r="50" spans="1:4" x14ac:dyDescent="0.25">
      <c r="A50" s="3" t="s">
        <v>34</v>
      </c>
      <c r="B50">
        <v>355</v>
      </c>
      <c r="C50" s="1">
        <f>B50/30</f>
        <v>11.833333333333334</v>
      </c>
      <c r="D50" s="2">
        <f>B50/$B$2</f>
        <v>1.1639344262295082</v>
      </c>
    </row>
    <row r="51" spans="1:4" x14ac:dyDescent="0.25">
      <c r="A51" s="3" t="s">
        <v>34</v>
      </c>
      <c r="B51">
        <v>235</v>
      </c>
      <c r="C51" s="1">
        <f>B51/30</f>
        <v>7.833333333333333</v>
      </c>
      <c r="D51" s="2">
        <f>B51/$B$2</f>
        <v>0.77049180327868849</v>
      </c>
    </row>
    <row r="53" spans="1:4" x14ac:dyDescent="0.25">
      <c r="A53" s="3" t="s">
        <v>35</v>
      </c>
      <c r="B53">
        <v>370</v>
      </c>
      <c r="C53" s="1">
        <f>B53/30</f>
        <v>12.333333333333334</v>
      </c>
      <c r="D53" s="2">
        <f>B53/$B$2</f>
        <v>1.2131147540983607</v>
      </c>
    </row>
    <row r="54" spans="1:4" x14ac:dyDescent="0.25">
      <c r="A54" s="3" t="s">
        <v>35</v>
      </c>
      <c r="B54">
        <v>235</v>
      </c>
      <c r="C54" s="1">
        <f>B54/30</f>
        <v>7.833333333333333</v>
      </c>
      <c r="D54" s="2">
        <f>B54/$B$2</f>
        <v>0.77049180327868849</v>
      </c>
    </row>
    <row r="56" spans="1:4" x14ac:dyDescent="0.25">
      <c r="A56" s="3" t="s">
        <v>36</v>
      </c>
      <c r="B56">
        <v>405</v>
      </c>
      <c r="C56" s="1">
        <f>B56/30</f>
        <v>13.5</v>
      </c>
      <c r="D56" s="2">
        <f>B56/$B$2</f>
        <v>1.3278688524590163</v>
      </c>
    </row>
    <row r="57" spans="1:4" x14ac:dyDescent="0.25">
      <c r="A57" s="3" t="s">
        <v>36</v>
      </c>
      <c r="B57">
        <v>208</v>
      </c>
      <c r="C57" s="1">
        <f>B57/30</f>
        <v>6.9333333333333336</v>
      </c>
      <c r="D57" s="2">
        <f>B57/$B$2</f>
        <v>0.68196721311475406</v>
      </c>
    </row>
    <row r="59" spans="1:4" x14ac:dyDescent="0.25">
      <c r="A59" s="3" t="s">
        <v>37</v>
      </c>
      <c r="B59">
        <v>293</v>
      </c>
      <c r="C59" s="1">
        <f>B59/30</f>
        <v>9.7666666666666675</v>
      </c>
      <c r="D59" s="2">
        <f>B59/$B$2</f>
        <v>0.96065573770491808</v>
      </c>
    </row>
    <row r="61" spans="1:4" x14ac:dyDescent="0.25">
      <c r="A61" s="3" t="s">
        <v>38</v>
      </c>
      <c r="B61">
        <v>401</v>
      </c>
      <c r="C61" s="1">
        <f>B61/30</f>
        <v>13.366666666666667</v>
      </c>
      <c r="D61" s="2">
        <f>B61/$B$2</f>
        <v>1.3147540983606558</v>
      </c>
    </row>
    <row r="62" spans="1:4" x14ac:dyDescent="0.25">
      <c r="A62" s="3" t="s">
        <v>38</v>
      </c>
      <c r="B62">
        <v>212</v>
      </c>
      <c r="C62" s="1">
        <f>B62/30</f>
        <v>7.0666666666666664</v>
      </c>
      <c r="D62" s="2">
        <f>B62/$B$2</f>
        <v>0.69508196721311477</v>
      </c>
    </row>
    <row r="64" spans="1:4" x14ac:dyDescent="0.25">
      <c r="A64" s="3" t="s">
        <v>39</v>
      </c>
      <c r="B64">
        <v>478</v>
      </c>
      <c r="C64" s="1">
        <f>B64/30</f>
        <v>15.933333333333334</v>
      </c>
      <c r="D64" s="2">
        <f>B64/$B$2</f>
        <v>1.5672131147540984</v>
      </c>
    </row>
    <row r="65" spans="1:8" x14ac:dyDescent="0.25">
      <c r="A65" s="3" t="s">
        <v>39</v>
      </c>
      <c r="B65">
        <v>223</v>
      </c>
      <c r="C65" s="1">
        <f>B65/30</f>
        <v>7.4333333333333336</v>
      </c>
      <c r="D65" s="2">
        <f>B65/$B$2</f>
        <v>0.73114754098360657</v>
      </c>
    </row>
    <row r="67" spans="1:8" x14ac:dyDescent="0.25">
      <c r="A67" s="3" t="s">
        <v>40</v>
      </c>
      <c r="B67">
        <v>486</v>
      </c>
      <c r="C67" s="1">
        <f>B67/30</f>
        <v>16.2</v>
      </c>
      <c r="D67" s="2">
        <f>B67/$B$2</f>
        <v>1.5934426229508196</v>
      </c>
    </row>
    <row r="68" spans="1:8" x14ac:dyDescent="0.25">
      <c r="A68" s="3" t="s">
        <v>40</v>
      </c>
      <c r="B68">
        <v>198</v>
      </c>
      <c r="C68" s="1">
        <f>B68/30</f>
        <v>6.6</v>
      </c>
      <c r="D68" s="2">
        <f>B68/$B$2</f>
        <v>0.64918032786885249</v>
      </c>
    </row>
    <row r="70" spans="1:8" x14ac:dyDescent="0.25">
      <c r="A70" s="3" t="s">
        <v>37</v>
      </c>
      <c r="B70">
        <v>312</v>
      </c>
      <c r="C70" s="1">
        <f>B70/30</f>
        <v>10.4</v>
      </c>
      <c r="D70" s="2">
        <f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>B71/30</f>
        <v>13.433333333333334</v>
      </c>
      <c r="D71" s="2">
        <f>B71/$B$2</f>
        <v>1.3213114754098361</v>
      </c>
    </row>
    <row r="73" spans="1:8" x14ac:dyDescent="0.25">
      <c r="A73" s="3" t="s">
        <v>41</v>
      </c>
      <c r="B73">
        <v>710</v>
      </c>
      <c r="C73" s="1">
        <f>B73/30</f>
        <v>23.666666666666668</v>
      </c>
      <c r="D73" s="2">
        <f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5">B74/30</f>
        <v>13.866666666666667</v>
      </c>
      <c r="D74" s="2">
        <f>B74/$B$2</f>
        <v>1.3639344262295081</v>
      </c>
    </row>
    <row r="77" spans="1:8" x14ac:dyDescent="0.25">
      <c r="A77" t="s">
        <v>43</v>
      </c>
      <c r="B77">
        <v>371</v>
      </c>
      <c r="C77" s="1">
        <f t="shared" si="5"/>
        <v>12.366666666666667</v>
      </c>
    </row>
    <row r="78" spans="1:8" x14ac:dyDescent="0.25">
      <c r="A78" t="s">
        <v>44</v>
      </c>
      <c r="B78">
        <v>343</v>
      </c>
      <c r="C78" s="1">
        <f t="shared" si="5"/>
        <v>11.433333333333334</v>
      </c>
    </row>
    <row r="79" spans="1:8" x14ac:dyDescent="0.25">
      <c r="A79" t="s">
        <v>45</v>
      </c>
      <c r="B79">
        <v>341</v>
      </c>
      <c r="C79" s="1">
        <f t="shared" si="5"/>
        <v>11.366666666666667</v>
      </c>
    </row>
    <row r="81" spans="1:8" x14ac:dyDescent="0.25">
      <c r="B81">
        <v>170</v>
      </c>
      <c r="C81" s="1">
        <f t="shared" si="5"/>
        <v>5.666666666666667</v>
      </c>
    </row>
    <row r="82" spans="1:8" x14ac:dyDescent="0.25">
      <c r="B82">
        <v>127</v>
      </c>
      <c r="C82" s="1">
        <f t="shared" si="5"/>
        <v>4.2333333333333334</v>
      </c>
    </row>
    <row r="85" spans="1:8" x14ac:dyDescent="0.25">
      <c r="B85">
        <v>194</v>
      </c>
      <c r="C85" s="1">
        <f t="shared" si="5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6">E85*C85</f>
        <v>1629.6000000000001</v>
      </c>
      <c r="H85" s="4">
        <f t="shared" ref="H85:H91" si="7">F85*C85</f>
        <v>5878.2</v>
      </c>
    </row>
    <row r="86" spans="1:8" x14ac:dyDescent="0.25">
      <c r="A86" t="s">
        <v>46</v>
      </c>
      <c r="B86">
        <v>199</v>
      </c>
      <c r="C86" s="1">
        <f t="shared" si="5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6"/>
        <v>1671.6000000000001</v>
      </c>
      <c r="H86" s="4">
        <f t="shared" si="7"/>
        <v>6029.7000000000007</v>
      </c>
    </row>
    <row r="87" spans="1:8" x14ac:dyDescent="0.25">
      <c r="A87" t="s">
        <v>47</v>
      </c>
      <c r="B87">
        <v>206</v>
      </c>
      <c r="C87" s="1">
        <f t="shared" si="5"/>
        <v>6.8666666666666663</v>
      </c>
      <c r="D87" s="2">
        <f t="shared" ref="D87:D97" si="8">B87/B$85</f>
        <v>1.0618556701030928</v>
      </c>
      <c r="E87">
        <v>252</v>
      </c>
      <c r="F87">
        <v>909</v>
      </c>
      <c r="G87" s="4">
        <f t="shared" si="6"/>
        <v>1730.3999999999999</v>
      </c>
      <c r="H87" s="4">
        <f t="shared" si="7"/>
        <v>6241.7999999999993</v>
      </c>
    </row>
    <row r="88" spans="1:8" x14ac:dyDescent="0.25">
      <c r="A88" t="s">
        <v>49</v>
      </c>
      <c r="B88">
        <v>208</v>
      </c>
      <c r="C88" s="1">
        <f t="shared" si="5"/>
        <v>6.9333333333333336</v>
      </c>
      <c r="D88" s="2">
        <f t="shared" si="8"/>
        <v>1.0721649484536082</v>
      </c>
      <c r="E88">
        <v>252</v>
      </c>
      <c r="F88">
        <v>909</v>
      </c>
      <c r="G88" s="4">
        <f t="shared" si="6"/>
        <v>1747.2</v>
      </c>
      <c r="H88" s="4">
        <f t="shared" si="7"/>
        <v>6302.4000000000005</v>
      </c>
    </row>
    <row r="89" spans="1:8" x14ac:dyDescent="0.25">
      <c r="A89" t="s">
        <v>50</v>
      </c>
      <c r="B89">
        <v>207</v>
      </c>
      <c r="C89" s="1">
        <f t="shared" si="5"/>
        <v>6.9</v>
      </c>
      <c r="D89" s="2">
        <f t="shared" si="8"/>
        <v>1.0670103092783505</v>
      </c>
      <c r="E89">
        <v>252</v>
      </c>
      <c r="F89">
        <v>909</v>
      </c>
      <c r="G89" s="4">
        <f t="shared" si="6"/>
        <v>1738.8000000000002</v>
      </c>
      <c r="H89" s="4">
        <f t="shared" si="7"/>
        <v>6272.1</v>
      </c>
    </row>
    <row r="90" spans="1:8" x14ac:dyDescent="0.25">
      <c r="A90" t="s">
        <v>51</v>
      </c>
      <c r="B90">
        <v>209</v>
      </c>
      <c r="C90" s="1">
        <f t="shared" si="5"/>
        <v>6.9666666666666668</v>
      </c>
      <c r="D90" s="2">
        <f t="shared" si="8"/>
        <v>1.0773195876288659</v>
      </c>
      <c r="E90">
        <v>252</v>
      </c>
      <c r="F90">
        <v>909</v>
      </c>
      <c r="G90" s="4">
        <f t="shared" si="6"/>
        <v>1755.6000000000001</v>
      </c>
      <c r="H90" s="4">
        <f t="shared" si="7"/>
        <v>6332.7</v>
      </c>
    </row>
    <row r="91" spans="1:8" x14ac:dyDescent="0.25">
      <c r="A91" t="s">
        <v>52</v>
      </c>
      <c r="B91">
        <v>237</v>
      </c>
      <c r="C91" s="1">
        <f t="shared" si="5"/>
        <v>7.9</v>
      </c>
      <c r="D91" s="2">
        <f t="shared" si="8"/>
        <v>1.2216494845360826</v>
      </c>
      <c r="E91">
        <v>252</v>
      </c>
      <c r="F91">
        <v>909</v>
      </c>
      <c r="G91" s="4">
        <f t="shared" si="6"/>
        <v>1990.8000000000002</v>
      </c>
      <c r="H91" s="4">
        <f t="shared" si="7"/>
        <v>7181.1</v>
      </c>
    </row>
    <row r="92" spans="1:8" x14ac:dyDescent="0.25">
      <c r="A92" t="s">
        <v>53</v>
      </c>
      <c r="B92">
        <v>234</v>
      </c>
      <c r="C92" s="1">
        <f t="shared" si="5"/>
        <v>7.8</v>
      </c>
      <c r="D92" s="2">
        <f t="shared" si="8"/>
        <v>1.2061855670103092</v>
      </c>
      <c r="E92">
        <v>252</v>
      </c>
      <c r="F92">
        <v>909</v>
      </c>
      <c r="G92" s="4">
        <f t="shared" ref="G92:G97" si="9">E92*C92</f>
        <v>1965.6</v>
      </c>
      <c r="H92" s="4">
        <f t="shared" ref="H92:H97" si="10">F92*C92</f>
        <v>7090.2</v>
      </c>
    </row>
    <row r="93" spans="1:8" x14ac:dyDescent="0.25">
      <c r="A93" t="s">
        <v>54</v>
      </c>
      <c r="B93">
        <v>265</v>
      </c>
      <c r="C93" s="1">
        <f t="shared" si="5"/>
        <v>8.8333333333333339</v>
      </c>
      <c r="D93" s="2">
        <f t="shared" si="8"/>
        <v>1.365979381443299</v>
      </c>
      <c r="E93">
        <v>252</v>
      </c>
      <c r="F93">
        <v>909</v>
      </c>
      <c r="G93" s="4">
        <f t="shared" si="9"/>
        <v>2226</v>
      </c>
      <c r="H93" s="4">
        <f t="shared" si="10"/>
        <v>8029.5000000000009</v>
      </c>
    </row>
    <row r="94" spans="1:8" x14ac:dyDescent="0.25">
      <c r="A94" t="s">
        <v>55</v>
      </c>
      <c r="B94">
        <v>274</v>
      </c>
      <c r="C94" s="1">
        <f t="shared" si="5"/>
        <v>9.1333333333333329</v>
      </c>
      <c r="D94" s="2">
        <f t="shared" si="8"/>
        <v>1.4123711340206186</v>
      </c>
      <c r="E94">
        <v>252</v>
      </c>
      <c r="F94">
        <v>909</v>
      </c>
      <c r="G94" s="4">
        <f t="shared" si="9"/>
        <v>2301.6</v>
      </c>
      <c r="H94" s="4">
        <f t="shared" si="10"/>
        <v>8302.1999999999989</v>
      </c>
    </row>
    <row r="95" spans="1:8" x14ac:dyDescent="0.25">
      <c r="A95" t="s">
        <v>56</v>
      </c>
      <c r="B95">
        <v>272</v>
      </c>
      <c r="C95" s="1">
        <f t="shared" si="5"/>
        <v>9.0666666666666664</v>
      </c>
      <c r="D95" s="2">
        <f t="shared" si="8"/>
        <v>1.402061855670103</v>
      </c>
      <c r="E95">
        <v>252</v>
      </c>
      <c r="F95">
        <v>910</v>
      </c>
      <c r="G95" s="4">
        <f t="shared" si="9"/>
        <v>2284.7999999999997</v>
      </c>
      <c r="H95" s="4">
        <f t="shared" si="10"/>
        <v>8250.6666666666661</v>
      </c>
    </row>
    <row r="96" spans="1:8" x14ac:dyDescent="0.25">
      <c r="A96" t="s">
        <v>57</v>
      </c>
      <c r="B96">
        <v>284</v>
      </c>
      <c r="C96" s="1">
        <f t="shared" si="5"/>
        <v>9.4666666666666668</v>
      </c>
      <c r="D96" s="2">
        <f t="shared" si="8"/>
        <v>1.4639175257731958</v>
      </c>
      <c r="E96">
        <v>252</v>
      </c>
      <c r="F96">
        <v>910</v>
      </c>
      <c r="G96" s="4">
        <f t="shared" si="9"/>
        <v>2385.6</v>
      </c>
      <c r="H96" s="4">
        <f t="shared" si="10"/>
        <v>8614.6666666666661</v>
      </c>
    </row>
    <row r="97" spans="1:8" x14ac:dyDescent="0.25">
      <c r="A97" t="s">
        <v>58</v>
      </c>
      <c r="B97">
        <v>296</v>
      </c>
      <c r="C97" s="1">
        <f t="shared" si="5"/>
        <v>9.8666666666666671</v>
      </c>
      <c r="D97" s="2">
        <f t="shared" si="8"/>
        <v>1.5257731958762886</v>
      </c>
      <c r="E97">
        <v>252</v>
      </c>
      <c r="F97">
        <v>910</v>
      </c>
      <c r="G97" s="4">
        <f t="shared" si="9"/>
        <v>2486.4</v>
      </c>
      <c r="H97" s="4">
        <f t="shared" si="10"/>
        <v>8978.6666666666679</v>
      </c>
    </row>
    <row r="98" spans="1:8" x14ac:dyDescent="0.25">
      <c r="A98" t="s">
        <v>60</v>
      </c>
      <c r="B98">
        <v>280</v>
      </c>
      <c r="C98" s="1">
        <f>B98/30</f>
        <v>9.3333333333333339</v>
      </c>
      <c r="D98" s="2">
        <f>B98/B$85</f>
        <v>1.4432989690721649</v>
      </c>
      <c r="E98">
        <v>273</v>
      </c>
      <c r="F98">
        <v>910</v>
      </c>
      <c r="G98" s="4">
        <f>E98*C98</f>
        <v>2548</v>
      </c>
      <c r="H98" s="4">
        <f>F98*C98</f>
        <v>8493.3333333333339</v>
      </c>
    </row>
    <row r="99" spans="1:8" x14ac:dyDescent="0.25">
      <c r="A99" t="s">
        <v>48</v>
      </c>
      <c r="B99">
        <v>315</v>
      </c>
      <c r="C99" s="1">
        <f>B99/30</f>
        <v>10.5</v>
      </c>
      <c r="D99" s="2">
        <f>B99/B$85</f>
        <v>1.6237113402061856</v>
      </c>
      <c r="E99">
        <v>273</v>
      </c>
      <c r="F99">
        <v>909</v>
      </c>
      <c r="G99" s="4">
        <f>E99*C99</f>
        <v>2866.5</v>
      </c>
      <c r="H99" s="4">
        <f>F99*C99</f>
        <v>9544.5</v>
      </c>
    </row>
    <row r="100" spans="1:8" x14ac:dyDescent="0.25">
      <c r="A100" t="s">
        <v>79</v>
      </c>
      <c r="B100">
        <v>308</v>
      </c>
      <c r="C100" s="1">
        <f>B100/30</f>
        <v>10.266666666666667</v>
      </c>
      <c r="D100" s="2">
        <f>B100/B$85</f>
        <v>1.5876288659793814</v>
      </c>
      <c r="E100">
        <v>304</v>
      </c>
      <c r="F100">
        <v>294</v>
      </c>
      <c r="G100" s="4">
        <f>E100*C100</f>
        <v>3121.0666666666671</v>
      </c>
      <c r="H100" s="4">
        <f>F100*C100</f>
        <v>3018.4</v>
      </c>
    </row>
    <row r="101" spans="1:8" x14ac:dyDescent="0.25">
      <c r="G101" s="4"/>
      <c r="H101" s="4"/>
    </row>
    <row r="102" spans="1:8" x14ac:dyDescent="0.25">
      <c r="A102" t="s">
        <v>59</v>
      </c>
      <c r="B102">
        <v>356</v>
      </c>
      <c r="C102" s="1">
        <f>B102/30</f>
        <v>11.866666666666667</v>
      </c>
      <c r="E102">
        <v>252</v>
      </c>
      <c r="F102">
        <v>909</v>
      </c>
      <c r="G102" s="4">
        <f>E102*C102</f>
        <v>2990.4</v>
      </c>
      <c r="H102" s="4">
        <f>F102*C102</f>
        <v>10786.800000000001</v>
      </c>
    </row>
    <row r="106" spans="1:8" x14ac:dyDescent="0.25">
      <c r="B106" t="s">
        <v>63</v>
      </c>
      <c r="C106" s="1" t="s">
        <v>64</v>
      </c>
      <c r="D106" s="2" t="s">
        <v>66</v>
      </c>
    </row>
    <row r="107" spans="1:8" x14ac:dyDescent="0.25">
      <c r="A107" t="s">
        <v>61</v>
      </c>
      <c r="B107">
        <v>551</v>
      </c>
      <c r="C107" s="1">
        <v>504</v>
      </c>
      <c r="D107" s="3">
        <v>695</v>
      </c>
      <c r="E107" s="5">
        <f t="shared" ref="E107:G109" si="11">B107/30</f>
        <v>18.366666666666667</v>
      </c>
      <c r="F107" s="5">
        <f t="shared" si="11"/>
        <v>16.8</v>
      </c>
      <c r="G107" s="5">
        <f t="shared" si="11"/>
        <v>23.166666666666668</v>
      </c>
    </row>
    <row r="108" spans="1:8" x14ac:dyDescent="0.25">
      <c r="A108" t="s">
        <v>62</v>
      </c>
      <c r="B108">
        <v>334</v>
      </c>
      <c r="C108" s="1">
        <v>255</v>
      </c>
      <c r="D108" s="3">
        <v>468</v>
      </c>
      <c r="E108" s="5">
        <f t="shared" si="11"/>
        <v>11.133333333333333</v>
      </c>
      <c r="F108" s="5">
        <f t="shared" si="11"/>
        <v>8.5</v>
      </c>
      <c r="G108" s="5">
        <f t="shared" si="11"/>
        <v>15.6</v>
      </c>
    </row>
    <row r="109" spans="1:8" x14ac:dyDescent="0.25">
      <c r="A109" t="s">
        <v>65</v>
      </c>
      <c r="B109">
        <v>276</v>
      </c>
      <c r="C109" s="1">
        <v>230</v>
      </c>
      <c r="D109" s="3">
        <v>456</v>
      </c>
      <c r="E109" s="5">
        <f t="shared" si="11"/>
        <v>9.1999999999999993</v>
      </c>
      <c r="F109" s="5">
        <f t="shared" si="11"/>
        <v>7.666666666666667</v>
      </c>
      <c r="G109" s="5">
        <f t="shared" si="11"/>
        <v>15.2</v>
      </c>
    </row>
    <row r="110" spans="1:8" x14ac:dyDescent="0.25">
      <c r="E110" s="5"/>
    </row>
    <row r="111" spans="1:8" x14ac:dyDescent="0.25">
      <c r="E111" s="5"/>
    </row>
    <row r="112" spans="1:8" x14ac:dyDescent="0.25">
      <c r="E112" s="5"/>
    </row>
    <row r="113" spans="1:8" x14ac:dyDescent="0.25">
      <c r="A113" t="s">
        <v>61</v>
      </c>
      <c r="B113">
        <v>561</v>
      </c>
      <c r="C113" s="1">
        <v>561</v>
      </c>
      <c r="E113" s="5">
        <f t="shared" ref="E113:F125" si="12">B113/30</f>
        <v>18.7</v>
      </c>
      <c r="F113" s="5">
        <f t="shared" si="12"/>
        <v>18.7</v>
      </c>
    </row>
    <row r="114" spans="1:8" x14ac:dyDescent="0.25">
      <c r="A114" t="s">
        <v>62</v>
      </c>
      <c r="B114">
        <v>317</v>
      </c>
      <c r="C114" s="1">
        <v>314</v>
      </c>
      <c r="E114" s="5">
        <f t="shared" si="12"/>
        <v>10.566666666666666</v>
      </c>
      <c r="F114" s="5">
        <f t="shared" si="12"/>
        <v>10.466666666666667</v>
      </c>
    </row>
    <row r="115" spans="1:8" x14ac:dyDescent="0.25">
      <c r="A115" t="s">
        <v>65</v>
      </c>
      <c r="B115">
        <v>295</v>
      </c>
      <c r="C115" s="1">
        <v>291</v>
      </c>
      <c r="E115" s="5">
        <f t="shared" si="12"/>
        <v>9.8333333333333339</v>
      </c>
      <c r="F115" s="5">
        <f t="shared" si="12"/>
        <v>9.6999999999999993</v>
      </c>
    </row>
    <row r="116" spans="1:8" x14ac:dyDescent="0.25">
      <c r="E116" s="5"/>
    </row>
    <row r="117" spans="1:8" x14ac:dyDescent="0.25">
      <c r="A117" t="s">
        <v>67</v>
      </c>
      <c r="E117" s="5"/>
    </row>
    <row r="118" spans="1:8" x14ac:dyDescent="0.25">
      <c r="A118" t="s">
        <v>61</v>
      </c>
      <c r="B118">
        <v>553</v>
      </c>
      <c r="C118" s="1">
        <v>554</v>
      </c>
      <c r="E118" s="5">
        <f t="shared" si="12"/>
        <v>18.433333333333334</v>
      </c>
      <c r="F118" s="5">
        <f t="shared" si="12"/>
        <v>18.466666666666665</v>
      </c>
    </row>
    <row r="119" spans="1:8" x14ac:dyDescent="0.25">
      <c r="A119" t="s">
        <v>62</v>
      </c>
      <c r="B119">
        <v>311</v>
      </c>
      <c r="C119" s="1">
        <v>317</v>
      </c>
      <c r="E119" s="5">
        <f t="shared" si="12"/>
        <v>10.366666666666667</v>
      </c>
      <c r="F119" s="5">
        <f t="shared" si="12"/>
        <v>10.566666666666666</v>
      </c>
    </row>
    <row r="120" spans="1:8" x14ac:dyDescent="0.25">
      <c r="A120" t="s">
        <v>65</v>
      </c>
      <c r="B120">
        <v>292</v>
      </c>
      <c r="C120" s="1">
        <v>288</v>
      </c>
      <c r="E120" s="5">
        <f t="shared" si="12"/>
        <v>9.7333333333333325</v>
      </c>
      <c r="F120" s="5">
        <f t="shared" si="12"/>
        <v>9.6</v>
      </c>
    </row>
    <row r="121" spans="1:8" x14ac:dyDescent="0.25">
      <c r="E121" s="5"/>
      <c r="F121" s="5"/>
    </row>
    <row r="122" spans="1:8" x14ac:dyDescent="0.25">
      <c r="A122" t="s">
        <v>68</v>
      </c>
      <c r="B122">
        <v>381</v>
      </c>
      <c r="E122" s="5">
        <f t="shared" si="12"/>
        <v>12.7</v>
      </c>
      <c r="F122" s="5"/>
    </row>
    <row r="123" spans="1:8" x14ac:dyDescent="0.25">
      <c r="A123" t="s">
        <v>69</v>
      </c>
      <c r="B123">
        <v>375</v>
      </c>
      <c r="E123" s="5">
        <f t="shared" si="12"/>
        <v>12.5</v>
      </c>
      <c r="F123" s="5"/>
    </row>
    <row r="124" spans="1:8" x14ac:dyDescent="0.25">
      <c r="E124" s="5"/>
      <c r="F124" s="5"/>
    </row>
    <row r="125" spans="1:8" x14ac:dyDescent="0.25">
      <c r="A125" t="s">
        <v>70</v>
      </c>
      <c r="B125">
        <v>548</v>
      </c>
      <c r="C125" s="1">
        <v>521</v>
      </c>
      <c r="E125" s="5">
        <f t="shared" si="12"/>
        <v>18.266666666666666</v>
      </c>
      <c r="F125" s="5">
        <f t="shared" si="12"/>
        <v>17.366666666666667</v>
      </c>
      <c r="H125" s="2">
        <f>B125/C125</f>
        <v>1.051823416506718</v>
      </c>
    </row>
    <row r="126" spans="1:8" x14ac:dyDescent="0.25">
      <c r="B126">
        <v>309</v>
      </c>
      <c r="C126" s="1">
        <v>305</v>
      </c>
      <c r="E126" s="5">
        <f t="shared" ref="E126:F141" si="13">B126/30</f>
        <v>10.3</v>
      </c>
      <c r="F126" s="5">
        <f t="shared" si="13"/>
        <v>10.166666666666666</v>
      </c>
      <c r="H126" s="2">
        <f>B126/C126</f>
        <v>1.0131147540983607</v>
      </c>
    </row>
    <row r="127" spans="1:8" x14ac:dyDescent="0.25">
      <c r="B127">
        <v>292</v>
      </c>
      <c r="C127" s="1">
        <v>291</v>
      </c>
      <c r="E127" s="5">
        <f t="shared" si="13"/>
        <v>9.7333333333333325</v>
      </c>
      <c r="F127" s="5">
        <f t="shared" si="13"/>
        <v>9.6999999999999993</v>
      </c>
      <c r="H127" s="2">
        <f>B127/C127</f>
        <v>1.0034364261168385</v>
      </c>
    </row>
    <row r="128" spans="1:8" x14ac:dyDescent="0.25">
      <c r="E128" s="5"/>
      <c r="F128" s="5"/>
    </row>
    <row r="129" spans="1:6" x14ac:dyDescent="0.25">
      <c r="E129" s="5"/>
      <c r="F129" s="5"/>
    </row>
    <row r="130" spans="1:6" x14ac:dyDescent="0.25">
      <c r="A130" t="s">
        <v>71</v>
      </c>
      <c r="B130">
        <v>523</v>
      </c>
      <c r="E130" s="5">
        <f t="shared" si="13"/>
        <v>17.433333333333334</v>
      </c>
      <c r="F130" s="5"/>
    </row>
    <row r="131" spans="1:6" x14ac:dyDescent="0.25">
      <c r="B131">
        <v>288</v>
      </c>
      <c r="E131" s="5">
        <f t="shared" si="13"/>
        <v>9.6</v>
      </c>
      <c r="F131" s="5"/>
    </row>
    <row r="132" spans="1:6" x14ac:dyDescent="0.25">
      <c r="B132">
        <v>258</v>
      </c>
      <c r="E132" s="5">
        <f t="shared" si="13"/>
        <v>8.6</v>
      </c>
      <c r="F132" s="5"/>
    </row>
    <row r="133" spans="1:6" x14ac:dyDescent="0.25">
      <c r="E133" s="5"/>
      <c r="F133" s="5"/>
    </row>
    <row r="134" spans="1:6" x14ac:dyDescent="0.25">
      <c r="E134" s="5"/>
      <c r="F134" s="5"/>
    </row>
    <row r="135" spans="1:6" x14ac:dyDescent="0.25">
      <c r="B135">
        <v>402</v>
      </c>
      <c r="C135" s="1">
        <v>435</v>
      </c>
      <c r="E135" s="5">
        <f t="shared" si="13"/>
        <v>13.4</v>
      </c>
      <c r="F135" s="5">
        <f t="shared" si="13"/>
        <v>14.5</v>
      </c>
    </row>
    <row r="136" spans="1:6" x14ac:dyDescent="0.25">
      <c r="B136">
        <v>225</v>
      </c>
      <c r="C136" s="1">
        <v>268</v>
      </c>
      <c r="E136" s="5">
        <f t="shared" si="13"/>
        <v>7.5</v>
      </c>
      <c r="F136" s="5">
        <f t="shared" si="13"/>
        <v>8.9333333333333336</v>
      </c>
    </row>
    <row r="137" spans="1:6" x14ac:dyDescent="0.25">
      <c r="B137">
        <v>206</v>
      </c>
      <c r="C137" s="1">
        <v>226</v>
      </c>
      <c r="E137" s="5">
        <f t="shared" si="13"/>
        <v>6.8666666666666663</v>
      </c>
      <c r="F137" s="5">
        <f t="shared" si="13"/>
        <v>7.5333333333333332</v>
      </c>
    </row>
    <row r="138" spans="1:6" x14ac:dyDescent="0.25">
      <c r="E138" s="5"/>
    </row>
    <row r="139" spans="1:6" x14ac:dyDescent="0.25">
      <c r="A139" t="s">
        <v>72</v>
      </c>
      <c r="B139">
        <v>559</v>
      </c>
      <c r="E139" s="5">
        <f t="shared" si="13"/>
        <v>18.633333333333333</v>
      </c>
    </row>
    <row r="140" spans="1:6" x14ac:dyDescent="0.25">
      <c r="B140">
        <v>297</v>
      </c>
      <c r="E140" s="5">
        <f t="shared" si="13"/>
        <v>9.9</v>
      </c>
    </row>
    <row r="141" spans="1:6" x14ac:dyDescent="0.25">
      <c r="B141">
        <v>269</v>
      </c>
      <c r="E141" s="5">
        <f t="shared" si="13"/>
        <v>8.9666666666666668</v>
      </c>
    </row>
    <row r="142" spans="1:6" x14ac:dyDescent="0.25">
      <c r="E142" s="5"/>
    </row>
    <row r="143" spans="1:6" x14ac:dyDescent="0.25">
      <c r="E143" s="5"/>
    </row>
    <row r="144" spans="1:6" x14ac:dyDescent="0.25">
      <c r="A144" t="s">
        <v>73</v>
      </c>
      <c r="B144">
        <v>554</v>
      </c>
      <c r="E144" s="5">
        <f t="shared" ref="E144:F158" si="14">B144/30</f>
        <v>18.466666666666665</v>
      </c>
    </row>
    <row r="145" spans="1:6" x14ac:dyDescent="0.25">
      <c r="B145">
        <v>295</v>
      </c>
      <c r="E145" s="5">
        <f t="shared" si="14"/>
        <v>9.8333333333333339</v>
      </c>
    </row>
    <row r="146" spans="1:6" x14ac:dyDescent="0.25">
      <c r="B146">
        <v>256</v>
      </c>
      <c r="E146" s="5">
        <f t="shared" si="14"/>
        <v>8.5333333333333332</v>
      </c>
    </row>
    <row r="147" spans="1:6" x14ac:dyDescent="0.25">
      <c r="E147" s="5"/>
    </row>
    <row r="148" spans="1:6" x14ac:dyDescent="0.25">
      <c r="A148" t="s">
        <v>74</v>
      </c>
      <c r="B148">
        <v>556</v>
      </c>
      <c r="C148" s="1">
        <v>548</v>
      </c>
      <c r="E148" s="5">
        <f t="shared" si="14"/>
        <v>18.533333333333335</v>
      </c>
      <c r="F148" s="5">
        <f t="shared" si="14"/>
        <v>18.266666666666666</v>
      </c>
    </row>
    <row r="149" spans="1:6" x14ac:dyDescent="0.25">
      <c r="B149">
        <v>291</v>
      </c>
      <c r="E149" s="5">
        <f t="shared" si="14"/>
        <v>9.6999999999999993</v>
      </c>
    </row>
    <row r="150" spans="1:6" x14ac:dyDescent="0.25">
      <c r="B150">
        <v>262</v>
      </c>
      <c r="E150" s="5">
        <f t="shared" si="14"/>
        <v>8.7333333333333325</v>
      </c>
    </row>
    <row r="151" spans="1:6" x14ac:dyDescent="0.25">
      <c r="E151" s="5"/>
    </row>
    <row r="152" spans="1:6" x14ac:dyDescent="0.25">
      <c r="A152" t="s">
        <v>76</v>
      </c>
      <c r="B152">
        <v>574</v>
      </c>
      <c r="E152" s="5">
        <f t="shared" si="14"/>
        <v>19.133333333333333</v>
      </c>
    </row>
    <row r="153" spans="1:6" x14ac:dyDescent="0.25">
      <c r="B153">
        <v>303</v>
      </c>
      <c r="E153" s="5">
        <f t="shared" si="14"/>
        <v>10.1</v>
      </c>
    </row>
    <row r="154" spans="1:6" x14ac:dyDescent="0.25">
      <c r="B154">
        <v>265</v>
      </c>
      <c r="E154" s="5">
        <f t="shared" si="14"/>
        <v>8.8333333333333339</v>
      </c>
    </row>
    <row r="155" spans="1:6" x14ac:dyDescent="0.25">
      <c r="E155" s="5"/>
    </row>
    <row r="156" spans="1:6" x14ac:dyDescent="0.25">
      <c r="A156" t="s">
        <v>77</v>
      </c>
      <c r="B156">
        <v>525</v>
      </c>
      <c r="E156" s="5">
        <f t="shared" si="14"/>
        <v>17.5</v>
      </c>
    </row>
    <row r="157" spans="1:6" x14ac:dyDescent="0.25">
      <c r="B157">
        <v>285</v>
      </c>
      <c r="E157" s="5">
        <f t="shared" si="14"/>
        <v>9.5</v>
      </c>
    </row>
    <row r="158" spans="1:6" x14ac:dyDescent="0.25">
      <c r="B158">
        <v>251</v>
      </c>
      <c r="E158" s="5">
        <f t="shared" si="14"/>
        <v>8.3666666666666671</v>
      </c>
    </row>
    <row r="159" spans="1:6" x14ac:dyDescent="0.25">
      <c r="E159" s="5"/>
    </row>
    <row r="160" spans="1:6" x14ac:dyDescent="0.25">
      <c r="A160" t="s">
        <v>78</v>
      </c>
      <c r="B160">
        <v>611</v>
      </c>
      <c r="E160" s="5">
        <f t="shared" ref="E160:G173" si="15">B160/30</f>
        <v>20.366666666666667</v>
      </c>
    </row>
    <row r="161" spans="1:11" x14ac:dyDescent="0.25">
      <c r="B161">
        <v>326</v>
      </c>
      <c r="E161" s="5">
        <f t="shared" si="15"/>
        <v>10.866666666666667</v>
      </c>
    </row>
    <row r="162" spans="1:11" x14ac:dyDescent="0.25">
      <c r="B162">
        <v>330</v>
      </c>
      <c r="E162" s="5">
        <f t="shared" si="15"/>
        <v>11</v>
      </c>
    </row>
    <row r="163" spans="1:11" x14ac:dyDescent="0.25">
      <c r="E163" s="5"/>
    </row>
    <row r="164" spans="1:11" x14ac:dyDescent="0.25">
      <c r="A164" t="s">
        <v>84</v>
      </c>
      <c r="B164">
        <v>366</v>
      </c>
      <c r="C164" s="1">
        <v>263</v>
      </c>
      <c r="D164" s="4">
        <v>273</v>
      </c>
      <c r="E164" s="5">
        <f t="shared" si="15"/>
        <v>12.2</v>
      </c>
      <c r="F164" s="5">
        <f t="shared" si="15"/>
        <v>8.7666666666666675</v>
      </c>
      <c r="G164" s="5">
        <f t="shared" si="15"/>
        <v>9.1</v>
      </c>
    </row>
    <row r="165" spans="1:11" x14ac:dyDescent="0.25">
      <c r="A165" t="s">
        <v>85</v>
      </c>
      <c r="B165">
        <v>355</v>
      </c>
      <c r="C165" s="1">
        <v>255</v>
      </c>
      <c r="D165" s="4">
        <v>263</v>
      </c>
      <c r="E165" s="5">
        <f t="shared" si="15"/>
        <v>11.833333333333334</v>
      </c>
      <c r="F165" s="5">
        <f t="shared" ref="F165" si="16">C165/30</f>
        <v>8.5</v>
      </c>
      <c r="G165" s="5">
        <f t="shared" ref="G165" si="17">D165/30</f>
        <v>8.7666666666666675</v>
      </c>
    </row>
    <row r="166" spans="1:11" x14ac:dyDescent="0.25">
      <c r="A166" t="s">
        <v>86</v>
      </c>
      <c r="B166">
        <v>359</v>
      </c>
      <c r="C166" s="1">
        <v>259</v>
      </c>
      <c r="D166" s="4">
        <v>268</v>
      </c>
      <c r="E166" s="5">
        <f t="shared" si="15"/>
        <v>11.966666666666667</v>
      </c>
      <c r="F166" s="5">
        <f t="shared" si="15"/>
        <v>8.6333333333333329</v>
      </c>
      <c r="G166" s="5">
        <f t="shared" si="15"/>
        <v>8.9333333333333336</v>
      </c>
    </row>
    <row r="167" spans="1:11" x14ac:dyDescent="0.25">
      <c r="A167" t="s">
        <v>51</v>
      </c>
      <c r="B167">
        <v>361</v>
      </c>
      <c r="C167" s="1">
        <v>261</v>
      </c>
      <c r="D167" s="4"/>
      <c r="E167" s="5">
        <f t="shared" si="15"/>
        <v>12.033333333333333</v>
      </c>
      <c r="F167" s="5">
        <f t="shared" ref="F167" si="18">C167/30</f>
        <v>8.6999999999999993</v>
      </c>
      <c r="G167" s="5">
        <f t="shared" ref="G167" si="19">D167/30</f>
        <v>0</v>
      </c>
    </row>
    <row r="168" spans="1:11" x14ac:dyDescent="0.25">
      <c r="D168" s="4"/>
      <c r="E168" s="5"/>
      <c r="F168" s="5"/>
      <c r="G168" s="5"/>
    </row>
    <row r="169" spans="1:11" x14ac:dyDescent="0.25">
      <c r="A169" t="s">
        <v>87</v>
      </c>
      <c r="B169">
        <v>295</v>
      </c>
      <c r="C169" s="1">
        <v>238</v>
      </c>
      <c r="D169" s="4">
        <v>247</v>
      </c>
      <c r="E169" s="5">
        <f t="shared" si="15"/>
        <v>9.8333333333333339</v>
      </c>
      <c r="F169" s="5">
        <f t="shared" ref="F169" si="20">C169/30</f>
        <v>7.9333333333333336</v>
      </c>
      <c r="G169" s="5">
        <f t="shared" ref="G169" si="21">D169/30</f>
        <v>8.2333333333333325</v>
      </c>
      <c r="I169" s="3">
        <f>E169*254</f>
        <v>2497.666666666667</v>
      </c>
      <c r="J169" s="3">
        <f>F169*352</f>
        <v>2792.5333333333333</v>
      </c>
      <c r="K169" s="3">
        <f>G169*407</f>
        <v>3350.9666666666662</v>
      </c>
    </row>
    <row r="170" spans="1:11" x14ac:dyDescent="0.25">
      <c r="A170" t="s">
        <v>88</v>
      </c>
      <c r="B170">
        <v>312</v>
      </c>
      <c r="C170" s="1">
        <v>260</v>
      </c>
      <c r="D170" s="4">
        <v>268</v>
      </c>
      <c r="E170" s="5">
        <f t="shared" si="15"/>
        <v>10.4</v>
      </c>
      <c r="F170" s="5">
        <f t="shared" ref="F170:F173" si="22">C170/30</f>
        <v>8.6666666666666661</v>
      </c>
      <c r="G170" s="5">
        <f t="shared" ref="G170:G173" si="23">D170/30</f>
        <v>8.9333333333333336</v>
      </c>
      <c r="I170" s="3">
        <f t="shared" ref="I170:I182" si="24">E170*254</f>
        <v>2641.6</v>
      </c>
      <c r="J170" s="3">
        <f t="shared" ref="J170:J173" si="25">F170*352</f>
        <v>3050.6666666666665</v>
      </c>
      <c r="K170" s="3">
        <f t="shared" ref="K170:K173" si="26">G170*407</f>
        <v>3635.8666666666668</v>
      </c>
    </row>
    <row r="171" spans="1:11" x14ac:dyDescent="0.25">
      <c r="A171" t="s">
        <v>89</v>
      </c>
      <c r="B171">
        <v>279</v>
      </c>
      <c r="C171" s="1">
        <v>225</v>
      </c>
      <c r="D171" s="4">
        <v>235</v>
      </c>
      <c r="E171" s="5">
        <f t="shared" si="15"/>
        <v>9.3000000000000007</v>
      </c>
      <c r="F171" s="5">
        <f t="shared" si="22"/>
        <v>7.5</v>
      </c>
      <c r="G171" s="5">
        <f t="shared" si="23"/>
        <v>7.833333333333333</v>
      </c>
      <c r="I171" s="3">
        <f t="shared" si="24"/>
        <v>2362.2000000000003</v>
      </c>
      <c r="J171" s="3">
        <f t="shared" si="25"/>
        <v>2640</v>
      </c>
      <c r="K171" s="3">
        <f t="shared" si="26"/>
        <v>3188.1666666666665</v>
      </c>
    </row>
    <row r="172" spans="1:11" x14ac:dyDescent="0.25">
      <c r="A172" t="s">
        <v>90</v>
      </c>
      <c r="B172">
        <v>322</v>
      </c>
      <c r="C172" s="1">
        <v>265</v>
      </c>
      <c r="D172" s="4">
        <v>274</v>
      </c>
      <c r="E172" s="5">
        <f t="shared" si="15"/>
        <v>10.733333333333333</v>
      </c>
      <c r="F172" s="5">
        <f t="shared" si="22"/>
        <v>8.8333333333333339</v>
      </c>
      <c r="G172" s="5">
        <f t="shared" si="23"/>
        <v>9.1333333333333329</v>
      </c>
      <c r="I172" s="3">
        <f t="shared" si="24"/>
        <v>2726.2666666666664</v>
      </c>
      <c r="J172" s="3">
        <f t="shared" si="25"/>
        <v>3109.3333333333335</v>
      </c>
      <c r="K172" s="3">
        <f t="shared" si="26"/>
        <v>3717.2666666666664</v>
      </c>
    </row>
    <row r="173" spans="1:11" x14ac:dyDescent="0.25">
      <c r="A173" t="s">
        <v>91</v>
      </c>
      <c r="B173">
        <v>284</v>
      </c>
      <c r="C173" s="1">
        <v>225</v>
      </c>
      <c r="D173" s="4">
        <v>233</v>
      </c>
      <c r="E173" s="5">
        <f t="shared" si="15"/>
        <v>9.4666666666666668</v>
      </c>
      <c r="F173" s="5">
        <f t="shared" si="22"/>
        <v>7.5</v>
      </c>
      <c r="G173" s="5">
        <f t="shared" si="23"/>
        <v>7.7666666666666666</v>
      </c>
      <c r="I173" s="3">
        <f t="shared" si="24"/>
        <v>2404.5333333333333</v>
      </c>
      <c r="J173" s="3">
        <f t="shared" si="25"/>
        <v>2640</v>
      </c>
      <c r="K173" s="3">
        <f t="shared" si="26"/>
        <v>3161.0333333333333</v>
      </c>
    </row>
    <row r="174" spans="1:11" x14ac:dyDescent="0.25">
      <c r="D174" s="4"/>
      <c r="E174" s="5"/>
      <c r="F174" s="5"/>
      <c r="G174" s="5"/>
      <c r="I174" s="3"/>
      <c r="J174" s="3"/>
      <c r="K174" s="3"/>
    </row>
    <row r="175" spans="1:11" x14ac:dyDescent="0.25">
      <c r="A175" t="s">
        <v>92</v>
      </c>
      <c r="B175">
        <v>310</v>
      </c>
      <c r="C175" s="1">
        <v>238</v>
      </c>
      <c r="D175" s="4">
        <v>229</v>
      </c>
      <c r="E175" s="5">
        <f t="shared" ref="E175:E181" si="27">B175/30</f>
        <v>10.333333333333334</v>
      </c>
      <c r="F175" s="5">
        <f t="shared" ref="F175:F177" si="28">C175/30</f>
        <v>7.9333333333333336</v>
      </c>
      <c r="G175" s="5">
        <f t="shared" ref="G175:G177" si="29">D175/30</f>
        <v>7.6333333333333337</v>
      </c>
      <c r="I175" s="3">
        <f t="shared" si="24"/>
        <v>2624.666666666667</v>
      </c>
      <c r="J175" s="3">
        <f>F175*493</f>
        <v>3911.1333333333337</v>
      </c>
      <c r="K175" s="3">
        <f>G175*499</f>
        <v>3809.0333333333338</v>
      </c>
    </row>
    <row r="176" spans="1:11" x14ac:dyDescent="0.25">
      <c r="B176">
        <v>320</v>
      </c>
      <c r="C176" s="1">
        <v>271</v>
      </c>
      <c r="D176" s="4">
        <v>267</v>
      </c>
      <c r="E176" s="5">
        <f t="shared" si="27"/>
        <v>10.666666666666666</v>
      </c>
      <c r="F176" s="5">
        <f t="shared" si="28"/>
        <v>9.0333333333333332</v>
      </c>
      <c r="G176" s="5">
        <f t="shared" si="29"/>
        <v>8.9</v>
      </c>
      <c r="I176" s="3">
        <f t="shared" si="24"/>
        <v>2709.333333333333</v>
      </c>
      <c r="J176" s="3"/>
      <c r="K176" s="3"/>
    </row>
    <row r="177" spans="1:11" x14ac:dyDescent="0.25">
      <c r="B177">
        <v>329</v>
      </c>
      <c r="C177" s="1">
        <v>285</v>
      </c>
      <c r="D177" s="4">
        <v>278</v>
      </c>
      <c r="E177" s="5">
        <f t="shared" si="27"/>
        <v>10.966666666666667</v>
      </c>
      <c r="F177" s="5">
        <f t="shared" si="28"/>
        <v>9.5</v>
      </c>
      <c r="G177" s="5">
        <f t="shared" si="29"/>
        <v>9.2666666666666675</v>
      </c>
      <c r="I177" s="3">
        <f t="shared" si="24"/>
        <v>2785.5333333333333</v>
      </c>
      <c r="K177" s="3"/>
    </row>
    <row r="178" spans="1:11" x14ac:dyDescent="0.25">
      <c r="D178" s="4"/>
      <c r="E178" s="5"/>
      <c r="F178" s="5"/>
      <c r="G178" s="5"/>
      <c r="I178" s="3"/>
      <c r="K178" s="3"/>
    </row>
    <row r="179" spans="1:11" x14ac:dyDescent="0.25">
      <c r="A179" t="s">
        <v>93</v>
      </c>
      <c r="B179">
        <v>240</v>
      </c>
      <c r="C179" s="1">
        <v>203</v>
      </c>
      <c r="D179" s="4">
        <v>201</v>
      </c>
      <c r="E179" s="5">
        <f t="shared" si="27"/>
        <v>8</v>
      </c>
      <c r="F179" s="5">
        <f t="shared" ref="F179:F181" si="30">C179/30</f>
        <v>6.7666666666666666</v>
      </c>
      <c r="G179" s="5">
        <f t="shared" ref="G179:G181" si="31">D179/30</f>
        <v>6.7</v>
      </c>
      <c r="I179" s="3"/>
      <c r="K179" s="3"/>
    </row>
    <row r="180" spans="1:11" x14ac:dyDescent="0.25">
      <c r="B180">
        <v>342</v>
      </c>
      <c r="C180" s="1">
        <v>298</v>
      </c>
      <c r="D180" s="4">
        <v>288</v>
      </c>
      <c r="E180" s="5">
        <f t="shared" si="27"/>
        <v>11.4</v>
      </c>
      <c r="F180" s="5">
        <f t="shared" si="30"/>
        <v>9.9333333333333336</v>
      </c>
      <c r="G180" s="5">
        <f t="shared" si="31"/>
        <v>9.6</v>
      </c>
      <c r="I180" s="3"/>
      <c r="K180" s="3"/>
    </row>
    <row r="181" spans="1:11" x14ac:dyDescent="0.25">
      <c r="B181">
        <v>347</v>
      </c>
      <c r="C181" s="1">
        <v>304</v>
      </c>
      <c r="D181" s="4">
        <v>296</v>
      </c>
      <c r="E181" s="5">
        <f t="shared" si="27"/>
        <v>11.566666666666666</v>
      </c>
      <c r="F181" s="5">
        <f t="shared" si="30"/>
        <v>10.133333333333333</v>
      </c>
      <c r="G181" s="5">
        <f t="shared" si="31"/>
        <v>9.8666666666666671</v>
      </c>
      <c r="I181" s="3"/>
      <c r="K181" s="3"/>
    </row>
    <row r="182" spans="1:11" x14ac:dyDescent="0.25">
      <c r="A182" t="s">
        <v>80</v>
      </c>
      <c r="E182" s="5"/>
      <c r="I182" s="3">
        <f t="shared" si="24"/>
        <v>0</v>
      </c>
    </row>
    <row r="183" spans="1:11" x14ac:dyDescent="0.25">
      <c r="A183" t="s">
        <v>82</v>
      </c>
      <c r="B183">
        <v>357680</v>
      </c>
      <c r="C183" s="1">
        <v>1156197</v>
      </c>
    </row>
    <row r="184" spans="1:11" x14ac:dyDescent="0.25">
      <c r="A184" t="s">
        <v>81</v>
      </c>
      <c r="B184">
        <v>17681</v>
      </c>
      <c r="C184" s="1">
        <v>121609</v>
      </c>
    </row>
    <row r="185" spans="1:11" x14ac:dyDescent="0.25">
      <c r="B185" s="2">
        <f>1-(B184/B183)</f>
        <v>0.95056754641019903</v>
      </c>
      <c r="C185" s="2">
        <f>1-(C184/C183)</f>
        <v>0.89481982741695398</v>
      </c>
    </row>
    <row r="187" spans="1:11" x14ac:dyDescent="0.25">
      <c r="A187" t="s">
        <v>83</v>
      </c>
      <c r="B187">
        <v>191465</v>
      </c>
      <c r="C187" s="1">
        <v>1191074</v>
      </c>
    </row>
    <row r="188" spans="1:11" x14ac:dyDescent="0.25">
      <c r="B188">
        <v>9464</v>
      </c>
      <c r="C188" s="1">
        <v>118945</v>
      </c>
    </row>
    <row r="189" spans="1:11" x14ac:dyDescent="0.25">
      <c r="B189" s="2">
        <f>1-(B188/B187)</f>
        <v>0.95057060037082497</v>
      </c>
      <c r="C189" s="2">
        <f>1-(C188/C187)</f>
        <v>0.90013634753172345</v>
      </c>
    </row>
    <row r="195" spans="2:4" x14ac:dyDescent="0.25">
      <c r="B195">
        <v>1577090</v>
      </c>
      <c r="C195" s="1">
        <v>1182119</v>
      </c>
      <c r="D195" s="2">
        <f>C195/B195</f>
        <v>0.74955709566353224</v>
      </c>
    </row>
    <row r="196" spans="2:4" x14ac:dyDescent="0.25">
      <c r="B196">
        <v>1476188</v>
      </c>
      <c r="C196" s="1">
        <v>1114233</v>
      </c>
      <c r="D196" s="2">
        <f>C196/B196</f>
        <v>0.75480426612328511</v>
      </c>
    </row>
    <row r="198" spans="2:4" x14ac:dyDescent="0.25">
      <c r="B198">
        <v>4037321</v>
      </c>
      <c r="C198" s="1">
        <v>1267009</v>
      </c>
      <c r="D198" s="2">
        <f>C198/B198</f>
        <v>0.31382419183413951</v>
      </c>
    </row>
    <row r="201" spans="2:4" x14ac:dyDescent="0.25">
      <c r="B201">
        <v>4355914</v>
      </c>
      <c r="C201" s="1">
        <v>2371658</v>
      </c>
      <c r="D201" s="2">
        <f>C201/B201</f>
        <v>0.54446850879057762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7A93-A256-4135-9C93-B5E7687BF29D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75</v>
      </c>
      <c r="B1" s="3">
        <v>18148</v>
      </c>
    </row>
    <row r="2" spans="1:2" x14ac:dyDescent="0.25">
      <c r="B2">
        <v>26604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2021-08-06T16:28:51Z</dcterms:modified>
</cp:coreProperties>
</file>