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IRT/"/>
    </mc:Choice>
  </mc:AlternateContent>
  <bookViews>
    <workbookView xWindow="0" yWindow="460" windowWidth="25600" windowHeight="15540" tabRatio="500" activeTab="1"/>
  </bookViews>
  <sheets>
    <sheet name="Chart1" sheetId="4" r:id="rId1"/>
    <sheet name="using" sheetId="1" r:id="rId2"/>
    <sheet name="not English" sheetId="2" r:id="rId3"/>
    <sheet name="not run" sheetId="5" r:id="rId4"/>
    <sheet name="not using" sheetId="3" r:id="rId5"/>
  </sheets>
  <definedNames>
    <definedName name="_xlnm._FilterDatabase" localSheetId="1" hidden="1">using!$A$1:$O$47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K34" i="1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" i="2"/>
  <c r="K40" i="1"/>
  <c r="K43" i="1"/>
</calcChain>
</file>

<file path=xl/comments1.xml><?xml version="1.0" encoding="utf-8"?>
<comments xmlns="http://schemas.openxmlformats.org/spreadsheetml/2006/main">
  <authors>
    <author>Marshall Beauchamp</author>
  </authors>
  <commentList>
    <comment ref="E14" authorId="0" shapeId="0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Scale in qualtrics has 56 items. See PDF for items that should be removed
</t>
        </r>
      </text>
    </comment>
    <comment ref="F14" authorId="0" shapeId="0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STRONGLY AGREE IS RATED AS 1, STRONGLY DISAGREE IS 5</t>
        </r>
      </text>
    </comment>
    <comment ref="H14" authorId="0" shapeId="0">
      <text>
        <r>
          <rPr>
            <b/>
            <sz val="9"/>
            <color indexed="81"/>
            <rFont val="Calibri"/>
            <family val="2"/>
          </rPr>
          <t>Marshall Beauchamp:</t>
        </r>
        <r>
          <rPr>
            <sz val="9"/>
            <color indexed="81"/>
            <rFont val="Calibri"/>
            <family val="2"/>
          </rPr>
          <t xml:space="preserve">
Unmarked in PDF but there appears to be multiple ones
</t>
        </r>
      </text>
    </comment>
  </commentList>
</comments>
</file>

<file path=xl/sharedStrings.xml><?xml version="1.0" encoding="utf-8"?>
<sst xmlns="http://schemas.openxmlformats.org/spreadsheetml/2006/main" count="808" uniqueCount="426">
  <si>
    <t>Scale name</t>
  </si>
  <si>
    <t>Abbreviation</t>
  </si>
  <si>
    <t>Citation(s)</t>
  </si>
  <si>
    <t>Citation Count Google</t>
  </si>
  <si>
    <t>Publication Year</t>
  </si>
  <si>
    <t>index</t>
  </si>
  <si>
    <t># Items</t>
  </si>
  <si>
    <t>How scaled (i.e. Likert, range; qualitative)</t>
  </si>
  <si>
    <t># Subscales</t>
  </si>
  <si>
    <t>Any reverse items</t>
  </si>
  <si>
    <t>How scored</t>
  </si>
  <si>
    <t>Low end values</t>
  </si>
  <si>
    <t>High end values</t>
  </si>
  <si>
    <t>Reliability</t>
  </si>
  <si>
    <t>Notes</t>
  </si>
  <si>
    <t>N Not Random</t>
  </si>
  <si>
    <t>N Random</t>
  </si>
  <si>
    <t>N Paper</t>
  </si>
  <si>
    <t>erin review</t>
  </si>
  <si>
    <t>MG Worked</t>
  </si>
  <si>
    <t>Boredom Proness Scale</t>
  </si>
  <si>
    <t>BP</t>
  </si>
  <si>
    <t>Farmer, R., &amp; Sundberg, N. D. (1986). Boredom proneness--the development and correlates of a new scale. Journal of personality assessment, 50(1), 4-17.</t>
  </si>
  <si>
    <t>True &amp; False</t>
  </si>
  <si>
    <r>
      <t xml:space="preserve">Yes
</t>
    </r>
    <r>
      <rPr>
        <sz val="14"/>
        <color rgb="FFFF0000"/>
        <rFont val="Times New Roman"/>
        <family val="1"/>
      </rPr>
      <t>Verified using PDF source ~ Hannah</t>
    </r>
  </si>
  <si>
    <t>False (1): 1, 7, 8, 11, 13, 15, 18, 22, 23, 24 ; True (1): 2, 3, 4, 5, 6, 9, 10, 12, 14, 16, 17, 19, 20, 21, 25, 26, 27, 28</t>
  </si>
  <si>
    <t xml:space="preserve">0
</t>
  </si>
  <si>
    <t xml:space="preserve">28
</t>
  </si>
  <si>
    <t>checked 4/9, fixed true/false coding issue</t>
  </si>
  <si>
    <t>Rachel</t>
  </si>
  <si>
    <t>Boredom Proness Scale Short Form</t>
  </si>
  <si>
    <t>BPS- SF</t>
  </si>
  <si>
    <t>Vodanovich, S. J., Wallace, J. C., &amp; Kass, S. J. (2005). A confirmatory approach to the factor structure of the Boredom Proneness Scale: Evidence for a two-factor short form. Journal of Personality Assessment, 85(3), 295-303.</t>
  </si>
  <si>
    <t>Likert (1-7)</t>
  </si>
  <si>
    <t xml:space="preserve">2 - Internal/ External 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</si>
  <si>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</si>
  <si>
    <t xml:space="preserve">sum - Internal:  1, 3, 5, 6, 8, 9 ; External: 2, 4, 7, 10, 11, 12  </t>
  </si>
  <si>
    <t>Internal: 6 ; External: 6</t>
  </si>
  <si>
    <t>Internal: 42 ; External: 42</t>
  </si>
  <si>
    <t>checked 4/5</t>
  </si>
  <si>
    <t>Jeff</t>
  </si>
  <si>
    <t>Brief Resilience Scale</t>
  </si>
  <si>
    <t>BRS</t>
  </si>
  <si>
    <t>Smith, B. W., Dalen, J., Wiggins, K., Tooley, E., Christopher, P., &amp; Bernard, J. (2008). The brief resilience scale: assessing the ability to bounce back. International journal of behavioral medicine, 15(3), 194-200.</t>
  </si>
  <si>
    <t>Likert (1-5)</t>
  </si>
  <si>
    <t>2, 4, 6
Verified using PDF source ~ Hannah</t>
  </si>
  <si>
    <t>Sum</t>
  </si>
  <si>
    <t>.80-.91</t>
  </si>
  <si>
    <t>checked 4/5 fixed DS and weird qualtrics coding</t>
  </si>
  <si>
    <t>Becca J.</t>
  </si>
  <si>
    <t>Daily Meaning Scale</t>
  </si>
  <si>
    <t>DMS</t>
  </si>
  <si>
    <t>Kashdan, T. B., &amp; Steger, M. F. (2007). Curiosity and pathways to well-being and meaning in life: Traits, states, and everyday behaviors. Motivation and Emotion, 31(3), 159-173.
Steger, M. F., Kashdan, T. B., &amp; Oishi, S. (2008). Being good
by doing good: Eudaimonic activity and daily well-being
correlates, mediators, and temporal relations. Journal of
Research in Personality, 42, 22–42</t>
  </si>
  <si>
    <t xml:space="preserve">4:  daily meaning in life, daily life satisfaction, Eudaimonic behaviors, hedonic behaviors </t>
  </si>
  <si>
    <t>daily meaning: average 1, 2; daily life: 3, eudiamonic sum frequency of 1-7, hedonic sum frequency of 8-19</t>
  </si>
  <si>
    <t>7 or 14</t>
  </si>
  <si>
    <t>checked 4/29</t>
  </si>
  <si>
    <t>Hannah</t>
  </si>
  <si>
    <t>Expressions of Life Meaning</t>
  </si>
  <si>
    <t>ELM</t>
  </si>
  <si>
    <t>Laverty, W.H., Pringle-Nelson, C., Kelly, I.W., Miket, M.J., &amp; Janzen, B.L. (2005). Expressions of life meaning among college students. Psychological Reports, 97, 945-954.</t>
  </si>
  <si>
    <t>N/A</t>
  </si>
  <si>
    <t>checked 4/9</t>
  </si>
  <si>
    <t>David</t>
  </si>
  <si>
    <t>Existential Loneliness Questionnaire</t>
  </si>
  <si>
    <t>ELQ</t>
  </si>
  <si>
    <t>Mayers, A. M., Khoo, S. T., &amp; Svartberg, M. (2002). The Existential Loneliness Questionnaire: background, development, and preliminary findings. Journal of clinical psychology, 58(9), 1183-1193.</t>
  </si>
  <si>
    <t>32 (used 19)</t>
  </si>
  <si>
    <t xml:space="preserve">Likert (1-6) </t>
  </si>
  <si>
    <t>3, 12, 23, 27</t>
  </si>
  <si>
    <t>sum -  1, 3, 6, 7, 8, 9, 12, 13, 15, 16, 17, 18, 21, 23, 24, 25, 26, 27, 29, 30, 31, 32</t>
  </si>
  <si>
    <t>22 (19)</t>
  </si>
  <si>
    <t>132 (95)</t>
  </si>
  <si>
    <t xml:space="preserve"> took out HIV questions; used a 1-5 scale, only used questions that were part of the sum</t>
  </si>
  <si>
    <t>rechecked 4/18</t>
  </si>
  <si>
    <t>Engagement in Meaningful Activities Survey</t>
  </si>
  <si>
    <t>EMAS</t>
  </si>
  <si>
    <t>Goldberg, B., Brintnell, E. S., &amp; Goldberg, J. (2002). The relationship between engagement in meaningful activities and quality of life in persons disabled by mental illness. Occupational Therapy in Mental Health, 18(2), 17-44. (also see Goldberg &amp; Britnell, 1994)</t>
  </si>
  <si>
    <t>sum</t>
  </si>
  <si>
    <t>checked 4/8</t>
  </si>
  <si>
    <t>Existential Meaning Scale</t>
  </si>
  <si>
    <t>EMS</t>
  </si>
  <si>
    <t>Lyon, D. E., &amp; Younger, J. (2005). Development and preliminary evaluation of the existential meaning scale. Journal of Holistic Nursing, 23(1), 54-65.</t>
  </si>
  <si>
    <t xml:space="preserve">Yes - doesn't say which, items appear to be  1, 4, 7, 8 ,  9, 10, 13, 17, 19 </t>
  </si>
  <si>
    <t>sum - 1, 5, 6, 8, 9, 14, 15, 17, 18, 19</t>
  </si>
  <si>
    <t>.83-.85</t>
  </si>
  <si>
    <t>we ran the full 20 items, only 10 were part of final scale</t>
  </si>
  <si>
    <t>checked 4/9, fixed issues with reverse coding</t>
  </si>
  <si>
    <t>Existence Scale</t>
  </si>
  <si>
    <t>ES</t>
  </si>
  <si>
    <t>Längle, A., Orgler, C., &amp; Kundi, M. (2003). The Existence Scale: A new approach to assess the ability to find personal meaning in life and to reach existential fulfillment. European Psychotherapy, 4(1), 135-151.</t>
  </si>
  <si>
    <t>Likert (1-6)</t>
  </si>
  <si>
    <t>4 - self-distance (SD)/ self-transcendence (ST)/ freedom (F)/ responsibility (R.)</t>
  </si>
  <si>
    <r>
      <t xml:space="preserve">2, 15, 21, 26, 36
</t>
    </r>
    <r>
      <rPr>
        <sz val="14"/>
        <color rgb="FFFF0000"/>
        <rFont val="Times New Roman"/>
        <family val="1"/>
      </rPr>
      <t>Verified using PDF source ~ Hannah</t>
    </r>
  </si>
  <si>
    <t xml:space="preserve">sum - SD: 3, 5, 19, 32, 40, 42, 43, 44 ; ST: 2, 4, 11, 12, 13, 14, 21, 27, 33, 34, 35, 36, 41, 45 ; F: 9, 10, 15, 17, 18, 23, 24, 26, 28, 31, 46 ; R: 1, 6, 7, 8, 16, 20, 22, 25, 29, 30, 37, 38, 39  </t>
  </si>
  <si>
    <t>SD: 8 ; ST: 14 ; F: 11 ; R: 13</t>
  </si>
  <si>
    <t>SD: 48 ; ST: 84 ; F: 66 ; R: 78</t>
  </si>
  <si>
    <t>This sheet says it was scored 1-6, but the data has a summary of scores 1-7 on almost all values. I kept it at 1-7.</t>
  </si>
  <si>
    <t>checked 4/28</t>
  </si>
  <si>
    <t xml:space="preserve">Hannah </t>
  </si>
  <si>
    <t>Fulfilment of Meaning Scale</t>
  </si>
  <si>
    <t>FOM</t>
  </si>
  <si>
    <t>Burbank, P. M. (1992). An exploratory study: Assessing the meaning in life among older adult clients. Journal of Gerontological Nursing, 18(9), 19–28.</t>
  </si>
  <si>
    <t>Likert (0-4)</t>
  </si>
  <si>
    <t>2, 4, 5, 7, 9, 11</t>
  </si>
  <si>
    <t>checked 4/19, fixed qualtrics coding 1-5, should be 0-4, fixed revese coding issues</t>
  </si>
  <si>
    <t>General Life Purpose Scale</t>
  </si>
  <si>
    <t>GLPS</t>
  </si>
  <si>
    <t>Byron, K., &amp; Miller-Perrin, C. (2009). The value of life purpose: Purpose as a mediator of faith and well-being. The Journal of Positive Psychology, 4(1), 64-70.</t>
  </si>
  <si>
    <t>5, 8, 13</t>
  </si>
  <si>
    <t>checked 4/19, fixed revese coding</t>
  </si>
  <si>
    <t>Life Attitude Profile</t>
  </si>
  <si>
    <t>LAP</t>
  </si>
  <si>
    <t>Reker, G. T., &amp; Peacock, E. J. (1981). The Life Attitude Profile (LAP): A multidimensional instrument for assessing attitudes toward life. Canadian Journal of Behavioural Science/Revue canadienne des sciences du comportement, 13(3), 264-273</t>
  </si>
  <si>
    <t>Likert</t>
  </si>
  <si>
    <r>
      <t xml:space="preserve">16,49
</t>
    </r>
    <r>
      <rPr>
        <sz val="14"/>
        <color rgb="FFFF0000"/>
        <rFont val="Times New Roman"/>
        <family val="1"/>
      </rPr>
      <t>Reverse coding was confirmed with PDF source ~ Hannah</t>
    </r>
  </si>
  <si>
    <t>Sum (Life Purpose - 11,19,20,27,28,35,36,43,53; Existential Vacuum - 1,9,13,17,25,31,37; Life Control - 14,22,38,46,51,55; Death Acceptance - 16,24,32,40,49,54; Will to meaning - 4,6,12,33,41,44; Goal Seeking - 18,21,26,34,47; Future Meaning to Fulfill - 2,5,10,42,45)</t>
  </si>
  <si>
    <t>.55-.83</t>
  </si>
  <si>
    <t>328 no miss; 305 no out</t>
  </si>
  <si>
    <t>Life Attitude Profile - Revised</t>
  </si>
  <si>
    <t>LAP-R</t>
  </si>
  <si>
    <t>Bearsley, C., &amp; Cummins, R. A. (1999). No place called home: Life quality and purpose of homeless youths. Journal of Social Distress and the Homeless, 8(4), 207-226.</t>
  </si>
  <si>
    <t>Verified using PDF source. Found no evidence of reverse coded items ~ Hannah</t>
  </si>
  <si>
    <t>fix this</t>
  </si>
  <si>
    <t>.77-.87</t>
  </si>
  <si>
    <t>Kept getting weird error when trying to find outliers. 
Hannah: Jeff you misspelled percentmiss throughout you code. When corrected the data ran just fine</t>
  </si>
  <si>
    <t xml:space="preserve">324 no miss; 302 no out </t>
  </si>
  <si>
    <t>Waiting on DS script to be checked. - Jeff</t>
  </si>
  <si>
    <t>Life Attitude Scale for Elderly with Chronic Disease</t>
  </si>
  <si>
    <t>LAS</t>
  </si>
  <si>
    <t>Liu, S. J. (2001). The construction and evaluation of the reliability and validity of a life attitude scale for elderly with chronic disease. Journal of Nursing Research, 9(3), 33-42.</t>
  </si>
  <si>
    <t>Likert (1-4)</t>
  </si>
  <si>
    <t>.89-.93</t>
  </si>
  <si>
    <t>336 no miss, 324 no out </t>
  </si>
  <si>
    <t>Life Engagement Test</t>
  </si>
  <si>
    <t>LET</t>
  </si>
  <si>
    <t>Scheier, M. F., Wrosch, C., Baum, A., Cohen, S., Martire, L. M., Matthews, K. A., ... &amp; Zdaniuk, B. (2006). The life engagement test: Assessing purpose in life. Journal of Behavioral Medicine, 29(3), 291-298.</t>
  </si>
  <si>
    <r>
      <t xml:space="preserve">1,3,5
</t>
    </r>
    <r>
      <rPr>
        <sz val="14"/>
        <color rgb="FFFF0000"/>
        <rFont val="Times New Roman"/>
        <family val="1"/>
      </rPr>
      <t>Verified using PDF source ~ Hannah</t>
    </r>
  </si>
  <si>
    <t>.72-.87</t>
  </si>
  <si>
    <t>Becca J./Jeff (re ran with the outliers present - ran it again by accident lol)</t>
  </si>
  <si>
    <t>Life Purpose Questionnaire</t>
  </si>
  <si>
    <t>LPQ</t>
  </si>
  <si>
    <t>Hutzell, R. R., &amp; Peterson, T. J. (1986). Use of the Life Purpose Questionnaire with an alcoholic population. Substance Use &amp; Misuse, 21(1), 51-57.</t>
  </si>
  <si>
    <t>Agree/Disagree</t>
  </si>
  <si>
    <r>
      <t xml:space="preserve">1 Point for True: 3, 4, 6, 7, 10, 13, 17, 18, 20; 1 Point for False: 1, 2, 5, 8, 9, 11, 12, 14, 15, 16, 19 
</t>
    </r>
    <r>
      <rPr>
        <sz val="14"/>
        <color rgb="FFFF0000"/>
        <rFont val="Times New Roman"/>
        <family val="1"/>
      </rPr>
      <t>Verified using PDF source ~ Hannah</t>
    </r>
  </si>
  <si>
    <t>checked 4/29, fixed incorrect coding</t>
  </si>
  <si>
    <t>Becca J</t>
  </si>
  <si>
    <t>Life Regard Index - Revised</t>
  </si>
  <si>
    <t>LRI</t>
  </si>
  <si>
    <t>Battista, J., &amp; Almond, R. (1973). The development of meaning in life. Psychiatry: Journal for the Study of Interpersonal Processes, 36(4), 409–427.
Debats, D. L. (1998). Measurement of personal meaning: The psychometric properties of the life regard index. In P. T. P. Wong &amp;amp; P. S. Fry (Eds.), The human quest for meaning: A handbook of psychological research and clinical applications (pp. 237-259). Mahwah, NJ: Lawrence Erlbaum Associates.
HARRIS, A. H. S., &amp; STANDARD, S. (2001). PSYCHOMETRIC PROPERTIES OF THE LIFE REGARD INDEX-REVISED: A VALIDATION STUDY OF A MEASURE OF PERSONAL MEANING. Psychological Reports, 89(3), 759–773. doi:10.2466/pr0.2001.89.3.759</t>
  </si>
  <si>
    <t>Likert (1-3)</t>
  </si>
  <si>
    <r>
      <t xml:space="preserve">No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</si>
  <si>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Framework Scale 1, 3, 4, 7, 8, 9, 10, 11, 13, 14, 16, 23, 25, 28 Fulfillment scale 2, 5,6, 12, 15, 17, 18, 19, 20,21, 22, 24, 26, 27</t>
  </si>
  <si>
    <t>336 no miss; 321 no out</t>
  </si>
  <si>
    <t>Meaningful Activity Participation Assessment</t>
  </si>
  <si>
    <t>MAPA</t>
  </si>
  <si>
    <t>Eakman, A. M., Carlson, M. E., &amp; Clark, F. A. (2010). The meaningful activity participation assessment: A measure of engagement in personally valued activities. The International Journal of Aging and Human Development, 70(4), 299-317.</t>
  </si>
  <si>
    <t xml:space="preserve">Likert </t>
  </si>
  <si>
    <t>can't have zero scales</t>
  </si>
  <si>
    <t>Sum(Frequency * meaning)</t>
  </si>
  <si>
    <t>6,4</t>
  </si>
  <si>
    <t>Excluded 'meaning' questions since we aren't using for analysis. </t>
  </si>
  <si>
    <t xml:space="preserve">304 no miss; 293 no out </t>
  </si>
  <si>
    <t>Meaning in Life Index</t>
  </si>
  <si>
    <t>MILI</t>
  </si>
  <si>
    <t>Francis, L. J., &amp; Hills, P. R. (2008). The development of the Meaning in Life Index (MILI) and its relationship with personality and religious behaviours and beliefs among UK undergraduate students. Mental Health, Religion and Culture, 11(2), 211-220.</t>
  </si>
  <si>
    <t>323 no typos; 308 no out</t>
  </si>
  <si>
    <t>Meaning in Life Questionnaire</t>
  </si>
  <si>
    <t>MILQ</t>
  </si>
  <si>
    <t>Kernes, J. L., &amp; Kinnier, R. T. (2008). Meaning in psychologists' personal and professional lives. Journal of Humanistic Psychology, 48(2), 196-220.</t>
  </si>
  <si>
    <r>
      <t xml:space="preserve">9
</t>
    </r>
    <r>
      <rPr>
        <sz val="14"/>
        <color rgb="FFFF0000"/>
        <rFont val="Times New Roman"/>
        <family val="1"/>
      </rPr>
      <t>Verified using PDF source ~ Hannah</t>
    </r>
  </si>
  <si>
    <t>Items 1, 4, 5, 6, &amp; 9 make up the Presence of Meaning subscale
Items 2, 3, 7, 8, &amp; 10 make up the Search for Meaning subscale</t>
  </si>
  <si>
    <t>THIS IS THE STEGER, WHOOPS</t>
  </si>
  <si>
    <t>193 no miss, 190 no out</t>
  </si>
  <si>
    <t>Jeff (I used the MILQ code, but it was the Kernes file that matched up to this one)</t>
  </si>
  <si>
    <t>Meaning in Life Scale</t>
  </si>
  <si>
    <t>MILS</t>
  </si>
  <si>
    <t>Jim, H. S., Purnell, J. Q., Richardson, S. A., Golden-Kreutz, D., &amp; Andersen, B. L. (2006). Measuring meaning in life following cancer. Quality of life research, 15(8), 1355-1371.</t>
  </si>
  <si>
    <t>Likert (1-6), Likert (0-4)</t>
  </si>
  <si>
    <r>
      <t xml:space="preserve">15
</t>
    </r>
    <r>
      <rPr>
        <sz val="14"/>
        <color rgb="FFFF0000"/>
        <rFont val="Times New Roman"/>
        <family val="1"/>
      </rPr>
      <t>Verified using PDF source ~ Hannah</t>
    </r>
  </si>
  <si>
    <t>harmony (110_3, 110_2, 110_6, 110_1), life perspective (109_1, 109_3, 109_6, 109_7, 109_9, 109_11, 109_13), confusion (109_2, 109_5, 109_4, 109_8, 109_10, 109_12, 109_14), spirit (110_4, 110_5)</t>
  </si>
  <si>
    <t>.84-.93</t>
  </si>
  <si>
    <t>309 no miss, 294 no out</t>
  </si>
  <si>
    <t>Meaning in Life Scale and Uniscale</t>
  </si>
  <si>
    <t>ML</t>
  </si>
  <si>
    <t>Warner, S. C., &amp; Williams, J. I. (1987). The meaning in life scale: determining the reliability and validity of a measure. Journal of Chronic Diseases, 40(6), 503-512.</t>
  </si>
  <si>
    <t>*Code needs reviewed before. Also, there are only 14 questions showing up even though there are supposed to be 15…we removed q11 because of illness</t>
  </si>
  <si>
    <t>312 no miss, 299 no out</t>
  </si>
  <si>
    <t>Meaning in Life</t>
  </si>
  <si>
    <t>MLK</t>
  </si>
  <si>
    <t>Krause, N. (2004). Stressors arising in highly valued roles, meaning in life, and the physical health status of older adults. The Journals of Gerontology Series B: Psychological Sciences and Social Sciences, 59(5), S287-S297.</t>
  </si>
  <si>
    <r>
      <t xml:space="preserve">No 
</t>
    </r>
    <r>
      <rPr>
        <sz val="14"/>
        <color rgb="FFFF0000"/>
        <rFont val="Times New Roman"/>
        <family val="1"/>
      </rPr>
      <t>Verified using PDF source ~ Hannah</t>
    </r>
    <r>
      <rPr>
        <sz val="14"/>
        <color theme="1"/>
        <rFont val="Times New Roman"/>
        <family val="1"/>
      </rPr>
      <t xml:space="preserve">
</t>
    </r>
  </si>
  <si>
    <t>Values- #1,2,3 Purpose- 4,5,6,7 Goals 8,9,10 Reflection on past 11,12,13,14</t>
  </si>
  <si>
    <t>.86-.93</t>
  </si>
  <si>
    <t>317 no miss; 307 noout</t>
  </si>
  <si>
    <t>Meaningful Life Measure</t>
  </si>
  <si>
    <t>MLM</t>
  </si>
  <si>
    <t>Morgan, J., &amp; Farsides, T. (2007). Measuring meaning in life. Journal of Happiness Studies, 10(2), 197-214.</t>
  </si>
  <si>
    <r>
      <t xml:space="preserve">5, 9, 19
</t>
    </r>
    <r>
      <rPr>
        <sz val="14"/>
        <color rgb="FFFF0000"/>
        <rFont val="Times New Roman"/>
        <family val="1"/>
      </rPr>
      <t xml:space="preserve">Verified using PDF source ~ Hannah
</t>
    </r>
  </si>
  <si>
    <t>NEED TO HAVE QUESTIONS</t>
  </si>
  <si>
    <t>.85-.88</t>
  </si>
  <si>
    <t>Pretty sure I reverse coded the right questions, but it should be checked to make sure</t>
  </si>
  <si>
    <t xml:space="preserve">334 no miss; 313 no out </t>
  </si>
  <si>
    <t>MLQ</t>
  </si>
  <si>
    <t>Steger, M. F., Frazier, P., Oishi, S., &amp; Kaler, M. (2006). The meaning in life questionnaire: Assessing the presence of and search for meaning in life. Journal of Counseling Psychology, 53(1), 80-93.</t>
  </si>
  <si>
    <t>.81-.92</t>
  </si>
  <si>
    <t>2344 no miss; 2258 noout</t>
  </si>
  <si>
    <t>MLT</t>
  </si>
  <si>
    <t>Tomich, P. L., &amp; Helgeson, V. S. (2002). Five years later: a cross‐sectional comparison of breast cancer survivors with healthy women. Psycho‐oncology, 11(2), 154-169.</t>
  </si>
  <si>
    <t>Averaged</t>
  </si>
  <si>
    <t>.86-.89</t>
  </si>
  <si>
    <t>313 no miss; 312 no out</t>
  </si>
  <si>
    <t>Measure of Mundane Meaning</t>
  </si>
  <si>
    <t>MMM</t>
  </si>
  <si>
    <t>Brown, G. P., Roach, A., Irving, L., &amp; Joseph, K. (2008). Personal meaning: a neglected transdiagnostic construct. International Journal of Cognitive Therapy, 1(3), 223-236.</t>
  </si>
  <si>
    <t>N/R</t>
  </si>
  <si>
    <t>No
Verified using PDF source ~ Hannah</t>
  </si>
  <si>
    <t xml:space="preserve">308 no miss; 303 no out </t>
  </si>
  <si>
    <t>Meaning-Making Scale</t>
  </si>
  <si>
    <t>MMS</t>
  </si>
  <si>
    <t>van den Heuvel, M., Demerouti, E., Schreurs, B. H., Bakker, A. B., &amp; Schaufeli, W. B. (2009). Does meaning-making help during organizational change?: Development and validation of a new scale. Career Development International, 14(6), 508-533.</t>
  </si>
  <si>
    <r>
      <t xml:space="preserve">3
</t>
    </r>
    <r>
      <rPr>
        <sz val="14"/>
        <color rgb="FFFF0000"/>
        <rFont val="Times New Roman"/>
        <family val="1"/>
      </rPr>
      <t xml:space="preserve">Verified using PDF source ~ Hannah
</t>
    </r>
  </si>
  <si>
    <t>325 no miss; 315 no out</t>
  </si>
  <si>
    <t>Kunzendorf No Meaning and Negative Meaning Scales</t>
  </si>
  <si>
    <t>NoM &amp;NeM</t>
  </si>
  <si>
    <t>Kunzendorf, R. G., Moran, C., &amp; Gray, R. (1995). Personality traits and reality-testing abilities, controlling for vividness of imagery. Imagination, Cognition and Personality, 15(2), 113-131.</t>
  </si>
  <si>
    <t>Sum (No meaning- 1-18; Negative Meaning -  19-36)</t>
  </si>
  <si>
    <t>311 no miss, 293 no out.</t>
  </si>
  <si>
    <t>Orientations to Happiness Scale</t>
  </si>
  <si>
    <t>OHS</t>
  </si>
  <si>
    <t>Peterson, C., Park, N., &amp; Seligman, M. E. (2005). Orientations to happiness and life satisfaction: The full life versus the empty life. Journal of happiness studies, 6(1), 25-41.</t>
  </si>
  <si>
    <t>Create averages; Meaning: 2, 5, 11, 12, 14, 17; Engagement: 3, 8, 13, 15, 16, 18 Pleasure: 1, 4, 6, 7, 9, 10</t>
  </si>
  <si>
    <t>.72-.82</t>
  </si>
  <si>
    <t>319 no miss; 307 no out</t>
  </si>
  <si>
    <t>David H</t>
  </si>
  <si>
    <t>Purpose in Life Test</t>
  </si>
  <si>
    <t>PIL</t>
  </si>
  <si>
    <t>Crumbaugh, J. C., &amp; Maholick, L. T. (1964). An experimental study in existentialism: The psychometric approach to Frankl's concept of noogenic neurosis. Journal of clinical psychology, 20(2), 200-207.</t>
  </si>
  <si>
    <t>1, 2</t>
  </si>
  <si>
    <t>PILtot = sum all; exciting life: 2, 5, 7, 10, 17–19, purposeful life: 3, 8, 20</t>
  </si>
  <si>
    <t>2396 no miss; 2277 no out</t>
  </si>
  <si>
    <t>Purpose in Life Test - Short Form</t>
  </si>
  <si>
    <t>PILSF</t>
  </si>
  <si>
    <t>Schulenberg, S. E., Schnetzer, L. W., &amp; Buchanan, E. M. (2011). The purpose in life test-short form: Development and psychometric support. Journal of Happiness Studies, 12(5), 861-876.</t>
  </si>
  <si>
    <t>Perceived Personal Meaning Scale</t>
  </si>
  <si>
    <t>PPMS</t>
  </si>
  <si>
    <t>Wong, P. P. (1998). Implicit theories of meaningful life and the development of the personal meaning profile. In P. P. Wong, P. S. Fry (Eds.) , The human quest for meaning: A handbook of psychological research and clinical applications (pp. 111-140). Mahwah, NJ US: Lawrence Erlbaum Associates Publishers.</t>
  </si>
  <si>
    <t>Likert (1-9)</t>
  </si>
  <si>
    <t xml:space="preserve">Personal Views Survey III-R </t>
  </si>
  <si>
    <t>PVS III-R</t>
  </si>
  <si>
    <t>Maddi, S. R., Harvey, R. H., Khoshaba, D. M., Lu, J. L., Persico, M., &amp; Brow, M. (2006). The Personality Construct of Hardiness, III: Relationships With Repression, Innovativeness, Authoritarianism, and Performance. Journal Of Personality, 74, 575-598. doi:10.1111/j.1467-6494.2006.00385.x</t>
  </si>
  <si>
    <t>Likert (0-3)</t>
  </si>
  <si>
    <t>2, 4, 5, 7, 10, 12, 13, 15, 18
Verified using PDF source ~ Hannah</t>
  </si>
  <si>
    <t>Sum for total</t>
  </si>
  <si>
    <t>super secret math for Commitment, Control, Challenge</t>
  </si>
  <si>
    <t>checked 4/29, fixed incorrect scoring</t>
  </si>
  <si>
    <t>Psychological Well Being Scale</t>
  </si>
  <si>
    <t>PWS</t>
  </si>
  <si>
    <t>Ryff, C. D. (1989). Happiness is everything, or is it? Explorations on the meaning of psychological well-being. Journal of personality and social psychology, 57(6), 1069.</t>
  </si>
  <si>
    <t>6 dimensions</t>
  </si>
  <si>
    <t> Recode negative phrased items: # 3, 5, 10, 13,14,15,16,17,18,19, 23, 26, 27, 30,31,32, 34, 36, 39, 41
Verified using PDF source ~ Hannah</t>
  </si>
  <si>
    <t xml:space="preserve">SUM: Autonomy: items 1,7,13,19,25, 31, 37
Environmental mastery: items 2,8,14,20,26,32,38
Personal Growth: items 3,9,15,21,27,33,39
Positive Relations: items: 4,10,16,22,28,34,40
Purpose in life: items: 5,11,17,23,29,35,41
Self-acceptance: items 6,12,18,24,30,36,42 </t>
  </si>
  <si>
    <t>327 no miss, 304 no out</t>
  </si>
  <si>
    <t>Questionnaire for Eudaimonic Well-Being</t>
  </si>
  <si>
    <t>QEWB</t>
  </si>
  <si>
    <t>Waterman, A. S., Schwartz, S. J., Zamboanga, B. L., Ravert, R. D., Williams, M. K., Bede Agocha, V., ... &amp; Brent Donnellan, M. (2010). The Questionnaire for Eudaimonic Well-Being: Psychometric properties, demographic comparisons, and evidence of validity. The Journal of Positive Psychology, 5(1), 41-61.</t>
  </si>
  <si>
    <t>Likert (0-4)  The data imported as 1-5</t>
  </si>
  <si>
    <t>3, 7, 11, 12, 16, 19, 20
Verified using PDF source ~ Hannah</t>
  </si>
  <si>
    <t>343 no miss, 333 no out</t>
  </si>
  <si>
    <t>Resiliency Scale</t>
  </si>
  <si>
    <t>RS14</t>
  </si>
  <si>
    <t>Wagnild, G. M. (2011). The Resilience Scale User's Guide: For the US English Version of the Resilience Scale and the 14-item Resilience Scale (RS-14). P. E. Guinn (Ed.). Resilience Center.</t>
  </si>
  <si>
    <t xml:space="preserve">No
Verified using PDF source ~ Hannah
</t>
  </si>
  <si>
    <t>Becca</t>
  </si>
  <si>
    <t>Sense of Coherence Scale</t>
  </si>
  <si>
    <t>SCS</t>
  </si>
  <si>
    <t>Antonovsky, A. (1993). The structure and properties of the sense of coherence scale. Social science &amp; medicine, 36(6), 725-733.</t>
  </si>
  <si>
    <t>7, 9, 11, 12 ,13 ,14 ,16, 19, 20, 21, 23, 24, 27, 28, 29
Verified using PDF source ~ Hannah</t>
  </si>
  <si>
    <t>11 Comprehensibility(5,12,19,21,26), 10 Manageability (6,9,25,29), 8 Meaningfulness (4,8,16,28)</t>
  </si>
  <si>
    <t xml:space="preserve">30-45 use different low and high end values; were not part of original; Excluded 30-45 when DS </t>
  </si>
  <si>
    <t>329 nomiss, 320 noout</t>
  </si>
  <si>
    <t>Spiritual Meaning Scale</t>
  </si>
  <si>
    <t>SMS</t>
  </si>
  <si>
    <t>Mascaro, N., Rosen, D. H., &amp; Morey, L. C. (2004). The development, construct validity, and clinical utility of the spiritual meaning scale. Personality and Individual Differences, 37(4), 845-860.</t>
  </si>
  <si>
    <t>1, 5, 9, 13
Verified using PDF source ~ Hannah</t>
  </si>
  <si>
    <t>6 and 7 are one question that got split that should be 1 question</t>
  </si>
  <si>
    <t>Souces of Meaning Profile</t>
  </si>
  <si>
    <t>SOMP</t>
  </si>
  <si>
    <t>Reker, G. T. (1988, November). Sources of personal meaning among middle-aged and older adults: A replication. In Annual Meeting of the Gerontological Society of America, San Francisco, CA.  
Reker, G. T., &amp; Wong, P. T. P. (1988). Aging as an individual process: Toward a theory of personal meaning. In J. E. Birren &amp; V. L. Bengtson (Eds.), Emergent theories of aging (pp. 214-246). New York, NY: Springer.</t>
  </si>
  <si>
    <t>unclear</t>
  </si>
  <si>
    <t>Grouped into four levels (p. 236), subordinate constructs created.</t>
  </si>
  <si>
    <t xml:space="preserve">we will need to research this more, not sure we ran the scale correctly/ Data screened despite this. Needs to be checked </t>
  </si>
  <si>
    <t>319 no miss/ 311 no out</t>
  </si>
  <si>
    <t>Seeking of Noetic Goals Test</t>
  </si>
  <si>
    <t>SONG</t>
  </si>
  <si>
    <t>Crumbaugh, J. C. (1977). The seeking of noetic goals test (SONG): A complementary scale to the purpose in life test (PIL). Journal of Clinical Psychology, 33(3), 900-907.</t>
  </si>
  <si>
    <t xml:space="preserve">3,4,5,6,9,12,13,15,18,20
Verified using PDF source ~ Hannah
</t>
  </si>
  <si>
    <t>Sum: Existensial vacuum: 3,
4, 5, 8, 9, 11, 12, 13, 14, 17, 19; Will to Meaning: 1, 6, 7, 10, 15, 18, 20</t>
  </si>
  <si>
    <t>.67-.81</t>
  </si>
  <si>
    <t>499 no miss, 480 no out</t>
  </si>
  <si>
    <t>Self-transcedence meaning of Life Scales</t>
  </si>
  <si>
    <t>STMS</t>
  </si>
  <si>
    <t>Li, H. (2002). College stress and psychological well-being: Vision in life as a coping resource (Doctoral dissertation, University of Hong Kong).</t>
  </si>
  <si>
    <t>Personal Hassle: 17, 24, 16, 19, 20, 26, 22, 21, 23, 27, 15, 30, 28, 25, 29, 18, 33, 8, 32
Academic Hassle:
2, 3, 12, 10, 9, 4, 1, 7, 11, 6, 5
Negative Life Event:
14, 13, 31, 34</t>
  </si>
  <si>
    <t>Items, 5, 8, 32, 33 not used</t>
  </si>
  <si>
    <t>315 no miss, 307 no out</t>
  </si>
  <si>
    <t>Self-transcedence meaning of Life Scales 2</t>
  </si>
  <si>
    <t>STMS 2</t>
  </si>
  <si>
    <t>Satisfaction with Life Scale</t>
  </si>
  <si>
    <t>SWLS</t>
  </si>
  <si>
    <t>Diener, E. D., Emmons, R. A., Larsen, R. J., &amp; Griffin, S. (1985). The satisfaction with life scale. Journal of personality assessment, 49(1), 71-75.</t>
  </si>
  <si>
    <t>506 no miss, 499 no out</t>
  </si>
  <si>
    <t>Valuation of Life Scale</t>
  </si>
  <si>
    <t>VOL</t>
  </si>
  <si>
    <t>Lawton, M. P., Moss, M., Hoffman, C., Kleban, M. H., Ruckdeschel, K., &amp; Winter, L. (2001). Valuation of Life. Journal of Aging and Health, 13(1), 3-31.</t>
  </si>
  <si>
    <t>Sum
Positive: 1-13
Negative: 14-19</t>
  </si>
  <si>
    <t>6 negative, 13 positive</t>
  </si>
  <si>
    <t>30 negative, 65 positive</t>
  </si>
  <si>
    <t>316 no miss, 304 no out</t>
  </si>
  <si>
    <t>Article</t>
  </si>
  <si>
    <t>Found?</t>
  </si>
  <si>
    <t>APA</t>
  </si>
  <si>
    <t>Cost</t>
  </si>
  <si>
    <t>Brandsetter</t>
  </si>
  <si>
    <t>not English</t>
  </si>
  <si>
    <t>LOGO Test</t>
  </si>
  <si>
    <t>Lukas E. LOGO-Test. Test zur Messung von “innerer Sinnerfüllung” und “existentieller Frustration”. Deuticke: Wien, 1986.</t>
  </si>
  <si>
    <t>Personal Meaning Profile</t>
  </si>
  <si>
    <t>PMP</t>
  </si>
  <si>
    <t>No 
Verified using PDF source ~ Hannah</t>
  </si>
  <si>
    <t>Create averages; Achievement:6,7,8,9,12,13,21,24,25,26,29,34,40,44,47,48; Relationship: 10,18,27,28,32,41,42,45,50; Religion: 3,5,19,20,22,33,51,52,54; Self-Transcendence: 2,15,23,30,31,39,49,53; Self-Acceptance:4,16,36,37,46,57; Intimacy: 1,11,17,38,43; Fair Treatment: 14,35,55,56</t>
  </si>
  <si>
    <t>.54-.91</t>
  </si>
  <si>
    <t>PPMS &amp; PMP</t>
  </si>
  <si>
    <t>Qualtrics</t>
  </si>
  <si>
    <t>Word Doc?</t>
  </si>
  <si>
    <t>PDF?</t>
  </si>
  <si>
    <t>Person</t>
  </si>
  <si>
    <t>essay</t>
  </si>
  <si>
    <t>Y</t>
  </si>
  <si>
    <t>Meaning Essay Document</t>
  </si>
  <si>
    <t>MED</t>
  </si>
  <si>
    <t>yes</t>
  </si>
  <si>
    <t>DEVOGLER, K. L., &amp; Ebersole, P. (1980). CATEGORIZATION OF COLLEGE STUDENTS'MEANING OF LIFE. Psychological Reports, 46(2), 387-390.</t>
  </si>
  <si>
    <t>Open Questions</t>
  </si>
  <si>
    <t>Meaning in Life Depth</t>
  </si>
  <si>
    <t>MILD</t>
  </si>
  <si>
    <t>DE VOGLER-EBERSOLE, K. A. R. E. N., &amp; EBERSOLE, P. (1985). Depth of meaning in life: Explicit rating criteria. Psychological Reports, 56(1), 303-310.</t>
  </si>
  <si>
    <t>Schedule for Meaning in Life Evaluation</t>
  </si>
  <si>
    <t>SMiLE</t>
  </si>
  <si>
    <t>Fegg, M. J., Kramer, M., L'hoste, S., &amp; Borasio, G. D. (2008). The Schedule for Meaning in Life Evaluation (SMiLE): validation of a new instrument for meaning-in-life research. Journal of pain and symptom management, 35(4), 356-364.</t>
  </si>
  <si>
    <t>N</t>
  </si>
  <si>
    <t>no scale</t>
  </si>
  <si>
    <t>Life Esteem Survey</t>
  </si>
  <si>
    <t>LES</t>
  </si>
  <si>
    <t>Wheeler, R. J., Munz, D. C., &amp; Jain, A. (1990). Life goals and general well-being. Psychological Reports, 66(1), 307-312.</t>
  </si>
  <si>
    <t>.61-.78</t>
  </si>
  <si>
    <t>Life Evaluation Questionnaire</t>
  </si>
  <si>
    <t>LEQ</t>
  </si>
  <si>
    <t>Salmon, P., Manzi, F., &amp; Valori, R. M. (1996). Measuring the meaning of life for patients with incurable cancer: the life evaluation questionnaire (LEQ). European Journal of Cancer, 32(5), 755-760.</t>
  </si>
  <si>
    <t>Likert (0-6)</t>
  </si>
  <si>
    <t>.70-85</t>
  </si>
  <si>
    <t>no scale, not English</t>
  </si>
  <si>
    <t>Life Meaningfulness Scale</t>
  </si>
  <si>
    <t>LMS</t>
  </si>
  <si>
    <t>Halama, P. (2005). Relationship between meaning in life and the big five personality traits in young adults and the elderly. Studia psychologica, 47(3), 167-178.</t>
  </si>
  <si>
    <t>Thompson, S. C., Sobolew-Shubin, A., Graham, M. A., &amp; Janigian, A. S. (1989). Psychosocial adjustment following a stroke. Social Science &amp; Medicine, 28(3), 239-247.</t>
  </si>
  <si>
    <t>4-point</t>
  </si>
  <si>
    <t>Meaning in Suffering Test</t>
  </si>
  <si>
    <t>MIST</t>
  </si>
  <si>
    <t>Starck, P. L. (1983). Patients' perceptions of the meaning of suffering. In International Forum for Logotherapy. Viktor Frankl Inst of Logotherapy, 6(2), 110–116.</t>
  </si>
  <si>
    <t>Personal Meaning Systems</t>
  </si>
  <si>
    <t>PMS</t>
  </si>
  <si>
    <t>Pöhlmann, K., Gruss, B., &amp; Joraschky, P. (2006). Structural properties of personal meaning systems: A new approach to measuring meaning of life. The Journal of Positive Psychology, 1(3), 109-117.</t>
  </si>
  <si>
    <t>Questionnaire of Life Meaning Sources</t>
  </si>
  <si>
    <t>QLMS</t>
  </si>
  <si>
    <t>Halama, P. (2000). Dimensions of life meaning as factors of coping. Studia Psychologica, 42(4), 339-350.</t>
  </si>
  <si>
    <t>Questions in Life</t>
  </si>
  <si>
    <t>Auhagen, A., &amp; Holub, F. (2006). ULTIMATE, PROVISIONAL, AND PERSONAL MEANING OF LIFE: DIFFERENCES AND COMMON GROUND. Psychological Reports, 99(1), 131-146. doi:10.2466/PR0.99.1.131-146</t>
  </si>
  <si>
    <t>Search for Meaning Survey</t>
  </si>
  <si>
    <t>Taylor, E. J. (1993). Factors associated with meaning in life among people with recurrent cancer. In Oncology Nursing Forum, 20(9), 1399-1405.</t>
  </si>
  <si>
    <t>???</t>
  </si>
  <si>
    <t>yes/no, 4-point</t>
  </si>
  <si>
    <t>Sources of Life Meaning</t>
  </si>
  <si>
    <t>SLM</t>
  </si>
  <si>
    <t>Prager, E., Savaya, R., &amp; Bar-Tur, L. (2000). The development of a culturally sensitive measure of sources of life meaning. Exploring existential meaning: Optimizing human development across the life span, 123-136.</t>
  </si>
  <si>
    <t>.65-.85</t>
  </si>
  <si>
    <t>Sources of Meaning and Meaningfulness Questionnaire</t>
  </si>
  <si>
    <t>SoMe</t>
  </si>
  <si>
    <t>Schnell, T. (2009). The Sources of Meaning and Meaning in Life Questionnaire (SoMe): Relations to demographics and well-being. The Journal of Positive Psychology, 4(6), 483-499.</t>
  </si>
  <si>
    <t>Likert (0-5)</t>
  </si>
  <si>
    <t>.65-.95</t>
  </si>
  <si>
    <t>Sources of Meaning Questionnaire</t>
  </si>
  <si>
    <t>SOMQ</t>
  </si>
  <si>
    <t>Debats, D. L. (1999). Sources of meaning: An investigation of significant commitments in life. Journal of Humanistic Psychology, 39(4), 30-57.</t>
  </si>
  <si>
    <t>classification system</t>
  </si>
  <si>
    <t>SELE-instrument</t>
  </si>
  <si>
    <t>Dittmann-Kohli, F., &amp; Westerhof, G. J. (1997). The SELE-Sentence Completion Questionnaire: A new instrument for the assessment of personal meanings in aging research. Anuario de psicología, 73(2), 7–18.</t>
  </si>
  <si>
    <t>Sentence Stems</t>
  </si>
  <si>
    <t>disease specific</t>
  </si>
  <si>
    <t>Constructed Meaning Scale</t>
  </si>
  <si>
    <t>CMS</t>
  </si>
  <si>
    <t>Fife, B. L. (1995). The measurement of meaning in illness. Social Science &amp; Medicine, 40(8), 1021-1028.</t>
  </si>
  <si>
    <t>1, 3, 8</t>
  </si>
  <si>
    <t>Summed</t>
  </si>
  <si>
    <t>Existential Issues</t>
  </si>
  <si>
    <t>la Cour, P. (2008). Existential and religious issues when admitted to hospital in a secular society: Patterns of change. Mental Health, Religion &amp; Culture, 11(8), 769-782.</t>
  </si>
  <si>
    <t>3-point, 4-point, yes/no</t>
  </si>
  <si>
    <t>Impact of Cancer</t>
  </si>
  <si>
    <t>IOC</t>
  </si>
  <si>
    <t>Zebrack BJ, Ganz PA, Bernaards CA, Petersen L, Abraham L. Assessing the impact of cancer: development of a new instrument for long-term survivors. Psycho-Oncol
2006;15(5):407–421.</t>
  </si>
  <si>
    <t>.67-.99</t>
  </si>
  <si>
    <t>Meaning of Illness</t>
  </si>
  <si>
    <t>MOI</t>
  </si>
  <si>
    <t>Degner, L. F., Hack, T., O'Neil, J., &amp; Kristjanson, L. J. (2003). A new approach to eliciting meaning in the context of breast cancer. Cancer nursing, 26(3), 169-178.</t>
  </si>
  <si>
    <t>Choose cards</t>
  </si>
  <si>
    <t>Questionnaire on Meaning</t>
  </si>
  <si>
    <t>Wheeler, I. (1993). The role of meaning and purpose in life in bereaved parents associated with a self-help group: Compassionate Friends. OMEGA--Journal of Death and Dying, 28(4), 261-270.</t>
  </si>
  <si>
    <t>5-point</t>
  </si>
  <si>
    <t>Sense Making Scale</t>
  </si>
  <si>
    <t>Pakenham, K. I. (2007). Making sense of multiple sclerosis. Rehabilitation Psychology, 52(4), 380-389.</t>
  </si>
  <si>
    <t>.73-.91</t>
  </si>
  <si>
    <t>Experienced Meaningfulness and Meaninglessness Questionnaire</t>
  </si>
  <si>
    <t>EMF/EML</t>
  </si>
  <si>
    <t>Debats, D. L., Drost, J., &amp; Hansen, P. (1995). Experiences of meaning in life: A combined qualitative and quantitative approach. British Journal of Psychology, 86(3), 359-375.</t>
  </si>
  <si>
    <t xml:space="preserve">Interview on Meaning in Life </t>
  </si>
  <si>
    <t>Takkinen, S., &amp; Ruoppila, I. (2001). Meaning in life in three samples of elderly persons with high cognitive functioning. International Journal of Aging and Human Development, 53(1), 51-74.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</si>
</sst>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Times New Roman"/>
      <family val="1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4"/>
      <color rgb="FFFF0000"/>
      <name val="Times New Roman"/>
      <family val="1"/>
    </font>
    <font>
      <sz val="14"/>
      <color rgb="FF00206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 shrinkToFit="1"/>
    </xf>
    <xf numFmtId="0" fontId="3" fillId="0" borderId="0" xfId="0" applyNumberFormat="1" applyFont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 wrapText="1" shrinkToFit="1"/>
    </xf>
    <xf numFmtId="0" fontId="6" fillId="0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NumberFormat="1" applyFont="1" applyFill="1" applyBorder="1" applyAlignment="1">
      <alignment horizont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 shrinkToFit="1"/>
    </xf>
    <xf numFmtId="0" fontId="3" fillId="2" borderId="0" xfId="0" applyNumberFormat="1" applyFont="1" applyFill="1" applyAlignment="1">
      <alignment horizontal="center" vertical="center" wrapText="1" shrinkToFit="1"/>
    </xf>
    <xf numFmtId="0" fontId="7" fillId="0" borderId="0" xfId="0" applyNumberFormat="1" applyFont="1" applyFill="1" applyAlignment="1">
      <alignment horizontal="center" vertical="center" wrapText="1"/>
    </xf>
    <xf numFmtId="0" fontId="7" fillId="2" borderId="0" xfId="0" applyNumberFormat="1" applyFont="1" applyFill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Alignment="1">
      <alignment horizontal="center" vertical="center" wrapText="1"/>
    </xf>
    <xf numFmtId="0" fontId="3" fillId="3" borderId="0" xfId="0" applyNumberFormat="1" applyFont="1" applyFill="1" applyAlignment="1">
      <alignment horizontal="center" vertical="center" wrapText="1"/>
    </xf>
    <xf numFmtId="0" fontId="3" fillId="2" borderId="0" xfId="0" applyNumberFormat="1" applyFont="1" applyFill="1" applyAlignment="1">
      <alignment horizontal="center" wrapText="1"/>
    </xf>
    <xf numFmtId="16" fontId="3" fillId="2" borderId="0" xfId="0" applyNumberFormat="1" applyFont="1" applyFill="1" applyAlignment="1">
      <alignment horizontal="center" vertical="center" wrapText="1"/>
    </xf>
  </cellXfs>
  <cellStyles count="149">
    <cellStyle name="Followed Hyperlink" xfId="118" builtinId="9" hidden="1"/>
    <cellStyle name="Followed Hyperlink" xfId="120" builtinId="9" hidden="1"/>
    <cellStyle name="Followed Hyperlink" xfId="106" builtinId="9" hidden="1"/>
    <cellStyle name="Followed Hyperlink" xfId="46" builtinId="9" hidden="1"/>
    <cellStyle name="Followed Hyperlink" xfId="44" builtinId="9" hidden="1"/>
    <cellStyle name="Followed Hyperlink" xfId="18" builtinId="9" hidden="1"/>
    <cellStyle name="Followed Hyperlink" xfId="22" builtinId="9" hidden="1"/>
    <cellStyle name="Followed Hyperlink" xfId="144" builtinId="9" hidden="1"/>
    <cellStyle name="Followed Hyperlink" xfId="86" builtinId="9" hidden="1"/>
    <cellStyle name="Followed Hyperlink" xfId="48" builtinId="9" hidden="1"/>
    <cellStyle name="Followed Hyperlink" xfId="10" builtinId="9" hidden="1"/>
    <cellStyle name="Followed Hyperlink" xfId="82" builtinId="9" hidden="1"/>
    <cellStyle name="Followed Hyperlink" xfId="42" builtinId="9" hidden="1"/>
    <cellStyle name="Followed Hyperlink" xfId="30" builtinId="9" hidden="1"/>
    <cellStyle name="Followed Hyperlink" xfId="14" builtinId="9" hidden="1"/>
    <cellStyle name="Followed Hyperlink" xfId="52" builtinId="9" hidden="1"/>
    <cellStyle name="Followed Hyperlink" xfId="36" builtinId="9" hidden="1"/>
    <cellStyle name="Followed Hyperlink" xfId="80" builtinId="9" hidden="1"/>
    <cellStyle name="Followed Hyperlink" xfId="32" builtinId="9" hidden="1"/>
    <cellStyle name="Followed Hyperlink" xfId="56" builtinId="9" hidden="1"/>
    <cellStyle name="Followed Hyperlink" xfId="112" builtinId="9" hidden="1"/>
    <cellStyle name="Followed Hyperlink" xfId="90" builtinId="9" hidden="1"/>
    <cellStyle name="Followed Hyperlink" xfId="116" builtinId="9" hidden="1"/>
    <cellStyle name="Followed Hyperlink" xfId="20" builtinId="9" hidden="1"/>
    <cellStyle name="Followed Hyperlink" xfId="98" builtinId="9" hidden="1"/>
    <cellStyle name="Followed Hyperlink" xfId="66" builtinId="9" hidden="1"/>
    <cellStyle name="Followed Hyperlink" xfId="38" builtinId="9" hidden="1"/>
    <cellStyle name="Followed Hyperlink" xfId="88" builtinId="9" hidden="1"/>
    <cellStyle name="Followed Hyperlink" xfId="94" builtinId="9" hidden="1"/>
    <cellStyle name="Followed Hyperlink" xfId="60" builtinId="9" hidden="1"/>
    <cellStyle name="Followed Hyperlink" xfId="132" builtinId="9" hidden="1"/>
    <cellStyle name="Followed Hyperlink" xfId="2" builtinId="9" hidden="1"/>
    <cellStyle name="Followed Hyperlink" xfId="4" builtinId="9" hidden="1"/>
    <cellStyle name="Followed Hyperlink" xfId="62" builtinId="9" hidden="1"/>
    <cellStyle name="Followed Hyperlink" xfId="16" builtinId="9" hidden="1"/>
    <cellStyle name="Followed Hyperlink" xfId="54" builtinId="9" hidden="1"/>
    <cellStyle name="Followed Hyperlink" xfId="6" builtinId="9" hidden="1"/>
    <cellStyle name="Followed Hyperlink" xfId="50" builtinId="9" hidden="1"/>
    <cellStyle name="Followed Hyperlink" xfId="78" builtinId="9" hidden="1"/>
    <cellStyle name="Followed Hyperlink" xfId="142" builtinId="9" hidden="1"/>
    <cellStyle name="Followed Hyperlink" xfId="134" builtinId="9" hidden="1"/>
    <cellStyle name="Followed Hyperlink" xfId="146" builtinId="9" hidden="1"/>
    <cellStyle name="Followed Hyperlink" xfId="76" builtinId="9" hidden="1"/>
    <cellStyle name="Followed Hyperlink" xfId="100" builtinId="9" hidden="1"/>
    <cellStyle name="Followed Hyperlink" xfId="126" builtinId="9" hidden="1"/>
    <cellStyle name="Followed Hyperlink" xfId="108" builtinId="9" hidden="1"/>
    <cellStyle name="Followed Hyperlink" xfId="96" builtinId="9" hidden="1"/>
    <cellStyle name="Followed Hyperlink" xfId="8" builtinId="9" hidden="1"/>
    <cellStyle name="Followed Hyperlink" xfId="110" builtinId="9" hidden="1"/>
    <cellStyle name="Followed Hyperlink" xfId="24" builtinId="9" hidden="1"/>
    <cellStyle name="Followed Hyperlink" xfId="72" builtinId="9" hidden="1"/>
    <cellStyle name="Followed Hyperlink" xfId="138" builtinId="9" hidden="1"/>
    <cellStyle name="Followed Hyperlink" xfId="68" builtinId="9" hidden="1"/>
    <cellStyle name="Followed Hyperlink" xfId="84" builtinId="9" hidden="1"/>
    <cellStyle name="Followed Hyperlink" xfId="12" builtinId="9" hidden="1"/>
    <cellStyle name="Followed Hyperlink" xfId="70" builtinId="9" hidden="1"/>
    <cellStyle name="Followed Hyperlink" xfId="114" builtinId="9" hidden="1"/>
    <cellStyle name="Followed Hyperlink" xfId="148" builtinId="9" hidden="1"/>
    <cellStyle name="Followed Hyperlink" xfId="34" builtinId="9" hidden="1"/>
    <cellStyle name="Followed Hyperlink" xfId="124" builtinId="9" hidden="1"/>
    <cellStyle name="Followed Hyperlink" xfId="26" builtinId="9" hidden="1"/>
    <cellStyle name="Followed Hyperlink" xfId="92" builtinId="9" hidden="1"/>
    <cellStyle name="Followed Hyperlink" xfId="140" builtinId="9" hidden="1"/>
    <cellStyle name="Followed Hyperlink" xfId="130" builtinId="9" hidden="1"/>
    <cellStyle name="Followed Hyperlink" xfId="102" builtinId="9" hidden="1"/>
    <cellStyle name="Followed Hyperlink" xfId="136" builtinId="9" hidden="1"/>
    <cellStyle name="Followed Hyperlink" xfId="40" builtinId="9" hidden="1"/>
    <cellStyle name="Followed Hyperlink" xfId="74" builtinId="9" hidden="1"/>
    <cellStyle name="Followed Hyperlink" xfId="104" builtinId="9" hidden="1"/>
    <cellStyle name="Followed Hyperlink" xfId="128" builtinId="9" hidden="1"/>
    <cellStyle name="Followed Hyperlink" xfId="64" builtinId="9" hidden="1"/>
    <cellStyle name="Followed Hyperlink" xfId="122" builtinId="9" hidden="1"/>
    <cellStyle name="Followed Hyperlink" xfId="28" builtinId="9" hidden="1"/>
    <cellStyle name="Followed Hyperlink" xfId="58" builtinId="9" hidden="1"/>
    <cellStyle name="Hyperlink" xfId="55" builtinId="8" hidden="1"/>
    <cellStyle name="Hyperlink" xfId="51" builtinId="8" hidden="1"/>
    <cellStyle name="Hyperlink" xfId="25" builtinId="8" hidden="1"/>
    <cellStyle name="Hyperlink" xfId="45" builtinId="8" hidden="1"/>
    <cellStyle name="Hyperlink" xfId="47" builtinId="8" hidden="1"/>
    <cellStyle name="Hyperlink" xfId="49" builtinId="8" hidden="1"/>
    <cellStyle name="Hyperlink" xfId="57" builtinId="8" hidden="1"/>
    <cellStyle name="Hyperlink" xfId="63" builtinId="8" hidden="1"/>
    <cellStyle name="Hyperlink" xfId="33" builtinId="8" hidden="1"/>
    <cellStyle name="Hyperlink" xfId="35" builtinId="8" hidden="1"/>
    <cellStyle name="Hyperlink" xfId="37" builtinId="8" hidden="1"/>
    <cellStyle name="Hyperlink" xfId="61" builtinId="8" hidden="1"/>
    <cellStyle name="Hyperlink" xfId="53" builtinId="8" hidden="1"/>
    <cellStyle name="Hyperlink" xfId="41" builtinId="8" hidden="1"/>
    <cellStyle name="Hyperlink" xfId="59" builtinId="8" hidden="1"/>
    <cellStyle name="Hyperlink" xfId="43" builtinId="8" hidden="1"/>
    <cellStyle name="Hyperlink" xfId="1" builtinId="8" hidden="1"/>
    <cellStyle name="Hyperlink" xfId="73" builtinId="8" hidden="1"/>
    <cellStyle name="Hyperlink" xfId="3" builtinId="8" hidden="1"/>
    <cellStyle name="Hyperlink" xfId="69" builtinId="8" hidden="1"/>
    <cellStyle name="Hyperlink" xfId="7" builtinId="8" hidden="1"/>
    <cellStyle name="Hyperlink" xfId="71" builtinId="8" hidden="1"/>
    <cellStyle name="Hyperlink" xfId="31" builtinId="8" hidden="1"/>
    <cellStyle name="Hyperlink" xfId="9" builtinId="8" hidden="1"/>
    <cellStyle name="Hyperlink" xfId="11" builtinId="8" hidden="1"/>
    <cellStyle name="Hyperlink" xfId="13" builtinId="8" hidden="1"/>
    <cellStyle name="Hyperlink" xfId="39" builtinId="8" hidden="1"/>
    <cellStyle name="Hyperlink" xfId="15" builtinId="8" hidden="1"/>
    <cellStyle name="Hyperlink" xfId="17" builtinId="8" hidden="1"/>
    <cellStyle name="Hyperlink" xfId="19" builtinId="8" hidden="1"/>
    <cellStyle name="Hyperlink" xfId="29" builtinId="8" hidden="1"/>
    <cellStyle name="Hyperlink" xfId="67" builtinId="8" hidden="1"/>
    <cellStyle name="Hyperlink" xfId="21" builtinId="8" hidden="1"/>
    <cellStyle name="Hyperlink" xfId="23" builtinId="8" hidden="1"/>
    <cellStyle name="Hyperlink" xfId="5" builtinId="8" hidden="1"/>
    <cellStyle name="Hyperlink" xfId="65" builtinId="8" hidden="1"/>
    <cellStyle name="Hyperlink" xfId="27" builtinId="8" hidden="1"/>
    <cellStyle name="Hyperlink" xfId="147" builtinId="8" hidden="1"/>
    <cellStyle name="Hyperlink" xfId="111" builtinId="8" hidden="1"/>
    <cellStyle name="Hyperlink" xfId="143" builtinId="8" hidden="1"/>
    <cellStyle name="Hyperlink" xfId="107" builtinId="8" hidden="1"/>
    <cellStyle name="Hyperlink" xfId="135" builtinId="8" hidden="1"/>
    <cellStyle name="Hyperlink" xfId="109" builtinId="8" hidden="1"/>
    <cellStyle name="Hyperlink" xfId="137" builtinId="8" hidden="1"/>
    <cellStyle name="Hyperlink" xfId="139" builtinId="8" hidden="1"/>
    <cellStyle name="Hyperlink" xfId="141" builtinId="8" hidden="1"/>
    <cellStyle name="Hyperlink" xfId="81" builtinId="8" hidden="1"/>
    <cellStyle name="Hyperlink" xfId="117" builtinId="8" hidden="1"/>
    <cellStyle name="Hyperlink" xfId="119" builtinId="8" hidden="1"/>
    <cellStyle name="Hyperlink" xfId="121" builtinId="8" hidden="1"/>
    <cellStyle name="Hyperlink" xfId="105" builtinId="8" hidden="1"/>
    <cellStyle name="Hyperlink" xfId="123" builtinId="8" hidden="1"/>
    <cellStyle name="Hyperlink" xfId="125" builtinId="8" hidden="1"/>
    <cellStyle name="Hyperlink" xfId="145" builtinId="8" hidden="1"/>
    <cellStyle name="Hyperlink" xfId="103" builtinId="8" hidden="1"/>
    <cellStyle name="Hyperlink" xfId="129" builtinId="8" hidden="1"/>
    <cellStyle name="Hyperlink" xfId="133" builtinId="8" hidden="1"/>
    <cellStyle name="Hyperlink" xfId="131" builtinId="8" hidden="1"/>
    <cellStyle name="Hyperlink" xfId="101" builtinId="8" hidden="1"/>
    <cellStyle name="Hyperlink" xfId="75" builtinId="8" hidden="1"/>
    <cellStyle name="Hyperlink" xfId="77" builtinId="8" hidden="1"/>
    <cellStyle name="Hyperlink" xfId="79" builtinId="8" hidden="1"/>
    <cellStyle name="Hyperlink" xfId="113" builtinId="8" hidden="1"/>
    <cellStyle name="Hyperlink" xfId="93" builtinId="8" hidden="1"/>
    <cellStyle name="Hyperlink" xfId="83" builtinId="8" hidden="1"/>
    <cellStyle name="Hyperlink" xfId="85" builtinId="8" hidden="1"/>
    <cellStyle name="Hyperlink" xfId="99" builtinId="8" hidden="1"/>
    <cellStyle name="Hyperlink" xfId="115" builtinId="8" hidden="1"/>
    <cellStyle name="Hyperlink" xfId="87" builtinId="8" hidden="1"/>
    <cellStyle name="Hyperlink" xfId="89" builtinId="8" hidden="1"/>
    <cellStyle name="Hyperlink" xfId="97" builtinId="8" hidden="1"/>
    <cellStyle name="Hyperlink" xfId="91" builtinId="8" hidden="1"/>
    <cellStyle name="Hyperlink" xfId="127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using!$S$1:$S$17</c:f>
              <c:strCache>
                <c:ptCount val="17"/>
                <c:pt idx="0">
                  <c:v>erin review</c:v>
                </c:pt>
                <c:pt idx="1">
                  <c:v>checked 4/9, fixed true/false coding issue</c:v>
                </c:pt>
                <c:pt idx="2">
                  <c:v>checked 4/5</c:v>
                </c:pt>
                <c:pt idx="3">
                  <c:v>checked 4/5 fixed DS and weird qualtrics coding</c:v>
                </c:pt>
                <c:pt idx="4">
                  <c:v>checked 4/29</c:v>
                </c:pt>
                <c:pt idx="5">
                  <c:v>checked 4/9</c:v>
                </c:pt>
                <c:pt idx="6">
                  <c:v>rechecked 4/18</c:v>
                </c:pt>
                <c:pt idx="7">
                  <c:v>checked 4/8</c:v>
                </c:pt>
                <c:pt idx="8">
                  <c:v>checked 4/9, fixed issues with reverse coding</c:v>
                </c:pt>
                <c:pt idx="9">
                  <c:v>checked 4/28</c:v>
                </c:pt>
                <c:pt idx="10">
                  <c:v>checked 4/19, fixed qualtrics coding 1-5, should be 0-4, fixed revese coding issues</c:v>
                </c:pt>
                <c:pt idx="11">
                  <c:v>checked 4/19, fixed revese coding</c:v>
                </c:pt>
                <c:pt idx="15">
                  <c:v>checked 4/8</c:v>
                </c:pt>
                <c:pt idx="16">
                  <c:v>checked 4/29, fixed incorrect coding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  <c:pt idx="25">
                    <c:v>Items, 5, 8, 32, 33 not used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
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
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
Environmental mastery: items 2,8,14,20,26,32,38
Personal Growth: items 3,9,15,21,27,33,39
Positive Relations: items: 4,10,16,22,28,34,40
Purpose in life: items: 5,11,17,23,29,35,41
Self-acceptance: items 6,12,18,24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
4, 5, 8, 9, 11, 12, 13, 14, 17, 19; Will to Meaning: 1, 6, 7, 10, 15, 18, 20</c:v>
                  </c:pt>
                  <c:pt idx="25">
                    <c:v>Personal Hassle: 17, 24, 16, 19, 20, 26, 22, 21, 23, 27, 15, 30, 28, 25, 29, 18, 33, 8, 32
Academic Hassle:
2, 3, 12, 10, 9, 4, 1, 7, 11, 6, 5
Negative Life Event:
14, 13, 31, 34</c:v>
                  </c:pt>
                  <c:pt idx="27">
                    <c:v>Sum</c:v>
                  </c:pt>
                  <c:pt idx="28">
                    <c:v>Sum
Positive: 1-13
Negative: 14-19</c:v>
                  </c:pt>
                </c:lvl>
                <c:lvl>
                  <c:pt idx="0">
                    <c:v>No
Verified using PDF source ~ Hannah
</c:v>
                  </c:pt>
                  <c:pt idx="1">
                    <c:v>No
Verified using PDF source ~ Hannah</c:v>
                  </c:pt>
                  <c:pt idx="2">
                    <c:v>No
Verified using PDF source ~ Hannah</c:v>
                  </c:pt>
                  <c:pt idx="3">
                    <c:v>9
Verified using PDF source ~ Hannah</c:v>
                  </c:pt>
                  <c:pt idx="4">
                    <c:v>15
Verified using PDF source ~ Hannah</c:v>
                  </c:pt>
                  <c:pt idx="5">
                    <c:v>No
Verified using PDF source ~ Hannah</c:v>
                  </c:pt>
                  <c:pt idx="6">
                    <c:v>No 
Verified using PDF source ~ Hannah
</c:v>
                  </c:pt>
                  <c:pt idx="7">
                    <c:v>5, 9, 19
Verified using PDF source ~ Hannah
</c:v>
                  </c:pt>
                  <c:pt idx="8">
                    <c:v>9
Verified using PDF source ~ Hannah</c:v>
                  </c:pt>
                  <c:pt idx="9">
                    <c:v>No
Verified using PDF source ~ Hannah</c:v>
                  </c:pt>
                  <c:pt idx="10">
                    <c:v>No
Verified using PDF source ~ Hannah</c:v>
                  </c:pt>
                  <c:pt idx="11">
                    <c:v>3
Verified using PDF source ~ Hannah
</c:v>
                  </c:pt>
                  <c:pt idx="12">
                    <c:v>No
Verified using PDF source ~ Hannah</c:v>
                  </c:pt>
                  <c:pt idx="13">
                    <c:v>No
Verified using PDF source ~ Hannah</c:v>
                  </c:pt>
                  <c:pt idx="14">
                    <c:v>No
Verified using PDF source ~ Hannah</c:v>
                  </c:pt>
                  <c:pt idx="15">
                    <c:v>No
Verified using PDF source ~ Hannah</c:v>
                  </c:pt>
                  <c:pt idx="16">
                    <c:v>No
Verified using PDF source ~ Hannah</c:v>
                  </c:pt>
                  <c:pt idx="17">
                    <c:v>2, 4, 5, 7, 10, 12, 13, 15, 18
Verified using PDF source ~ Hannah</c:v>
                  </c:pt>
                  <c:pt idx="18">
                    <c:v> Recode negative phrased items: # 3, 5, 10, 13,14,15,16,17,18,19, 23, 26, 27, 30,31,32, 34, 36, 39, 41
Verified using PDF source ~ Hannah</c:v>
                  </c:pt>
                  <c:pt idx="19">
                    <c:v>3, 7, 11, 12, 16, 19, 20
Verified using PDF source ~ Hannah</c:v>
                  </c:pt>
                  <c:pt idx="20">
                    <c:v>No
Verified using PDF source ~ Hannah
</c:v>
                  </c:pt>
                  <c:pt idx="21">
                    <c:v>7, 9, 11, 12 ,13 ,14 ,16, 19, 20, 21, 23, 24, 27, 28, 29
Verified using PDF source ~ Hannah</c:v>
                  </c:pt>
                  <c:pt idx="22">
                    <c:v>1, 5, 9, 13
Verified using PDF source ~ Hannah</c:v>
                  </c:pt>
                  <c:pt idx="23">
                    <c:v>No
Verified using PDF source ~ Hannah</c:v>
                  </c:pt>
                  <c:pt idx="24">
                    <c:v>3,4,5,6,9,12,13,15,18,20
Verified using PDF source ~ Hannah
</c:v>
                  </c:pt>
                  <c:pt idx="25">
                    <c:v>No
Verified using PDF source ~ Hannah</c:v>
                  </c:pt>
                  <c:pt idx="27">
                    <c:v>No
Verified using PDF source ~ Hannah</c:v>
                  </c:pt>
                  <c:pt idx="28">
                    <c:v>No
Verified using PDF source ~ Hannah
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8</c:v>
                  </c:pt>
                  <c:pt idx="26">
                    <c:v>38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
Debats, D. L. (1998). Measurement of personal meaning: The psychometric properties of the life regard index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Mahwa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doi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 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
Reker, G. T., &amp; Wong, P. T. P. (1988). Aging as an individual pro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6">
                    <c:v>STMS 2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 2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using!$S$18:$S$47</c:f>
              <c:numCache>
                <c:formatCode>General</c:formatCode>
                <c:ptCount val="30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20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5B-4028-A529-EFC2E1B26E3B}"/>
            </c:ext>
          </c:extLst>
        </c:ser>
        <c:ser>
          <c:idx val="1"/>
          <c:order val="1"/>
          <c:tx>
            <c:strRef>
              <c:f>using!#REF!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using!$A$18:$Q$47</c:f>
              <c:multiLvlStrCache>
                <c:ptCount val="29"/>
                <c:lvl>
                  <c:pt idx="0">
                    <c:v>336 no miss; 321 no out</c:v>
                  </c:pt>
                  <c:pt idx="1">
                    <c:v>304 no miss; 293 no out </c:v>
                  </c:pt>
                  <c:pt idx="2">
                    <c:v>323 no typos; 308 no out</c:v>
                  </c:pt>
                  <c:pt idx="3">
                    <c:v>193 no miss, 190 no out</c:v>
                  </c:pt>
                  <c:pt idx="4">
                    <c:v>309 no miss, 294 no out</c:v>
                  </c:pt>
                  <c:pt idx="5">
                    <c:v>312 no miss, 299 no out</c:v>
                  </c:pt>
                  <c:pt idx="6">
                    <c:v>317 no miss; 307 noout</c:v>
                  </c:pt>
                  <c:pt idx="7">
                    <c:v>334 no miss; 313 no out </c:v>
                  </c:pt>
                  <c:pt idx="8">
                    <c:v>2344 no miss; 2258 noout</c:v>
                  </c:pt>
                  <c:pt idx="9">
                    <c:v>313 no miss; 312 no out</c:v>
                  </c:pt>
                  <c:pt idx="10">
                    <c:v>308 no miss; 303 no out </c:v>
                  </c:pt>
                  <c:pt idx="11">
                    <c:v>325 no miss; 315 no out</c:v>
                  </c:pt>
                  <c:pt idx="12">
                    <c:v>311 no miss, 293 no out.</c:v>
                  </c:pt>
                  <c:pt idx="13">
                    <c:v>319 no miss; 307 no out</c:v>
                  </c:pt>
                  <c:pt idx="14">
                    <c:v>2396 no miss; 2277 no out</c:v>
                  </c:pt>
                  <c:pt idx="15">
                    <c:v>204</c:v>
                  </c:pt>
                  <c:pt idx="16">
                    <c:v>197</c:v>
                  </c:pt>
                  <c:pt idx="17">
                    <c:v>698</c:v>
                  </c:pt>
                  <c:pt idx="18">
                    <c:v>327 no miss, 304 no out</c:v>
                  </c:pt>
                  <c:pt idx="19">
                    <c:v>343 no miss, 333 no out</c:v>
                  </c:pt>
                  <c:pt idx="20">
                    <c:v>708</c:v>
                  </c:pt>
                  <c:pt idx="21">
                    <c:v>329 nomiss, 320 noout</c:v>
                  </c:pt>
                  <c:pt idx="22">
                    <c:v>191</c:v>
                  </c:pt>
                  <c:pt idx="23">
                    <c:v>319 no miss/ 311 no out</c:v>
                  </c:pt>
                  <c:pt idx="24">
                    <c:v>499 no miss, 480 no out</c:v>
                  </c:pt>
                  <c:pt idx="25">
                    <c:v>315 no miss, 307 no out</c:v>
                  </c:pt>
                  <c:pt idx="27">
                    <c:v>506 no miss, 499 no out</c:v>
                  </c:pt>
                  <c:pt idx="28">
                    <c:v>316 no miss, 304 no out</c:v>
                  </c:pt>
                </c:lvl>
                <c:lvl>
                  <c:pt idx="15">
                    <c:v>100</c:v>
                  </c:pt>
                  <c:pt idx="16">
                    <c:v>105</c:v>
                  </c:pt>
                  <c:pt idx="17">
                    <c:v>711</c:v>
                  </c:pt>
                  <c:pt idx="20">
                    <c:v>731</c:v>
                  </c:pt>
                  <c:pt idx="22">
                    <c:v>104</c:v>
                  </c:pt>
                </c:lvl>
                <c:lvl>
                  <c:pt idx="1">
                    <c:v>Excluded 'meaning' questions since we aren't using for analysis. </c:v>
                  </c:pt>
                  <c:pt idx="3">
                    <c:v>THIS IS THE STEGER, WHOOPS</c:v>
                  </c:pt>
                  <c:pt idx="5">
                    <c:v>*Code needs reviewed before. Also, there are only 14 questions showing up even though there are supposed to be 15…we removed q11 because of illness</c:v>
                  </c:pt>
                  <c:pt idx="7">
                    <c:v>Pretty sure I reverse coded the right questions, but it should be checked to make sure</c:v>
                  </c:pt>
                  <c:pt idx="17">
                    <c:v>super secret math for Commitment, Control, Challenge</c:v>
                  </c:pt>
                  <c:pt idx="21">
                    <c:v>30-45 use different low and high end values; were not part of original; Excluded 30-45 when DS </c:v>
                  </c:pt>
                  <c:pt idx="22">
                    <c:v>6 and 7 are one question that got split that should be 1 question</c:v>
                  </c:pt>
                  <c:pt idx="23">
                    <c:v>we will need to research this more, not sure we ran the scale correctly/ Data screened despite this. Needs to be checked </c:v>
                  </c:pt>
                  <c:pt idx="25">
                    <c:v>Items, 5, 8, 32, 33 not used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2">
                    <c:v>NoM &amp;NeM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  <c:lvl>
                  <c:pt idx="0">
                    <c:v>0.94</c:v>
                  </c:pt>
                  <c:pt idx="1">
                    <c:v>0.85</c:v>
                  </c:pt>
                  <c:pt idx="2">
                    <c:v>0.88</c:v>
                  </c:pt>
                  <c:pt idx="3">
                    <c:v>0.68</c:v>
                  </c:pt>
                  <c:pt idx="4">
                    <c:v>.84-.93</c:v>
                  </c:pt>
                  <c:pt idx="5">
                    <c:v>0.78</c:v>
                  </c:pt>
                  <c:pt idx="6">
                    <c:v>.86-.93</c:v>
                  </c:pt>
                  <c:pt idx="7">
                    <c:v>.85-.88</c:v>
                  </c:pt>
                  <c:pt idx="8">
                    <c:v>.81-.92</c:v>
                  </c:pt>
                  <c:pt idx="9">
                    <c:v>.86-.89</c:v>
                  </c:pt>
                  <c:pt idx="10">
                    <c:v>0.96</c:v>
                  </c:pt>
                  <c:pt idx="11">
                    <c:v>0.78</c:v>
                  </c:pt>
                  <c:pt idx="12">
                    <c:v>0.89</c:v>
                  </c:pt>
                  <c:pt idx="13">
                    <c:v>.72-.82</c:v>
                  </c:pt>
                  <c:pt idx="14">
                    <c:v>0.9</c:v>
                  </c:pt>
                  <c:pt idx="15">
                    <c:v>0.84</c:v>
                  </c:pt>
                  <c:pt idx="16">
                    <c:v>0.92</c:v>
                  </c:pt>
                  <c:pt idx="17">
                    <c:v>0.8</c:v>
                  </c:pt>
                  <c:pt idx="19">
                    <c:v>0.86</c:v>
                  </c:pt>
                  <c:pt idx="20">
                    <c:v>0.93</c:v>
                  </c:pt>
                  <c:pt idx="22">
                    <c:v>0.89</c:v>
                  </c:pt>
                  <c:pt idx="23">
                    <c:v>0.77</c:v>
                  </c:pt>
                  <c:pt idx="24">
                    <c:v>.67-.81</c:v>
                  </c:pt>
                  <c:pt idx="25">
                    <c:v>0.79</c:v>
                  </c:pt>
                  <c:pt idx="27">
                    <c:v>0.87</c:v>
                  </c:pt>
                  <c:pt idx="28">
                    <c:v>0.94</c:v>
                  </c:pt>
                </c:lvl>
                <c:lvl>
                  <c:pt idx="0">
                    <c:v>3</c:v>
                  </c:pt>
                  <c:pt idx="1">
                    <c:v>6,4</c:v>
                  </c:pt>
                  <c:pt idx="2">
                    <c:v>45</c:v>
                  </c:pt>
                  <c:pt idx="3">
                    <c:v>196</c:v>
                  </c:pt>
                  <c:pt idx="4">
                    <c:v>126</c:v>
                  </c:pt>
                  <c:pt idx="5">
                    <c:v>75</c:v>
                  </c:pt>
                  <c:pt idx="6">
                    <c:v>56</c:v>
                  </c:pt>
                  <c:pt idx="7">
                    <c:v>167</c:v>
                  </c:pt>
                  <c:pt idx="8">
                    <c:v>35</c:v>
                  </c:pt>
                  <c:pt idx="9">
                    <c:v>4</c:v>
                  </c:pt>
                  <c:pt idx="10">
                    <c:v>N/R</c:v>
                  </c:pt>
                  <c:pt idx="11">
                    <c:v>42</c:v>
                  </c:pt>
                  <c:pt idx="12">
                    <c:v>144</c:v>
                  </c:pt>
                  <c:pt idx="13">
                    <c:v>5</c:v>
                  </c:pt>
                  <c:pt idx="14">
                    <c:v>140</c:v>
                  </c:pt>
                  <c:pt idx="15">
                    <c:v>28</c:v>
                  </c:pt>
                  <c:pt idx="16">
                    <c:v>72</c:v>
                  </c:pt>
                  <c:pt idx="17">
                    <c:v>54</c:v>
                  </c:pt>
                  <c:pt idx="18">
                    <c:v>42</c:v>
                  </c:pt>
                  <c:pt idx="19">
                    <c:v>84</c:v>
                  </c:pt>
                  <c:pt idx="20">
                    <c:v>98</c:v>
                  </c:pt>
                  <c:pt idx="22">
                    <c:v>75</c:v>
                  </c:pt>
                  <c:pt idx="24">
                    <c:v>77</c:v>
                  </c:pt>
                  <c:pt idx="25">
                    <c:v>102</c:v>
                  </c:pt>
                  <c:pt idx="27">
                    <c:v>35</c:v>
                  </c:pt>
                  <c:pt idx="28">
                    <c:v>30 negative, 65 positive</c:v>
                  </c:pt>
                </c:lvl>
                <c:lvl>
                  <c:pt idx="0">
                    <c:v>1</c:v>
                  </c:pt>
                  <c:pt idx="1">
                    <c:v>0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5</c:v>
                  </c:pt>
                  <c:pt idx="9">
                    <c:v>1</c:v>
                  </c:pt>
                  <c:pt idx="10">
                    <c:v>N/R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</c:v>
                  </c:pt>
                  <c:pt idx="14">
                    <c:v>1</c:v>
                  </c:pt>
                  <c:pt idx="15">
                    <c:v>4</c:v>
                  </c:pt>
                  <c:pt idx="16">
                    <c:v>8</c:v>
                  </c:pt>
                  <c:pt idx="17">
                    <c:v>0</c:v>
                  </c:pt>
                  <c:pt idx="18">
                    <c:v>7</c:v>
                  </c:pt>
                  <c:pt idx="19">
                    <c:v>0</c:v>
                  </c:pt>
                  <c:pt idx="20">
                    <c:v>14</c:v>
                  </c:pt>
                  <c:pt idx="22">
                    <c:v>15</c:v>
                  </c:pt>
                  <c:pt idx="24">
                    <c:v>7</c:v>
                  </c:pt>
                  <c:pt idx="25">
                    <c:v>0</c:v>
                  </c:pt>
                  <c:pt idx="27">
                    <c:v>5</c:v>
                  </c:pt>
                  <c:pt idx="28">
                    <c:v>6 negative, 13 positive</c:v>
                  </c:pt>
                </c:lvl>
                <c:lvl>
                  <c:pt idx="0">
                    <c:v>Framework Scale 1, 3, 4, 7, 8, 9, 10, 11, 13, 14, 16, 23, 25, 28 Fulfillment scale 2, 5,6, 12, 15, 17, 18, 19, 20,21, 22, 24, 26, 27</c:v>
                  </c:pt>
                  <c:pt idx="1">
                    <c:v>Sum(Frequency * meaning)</c:v>
                  </c:pt>
                  <c:pt idx="2">
                    <c:v>Sum</c:v>
                  </c:pt>
                  <c:pt idx="3">
                    <c:v>Items 1, 4, 5, 6, &amp; 9 make up the Presence of Meaning subscale
Items 2, 3, 7, 8, &amp; 10 make up the Search for Meaning subscale</c:v>
                  </c:pt>
                  <c:pt idx="4">
                    <c:v>harmony (110_3, 110_2, 110_6, 110_1), life perspective (109_1, 109_3, 109_6, 109_7, 109_9, 109_11, 109_13), confusion (109_2, 109_5, 109_4, 109_8, 109_10, 109_12, 109_14), spirit (110_4, 110_5)</c:v>
                  </c:pt>
                  <c:pt idx="5">
                    <c:v>sum</c:v>
                  </c:pt>
                  <c:pt idx="6">
                    <c:v>Values- #1,2,3 Purpose- 4,5,6,7 Goals 8,9,10 Reflection on past 11,12,13,14</c:v>
                  </c:pt>
                  <c:pt idx="7">
                    <c:v>NEED TO HAVE QUESTIONS</c:v>
                  </c:pt>
                  <c:pt idx="8">
                    <c:v>Items 1, 4, 5, 6, &amp; 9 make up the Presence of Meaning subscale
Items 2, 3, 7, 8, &amp; 10 make up the Search for Meaning subscale</c:v>
                  </c:pt>
                  <c:pt idx="9">
                    <c:v>Averaged</c:v>
                  </c:pt>
                  <c:pt idx="10">
                    <c:v>NEED TO HAVE QUESTIONS</c:v>
                  </c:pt>
                  <c:pt idx="11">
                    <c:v>sum</c:v>
                  </c:pt>
                  <c:pt idx="12">
                    <c:v>Sum (No meaning- 1-18; Negative Meaning -  19-36)</c:v>
                  </c:pt>
                  <c:pt idx="13">
                    <c:v>Create averages; Meaning: 2, 5, 11, 12, 14, 17; Engagement: 3, 8, 13, 15, 16, 18 Pleasure: 1, 4, 6, 7, 9, 10</c:v>
                  </c:pt>
                  <c:pt idx="14">
                    <c:v>PILtot = sum all; exciting life: 2, 5, 7, 10, 17–19, purposeful life: 3, 8, 20</c:v>
                  </c:pt>
                  <c:pt idx="15">
                    <c:v>Sum</c:v>
                  </c:pt>
                  <c:pt idx="16">
                    <c:v>Sum</c:v>
                  </c:pt>
                  <c:pt idx="17">
                    <c:v>Sum for total</c:v>
                  </c:pt>
                  <c:pt idx="18">
                    <c:v>SUM: Autonomy: items 1,7,13,19,25, 31, 37
Environmental mastery: items 2,8,14,20,26,32,38
Personal Growth: items 3,9,15,21,27,33,39
Positive Relations: items: 4,10,16,22,28,34,40
Purpose in life: items: 5,11,17,23,29,35,41
Self-acceptance: items 6,12,18,24</c:v>
                  </c:pt>
                  <c:pt idx="19">
                    <c:v>Sum</c:v>
                  </c:pt>
                  <c:pt idx="20">
                    <c:v>Sum</c:v>
                  </c:pt>
                  <c:pt idx="21">
                    <c:v>11 Comprehensibility(5,12,19,21,26), 10 Manageability (6,9,25,29), 8 Meaningfulness (4,8,16,28)</c:v>
                  </c:pt>
                  <c:pt idx="22">
                    <c:v>Sum</c:v>
                  </c:pt>
                  <c:pt idx="23">
                    <c:v>Grouped into four levels (p. 236), subordinate constructs created.</c:v>
                  </c:pt>
                  <c:pt idx="24">
                    <c:v>Sum: Existensial vacuum: 3,
4, 5, 8, 9, 11, 12, 13, 14, 17, 19; Will to Meaning: 1, 6, 7, 10, 15, 18, 20</c:v>
                  </c:pt>
                  <c:pt idx="25">
                    <c:v>Personal Hassle: 17, 24, 16, 19, 20, 26, 22, 21, 23, 27, 15, 30, 28, 25, 29, 18, 33, 8, 32
Academic Hassle:
2, 3, 12, 10, 9, 4, 1, 7, 11, 6, 5
Negative Life Event:
14, 13, 31, 34</c:v>
                  </c:pt>
                  <c:pt idx="27">
                    <c:v>Sum</c:v>
                  </c:pt>
                  <c:pt idx="28">
                    <c:v>Sum
Positive: 1-13
Negative: 14-19</c:v>
                  </c:pt>
                </c:lvl>
                <c:lvl>
                  <c:pt idx="0">
                    <c:v>No
Verified using PDF source ~ Hannah
</c:v>
                  </c:pt>
                  <c:pt idx="1">
                    <c:v>No
Verified using PDF source ~ Hannah</c:v>
                  </c:pt>
                  <c:pt idx="2">
                    <c:v>No
Verified using PDF source ~ Hannah</c:v>
                  </c:pt>
                  <c:pt idx="3">
                    <c:v>9
Verified using PDF source ~ Hannah</c:v>
                  </c:pt>
                  <c:pt idx="4">
                    <c:v>15
Verified using PDF source ~ Hannah</c:v>
                  </c:pt>
                  <c:pt idx="5">
                    <c:v>No
Verified using PDF source ~ Hannah</c:v>
                  </c:pt>
                  <c:pt idx="6">
                    <c:v>No 
Verified using PDF source ~ Hannah
</c:v>
                  </c:pt>
                  <c:pt idx="7">
                    <c:v>5, 9, 19
Verified using PDF source ~ Hannah
</c:v>
                  </c:pt>
                  <c:pt idx="8">
                    <c:v>9
Verified using PDF source ~ Hannah</c:v>
                  </c:pt>
                  <c:pt idx="9">
                    <c:v>No
Verified using PDF source ~ Hannah</c:v>
                  </c:pt>
                  <c:pt idx="10">
                    <c:v>No
Verified using PDF source ~ Hannah</c:v>
                  </c:pt>
                  <c:pt idx="11">
                    <c:v>3
Verified using PDF source ~ Hannah
</c:v>
                  </c:pt>
                  <c:pt idx="12">
                    <c:v>No
Verified using PDF source ~ Hannah</c:v>
                  </c:pt>
                  <c:pt idx="13">
                    <c:v>No
Verified using PDF source ~ Hannah</c:v>
                  </c:pt>
                  <c:pt idx="14">
                    <c:v>No
Verified using PDF source ~ Hannah</c:v>
                  </c:pt>
                  <c:pt idx="15">
                    <c:v>No
Verified using PDF source ~ Hannah</c:v>
                  </c:pt>
                  <c:pt idx="16">
                    <c:v>No
Verified using PDF source ~ Hannah</c:v>
                  </c:pt>
                  <c:pt idx="17">
                    <c:v>2, 4, 5, 7, 10, 12, 13, 15, 18
Verified using PDF source ~ Hannah</c:v>
                  </c:pt>
                  <c:pt idx="18">
                    <c:v> Recode negative phrased items: # 3, 5, 10, 13,14,15,16,17,18,19, 23, 26, 27, 30,31,32, 34, 36, 39, 41
Verified using PDF source ~ Hannah</c:v>
                  </c:pt>
                  <c:pt idx="19">
                    <c:v>3, 7, 11, 12, 16, 19, 20
Verified using PDF source ~ Hannah</c:v>
                  </c:pt>
                  <c:pt idx="20">
                    <c:v>No
Verified using PDF source ~ Hannah
</c:v>
                  </c:pt>
                  <c:pt idx="21">
                    <c:v>7, 9, 11, 12 ,13 ,14 ,16, 19, 20, 21, 23, 24, 27, 28, 29
Verified using PDF source ~ Hannah</c:v>
                  </c:pt>
                  <c:pt idx="22">
                    <c:v>1, 5, 9, 13
Verified using PDF source ~ Hannah</c:v>
                  </c:pt>
                  <c:pt idx="23">
                    <c:v>No
Verified using PDF source ~ Hannah</c:v>
                  </c:pt>
                  <c:pt idx="24">
                    <c:v>3,4,5,6,9,12,13,15,18,20
Verified using PDF source ~ Hannah
</c:v>
                  </c:pt>
                  <c:pt idx="25">
                    <c:v>No
Verified using PDF source ~ Hannah</c:v>
                  </c:pt>
                  <c:pt idx="27">
                    <c:v>No
Verified using PDF source ~ Hannah</c:v>
                  </c:pt>
                  <c:pt idx="28">
                    <c:v>No
Verified using PDF source ~ Hannah
</c:v>
                  </c:pt>
                </c:lvl>
                <c:lvl>
                  <c:pt idx="0">
                    <c:v>2</c:v>
                  </c:pt>
                  <c:pt idx="1">
                    <c:v>can't have zero scales</c:v>
                  </c:pt>
                  <c:pt idx="2">
                    <c:v>1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1</c:v>
                  </c:pt>
                  <c:pt idx="10">
                    <c:v>4</c:v>
                  </c:pt>
                  <c:pt idx="11">
                    <c:v>can't have zero scales</c:v>
                  </c:pt>
                  <c:pt idx="12">
                    <c:v>2</c:v>
                  </c:pt>
                  <c:pt idx="13">
                    <c:v>3</c:v>
                  </c:pt>
                  <c:pt idx="14">
                    <c:v>1, 2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6 dimensions</c:v>
                  </c:pt>
                  <c:pt idx="19">
                    <c:v>1</c:v>
                  </c:pt>
                  <c:pt idx="20">
                    <c:v>1</c:v>
                  </c:pt>
                  <c:pt idx="21">
                    <c:v>3</c:v>
                  </c:pt>
                  <c:pt idx="22">
                    <c:v>1</c:v>
                  </c:pt>
                  <c:pt idx="23">
                    <c:v>unclear</c:v>
                  </c:pt>
                  <c:pt idx="24">
                    <c:v>2</c:v>
                  </c:pt>
                  <c:pt idx="25">
                    <c:v>3</c:v>
                  </c:pt>
                  <c:pt idx="27">
                    <c:v>1</c:v>
                  </c:pt>
                  <c:pt idx="28">
                    <c:v>2</c:v>
                  </c:pt>
                </c:lvl>
                <c:lvl>
                  <c:pt idx="0">
                    <c:v>Likert (1-3)</c:v>
                  </c:pt>
                  <c:pt idx="1">
                    <c:v>Likert </c:v>
                  </c:pt>
                  <c:pt idx="2">
                    <c:v>Likert (1-5)</c:v>
                  </c:pt>
                  <c:pt idx="3">
                    <c:v>Likert (1-7)</c:v>
                  </c:pt>
                  <c:pt idx="4">
                    <c:v>Likert (1-6), Likert (0-4)</c:v>
                  </c:pt>
                  <c:pt idx="5">
                    <c:v>Likert (1-5)</c:v>
                  </c:pt>
                  <c:pt idx="6">
                    <c:v>Likert (1-4)</c:v>
                  </c:pt>
                  <c:pt idx="7">
                    <c:v>Likert (1-7)</c:v>
                  </c:pt>
                  <c:pt idx="8">
                    <c:v>Likert (1-7)</c:v>
                  </c:pt>
                  <c:pt idx="9">
                    <c:v>Likert (1-5)</c:v>
                  </c:pt>
                  <c:pt idx="10">
                    <c:v>N/R</c:v>
                  </c:pt>
                  <c:pt idx="11">
                    <c:v>Likert (1-6)</c:v>
                  </c:pt>
                  <c:pt idx="12">
                    <c:v>Likert (1-4)</c:v>
                  </c:pt>
                  <c:pt idx="13">
                    <c:v>Likert (1-5)</c:v>
                  </c:pt>
                  <c:pt idx="14">
                    <c:v>Likert (1-7)</c:v>
                  </c:pt>
                  <c:pt idx="15">
                    <c:v>Likert (1-7)</c:v>
                  </c:pt>
                  <c:pt idx="16">
                    <c:v>Likert (1-9)</c:v>
                  </c:pt>
                  <c:pt idx="17">
                    <c:v>Likert (0-3)</c:v>
                  </c:pt>
                  <c:pt idx="18">
                    <c:v>Likert (1-6)</c:v>
                  </c:pt>
                  <c:pt idx="19">
                    <c:v>Likert (0-4)  The data imported as 1-5</c:v>
                  </c:pt>
                  <c:pt idx="20">
                    <c:v>Likert (1-7)</c:v>
                  </c:pt>
                  <c:pt idx="21">
                    <c:v>Likert (1-7)</c:v>
                  </c:pt>
                  <c:pt idx="22">
                    <c:v>Likert (1-5)</c:v>
                  </c:pt>
                  <c:pt idx="23">
                    <c:v>Likert (1-7)</c:v>
                  </c:pt>
                  <c:pt idx="24">
                    <c:v>Likert (1-7)</c:v>
                  </c:pt>
                  <c:pt idx="25">
                    <c:v>Likert (0-3)</c:v>
                  </c:pt>
                  <c:pt idx="27">
                    <c:v>Likert (1-7)</c:v>
                  </c:pt>
                  <c:pt idx="28">
                    <c:v>Likert (1-5)</c:v>
                  </c:pt>
                </c:lvl>
                <c:lvl>
                  <c:pt idx="0">
                    <c:v>28</c:v>
                  </c:pt>
                  <c:pt idx="1">
                    <c:v>28</c:v>
                  </c:pt>
                  <c:pt idx="2">
                    <c:v>9</c:v>
                  </c:pt>
                  <c:pt idx="3">
                    <c:v>28</c:v>
                  </c:pt>
                  <c:pt idx="4">
                    <c:v>21</c:v>
                  </c:pt>
                  <c:pt idx="5">
                    <c:v>15</c:v>
                  </c:pt>
                  <c:pt idx="6">
                    <c:v>14</c:v>
                  </c:pt>
                  <c:pt idx="7">
                    <c:v>23</c:v>
                  </c:pt>
                  <c:pt idx="8">
                    <c:v>10</c:v>
                  </c:pt>
                  <c:pt idx="9">
                    <c:v>4</c:v>
                  </c:pt>
                  <c:pt idx="10">
                    <c:v>27</c:v>
                  </c:pt>
                  <c:pt idx="11">
                    <c:v>7</c:v>
                  </c:pt>
                  <c:pt idx="12">
                    <c:v>36</c:v>
                  </c:pt>
                  <c:pt idx="13">
                    <c:v>18</c:v>
                  </c:pt>
                  <c:pt idx="14">
                    <c:v>20</c:v>
                  </c:pt>
                  <c:pt idx="15">
                    <c:v>4</c:v>
                  </c:pt>
                  <c:pt idx="16">
                    <c:v>8</c:v>
                  </c:pt>
                  <c:pt idx="17">
                    <c:v>18</c:v>
                  </c:pt>
                  <c:pt idx="18">
                    <c:v>42</c:v>
                  </c:pt>
                  <c:pt idx="19">
                    <c:v>21</c:v>
                  </c:pt>
                  <c:pt idx="20">
                    <c:v>14</c:v>
                  </c:pt>
                  <c:pt idx="21">
                    <c:v>29</c:v>
                  </c:pt>
                  <c:pt idx="22">
                    <c:v>15</c:v>
                  </c:pt>
                  <c:pt idx="23">
                    <c:v>16</c:v>
                  </c:pt>
                  <c:pt idx="24">
                    <c:v>20</c:v>
                  </c:pt>
                  <c:pt idx="25">
                    <c:v>8</c:v>
                  </c:pt>
                  <c:pt idx="26">
                    <c:v>38</c:v>
                  </c:pt>
                  <c:pt idx="27">
                    <c:v>5</c:v>
                  </c:pt>
                  <c:pt idx="28">
                    <c:v>19</c:v>
                  </c:pt>
                </c:lvl>
                <c:lvl>
                  <c:pt idx="0">
                    <c:v>1973</c:v>
                  </c:pt>
                  <c:pt idx="1">
                    <c:v>2010</c:v>
                  </c:pt>
                  <c:pt idx="2">
                    <c:v>2008</c:v>
                  </c:pt>
                  <c:pt idx="3">
                    <c:v>2008</c:v>
                  </c:pt>
                  <c:pt idx="4">
                    <c:v>2006</c:v>
                  </c:pt>
                  <c:pt idx="5">
                    <c:v>1987</c:v>
                  </c:pt>
                  <c:pt idx="6">
                    <c:v>2004</c:v>
                  </c:pt>
                  <c:pt idx="7">
                    <c:v>2009</c:v>
                  </c:pt>
                  <c:pt idx="8">
                    <c:v>2006</c:v>
                  </c:pt>
                  <c:pt idx="9">
                    <c:v>200</c:v>
                  </c:pt>
                  <c:pt idx="10">
                    <c:v>2008</c:v>
                  </c:pt>
                  <c:pt idx="11">
                    <c:v>2009</c:v>
                  </c:pt>
                  <c:pt idx="12">
                    <c:v>1995</c:v>
                  </c:pt>
                  <c:pt idx="13">
                    <c:v>2005</c:v>
                  </c:pt>
                  <c:pt idx="14">
                    <c:v>1964</c:v>
                  </c:pt>
                  <c:pt idx="15">
                    <c:v>2011</c:v>
                  </c:pt>
                  <c:pt idx="16">
                    <c:v>1998</c:v>
                  </c:pt>
                  <c:pt idx="17">
                    <c:v>2006</c:v>
                  </c:pt>
                  <c:pt idx="18">
                    <c:v>1989</c:v>
                  </c:pt>
                  <c:pt idx="19">
                    <c:v>2010</c:v>
                  </c:pt>
                  <c:pt idx="20">
                    <c:v>2001</c:v>
                  </c:pt>
                  <c:pt idx="21">
                    <c:v>1993</c:v>
                  </c:pt>
                  <c:pt idx="22">
                    <c:v>2004</c:v>
                  </c:pt>
                  <c:pt idx="23">
                    <c:v>1988</c:v>
                  </c:pt>
                  <c:pt idx="24">
                    <c:v>1977</c:v>
                  </c:pt>
                  <c:pt idx="25">
                    <c:v>2002</c:v>
                  </c:pt>
                  <c:pt idx="27">
                    <c:v>1985</c:v>
                  </c:pt>
                  <c:pt idx="28">
                    <c:v>2001</c:v>
                  </c:pt>
                </c:lvl>
                <c:lvl>
                  <c:pt idx="0">
                    <c:v>Battista, J., &amp; Almond, R. (1973). The development of meaning in life. Psychiatry: Journal for the Study of Interpersonal Processes, 36(4), 409–427.
Debats, D. L. (1998). Measurement of personal meaning: The psychometric properties of the life regard index</c:v>
                  </c:pt>
                  <c:pt idx="1">
                    <c:v>Eakman, A. M., Carlson, M. E., &amp; Clark, F. A. (2010). The meaningful activity participation assessment: A measure of engagement in personally valued activities. The International Journal of Aging and Human Development, 70(4), 299-317.</c:v>
                  </c:pt>
                  <c:pt idx="2">
                    <c:v>Francis, L. J., &amp; Hills, P. R. (2008). The development of the Meaning in Life Index (MILI) and its relationship with personality and religious behaviours and beliefs among UK undergraduate students. Mental Health, Religion and Culture, 11(2), 211-220.</c:v>
                  </c:pt>
                  <c:pt idx="3">
                    <c:v>Kernes, J. L., &amp; Kinnier, R. T. (2008). Meaning in psychologists' personal and professional lives. Journal of Humanistic Psychology, 48(2), 196-220.</c:v>
                  </c:pt>
                  <c:pt idx="4">
                    <c:v>Jim, H. S., Purnell, J. Q., Richardson, S. A., Golden-Kreutz, D., &amp; Andersen, B. L. (2006). Measuring meaning in life following cancer. Quality of life research, 15(8), 1355-1371.</c:v>
                  </c:pt>
                  <c:pt idx="5">
                    <c:v>Warner, S. C., &amp; Williams, J. I. (1987). The meaning in life scale: determining the reliability and validity of a measure. Journal of Chronic Diseases, 40(6), 503-512.</c:v>
                  </c:pt>
                  <c:pt idx="6">
                    <c:v>Krause, N. (2004). Stressors arising in highly valued roles, meaning in life, and the physical health status of older adults. The Journals of Gerontology Series B: Psychological Sciences and Social Sciences, 59(5), S287-S297.</c:v>
                  </c:pt>
                  <c:pt idx="7">
                    <c:v>Morgan, J., &amp; Farsides, T. (2007). Measuring meaning in life. Journal of Happiness Studies, 10(2), 197-214.</c:v>
                  </c:pt>
                  <c:pt idx="8">
                    <c:v>Steger, M. F., Frazier, P., Oishi, S., &amp; Kaler, M. (2006). The meaning in life questionnaire: Assessing the presence of and search for meaning in life. Journal of Counseling Psychology, 53(1), 80-93.</c:v>
                  </c:pt>
                  <c:pt idx="9">
                    <c:v>Tomich, P. L., &amp; Helgeson, V. S. (2002). Five years later: a cross‐sectional comparison of breast cancer survivors with healthy women. Psycho‐oncology, 11(2), 154-169.</c:v>
                  </c:pt>
                  <c:pt idx="10">
                    <c:v>Brown, G. P., Roach, A., Irving, L., &amp; Joseph, K. (2008). Personal meaning: a neglected transdiagnostic construct. International Journal of Cognitive Therapy, 1(3), 223-236.</c:v>
                  </c:pt>
                  <c:pt idx="11">
                    <c:v>van den Heuvel, M., Demerouti, E., Schreurs, B. H., Bakker, A. B., &amp; Schaufeli, W. B. (2009). Does meaning-making help during organizational change?: Development and validation of a new scale. Career Development International, 14(6), 508-533.</c:v>
                  </c:pt>
                  <c:pt idx="12">
                    <c:v>Kunzendorf, R. G., Moran, C., &amp; Gray, R. (1995). Personality traits and reality-testing abilities, controlling for vividness of imagery. Imagination, Cognition and Personality, 15(2), 113-131.</c:v>
                  </c:pt>
                  <c:pt idx="13">
                    <c:v>Peterson, C., Park, N., &amp; Seligman, M. E. (2005). Orientations to happiness and life satisfaction: The full life versus the empty life. Journal of happiness studies, 6(1), 25-41.</c:v>
                  </c:pt>
                  <c:pt idx="14">
                    <c:v>Crumbaugh, J. C., &amp; Maholick, L. T. (1964). An experimental study in existentialism: The psychometric approach to Frankl's concept of noogenic neurosis. Journal of clinical psychology, 20(2), 200-207.</c:v>
                  </c:pt>
                  <c:pt idx="15">
                    <c:v>Schulenberg, S. E., Schnetzer, L. W., &amp; Buchanan, E. M. (2011). The purpose in life test-short form: Development and psychometric support. Journal of Happiness Studies, 12(5), 861-876.</c:v>
                  </c:pt>
                  <c:pt idx="16">
                    <c:v>Wong, P. P. (1998). Implicit theories of meaningful life and the development of the personal meaning profile. In P. P. Wong, P. S. Fry (Eds.) , The human quest for meaning: A handbook of psychological research and clinical applications (pp. 111-140). Mahwa</c:v>
                  </c:pt>
                  <c:pt idx="17">
                    <c:v>Maddi, S. R., Harvey, R. H., Khoshaba, D. M., Lu, J. L., Persico, M., &amp; Brow, M. (2006). The Personality Construct of Hardiness, III: Relationships With Repression, Innovativeness, Authoritarianism, and Performance. Journal Of Personality, 74, 575-598. doi</c:v>
                  </c:pt>
                  <c:pt idx="18">
                    <c:v>Ryff, C. D. (1989). Happiness is everything, or is it? Explorations on the meaning of psychological well-being. Journal of personality and social psychology, 57(6), 1069.</c:v>
                  </c:pt>
                  <c:pt idx="19">
                    <c:v>Waterman, A. S., Schwartz, S. J., Zamboanga, B. L., Ravert, R. D., Williams, M. K., Bede Agocha, V., ... &amp; Brent Donnellan, M. (2010). The Questionnaire for Eudaimonic Well-Being: Psychometric properties, demographic comparisons, and evidence of validity. </c:v>
                  </c:pt>
                  <c:pt idx="20">
                    <c:v>Wagnild, G. M. (2011). The Resilience Scale User's Guide: For the US English Version of the Resilience Scale and the 14-item Resilience Scale (RS-14). P. E. Guinn (Ed.). Resilience Center.</c:v>
                  </c:pt>
                  <c:pt idx="21">
                    <c:v>Antonovsky, A. (1993). The structure and properties of the sense of coherence scale. Social science &amp; medicine, 36(6), 725-733.</c:v>
                  </c:pt>
                  <c:pt idx="22">
                    <c:v>Mascaro, N., Rosen, D. H., &amp; Morey, L. C. (2004). The development, construct validity, and clinical utility of the spiritual meaning scale. Personality and Individual Differences, 37(4), 845-860.</c:v>
                  </c:pt>
                  <c:pt idx="23">
                    <c:v>Reker, G. T. (1988, November). Sources of personal meaning among middle-aged and older adults: A replication. In Annual Meeting of the Gerontological Society of America, San Francisco, CA.  
Reker, G. T., &amp; Wong, P. T. P. (1988). Aging as an individual pro</c:v>
                  </c:pt>
                  <c:pt idx="24">
                    <c:v>Crumbaugh, J. C. (1977). The seeking of noetic goals test (SONG): A complementary scale to the purpose in life test (PIL). Journal of Clinical Psychology, 33(3), 900-907.</c:v>
                  </c:pt>
                  <c:pt idx="25">
                    <c:v>Li, H. (2002). College stress and psychological well-being: Vision in life as a coping resource (Doctoral dissertation, University of Hong Kong).</c:v>
                  </c:pt>
                  <c:pt idx="26">
                    <c:v>Li, H. (2002). College stress and psychological well-being: Vision in life as a coping resource (Doctoral dissertation, University of Hong Kong).</c:v>
                  </c:pt>
                  <c:pt idx="27">
                    <c:v>Diener, E. D., Emmons, R. A., Larsen, R. J., &amp; Griffin, S. (1985). The satisfaction with life scale. Journal of personality assessment, 49(1), 71-75.</c:v>
                  </c:pt>
                  <c:pt idx="28">
                    <c:v>Lawton, M. P., Moss, M., Hoffman, C., Kleban, M. H., Ruckdeschel, K., &amp; Winter, L. (2001). Valuation of Life. Journal of Aging and Health, 13(1), 3-31.</c:v>
                  </c:pt>
                </c:lvl>
                <c:lvl>
                  <c:pt idx="0">
                    <c:v>LRI</c:v>
                  </c:pt>
                  <c:pt idx="1">
                    <c:v>MAPA</c:v>
                  </c:pt>
                  <c:pt idx="2">
                    <c:v>MILI</c:v>
                  </c:pt>
                  <c:pt idx="3">
                    <c:v>MILQ</c:v>
                  </c:pt>
                  <c:pt idx="4">
                    <c:v>MILS</c:v>
                  </c:pt>
                  <c:pt idx="5">
                    <c:v>ML</c:v>
                  </c:pt>
                  <c:pt idx="6">
                    <c:v>MLK</c:v>
                  </c:pt>
                  <c:pt idx="7">
                    <c:v>MLM</c:v>
                  </c:pt>
                  <c:pt idx="8">
                    <c:v>MLQ</c:v>
                  </c:pt>
                  <c:pt idx="9">
                    <c:v>MLT</c:v>
                  </c:pt>
                  <c:pt idx="10">
                    <c:v>MMM</c:v>
                  </c:pt>
                  <c:pt idx="11">
                    <c:v>MMS</c:v>
                  </c:pt>
                  <c:pt idx="12">
                    <c:v>NoM &amp;NeM</c:v>
                  </c:pt>
                  <c:pt idx="13">
                    <c:v>OHS</c:v>
                  </c:pt>
                  <c:pt idx="14">
                    <c:v>PIL</c:v>
                  </c:pt>
                  <c:pt idx="15">
                    <c:v>PILSF</c:v>
                  </c:pt>
                  <c:pt idx="16">
                    <c:v>PPMS</c:v>
                  </c:pt>
                  <c:pt idx="17">
                    <c:v>PVS III-R</c:v>
                  </c:pt>
                  <c:pt idx="18">
                    <c:v>PWS</c:v>
                  </c:pt>
                  <c:pt idx="19">
                    <c:v>QEWB</c:v>
                  </c:pt>
                  <c:pt idx="20">
                    <c:v>RS14</c:v>
                  </c:pt>
                  <c:pt idx="21">
                    <c:v>SCS</c:v>
                  </c:pt>
                  <c:pt idx="22">
                    <c:v>SMS</c:v>
                  </c:pt>
                  <c:pt idx="23">
                    <c:v>SOMP</c:v>
                  </c:pt>
                  <c:pt idx="24">
                    <c:v>SONG</c:v>
                  </c:pt>
                  <c:pt idx="25">
                    <c:v>STMS</c:v>
                  </c:pt>
                  <c:pt idx="26">
                    <c:v>STMS 2</c:v>
                  </c:pt>
                  <c:pt idx="27">
                    <c:v>SWLS</c:v>
                  </c:pt>
                  <c:pt idx="28">
                    <c:v>VOL</c:v>
                  </c:pt>
                </c:lvl>
                <c:lvl>
                  <c:pt idx="0">
                    <c:v>Life Regard Index - Revised</c:v>
                  </c:pt>
                  <c:pt idx="1">
                    <c:v>Meaningful Activity Participation Assessment</c:v>
                  </c:pt>
                  <c:pt idx="2">
                    <c:v>Meaning in Life Index</c:v>
                  </c:pt>
                  <c:pt idx="3">
                    <c:v>Meaning in Life Questionnaire</c:v>
                  </c:pt>
                  <c:pt idx="4">
                    <c:v>Meaning in Life Scale</c:v>
                  </c:pt>
                  <c:pt idx="5">
                    <c:v>Meaning in Life Scale and Uniscale</c:v>
                  </c:pt>
                  <c:pt idx="6">
                    <c:v>Meaning in Life</c:v>
                  </c:pt>
                  <c:pt idx="7">
                    <c:v>Meaningful Life Measure</c:v>
                  </c:pt>
                  <c:pt idx="8">
                    <c:v>Meaning in Life Questionnaire</c:v>
                  </c:pt>
                  <c:pt idx="9">
                    <c:v>Meaning in Life</c:v>
                  </c:pt>
                  <c:pt idx="10">
                    <c:v>Measure of Mundane Meaning</c:v>
                  </c:pt>
                  <c:pt idx="11">
                    <c:v>Meaning-Making Scale</c:v>
                  </c:pt>
                  <c:pt idx="12">
                    <c:v>Kunzendorf No Meaning and Negative Meaning Scales</c:v>
                  </c:pt>
                  <c:pt idx="13">
                    <c:v>Orientations to Happiness Scale</c:v>
                  </c:pt>
                  <c:pt idx="14">
                    <c:v>Purpose in Life Test</c:v>
                  </c:pt>
                  <c:pt idx="15">
                    <c:v>Purpose in Life Test - Short Form</c:v>
                  </c:pt>
                  <c:pt idx="16">
                    <c:v>Perceived Personal Meaning Scale</c:v>
                  </c:pt>
                  <c:pt idx="17">
                    <c:v>Personal Views Survey III-R </c:v>
                  </c:pt>
                  <c:pt idx="18">
                    <c:v>Psychological Well Being Scale</c:v>
                  </c:pt>
                  <c:pt idx="19">
                    <c:v>Questionnaire for Eudaimonic Well-Being</c:v>
                  </c:pt>
                  <c:pt idx="20">
                    <c:v>Resiliency Scale</c:v>
                  </c:pt>
                  <c:pt idx="21">
                    <c:v>Sense of Coherence Scale</c:v>
                  </c:pt>
                  <c:pt idx="22">
                    <c:v>Spiritual Meaning Scale</c:v>
                  </c:pt>
                  <c:pt idx="23">
                    <c:v>Souces of Meaning Profile</c:v>
                  </c:pt>
                  <c:pt idx="24">
                    <c:v>Seeking of Noetic Goals Test</c:v>
                  </c:pt>
                  <c:pt idx="25">
                    <c:v>Self-transcedence meaning of Life Scales</c:v>
                  </c:pt>
                  <c:pt idx="26">
                    <c:v>Self-transcedence meaning of Life Scales 2</c:v>
                  </c:pt>
                  <c:pt idx="27">
                    <c:v>Satisfaction with Life Scale</c:v>
                  </c:pt>
                  <c:pt idx="28">
                    <c:v>Valuation of Life Scale</c:v>
                  </c:pt>
                </c:lvl>
              </c:multiLvlStrCache>
            </c:multiLvlStrRef>
          </c:cat>
          <c:val>
            <c:numRef>
              <c:f>using!#REF!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5B-4028-A529-EFC2E1B26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59248"/>
        <c:axId val="756061568"/>
      </c:barChart>
      <c:catAx>
        <c:axId val="7560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1568"/>
        <c:crosses val="autoZero"/>
        <c:auto val="1"/>
        <c:lblAlgn val="ctr"/>
        <c:lblOffset val="100"/>
        <c:noMultiLvlLbl val="0"/>
      </c:catAx>
      <c:valAx>
        <c:axId val="75606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6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376" cy="62855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E8752-40DE-45A0-ABA0-95B7360742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6"/>
  <sheetViews>
    <sheetView tabSelected="1" topLeftCell="I1" zoomScale="72" zoomScaleNormal="72" zoomScalePageLayoutView="85" workbookViewId="0">
      <pane ySplit="1" topLeftCell="A37" activePane="bottomLeft" state="frozen"/>
      <selection pane="bottomLeft" activeCell="V42" sqref="V42"/>
    </sheetView>
  </sheetViews>
  <sheetFormatPr baseColWidth="10" defaultColWidth="19.83203125" defaultRowHeight="18" x14ac:dyDescent="0.2"/>
  <cols>
    <col min="1" max="1" width="56.5" style="7" customWidth="1"/>
    <col min="2" max="2" width="19.83203125" style="7"/>
    <col min="3" max="3" width="73" style="8" customWidth="1"/>
    <col min="4" max="4" width="19.83203125" style="7" customWidth="1"/>
    <col min="5" max="15" width="19.83203125" style="7"/>
    <col min="16" max="16" width="19.83203125" style="18"/>
    <col min="17" max="33" width="19.83203125" style="7"/>
    <col min="34" max="16384" width="19.83203125" style="6"/>
  </cols>
  <sheetData>
    <row r="1" spans="1:20" ht="54" x14ac:dyDescent="0.2">
      <c r="A1" s="7" t="s">
        <v>0</v>
      </c>
      <c r="B1" s="7" t="s">
        <v>1</v>
      </c>
      <c r="C1" s="8" t="s">
        <v>2</v>
      </c>
      <c r="D1" s="7" t="s">
        <v>4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s="7" t="s">
        <v>11</v>
      </c>
      <c r="K1" s="7" t="s">
        <v>12</v>
      </c>
      <c r="L1" s="7" t="s">
        <v>13</v>
      </c>
      <c r="M1" s="7" t="s">
        <v>0</v>
      </c>
      <c r="N1" s="7" t="s">
        <v>1</v>
      </c>
      <c r="O1" s="7" t="s">
        <v>14</v>
      </c>
      <c r="P1" s="18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 spans="1:20" ht="126" x14ac:dyDescent="0.2">
      <c r="A2" s="10" t="s">
        <v>20</v>
      </c>
      <c r="B2" s="10" t="s">
        <v>21</v>
      </c>
      <c r="C2" s="17" t="s">
        <v>22</v>
      </c>
      <c r="D2" s="10">
        <v>1986</v>
      </c>
      <c r="E2" s="10">
        <v>28</v>
      </c>
      <c r="F2" s="10" t="s">
        <v>23</v>
      </c>
      <c r="G2" s="10">
        <v>1</v>
      </c>
      <c r="H2" s="10" t="s">
        <v>24</v>
      </c>
      <c r="I2" s="10" t="s">
        <v>25</v>
      </c>
      <c r="J2" s="10" t="s">
        <v>26</v>
      </c>
      <c r="K2" s="10" t="s">
        <v>27</v>
      </c>
      <c r="L2" s="10">
        <v>0.79</v>
      </c>
      <c r="M2" s="10" t="s">
        <v>20</v>
      </c>
      <c r="N2" s="10" t="s">
        <v>21</v>
      </c>
      <c r="O2" s="22"/>
      <c r="P2" s="19">
        <v>54</v>
      </c>
      <c r="Q2" s="10">
        <v>106</v>
      </c>
      <c r="R2" s="10">
        <v>21</v>
      </c>
      <c r="S2" s="10" t="s">
        <v>28</v>
      </c>
      <c r="T2" s="10" t="s">
        <v>29</v>
      </c>
    </row>
    <row r="3" spans="1:20" ht="72" x14ac:dyDescent="0.2">
      <c r="A3" s="10" t="s">
        <v>30</v>
      </c>
      <c r="B3" s="10" t="s">
        <v>31</v>
      </c>
      <c r="C3" s="17" t="s">
        <v>32</v>
      </c>
      <c r="D3" s="10">
        <v>2005</v>
      </c>
      <c r="E3" s="10">
        <v>12</v>
      </c>
      <c r="F3" s="10" t="s">
        <v>33</v>
      </c>
      <c r="G3" s="10" t="s">
        <v>34</v>
      </c>
      <c r="H3" s="10" t="s">
        <v>35</v>
      </c>
      <c r="I3" s="10" t="s">
        <v>36</v>
      </c>
      <c r="J3" s="10" t="s">
        <v>37</v>
      </c>
      <c r="K3" s="10" t="s">
        <v>38</v>
      </c>
      <c r="L3" s="10">
        <v>0.92</v>
      </c>
      <c r="M3" s="10" t="s">
        <v>30</v>
      </c>
      <c r="N3" s="10" t="s">
        <v>31</v>
      </c>
      <c r="O3" s="22"/>
      <c r="P3" s="19">
        <v>52</v>
      </c>
      <c r="Q3" s="10">
        <v>96</v>
      </c>
      <c r="R3" s="10">
        <v>26</v>
      </c>
      <c r="S3" s="10" t="s">
        <v>39</v>
      </c>
      <c r="T3" s="10" t="s">
        <v>40</v>
      </c>
    </row>
    <row r="4" spans="1:20" ht="72" x14ac:dyDescent="0.2">
      <c r="A4" s="10" t="s">
        <v>41</v>
      </c>
      <c r="B4" s="10" t="s">
        <v>42</v>
      </c>
      <c r="C4" s="17" t="s">
        <v>43</v>
      </c>
      <c r="D4" s="10">
        <v>2008</v>
      </c>
      <c r="E4" s="10">
        <v>6</v>
      </c>
      <c r="F4" s="10" t="s">
        <v>44</v>
      </c>
      <c r="G4" s="10">
        <v>1</v>
      </c>
      <c r="H4" s="10" t="s">
        <v>45</v>
      </c>
      <c r="I4" s="10" t="s">
        <v>46</v>
      </c>
      <c r="J4" s="10">
        <v>6</v>
      </c>
      <c r="K4" s="10">
        <v>30</v>
      </c>
      <c r="L4" s="10" t="s">
        <v>47</v>
      </c>
      <c r="M4" s="10" t="s">
        <v>41</v>
      </c>
      <c r="N4" s="10" t="s">
        <v>42</v>
      </c>
      <c r="O4" s="10"/>
      <c r="P4" s="19">
        <v>763</v>
      </c>
      <c r="Q4" s="10">
        <v>722</v>
      </c>
      <c r="R4" s="10">
        <v>25</v>
      </c>
      <c r="S4" s="10" t="s">
        <v>48</v>
      </c>
      <c r="T4" s="10" t="s">
        <v>49</v>
      </c>
    </row>
    <row r="5" spans="1:20" ht="144" x14ac:dyDescent="0.2">
      <c r="A5" s="10" t="s">
        <v>50</v>
      </c>
      <c r="B5" s="10" t="s">
        <v>51</v>
      </c>
      <c r="C5" s="17" t="s">
        <v>52</v>
      </c>
      <c r="D5" s="10">
        <v>2007</v>
      </c>
      <c r="E5" s="10">
        <v>22</v>
      </c>
      <c r="F5" s="10" t="s">
        <v>33</v>
      </c>
      <c r="G5" s="10" t="s">
        <v>53</v>
      </c>
      <c r="H5" s="10" t="s">
        <v>35</v>
      </c>
      <c r="I5" s="10" t="s">
        <v>54</v>
      </c>
      <c r="J5" s="10">
        <v>1</v>
      </c>
      <c r="K5" s="25" t="s">
        <v>55</v>
      </c>
      <c r="L5" s="10">
        <v>0.97</v>
      </c>
      <c r="M5" s="10" t="s">
        <v>50</v>
      </c>
      <c r="N5" s="10" t="s">
        <v>51</v>
      </c>
      <c r="O5" s="22"/>
      <c r="P5" s="19">
        <v>96</v>
      </c>
      <c r="Q5" s="10">
        <v>189</v>
      </c>
      <c r="R5" s="10">
        <v>19</v>
      </c>
      <c r="S5" s="23" t="s">
        <v>56</v>
      </c>
      <c r="T5" s="23" t="s">
        <v>57</v>
      </c>
    </row>
    <row r="6" spans="1:20" ht="54" x14ac:dyDescent="0.2">
      <c r="A6" s="10" t="s">
        <v>58</v>
      </c>
      <c r="B6" s="10" t="s">
        <v>59</v>
      </c>
      <c r="C6" s="17" t="s">
        <v>60</v>
      </c>
      <c r="D6" s="10">
        <v>2005</v>
      </c>
      <c r="E6" s="10">
        <v>40</v>
      </c>
      <c r="F6" s="10" t="s">
        <v>44</v>
      </c>
      <c r="G6" s="10">
        <v>1</v>
      </c>
      <c r="H6" s="10" t="s">
        <v>35</v>
      </c>
      <c r="I6" s="10" t="s">
        <v>46</v>
      </c>
      <c r="J6" s="10">
        <v>40</v>
      </c>
      <c r="K6" s="10">
        <v>200</v>
      </c>
      <c r="L6" s="10" t="s">
        <v>61</v>
      </c>
      <c r="M6" s="10" t="s">
        <v>58</v>
      </c>
      <c r="N6" s="10" t="s">
        <v>59</v>
      </c>
      <c r="O6" s="10"/>
      <c r="P6" s="19">
        <v>108</v>
      </c>
      <c r="Q6" s="10">
        <v>198</v>
      </c>
      <c r="R6" s="10">
        <v>25</v>
      </c>
      <c r="S6" s="10" t="s">
        <v>62</v>
      </c>
      <c r="T6" s="10" t="s">
        <v>63</v>
      </c>
    </row>
    <row r="7" spans="1:20" ht="90" x14ac:dyDescent="0.2">
      <c r="A7" s="10" t="s">
        <v>64</v>
      </c>
      <c r="B7" s="10" t="s">
        <v>65</v>
      </c>
      <c r="C7" s="17" t="s">
        <v>66</v>
      </c>
      <c r="D7" s="10">
        <v>2002</v>
      </c>
      <c r="E7" s="10" t="s">
        <v>67</v>
      </c>
      <c r="F7" s="10" t="s">
        <v>68</v>
      </c>
      <c r="G7" s="10">
        <v>1</v>
      </c>
      <c r="H7" s="10" t="s">
        <v>69</v>
      </c>
      <c r="I7" s="10" t="s">
        <v>70</v>
      </c>
      <c r="J7" s="10" t="s">
        <v>71</v>
      </c>
      <c r="K7" s="10" t="s">
        <v>72</v>
      </c>
      <c r="L7" s="10">
        <v>0.9</v>
      </c>
      <c r="M7" s="10" t="s">
        <v>64</v>
      </c>
      <c r="N7" s="10" t="s">
        <v>65</v>
      </c>
      <c r="O7" s="10" t="s">
        <v>73</v>
      </c>
      <c r="P7" s="19">
        <v>102</v>
      </c>
      <c r="Q7" s="10">
        <v>199</v>
      </c>
      <c r="R7" s="10">
        <v>29</v>
      </c>
      <c r="S7" s="10" t="s">
        <v>74</v>
      </c>
      <c r="T7" s="10" t="s">
        <v>63</v>
      </c>
    </row>
    <row r="8" spans="1:20" ht="72" x14ac:dyDescent="0.2">
      <c r="A8" s="10" t="s">
        <v>75</v>
      </c>
      <c r="B8" s="10" t="s">
        <v>76</v>
      </c>
      <c r="C8" s="17" t="s">
        <v>77</v>
      </c>
      <c r="D8" s="10">
        <v>2002</v>
      </c>
      <c r="E8" s="10">
        <v>12</v>
      </c>
      <c r="F8" s="10" t="s">
        <v>44</v>
      </c>
      <c r="G8" s="10">
        <v>1</v>
      </c>
      <c r="H8" s="10" t="s">
        <v>35</v>
      </c>
      <c r="I8" s="10" t="s">
        <v>78</v>
      </c>
      <c r="J8" s="10">
        <v>12</v>
      </c>
      <c r="K8" s="10">
        <v>60</v>
      </c>
      <c r="L8" s="10">
        <v>0.84</v>
      </c>
      <c r="M8" s="10" t="s">
        <v>75</v>
      </c>
      <c r="N8" s="10" t="s">
        <v>76</v>
      </c>
      <c r="O8" s="22"/>
      <c r="P8" s="19">
        <v>105</v>
      </c>
      <c r="Q8" s="10">
        <v>201</v>
      </c>
      <c r="R8" s="10">
        <v>19</v>
      </c>
      <c r="S8" s="10" t="s">
        <v>79</v>
      </c>
      <c r="T8" s="10" t="s">
        <v>49</v>
      </c>
    </row>
    <row r="9" spans="1:20" ht="90" x14ac:dyDescent="0.2">
      <c r="A9" s="10" t="s">
        <v>80</v>
      </c>
      <c r="B9" s="10" t="s">
        <v>81</v>
      </c>
      <c r="C9" s="17" t="s">
        <v>82</v>
      </c>
      <c r="D9" s="10">
        <v>2005</v>
      </c>
      <c r="E9" s="10">
        <v>10</v>
      </c>
      <c r="F9" s="10" t="s">
        <v>44</v>
      </c>
      <c r="G9" s="10">
        <v>1</v>
      </c>
      <c r="H9" s="10" t="s">
        <v>83</v>
      </c>
      <c r="I9" s="10" t="s">
        <v>84</v>
      </c>
      <c r="J9" s="10">
        <v>10</v>
      </c>
      <c r="K9" s="10">
        <v>50</v>
      </c>
      <c r="L9" s="10" t="s">
        <v>85</v>
      </c>
      <c r="M9" s="10" t="s">
        <v>80</v>
      </c>
      <c r="N9" s="10" t="s">
        <v>81</v>
      </c>
      <c r="O9" s="10" t="s">
        <v>86</v>
      </c>
      <c r="P9" s="19">
        <v>106</v>
      </c>
      <c r="Q9" s="10">
        <v>199</v>
      </c>
      <c r="R9" s="10">
        <v>36</v>
      </c>
      <c r="S9" s="10" t="s">
        <v>87</v>
      </c>
      <c r="T9" s="10" t="s">
        <v>63</v>
      </c>
    </row>
    <row r="10" spans="1:20" ht="180" x14ac:dyDescent="0.2">
      <c r="A10" s="10" t="s">
        <v>88</v>
      </c>
      <c r="B10" s="10" t="s">
        <v>89</v>
      </c>
      <c r="C10" s="17" t="s">
        <v>90</v>
      </c>
      <c r="D10" s="10">
        <v>2003</v>
      </c>
      <c r="E10" s="10">
        <v>46</v>
      </c>
      <c r="F10" s="10" t="s">
        <v>91</v>
      </c>
      <c r="G10" s="10" t="s">
        <v>92</v>
      </c>
      <c r="H10" s="10" t="s">
        <v>93</v>
      </c>
      <c r="I10" s="10" t="s">
        <v>94</v>
      </c>
      <c r="J10" s="10" t="s">
        <v>95</v>
      </c>
      <c r="K10" s="10" t="s">
        <v>96</v>
      </c>
      <c r="L10" s="10">
        <v>0.93</v>
      </c>
      <c r="M10" s="10" t="s">
        <v>88</v>
      </c>
      <c r="N10" s="10" t="s">
        <v>89</v>
      </c>
      <c r="O10" s="10" t="s">
        <v>97</v>
      </c>
      <c r="P10" s="19">
        <v>102</v>
      </c>
      <c r="Q10" s="10">
        <v>199</v>
      </c>
      <c r="R10" s="10">
        <v>33</v>
      </c>
      <c r="S10" s="23" t="s">
        <v>98</v>
      </c>
      <c r="T10" s="23" t="s">
        <v>99</v>
      </c>
    </row>
    <row r="11" spans="1:20" ht="90" x14ac:dyDescent="0.2">
      <c r="A11" s="10" t="s">
        <v>100</v>
      </c>
      <c r="B11" s="10" t="s">
        <v>101</v>
      </c>
      <c r="C11" s="8" t="s">
        <v>102</v>
      </c>
      <c r="D11" s="7">
        <v>1992</v>
      </c>
      <c r="E11" s="10">
        <v>12</v>
      </c>
      <c r="F11" s="10" t="s">
        <v>103</v>
      </c>
      <c r="G11" s="10">
        <v>1</v>
      </c>
      <c r="H11" s="10" t="s">
        <v>104</v>
      </c>
      <c r="I11" s="10" t="s">
        <v>46</v>
      </c>
      <c r="J11" s="10">
        <v>0</v>
      </c>
      <c r="K11" s="10">
        <v>48</v>
      </c>
      <c r="L11" s="10">
        <v>0.89</v>
      </c>
      <c r="M11" s="10" t="s">
        <v>100</v>
      </c>
      <c r="N11" s="10" t="s">
        <v>101</v>
      </c>
      <c r="O11" s="10"/>
      <c r="P11" s="19">
        <v>103</v>
      </c>
      <c r="Q11" s="10">
        <v>197</v>
      </c>
      <c r="R11" s="10">
        <v>25</v>
      </c>
      <c r="S11" s="10" t="s">
        <v>105</v>
      </c>
      <c r="T11" s="10" t="s">
        <v>63</v>
      </c>
    </row>
    <row r="12" spans="1:20" ht="54" x14ac:dyDescent="0.2">
      <c r="A12" s="10" t="s">
        <v>106</v>
      </c>
      <c r="B12" s="10" t="s">
        <v>107</v>
      </c>
      <c r="C12" s="17" t="s">
        <v>108</v>
      </c>
      <c r="D12" s="10">
        <v>2009</v>
      </c>
      <c r="E12" s="10">
        <v>15</v>
      </c>
      <c r="F12" s="10" t="s">
        <v>33</v>
      </c>
      <c r="G12" s="10">
        <v>1</v>
      </c>
      <c r="H12" s="10" t="s">
        <v>109</v>
      </c>
      <c r="I12" s="10" t="s">
        <v>46</v>
      </c>
      <c r="J12" s="10">
        <v>15</v>
      </c>
      <c r="K12" s="10">
        <v>105</v>
      </c>
      <c r="L12" s="10">
        <v>0.91</v>
      </c>
      <c r="M12" s="10" t="s">
        <v>106</v>
      </c>
      <c r="N12" s="10" t="s">
        <v>107</v>
      </c>
      <c r="O12" s="10"/>
      <c r="P12" s="19">
        <v>99</v>
      </c>
      <c r="Q12" s="10">
        <v>195</v>
      </c>
      <c r="R12" s="10">
        <v>25</v>
      </c>
      <c r="S12" s="10" t="s">
        <v>110</v>
      </c>
      <c r="T12" s="10" t="s">
        <v>63</v>
      </c>
    </row>
    <row r="13" spans="1:20" ht="324" x14ac:dyDescent="0.2">
      <c r="A13" s="7" t="s">
        <v>111</v>
      </c>
      <c r="B13" s="7" t="s">
        <v>112</v>
      </c>
      <c r="C13" s="8" t="s">
        <v>113</v>
      </c>
      <c r="D13" s="7">
        <v>1981</v>
      </c>
      <c r="E13" s="7">
        <v>44</v>
      </c>
      <c r="F13" s="7" t="s">
        <v>114</v>
      </c>
      <c r="G13" s="7">
        <v>7</v>
      </c>
      <c r="H13" s="7" t="s">
        <v>115</v>
      </c>
      <c r="I13" s="7" t="s">
        <v>116</v>
      </c>
      <c r="J13" s="7">
        <v>56</v>
      </c>
      <c r="K13" s="7">
        <v>392</v>
      </c>
      <c r="L13" s="7" t="s">
        <v>117</v>
      </c>
      <c r="M13" s="7" t="s">
        <v>111</v>
      </c>
      <c r="N13" s="7" t="s">
        <v>112</v>
      </c>
      <c r="Q13" s="7" t="s">
        <v>118</v>
      </c>
      <c r="T13" s="7" t="s">
        <v>40</v>
      </c>
    </row>
    <row r="14" spans="1:20" ht="180" x14ac:dyDescent="0.2">
      <c r="A14" s="7" t="s">
        <v>119</v>
      </c>
      <c r="B14" s="7" t="s">
        <v>120</v>
      </c>
      <c r="C14" s="8" t="s">
        <v>121</v>
      </c>
      <c r="D14" s="7">
        <v>1999</v>
      </c>
      <c r="E14" s="7">
        <v>42</v>
      </c>
      <c r="F14" s="7" t="s">
        <v>44</v>
      </c>
      <c r="G14" s="7">
        <v>6</v>
      </c>
      <c r="H14" s="9" t="s">
        <v>122</v>
      </c>
      <c r="I14" s="7" t="s">
        <v>123</v>
      </c>
      <c r="J14" s="7">
        <v>42</v>
      </c>
      <c r="K14" s="7">
        <v>210</v>
      </c>
      <c r="L14" s="7" t="s">
        <v>124</v>
      </c>
      <c r="M14" s="7" t="s">
        <v>119</v>
      </c>
      <c r="O14" s="7" t="s">
        <v>125</v>
      </c>
      <c r="Q14" s="7" t="s">
        <v>126</v>
      </c>
      <c r="T14" s="7" t="s">
        <v>127</v>
      </c>
    </row>
    <row r="15" spans="1:20" ht="90" x14ac:dyDescent="0.2">
      <c r="A15" s="7" t="s">
        <v>128</v>
      </c>
      <c r="B15" s="7" t="s">
        <v>129</v>
      </c>
      <c r="C15" s="8" t="s">
        <v>130</v>
      </c>
      <c r="D15" s="7">
        <v>2001</v>
      </c>
      <c r="E15" s="7">
        <v>20</v>
      </c>
      <c r="F15" s="7" t="s">
        <v>131</v>
      </c>
      <c r="G15" s="7">
        <v>6</v>
      </c>
      <c r="H15" s="9" t="s">
        <v>122</v>
      </c>
      <c r="I15" s="7" t="s">
        <v>78</v>
      </c>
      <c r="J15" s="7">
        <v>20</v>
      </c>
      <c r="K15" s="7">
        <v>80</v>
      </c>
      <c r="L15" s="7" t="s">
        <v>132</v>
      </c>
      <c r="M15" s="7" t="s">
        <v>128</v>
      </c>
      <c r="N15" s="7" t="s">
        <v>129</v>
      </c>
      <c r="Q15" s="7" t="s">
        <v>133</v>
      </c>
      <c r="T15" s="7" t="s">
        <v>99</v>
      </c>
    </row>
    <row r="16" spans="1:20" ht="90" x14ac:dyDescent="0.2">
      <c r="A16" s="10" t="s">
        <v>134</v>
      </c>
      <c r="B16" s="10" t="s">
        <v>135</v>
      </c>
      <c r="C16" s="17" t="s">
        <v>136</v>
      </c>
      <c r="D16" s="10">
        <v>2006</v>
      </c>
      <c r="E16" s="10">
        <v>6</v>
      </c>
      <c r="F16" s="10" t="s">
        <v>44</v>
      </c>
      <c r="G16" s="10">
        <v>1</v>
      </c>
      <c r="H16" s="10" t="s">
        <v>137</v>
      </c>
      <c r="I16" s="10" t="s">
        <v>46</v>
      </c>
      <c r="J16" s="10">
        <v>6</v>
      </c>
      <c r="K16" s="10">
        <v>30</v>
      </c>
      <c r="L16" s="10" t="s">
        <v>138</v>
      </c>
      <c r="M16" s="10" t="s">
        <v>134</v>
      </c>
      <c r="N16" s="10" t="s">
        <v>135</v>
      </c>
      <c r="O16" s="10"/>
      <c r="P16" s="19">
        <v>104</v>
      </c>
      <c r="Q16" s="10">
        <v>205</v>
      </c>
      <c r="R16" s="10">
        <v>22</v>
      </c>
      <c r="S16" s="10" t="s">
        <v>79</v>
      </c>
      <c r="T16" s="10" t="s">
        <v>139</v>
      </c>
    </row>
    <row r="17" spans="1:35" ht="144" x14ac:dyDescent="0.2">
      <c r="A17" s="10" t="s">
        <v>140</v>
      </c>
      <c r="B17" s="10" t="s">
        <v>141</v>
      </c>
      <c r="C17" s="17" t="s">
        <v>142</v>
      </c>
      <c r="D17" s="10">
        <v>1986</v>
      </c>
      <c r="E17" s="10">
        <v>20</v>
      </c>
      <c r="F17" s="10" t="s">
        <v>143</v>
      </c>
      <c r="G17" s="10">
        <v>1</v>
      </c>
      <c r="H17" s="10" t="s">
        <v>144</v>
      </c>
      <c r="I17" s="10" t="s">
        <v>46</v>
      </c>
      <c r="J17" s="10">
        <v>0</v>
      </c>
      <c r="K17" s="10">
        <v>20</v>
      </c>
      <c r="L17" s="10">
        <v>0.9</v>
      </c>
      <c r="M17" s="10" t="s">
        <v>140</v>
      </c>
      <c r="N17" s="10" t="s">
        <v>141</v>
      </c>
      <c r="O17" s="10"/>
      <c r="P17" s="19">
        <v>765</v>
      </c>
      <c r="Q17" s="10">
        <v>907</v>
      </c>
      <c r="R17" s="10">
        <v>20</v>
      </c>
      <c r="S17" s="10" t="s">
        <v>145</v>
      </c>
      <c r="T17" s="10" t="s">
        <v>146</v>
      </c>
    </row>
    <row r="18" spans="1:35" ht="216" x14ac:dyDescent="0.2">
      <c r="A18" s="7" t="s">
        <v>147</v>
      </c>
      <c r="B18" s="7" t="s">
        <v>148</v>
      </c>
      <c r="C18" s="8" t="s">
        <v>149</v>
      </c>
      <c r="D18" s="7">
        <v>1973</v>
      </c>
      <c r="E18" s="7">
        <v>28</v>
      </c>
      <c r="F18" s="7" t="s">
        <v>150</v>
      </c>
      <c r="G18" s="7">
        <v>2</v>
      </c>
      <c r="H18" s="7" t="s">
        <v>151</v>
      </c>
      <c r="I18" s="7" t="s">
        <v>152</v>
      </c>
      <c r="J18" s="7">
        <v>1</v>
      </c>
      <c r="K18" s="7">
        <v>3</v>
      </c>
      <c r="L18" s="7">
        <v>0.94</v>
      </c>
      <c r="M18" s="7" t="s">
        <v>147</v>
      </c>
      <c r="N18" s="7" t="s">
        <v>148</v>
      </c>
      <c r="Q18" s="7" t="s">
        <v>153</v>
      </c>
      <c r="T18" s="7" t="s">
        <v>40</v>
      </c>
    </row>
    <row r="19" spans="1:35" ht="72" x14ac:dyDescent="0.2">
      <c r="A19" s="7" t="s">
        <v>154</v>
      </c>
      <c r="B19" s="7" t="s">
        <v>155</v>
      </c>
      <c r="C19" s="8" t="s">
        <v>156</v>
      </c>
      <c r="D19" s="7">
        <v>2010</v>
      </c>
      <c r="E19" s="7">
        <v>28</v>
      </c>
      <c r="F19" s="7" t="s">
        <v>157</v>
      </c>
      <c r="G19" s="7" t="s">
        <v>158</v>
      </c>
      <c r="H19" s="7" t="s">
        <v>35</v>
      </c>
      <c r="I19" s="7" t="s">
        <v>159</v>
      </c>
      <c r="J19" s="7">
        <v>0</v>
      </c>
      <c r="K19" s="7" t="s">
        <v>160</v>
      </c>
      <c r="L19" s="7">
        <v>0.85</v>
      </c>
      <c r="M19" s="7" t="s">
        <v>154</v>
      </c>
      <c r="N19" s="7" t="s">
        <v>155</v>
      </c>
      <c r="O19" s="7" t="s">
        <v>161</v>
      </c>
      <c r="Q19" s="7" t="s">
        <v>162</v>
      </c>
      <c r="T19" s="7" t="s">
        <v>127</v>
      </c>
    </row>
    <row r="20" spans="1:35" ht="72" x14ac:dyDescent="0.2">
      <c r="A20" s="7" t="s">
        <v>163</v>
      </c>
      <c r="B20" s="7" t="s">
        <v>164</v>
      </c>
      <c r="C20" s="8" t="s">
        <v>165</v>
      </c>
      <c r="D20" s="7">
        <v>2008</v>
      </c>
      <c r="E20" s="7">
        <v>9</v>
      </c>
      <c r="F20" s="7" t="s">
        <v>44</v>
      </c>
      <c r="G20" s="7">
        <v>1</v>
      </c>
      <c r="H20" s="7" t="s">
        <v>35</v>
      </c>
      <c r="I20" s="7" t="s">
        <v>46</v>
      </c>
      <c r="J20" s="7">
        <v>9</v>
      </c>
      <c r="K20" s="7">
        <v>45</v>
      </c>
      <c r="L20" s="7">
        <v>0.88</v>
      </c>
      <c r="M20" s="7" t="s">
        <v>163</v>
      </c>
      <c r="N20" s="7" t="s">
        <v>164</v>
      </c>
      <c r="Q20" s="7" t="s">
        <v>166</v>
      </c>
      <c r="T20" s="7" t="s">
        <v>57</v>
      </c>
    </row>
    <row r="21" spans="1:35" ht="144" x14ac:dyDescent="0.2">
      <c r="A21" s="15" t="s">
        <v>167</v>
      </c>
      <c r="B21" s="15" t="s">
        <v>168</v>
      </c>
      <c r="C21" s="16" t="s">
        <v>169</v>
      </c>
      <c r="D21" s="15">
        <v>2008</v>
      </c>
      <c r="E21" s="15">
        <v>28</v>
      </c>
      <c r="F21" s="15" t="s">
        <v>33</v>
      </c>
      <c r="G21" s="15">
        <v>2</v>
      </c>
      <c r="H21" s="15" t="s">
        <v>170</v>
      </c>
      <c r="I21" s="15" t="s">
        <v>171</v>
      </c>
      <c r="J21" s="15">
        <v>28</v>
      </c>
      <c r="K21" s="15">
        <v>196</v>
      </c>
      <c r="L21" s="15">
        <v>0.68</v>
      </c>
      <c r="M21" s="15" t="s">
        <v>167</v>
      </c>
      <c r="N21" s="15" t="s">
        <v>168</v>
      </c>
      <c r="O21" s="15" t="s">
        <v>172</v>
      </c>
      <c r="P21" s="21"/>
      <c r="Q21" s="15" t="s">
        <v>173</v>
      </c>
      <c r="R21" s="15"/>
      <c r="S21" s="15"/>
      <c r="T21" s="15" t="s">
        <v>174</v>
      </c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4"/>
    </row>
    <row r="22" spans="1:35" ht="234" x14ac:dyDescent="0.2">
      <c r="A22" s="7" t="s">
        <v>175</v>
      </c>
      <c r="B22" s="7" t="s">
        <v>176</v>
      </c>
      <c r="C22" s="8" t="s">
        <v>177</v>
      </c>
      <c r="D22" s="7">
        <v>2006</v>
      </c>
      <c r="E22" s="7">
        <v>21</v>
      </c>
      <c r="F22" s="7" t="s">
        <v>178</v>
      </c>
      <c r="G22" s="7">
        <v>4</v>
      </c>
      <c r="H22" s="7" t="s">
        <v>179</v>
      </c>
      <c r="I22" s="7" t="s">
        <v>180</v>
      </c>
      <c r="J22" s="7">
        <v>21</v>
      </c>
      <c r="K22" s="7">
        <v>126</v>
      </c>
      <c r="L22" s="7" t="s">
        <v>181</v>
      </c>
      <c r="M22" s="7" t="s">
        <v>175</v>
      </c>
      <c r="N22" s="7" t="s">
        <v>176</v>
      </c>
      <c r="Q22" s="7" t="s">
        <v>182</v>
      </c>
      <c r="T22" s="7" t="s">
        <v>99</v>
      </c>
    </row>
    <row r="23" spans="1:35" s="11" customFormat="1" ht="180" x14ac:dyDescent="0.2">
      <c r="A23" s="12" t="s">
        <v>183</v>
      </c>
      <c r="B23" s="12" t="s">
        <v>184</v>
      </c>
      <c r="C23" s="13" t="s">
        <v>185</v>
      </c>
      <c r="D23" s="12">
        <v>1987</v>
      </c>
      <c r="E23" s="12">
        <v>15</v>
      </c>
      <c r="F23" s="12" t="s">
        <v>44</v>
      </c>
      <c r="G23" s="12">
        <v>1</v>
      </c>
      <c r="H23" s="12" t="s">
        <v>35</v>
      </c>
      <c r="I23" s="12" t="s">
        <v>78</v>
      </c>
      <c r="J23" s="12">
        <v>15</v>
      </c>
      <c r="K23" s="12">
        <v>75</v>
      </c>
      <c r="L23" s="12">
        <v>0.78</v>
      </c>
      <c r="M23" s="12" t="s">
        <v>183</v>
      </c>
      <c r="N23" s="12" t="s">
        <v>184</v>
      </c>
      <c r="O23" s="12" t="s">
        <v>186</v>
      </c>
      <c r="P23" s="20"/>
      <c r="Q23" s="12" t="s">
        <v>187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5" ht="108" x14ac:dyDescent="0.2">
      <c r="A24" s="7" t="s">
        <v>188</v>
      </c>
      <c r="B24" s="7" t="s">
        <v>189</v>
      </c>
      <c r="C24" s="8" t="s">
        <v>190</v>
      </c>
      <c r="D24" s="7">
        <v>2004</v>
      </c>
      <c r="E24" s="7">
        <v>14</v>
      </c>
      <c r="F24" s="7" t="s">
        <v>131</v>
      </c>
      <c r="G24" s="7">
        <v>4</v>
      </c>
      <c r="H24" s="7" t="s">
        <v>191</v>
      </c>
      <c r="I24" s="7" t="s">
        <v>192</v>
      </c>
      <c r="J24" s="7">
        <v>14</v>
      </c>
      <c r="K24" s="7">
        <v>56</v>
      </c>
      <c r="L24" s="7" t="s">
        <v>193</v>
      </c>
      <c r="M24" s="7" t="s">
        <v>188</v>
      </c>
      <c r="N24" s="7" t="s">
        <v>189</v>
      </c>
      <c r="Q24" s="7" t="s">
        <v>194</v>
      </c>
      <c r="T24" s="7" t="s">
        <v>99</v>
      </c>
    </row>
    <row r="25" spans="1:35" ht="108" x14ac:dyDescent="0.2">
      <c r="A25" s="7" t="s">
        <v>195</v>
      </c>
      <c r="B25" s="7" t="s">
        <v>196</v>
      </c>
      <c r="C25" s="8" t="s">
        <v>197</v>
      </c>
      <c r="D25" s="7">
        <v>2009</v>
      </c>
      <c r="E25" s="7">
        <v>23</v>
      </c>
      <c r="F25" s="7" t="s">
        <v>33</v>
      </c>
      <c r="G25" s="7">
        <v>5</v>
      </c>
      <c r="H25" s="7" t="s">
        <v>198</v>
      </c>
      <c r="I25" s="7" t="s">
        <v>199</v>
      </c>
      <c r="J25" s="7">
        <v>23</v>
      </c>
      <c r="K25" s="7">
        <v>167</v>
      </c>
      <c r="L25" s="7" t="s">
        <v>200</v>
      </c>
      <c r="M25" s="7" t="s">
        <v>195</v>
      </c>
      <c r="N25" s="7" t="s">
        <v>196</v>
      </c>
      <c r="O25" s="7" t="s">
        <v>201</v>
      </c>
      <c r="Q25" s="7" t="s">
        <v>202</v>
      </c>
      <c r="T25" s="7" t="s">
        <v>127</v>
      </c>
    </row>
    <row r="26" spans="1:35" ht="144" x14ac:dyDescent="0.2">
      <c r="A26" s="15" t="s">
        <v>167</v>
      </c>
      <c r="B26" s="15" t="s">
        <v>203</v>
      </c>
      <c r="C26" s="16" t="s">
        <v>204</v>
      </c>
      <c r="D26" s="15">
        <v>2006</v>
      </c>
      <c r="E26" s="15">
        <v>10</v>
      </c>
      <c r="F26" s="15" t="s">
        <v>33</v>
      </c>
      <c r="G26" s="15">
        <v>2</v>
      </c>
      <c r="H26" s="15" t="s">
        <v>170</v>
      </c>
      <c r="I26" s="15" t="s">
        <v>171</v>
      </c>
      <c r="J26" s="15">
        <v>5</v>
      </c>
      <c r="K26" s="15">
        <v>35</v>
      </c>
      <c r="L26" s="15" t="s">
        <v>205</v>
      </c>
      <c r="M26" s="15" t="s">
        <v>167</v>
      </c>
      <c r="N26" s="15" t="s">
        <v>203</v>
      </c>
      <c r="O26" s="15"/>
      <c r="P26" s="21"/>
      <c r="Q26" s="15" t="s">
        <v>206</v>
      </c>
      <c r="R26" s="15"/>
      <c r="S26" s="15"/>
      <c r="T26" s="15" t="s">
        <v>99</v>
      </c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4"/>
    </row>
    <row r="27" spans="1:35" ht="54" x14ac:dyDescent="0.2">
      <c r="A27" s="7" t="s">
        <v>188</v>
      </c>
      <c r="B27" s="7" t="s">
        <v>207</v>
      </c>
      <c r="C27" s="8" t="s">
        <v>208</v>
      </c>
      <c r="D27" s="7">
        <v>200</v>
      </c>
      <c r="E27" s="7">
        <v>4</v>
      </c>
      <c r="F27" s="7" t="s">
        <v>44</v>
      </c>
      <c r="G27" s="7">
        <v>1</v>
      </c>
      <c r="H27" s="7" t="s">
        <v>35</v>
      </c>
      <c r="I27" s="7" t="s">
        <v>209</v>
      </c>
      <c r="J27" s="7">
        <v>1</v>
      </c>
      <c r="K27" s="7">
        <v>4</v>
      </c>
      <c r="L27" s="7" t="s">
        <v>210</v>
      </c>
      <c r="M27" s="7" t="s">
        <v>188</v>
      </c>
      <c r="N27" s="7" t="s">
        <v>207</v>
      </c>
      <c r="Q27" s="7" t="s">
        <v>211</v>
      </c>
      <c r="T27" s="7" t="s">
        <v>99</v>
      </c>
    </row>
    <row r="28" spans="1:35" ht="54" x14ac:dyDescent="0.2">
      <c r="A28" s="7" t="s">
        <v>212</v>
      </c>
      <c r="B28" s="7" t="s">
        <v>213</v>
      </c>
      <c r="C28" s="8" t="s">
        <v>214</v>
      </c>
      <c r="D28" s="7">
        <v>2008</v>
      </c>
      <c r="E28" s="7">
        <v>27</v>
      </c>
      <c r="F28" s="7" t="s">
        <v>215</v>
      </c>
      <c r="G28" s="7">
        <v>4</v>
      </c>
      <c r="H28" s="7" t="s">
        <v>216</v>
      </c>
      <c r="I28" s="7" t="s">
        <v>199</v>
      </c>
      <c r="J28" s="7" t="s">
        <v>215</v>
      </c>
      <c r="K28" s="7" t="s">
        <v>215</v>
      </c>
      <c r="L28" s="7">
        <v>0.96</v>
      </c>
      <c r="M28" s="7" t="s">
        <v>212</v>
      </c>
      <c r="N28" s="7" t="s">
        <v>213</v>
      </c>
      <c r="Q28" s="7" t="s">
        <v>217</v>
      </c>
      <c r="T28" s="7" t="s">
        <v>127</v>
      </c>
    </row>
    <row r="29" spans="1:35" ht="72" x14ac:dyDescent="0.2">
      <c r="A29" s="7" t="s">
        <v>218</v>
      </c>
      <c r="B29" s="7" t="s">
        <v>219</v>
      </c>
      <c r="C29" s="8" t="s">
        <v>220</v>
      </c>
      <c r="D29" s="7">
        <v>2009</v>
      </c>
      <c r="E29" s="7">
        <v>7</v>
      </c>
      <c r="F29" s="7" t="s">
        <v>91</v>
      </c>
      <c r="G29" s="7" t="s">
        <v>158</v>
      </c>
      <c r="H29" s="7" t="s">
        <v>221</v>
      </c>
      <c r="I29" s="7" t="s">
        <v>78</v>
      </c>
      <c r="J29" s="7">
        <v>7</v>
      </c>
      <c r="K29" s="7">
        <v>42</v>
      </c>
      <c r="L29" s="7">
        <v>0.78</v>
      </c>
      <c r="M29" s="7" t="s">
        <v>218</v>
      </c>
      <c r="Q29" s="7" t="s">
        <v>222</v>
      </c>
    </row>
    <row r="30" spans="1:35" ht="72" x14ac:dyDescent="0.2">
      <c r="A30" s="7" t="s">
        <v>223</v>
      </c>
      <c r="B30" s="7" t="s">
        <v>224</v>
      </c>
      <c r="C30" s="8" t="s">
        <v>225</v>
      </c>
      <c r="D30" s="7">
        <v>1995</v>
      </c>
      <c r="E30" s="7">
        <v>36</v>
      </c>
      <c r="F30" s="7" t="s">
        <v>131</v>
      </c>
      <c r="G30" s="7">
        <v>2</v>
      </c>
      <c r="H30" s="7" t="s">
        <v>35</v>
      </c>
      <c r="I30" s="7" t="s">
        <v>226</v>
      </c>
      <c r="J30" s="7">
        <v>36</v>
      </c>
      <c r="K30" s="7">
        <v>144</v>
      </c>
      <c r="L30" s="7">
        <v>0.89</v>
      </c>
      <c r="M30" s="7" t="s">
        <v>223</v>
      </c>
      <c r="N30" s="7" t="s">
        <v>224</v>
      </c>
      <c r="Q30" s="7" t="s">
        <v>227</v>
      </c>
      <c r="T30" s="7" t="s">
        <v>99</v>
      </c>
    </row>
    <row r="31" spans="1:35" ht="126" x14ac:dyDescent="0.2">
      <c r="A31" s="7" t="s">
        <v>228</v>
      </c>
      <c r="B31" s="7" t="s">
        <v>229</v>
      </c>
      <c r="C31" s="8" t="s">
        <v>230</v>
      </c>
      <c r="D31" s="7">
        <v>2005</v>
      </c>
      <c r="E31" s="7">
        <v>18</v>
      </c>
      <c r="F31" s="7" t="s">
        <v>44</v>
      </c>
      <c r="G31" s="7">
        <v>3</v>
      </c>
      <c r="H31" s="7" t="s">
        <v>216</v>
      </c>
      <c r="I31" s="7" t="s">
        <v>231</v>
      </c>
      <c r="J31" s="7">
        <v>1</v>
      </c>
      <c r="K31" s="7">
        <v>5</v>
      </c>
      <c r="L31" s="7" t="s">
        <v>232</v>
      </c>
      <c r="M31" s="7" t="s">
        <v>228</v>
      </c>
      <c r="Q31" s="7" t="s">
        <v>233</v>
      </c>
      <c r="T31" s="7" t="s">
        <v>234</v>
      </c>
    </row>
    <row r="32" spans="1:35" ht="90" x14ac:dyDescent="0.2">
      <c r="A32" s="7" t="s">
        <v>235</v>
      </c>
      <c r="B32" s="7" t="s">
        <v>236</v>
      </c>
      <c r="C32" s="8" t="s">
        <v>237</v>
      </c>
      <c r="D32" s="7">
        <v>1964</v>
      </c>
      <c r="E32" s="7">
        <v>20</v>
      </c>
      <c r="F32" s="7" t="s">
        <v>33</v>
      </c>
      <c r="G32" s="7" t="s">
        <v>238</v>
      </c>
      <c r="H32" s="7" t="s">
        <v>216</v>
      </c>
      <c r="I32" s="7" t="s">
        <v>239</v>
      </c>
      <c r="J32" s="7">
        <v>1</v>
      </c>
      <c r="K32" s="7">
        <v>140</v>
      </c>
      <c r="L32" s="7">
        <v>0.9</v>
      </c>
      <c r="M32" s="7" t="s">
        <v>235</v>
      </c>
      <c r="N32" s="7" t="s">
        <v>236</v>
      </c>
      <c r="Q32" s="7" t="s">
        <v>240</v>
      </c>
      <c r="T32" s="7" t="s">
        <v>234</v>
      </c>
    </row>
    <row r="33" spans="1:20" ht="54" x14ac:dyDescent="0.2">
      <c r="A33" s="10" t="s">
        <v>241</v>
      </c>
      <c r="B33" s="10" t="s">
        <v>242</v>
      </c>
      <c r="C33" s="17" t="s">
        <v>243</v>
      </c>
      <c r="D33" s="10">
        <v>2011</v>
      </c>
      <c r="E33" s="10">
        <v>4</v>
      </c>
      <c r="F33" s="10" t="s">
        <v>33</v>
      </c>
      <c r="G33" s="10">
        <v>1</v>
      </c>
      <c r="H33" s="10" t="s">
        <v>216</v>
      </c>
      <c r="I33" s="10" t="s">
        <v>46</v>
      </c>
      <c r="J33" s="10">
        <v>4</v>
      </c>
      <c r="K33" s="10">
        <v>28</v>
      </c>
      <c r="L33" s="10">
        <v>0.84</v>
      </c>
      <c r="M33" s="10" t="s">
        <v>241</v>
      </c>
      <c r="N33" s="10" t="s">
        <v>242</v>
      </c>
      <c r="O33" s="10"/>
      <c r="P33" s="19">
        <v>100</v>
      </c>
      <c r="Q33" s="10">
        <v>204</v>
      </c>
      <c r="R33" s="10">
        <v>24</v>
      </c>
      <c r="S33" s="10" t="s">
        <v>39</v>
      </c>
      <c r="T33" s="10" t="s">
        <v>40</v>
      </c>
    </row>
    <row r="34" spans="1:20" ht="90" x14ac:dyDescent="0.2">
      <c r="A34" s="10" t="s">
        <v>244</v>
      </c>
      <c r="B34" s="10" t="s">
        <v>245</v>
      </c>
      <c r="C34" s="8" t="s">
        <v>246</v>
      </c>
      <c r="D34" s="7">
        <v>1998</v>
      </c>
      <c r="E34" s="10">
        <v>8</v>
      </c>
      <c r="F34" s="10" t="s">
        <v>247</v>
      </c>
      <c r="G34" s="10">
        <v>1</v>
      </c>
      <c r="H34" s="10" t="s">
        <v>216</v>
      </c>
      <c r="I34" s="10" t="s">
        <v>46</v>
      </c>
      <c r="J34" s="10">
        <v>8</v>
      </c>
      <c r="K34" s="10">
        <f>9*8</f>
        <v>72</v>
      </c>
      <c r="L34" s="10">
        <v>0.92</v>
      </c>
      <c r="M34" s="10" t="s">
        <v>244</v>
      </c>
      <c r="N34" s="10" t="s">
        <v>245</v>
      </c>
      <c r="O34" s="24"/>
      <c r="P34" s="10">
        <v>105</v>
      </c>
      <c r="Q34" s="19">
        <v>197</v>
      </c>
      <c r="R34" s="10">
        <v>20</v>
      </c>
      <c r="S34" s="10" t="s">
        <v>56</v>
      </c>
      <c r="T34" s="10" t="s">
        <v>234</v>
      </c>
    </row>
    <row r="35" spans="1:20" ht="90" x14ac:dyDescent="0.2">
      <c r="A35" s="10" t="s">
        <v>248</v>
      </c>
      <c r="B35" s="10" t="s">
        <v>249</v>
      </c>
      <c r="C35" s="17" t="s">
        <v>250</v>
      </c>
      <c r="D35" s="10">
        <v>2006</v>
      </c>
      <c r="E35" s="10">
        <v>18</v>
      </c>
      <c r="F35" s="10" t="s">
        <v>251</v>
      </c>
      <c r="G35" s="10">
        <v>1</v>
      </c>
      <c r="H35" s="10" t="s">
        <v>252</v>
      </c>
      <c r="I35" s="10" t="s">
        <v>253</v>
      </c>
      <c r="J35" s="10">
        <v>0</v>
      </c>
      <c r="K35" s="10">
        <v>54</v>
      </c>
      <c r="L35" s="10">
        <v>0.8</v>
      </c>
      <c r="M35" s="10" t="s">
        <v>248</v>
      </c>
      <c r="N35" s="10" t="s">
        <v>249</v>
      </c>
      <c r="O35" s="10" t="s">
        <v>254</v>
      </c>
      <c r="P35" s="19">
        <v>711</v>
      </c>
      <c r="Q35" s="10">
        <v>698</v>
      </c>
      <c r="R35" s="10">
        <v>20</v>
      </c>
      <c r="S35" s="23" t="s">
        <v>255</v>
      </c>
      <c r="T35" s="23" t="s">
        <v>146</v>
      </c>
    </row>
    <row r="36" spans="1:20" ht="378" x14ac:dyDescent="0.2">
      <c r="A36" s="7" t="s">
        <v>256</v>
      </c>
      <c r="B36" s="7" t="s">
        <v>257</v>
      </c>
      <c r="C36" s="8" t="s">
        <v>258</v>
      </c>
      <c r="D36" s="7">
        <v>1989</v>
      </c>
      <c r="E36" s="7">
        <v>42</v>
      </c>
      <c r="F36" s="7" t="s">
        <v>91</v>
      </c>
      <c r="G36" s="7" t="s">
        <v>259</v>
      </c>
      <c r="H36" s="7" t="s">
        <v>260</v>
      </c>
      <c r="I36" s="7" t="s">
        <v>261</v>
      </c>
      <c r="J36" s="7">
        <v>7</v>
      </c>
      <c r="K36" s="7">
        <v>42</v>
      </c>
      <c r="M36" s="7" t="s">
        <v>256</v>
      </c>
      <c r="N36" s="7" t="s">
        <v>257</v>
      </c>
      <c r="Q36" s="7" t="s">
        <v>262</v>
      </c>
      <c r="T36" s="7" t="s">
        <v>234</v>
      </c>
    </row>
    <row r="37" spans="1:20" ht="90" x14ac:dyDescent="0.2">
      <c r="A37" s="7" t="s">
        <v>263</v>
      </c>
      <c r="B37" s="7" t="s">
        <v>264</v>
      </c>
      <c r="C37" s="8" t="s">
        <v>265</v>
      </c>
      <c r="D37" s="7">
        <v>2010</v>
      </c>
      <c r="E37" s="7">
        <v>21</v>
      </c>
      <c r="F37" s="7" t="s">
        <v>266</v>
      </c>
      <c r="G37" s="7">
        <v>1</v>
      </c>
      <c r="H37" s="7" t="s">
        <v>267</v>
      </c>
      <c r="I37" s="7" t="s">
        <v>46</v>
      </c>
      <c r="J37" s="7">
        <v>0</v>
      </c>
      <c r="K37" s="7">
        <v>84</v>
      </c>
      <c r="L37" s="7">
        <v>0.86</v>
      </c>
      <c r="M37" s="7" t="s">
        <v>263</v>
      </c>
      <c r="N37" s="7" t="s">
        <v>264</v>
      </c>
      <c r="Q37" s="7" t="s">
        <v>268</v>
      </c>
      <c r="T37" s="7" t="s">
        <v>40</v>
      </c>
    </row>
    <row r="38" spans="1:20" ht="72" x14ac:dyDescent="0.2">
      <c r="A38" s="10" t="s">
        <v>269</v>
      </c>
      <c r="B38" s="10" t="s">
        <v>270</v>
      </c>
      <c r="C38" s="17" t="s">
        <v>271</v>
      </c>
      <c r="D38" s="10">
        <v>2001</v>
      </c>
      <c r="E38" s="10">
        <v>14</v>
      </c>
      <c r="F38" s="10" t="s">
        <v>33</v>
      </c>
      <c r="G38" s="10">
        <v>1</v>
      </c>
      <c r="H38" s="10" t="s">
        <v>272</v>
      </c>
      <c r="I38" s="10" t="s">
        <v>46</v>
      </c>
      <c r="J38" s="10">
        <v>14</v>
      </c>
      <c r="K38" s="10">
        <v>98</v>
      </c>
      <c r="L38" s="10">
        <v>0.93</v>
      </c>
      <c r="M38" s="10" t="s">
        <v>269</v>
      </c>
      <c r="N38" s="10" t="s">
        <v>270</v>
      </c>
      <c r="O38" s="10"/>
      <c r="P38" s="19">
        <v>731</v>
      </c>
      <c r="Q38" s="10">
        <v>708</v>
      </c>
      <c r="R38" s="10">
        <v>16</v>
      </c>
      <c r="S38" s="10" t="s">
        <v>39</v>
      </c>
      <c r="T38" s="10" t="s">
        <v>273</v>
      </c>
    </row>
    <row r="39" spans="1:20" ht="126" x14ac:dyDescent="0.2">
      <c r="A39" s="7" t="s">
        <v>274</v>
      </c>
      <c r="B39" s="7" t="s">
        <v>275</v>
      </c>
      <c r="C39" s="8" t="s">
        <v>276</v>
      </c>
      <c r="D39" s="7">
        <v>1993</v>
      </c>
      <c r="E39" s="7">
        <v>29</v>
      </c>
      <c r="F39" s="7" t="s">
        <v>33</v>
      </c>
      <c r="G39" s="7">
        <v>3</v>
      </c>
      <c r="H39" s="7" t="s">
        <v>277</v>
      </c>
      <c r="I39" s="7" t="s">
        <v>278</v>
      </c>
      <c r="M39" s="7" t="s">
        <v>274</v>
      </c>
      <c r="N39" s="7" t="s">
        <v>275</v>
      </c>
      <c r="O39" s="7" t="s">
        <v>279</v>
      </c>
      <c r="Q39" s="7" t="s">
        <v>280</v>
      </c>
      <c r="T39" s="7" t="s">
        <v>127</v>
      </c>
    </row>
    <row r="40" spans="1:20" ht="72" x14ac:dyDescent="0.2">
      <c r="A40" s="10" t="s">
        <v>281</v>
      </c>
      <c r="B40" s="10" t="s">
        <v>282</v>
      </c>
      <c r="C40" s="17" t="s">
        <v>283</v>
      </c>
      <c r="D40" s="10">
        <v>2004</v>
      </c>
      <c r="E40" s="10">
        <v>15</v>
      </c>
      <c r="F40" s="10" t="s">
        <v>44</v>
      </c>
      <c r="G40" s="10">
        <v>1</v>
      </c>
      <c r="H40" s="10" t="s">
        <v>284</v>
      </c>
      <c r="I40" s="10" t="s">
        <v>46</v>
      </c>
      <c r="J40" s="10">
        <v>15</v>
      </c>
      <c r="K40" s="10">
        <f>5*15</f>
        <v>75</v>
      </c>
      <c r="L40" s="10">
        <v>0.89</v>
      </c>
      <c r="M40" s="10" t="s">
        <v>281</v>
      </c>
      <c r="N40" s="10" t="s">
        <v>282</v>
      </c>
      <c r="O40" s="10" t="s">
        <v>285</v>
      </c>
      <c r="P40" s="19">
        <v>104</v>
      </c>
      <c r="Q40" s="10">
        <v>191</v>
      </c>
      <c r="R40" s="10">
        <v>28</v>
      </c>
      <c r="S40" s="10" t="s">
        <v>79</v>
      </c>
      <c r="T40" s="10" t="s">
        <v>49</v>
      </c>
    </row>
    <row r="41" spans="1:20" ht="126" x14ac:dyDescent="0.2">
      <c r="A41" s="7" t="s">
        <v>286</v>
      </c>
      <c r="B41" s="7" t="s">
        <v>287</v>
      </c>
      <c r="C41" s="8" t="s">
        <v>288</v>
      </c>
      <c r="D41" s="7">
        <v>1988</v>
      </c>
      <c r="E41" s="7">
        <v>16</v>
      </c>
      <c r="F41" s="7" t="s">
        <v>33</v>
      </c>
      <c r="G41" s="7" t="s">
        <v>289</v>
      </c>
      <c r="H41" s="7" t="s">
        <v>216</v>
      </c>
      <c r="I41" s="7" t="s">
        <v>290</v>
      </c>
      <c r="L41" s="7">
        <v>0.77</v>
      </c>
      <c r="M41" s="7" t="s">
        <v>286</v>
      </c>
      <c r="N41" s="7" t="s">
        <v>287</v>
      </c>
      <c r="O41" s="7" t="s">
        <v>291</v>
      </c>
      <c r="Q41" s="7" t="s">
        <v>292</v>
      </c>
      <c r="T41" s="7" t="s">
        <v>127</v>
      </c>
    </row>
    <row r="42" spans="1:20" ht="126" x14ac:dyDescent="0.2">
      <c r="A42" s="7" t="s">
        <v>293</v>
      </c>
      <c r="B42" s="7" t="s">
        <v>294</v>
      </c>
      <c r="C42" s="8" t="s">
        <v>295</v>
      </c>
      <c r="D42" s="7">
        <v>1977</v>
      </c>
      <c r="E42" s="7">
        <v>20</v>
      </c>
      <c r="F42" s="7" t="s">
        <v>33</v>
      </c>
      <c r="G42" s="7">
        <v>2</v>
      </c>
      <c r="H42" s="7" t="s">
        <v>296</v>
      </c>
      <c r="I42" s="7" t="s">
        <v>297</v>
      </c>
      <c r="J42" s="7">
        <v>7</v>
      </c>
      <c r="K42" s="7">
        <v>77</v>
      </c>
      <c r="L42" s="7" t="s">
        <v>298</v>
      </c>
      <c r="M42" s="7" t="s">
        <v>293</v>
      </c>
      <c r="N42" s="7" t="s">
        <v>294</v>
      </c>
      <c r="Q42" s="7" t="s">
        <v>299</v>
      </c>
      <c r="T42" s="7" t="s">
        <v>40</v>
      </c>
    </row>
    <row r="43" spans="1:20" ht="198" x14ac:dyDescent="0.2">
      <c r="A43" s="7" t="s">
        <v>300</v>
      </c>
      <c r="B43" s="7" t="s">
        <v>301</v>
      </c>
      <c r="C43" s="8" t="s">
        <v>302</v>
      </c>
      <c r="D43" s="7">
        <v>2002</v>
      </c>
      <c r="E43" s="7">
        <v>8</v>
      </c>
      <c r="F43" s="7" t="s">
        <v>251</v>
      </c>
      <c r="G43" s="7">
        <v>3</v>
      </c>
      <c r="H43" s="7" t="s">
        <v>216</v>
      </c>
      <c r="I43" s="7" t="s">
        <v>303</v>
      </c>
      <c r="J43" s="7">
        <v>0</v>
      </c>
      <c r="K43" s="7">
        <f>3*34</f>
        <v>102</v>
      </c>
      <c r="L43" s="7">
        <v>0.79</v>
      </c>
      <c r="M43" s="7" t="s">
        <v>300</v>
      </c>
      <c r="N43" s="7" t="s">
        <v>301</v>
      </c>
      <c r="O43" s="7" t="s">
        <v>304</v>
      </c>
      <c r="Q43" s="7" t="s">
        <v>305</v>
      </c>
      <c r="T43" s="7" t="s">
        <v>40</v>
      </c>
    </row>
    <row r="44" spans="1:20" ht="54" x14ac:dyDescent="0.2">
      <c r="A44" s="7" t="s">
        <v>306</v>
      </c>
      <c r="B44" s="7" t="s">
        <v>307</v>
      </c>
      <c r="C44" s="8" t="s">
        <v>302</v>
      </c>
      <c r="E44" s="7">
        <v>38</v>
      </c>
    </row>
    <row r="45" spans="1:20" ht="72" x14ac:dyDescent="0.2">
      <c r="A45" s="7" t="s">
        <v>308</v>
      </c>
      <c r="B45" s="7" t="s">
        <v>309</v>
      </c>
      <c r="C45" s="8" t="s">
        <v>310</v>
      </c>
      <c r="D45" s="7">
        <v>1985</v>
      </c>
      <c r="E45" s="7">
        <v>5</v>
      </c>
      <c r="F45" s="7" t="s">
        <v>33</v>
      </c>
      <c r="G45" s="7">
        <v>1</v>
      </c>
      <c r="H45" s="7" t="s">
        <v>216</v>
      </c>
      <c r="I45" s="7" t="s">
        <v>46</v>
      </c>
      <c r="J45" s="7">
        <v>5</v>
      </c>
      <c r="K45" s="7">
        <v>35</v>
      </c>
      <c r="L45" s="7">
        <v>0.87</v>
      </c>
      <c r="M45" s="7" t="s">
        <v>308</v>
      </c>
      <c r="N45" s="7" t="s">
        <v>309</v>
      </c>
      <c r="Q45" s="7" t="s">
        <v>311</v>
      </c>
      <c r="T45" s="7" t="s">
        <v>40</v>
      </c>
    </row>
    <row r="46" spans="1:20" ht="72" x14ac:dyDescent="0.2">
      <c r="A46" s="7" t="s">
        <v>312</v>
      </c>
      <c r="B46" s="7" t="s">
        <v>313</v>
      </c>
      <c r="C46" s="8" t="s">
        <v>314</v>
      </c>
      <c r="D46" s="7">
        <v>2001</v>
      </c>
      <c r="E46" s="7">
        <v>19</v>
      </c>
      <c r="F46" s="7" t="s">
        <v>44</v>
      </c>
      <c r="G46" s="7">
        <v>2</v>
      </c>
      <c r="H46" s="7" t="s">
        <v>272</v>
      </c>
      <c r="I46" s="7" t="s">
        <v>315</v>
      </c>
      <c r="J46" s="7" t="s">
        <v>316</v>
      </c>
      <c r="K46" s="7" t="s">
        <v>317</v>
      </c>
      <c r="L46" s="7">
        <v>0.94</v>
      </c>
      <c r="M46" s="7" t="s">
        <v>312</v>
      </c>
      <c r="N46" s="7" t="s">
        <v>313</v>
      </c>
      <c r="Q46" s="7" t="s">
        <v>318</v>
      </c>
      <c r="T46" s="7" t="s">
        <v>40</v>
      </c>
    </row>
  </sheetData>
  <sortState ref="A2:AK47">
    <sortCondition ref="B2:B47"/>
  </sortState>
  <pageMargins left="0.75" right="0.75" top="1" bottom="1" header="0.5" footer="0.5"/>
  <pageSetup orientation="portrait" horizontalDpi="4294967292" vertic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"/>
  <sheetViews>
    <sheetView workbookViewId="0">
      <selection activeCell="A2" sqref="A2:XFD2"/>
    </sheetView>
  </sheetViews>
  <sheetFormatPr baseColWidth="10" defaultColWidth="11" defaultRowHeight="16" x14ac:dyDescent="0.2"/>
  <sheetData>
    <row r="1" spans="1:16383" ht="126" x14ac:dyDescent="0.2">
      <c r="A1" s="1" t="s">
        <v>319</v>
      </c>
      <c r="B1" s="1" t="s">
        <v>320</v>
      </c>
      <c r="C1" s="1" t="s">
        <v>0</v>
      </c>
      <c r="D1" s="1" t="s">
        <v>321</v>
      </c>
      <c r="E1" s="3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322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pans="1:16383" s="1" customFormat="1" ht="288" x14ac:dyDescent="0.2">
      <c r="A2" s="1" t="s">
        <v>323</v>
      </c>
      <c r="B2" s="1" t="s">
        <v>324</v>
      </c>
      <c r="C2" s="1" t="s">
        <v>325</v>
      </c>
      <c r="F2" s="3" t="s">
        <v>326</v>
      </c>
      <c r="I2" s="1">
        <f>G2/(2014-H2)</f>
        <v>0</v>
      </c>
      <c r="J2" s="1" t="s">
        <v>215</v>
      </c>
      <c r="K2" s="2" t="s">
        <v>215</v>
      </c>
      <c r="Q2" s="1" t="s">
        <v>61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"/>
  <sheetViews>
    <sheetView workbookViewId="0">
      <selection activeCell="C8" sqref="C8"/>
    </sheetView>
  </sheetViews>
  <sheetFormatPr baseColWidth="10" defaultColWidth="41.5" defaultRowHeight="16" x14ac:dyDescent="0.2"/>
  <cols>
    <col min="1" max="1" width="25" bestFit="1" customWidth="1"/>
    <col min="2" max="2" width="13.33203125" bestFit="1" customWidth="1"/>
    <col min="3" max="3" width="40.1640625" bestFit="1" customWidth="1"/>
    <col min="4" max="4" width="22.33203125" bestFit="1" customWidth="1"/>
    <col min="5" max="5" width="16.83203125" bestFit="1" customWidth="1"/>
    <col min="6" max="6" width="6.33203125" bestFit="1" customWidth="1"/>
    <col min="7" max="7" width="8" bestFit="1" customWidth="1"/>
    <col min="8" max="8" width="40.6640625" bestFit="1" customWidth="1"/>
    <col min="9" max="9" width="12" bestFit="1" customWidth="1"/>
    <col min="10" max="10" width="35.6640625" bestFit="1" customWidth="1"/>
    <col min="11" max="11" width="41" bestFit="1" customWidth="1"/>
    <col min="12" max="12" width="15.83203125" bestFit="1" customWidth="1"/>
    <col min="13" max="13" width="16.1640625" bestFit="1" customWidth="1"/>
    <col min="14" max="14" width="11" bestFit="1" customWidth="1"/>
    <col min="15" max="15" width="25" bestFit="1" customWidth="1"/>
    <col min="16" max="16" width="14.6640625" bestFit="1" customWidth="1"/>
    <col min="17" max="17" width="6.5" bestFit="1" customWidth="1"/>
    <col min="18" max="18" width="15.33203125" bestFit="1" customWidth="1"/>
    <col min="19" max="19" width="11.33203125" bestFit="1" customWidth="1"/>
    <col min="20" max="20" width="8.6640625" bestFit="1" customWidth="1"/>
    <col min="21" max="21" width="11.6640625" bestFit="1" customWidth="1"/>
    <col min="22" max="22" width="13" bestFit="1" customWidth="1"/>
  </cols>
  <sheetData>
    <row r="1" spans="1:35" s="6" customFormat="1" ht="18" x14ac:dyDescent="0.2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0</v>
      </c>
      <c r="P1" s="7" t="s">
        <v>1</v>
      </c>
      <c r="Q1" s="7" t="s">
        <v>14</v>
      </c>
      <c r="R1" s="18" t="s">
        <v>15</v>
      </c>
      <c r="S1" s="7" t="s">
        <v>16</v>
      </c>
      <c r="T1" s="7" t="s">
        <v>17</v>
      </c>
      <c r="U1" s="7" t="s">
        <v>18</v>
      </c>
      <c r="V1" s="7" t="s">
        <v>19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1:35" ht="162" x14ac:dyDescent="0.2">
      <c r="A2" s="7" t="s">
        <v>327</v>
      </c>
      <c r="B2" s="7" t="s">
        <v>328</v>
      </c>
      <c r="C2" s="8" t="s">
        <v>246</v>
      </c>
      <c r="D2" s="7">
        <v>224</v>
      </c>
      <c r="E2" s="7">
        <v>1998</v>
      </c>
      <c r="F2" s="7">
        <f>D2/(2014-E2)</f>
        <v>14</v>
      </c>
      <c r="G2" s="7">
        <v>57</v>
      </c>
      <c r="H2" s="7" t="s">
        <v>33</v>
      </c>
      <c r="I2" s="7">
        <v>7</v>
      </c>
      <c r="J2" s="7" t="s">
        <v>329</v>
      </c>
      <c r="K2" s="7" t="s">
        <v>330</v>
      </c>
      <c r="L2" s="7">
        <v>1</v>
      </c>
      <c r="M2" s="7">
        <v>7</v>
      </c>
      <c r="N2" s="7" t="s">
        <v>331</v>
      </c>
      <c r="O2" s="7" t="s">
        <v>327</v>
      </c>
      <c r="P2" s="7" t="s">
        <v>332</v>
      </c>
      <c r="Q2" s="7"/>
      <c r="R2" s="18"/>
      <c r="S2" s="7"/>
      <c r="T2" s="7"/>
      <c r="U2" s="7"/>
      <c r="V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A6" workbookViewId="0">
      <selection activeCell="H24" sqref="H24"/>
    </sheetView>
  </sheetViews>
  <sheetFormatPr baseColWidth="10" defaultColWidth="36.33203125" defaultRowHeight="39" customHeight="1" x14ac:dyDescent="0.2"/>
  <cols>
    <col min="1" max="1" width="12" bestFit="1" customWidth="1"/>
    <col min="2" max="2" width="9.83203125" bestFit="1" customWidth="1"/>
    <col min="3" max="3" width="20.5" bestFit="1" customWidth="1"/>
    <col min="4" max="4" width="6.5" bestFit="1" customWidth="1"/>
    <col min="5" max="5" width="33.5" bestFit="1" customWidth="1"/>
    <col min="6" max="6" width="13.5" bestFit="1" customWidth="1"/>
    <col min="7" max="7" width="5.6640625" bestFit="1" customWidth="1"/>
    <col min="8" max="8" width="112.5" bestFit="1" customWidth="1"/>
    <col min="9" max="9" width="22.33203125" bestFit="1" customWidth="1"/>
    <col min="10" max="10" width="16.5" bestFit="1" customWidth="1"/>
    <col min="11" max="11" width="15.1640625" bestFit="1" customWidth="1"/>
    <col min="12" max="12" width="8.1640625" bestFit="1" customWidth="1"/>
    <col min="13" max="13" width="29.33203125" bestFit="1" customWidth="1"/>
    <col min="14" max="14" width="12.1640625" bestFit="1" customWidth="1"/>
    <col min="15" max="15" width="18.1640625" bestFit="1" customWidth="1"/>
    <col min="16" max="16" width="12.33203125" bestFit="1" customWidth="1"/>
    <col min="17" max="17" width="16" bestFit="1" customWidth="1"/>
    <col min="18" max="18" width="16.33203125" bestFit="1" customWidth="1"/>
    <col min="19" max="19" width="11" bestFit="1" customWidth="1"/>
    <col min="20" max="20" width="7.5" bestFit="1" customWidth="1"/>
    <col min="21" max="21" width="6.6640625" bestFit="1" customWidth="1"/>
  </cols>
  <sheetData>
    <row r="1" spans="1:21" s="5" customFormat="1" ht="39" customHeight="1" x14ac:dyDescent="0.2">
      <c r="A1" s="5" t="s">
        <v>319</v>
      </c>
      <c r="B1" s="5" t="s">
        <v>333</v>
      </c>
      <c r="C1" s="5" t="s">
        <v>334</v>
      </c>
      <c r="D1" s="5" t="s">
        <v>335</v>
      </c>
      <c r="E1" s="5" t="s">
        <v>0</v>
      </c>
      <c r="F1" s="5" t="s">
        <v>1</v>
      </c>
      <c r="G1" s="5" t="s">
        <v>321</v>
      </c>
      <c r="H1" s="4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336</v>
      </c>
      <c r="U1" s="5" t="s">
        <v>14</v>
      </c>
    </row>
    <row r="2" spans="1:21" s="5" customFormat="1" ht="39" customHeight="1" x14ac:dyDescent="0.2">
      <c r="A2" s="5" t="s">
        <v>323</v>
      </c>
      <c r="B2" s="5" t="s">
        <v>337</v>
      </c>
      <c r="C2" s="5" t="s">
        <v>338</v>
      </c>
      <c r="D2" s="5" t="s">
        <v>338</v>
      </c>
      <c r="E2" s="5" t="s">
        <v>339</v>
      </c>
      <c r="F2" s="5" t="s">
        <v>340</v>
      </c>
      <c r="G2" s="5" t="s">
        <v>341</v>
      </c>
      <c r="H2" s="4" t="s">
        <v>342</v>
      </c>
      <c r="I2" s="5">
        <v>102</v>
      </c>
      <c r="J2" s="5">
        <v>1980</v>
      </c>
      <c r="K2" s="5">
        <f t="shared" ref="K2:K25" si="0">I2/(2014-J2)</f>
        <v>3</v>
      </c>
      <c r="L2" s="5">
        <v>1</v>
      </c>
      <c r="M2" s="5" t="s">
        <v>343</v>
      </c>
    </row>
    <row r="3" spans="1:21" s="5" customFormat="1" ht="39" customHeight="1" x14ac:dyDescent="0.2">
      <c r="A3" s="5" t="s">
        <v>323</v>
      </c>
      <c r="B3" s="5" t="s">
        <v>337</v>
      </c>
      <c r="C3" s="5" t="s">
        <v>338</v>
      </c>
      <c r="D3" s="5" t="s">
        <v>338</v>
      </c>
      <c r="E3" s="5" t="s">
        <v>344</v>
      </c>
      <c r="F3" s="5" t="s">
        <v>345</v>
      </c>
      <c r="G3" s="5" t="s">
        <v>341</v>
      </c>
      <c r="H3" s="4" t="s">
        <v>346</v>
      </c>
      <c r="I3" s="5">
        <v>40</v>
      </c>
      <c r="J3" s="5">
        <v>1985</v>
      </c>
      <c r="K3" s="5">
        <f t="shared" si="0"/>
        <v>1.3793103448275863</v>
      </c>
      <c r="L3" s="5">
        <v>2</v>
      </c>
      <c r="M3" s="5" t="s">
        <v>343</v>
      </c>
    </row>
    <row r="4" spans="1:21" s="5" customFormat="1" ht="39" customHeight="1" x14ac:dyDescent="0.2">
      <c r="A4" s="5" t="s">
        <v>323</v>
      </c>
      <c r="B4" s="5" t="s">
        <v>337</v>
      </c>
      <c r="C4" s="5" t="s">
        <v>338</v>
      </c>
      <c r="D4" s="5" t="s">
        <v>338</v>
      </c>
      <c r="E4" s="5" t="s">
        <v>347</v>
      </c>
      <c r="F4" s="5" t="s">
        <v>348</v>
      </c>
      <c r="G4" s="5" t="s">
        <v>341</v>
      </c>
      <c r="H4" s="4" t="s">
        <v>349</v>
      </c>
      <c r="I4" s="5">
        <v>41</v>
      </c>
      <c r="J4" s="5">
        <v>2008</v>
      </c>
      <c r="K4" s="5">
        <f t="shared" si="0"/>
        <v>6.833333333333333</v>
      </c>
      <c r="L4" s="5">
        <v>1</v>
      </c>
      <c r="M4" s="5" t="s">
        <v>343</v>
      </c>
    </row>
    <row r="5" spans="1:21" s="5" customFormat="1" ht="39" customHeight="1" x14ac:dyDescent="0.2">
      <c r="A5" s="5" t="s">
        <v>323</v>
      </c>
      <c r="B5" s="5" t="s">
        <v>350</v>
      </c>
      <c r="C5" s="5" t="s">
        <v>351</v>
      </c>
      <c r="D5" s="5" t="s">
        <v>338</v>
      </c>
      <c r="E5" s="5" t="s">
        <v>352</v>
      </c>
      <c r="F5" s="5" t="s">
        <v>353</v>
      </c>
      <c r="G5" s="5" t="s">
        <v>341</v>
      </c>
      <c r="H5" s="4" t="s">
        <v>354</v>
      </c>
      <c r="I5" s="5">
        <v>16</v>
      </c>
      <c r="J5" s="5">
        <v>1990</v>
      </c>
      <c r="K5" s="5">
        <f t="shared" si="0"/>
        <v>0.66666666666666663</v>
      </c>
      <c r="L5" s="5">
        <v>30</v>
      </c>
      <c r="M5" s="5" t="s">
        <v>44</v>
      </c>
      <c r="N5" s="5">
        <v>3</v>
      </c>
      <c r="S5" s="5" t="s">
        <v>355</v>
      </c>
    </row>
    <row r="6" spans="1:21" s="5" customFormat="1" ht="39" customHeight="1" x14ac:dyDescent="0.2">
      <c r="A6" s="5" t="s">
        <v>323</v>
      </c>
      <c r="B6" s="5" t="s">
        <v>350</v>
      </c>
      <c r="C6" s="5" t="s">
        <v>338</v>
      </c>
      <c r="D6" s="5" t="s">
        <v>338</v>
      </c>
      <c r="E6" s="5" t="s">
        <v>356</v>
      </c>
      <c r="F6" s="5" t="s">
        <v>357</v>
      </c>
      <c r="G6" s="5" t="s">
        <v>341</v>
      </c>
      <c r="H6" s="4" t="s">
        <v>358</v>
      </c>
      <c r="I6" s="5">
        <v>73</v>
      </c>
      <c r="J6" s="5">
        <v>1996</v>
      </c>
      <c r="K6" s="5">
        <f t="shared" si="0"/>
        <v>4.0555555555555554</v>
      </c>
      <c r="L6" s="5">
        <v>44</v>
      </c>
      <c r="M6" s="5" t="s">
        <v>359</v>
      </c>
      <c r="N6" s="5">
        <v>5</v>
      </c>
      <c r="S6" s="5" t="s">
        <v>360</v>
      </c>
    </row>
    <row r="7" spans="1:21" s="5" customFormat="1" ht="39" customHeight="1" x14ac:dyDescent="0.2">
      <c r="A7" s="5" t="s">
        <v>323</v>
      </c>
      <c r="B7" s="5" t="s">
        <v>350</v>
      </c>
      <c r="C7" s="5" t="s">
        <v>361</v>
      </c>
      <c r="D7" s="5" t="s">
        <v>338</v>
      </c>
      <c r="E7" s="5" t="s">
        <v>362</v>
      </c>
      <c r="F7" s="5" t="s">
        <v>363</v>
      </c>
      <c r="G7" s="5" t="s">
        <v>341</v>
      </c>
      <c r="H7" s="4" t="s">
        <v>364</v>
      </c>
      <c r="I7" s="5">
        <v>7</v>
      </c>
      <c r="J7" s="5">
        <v>2005</v>
      </c>
      <c r="K7" s="5">
        <f t="shared" si="0"/>
        <v>0.77777777777777779</v>
      </c>
      <c r="L7" s="5">
        <v>18</v>
      </c>
      <c r="M7" s="5" t="s">
        <v>215</v>
      </c>
      <c r="N7" s="5">
        <v>4</v>
      </c>
      <c r="S7" s="5">
        <v>0.87</v>
      </c>
    </row>
    <row r="8" spans="1:21" s="5" customFormat="1" ht="39" customHeight="1" x14ac:dyDescent="0.2">
      <c r="A8" s="5" t="s">
        <v>323</v>
      </c>
      <c r="B8" s="5" t="s">
        <v>350</v>
      </c>
      <c r="C8" s="5" t="s">
        <v>351</v>
      </c>
      <c r="D8" s="5" t="s">
        <v>338</v>
      </c>
      <c r="E8" s="5" t="s">
        <v>175</v>
      </c>
      <c r="G8" s="5" t="s">
        <v>341</v>
      </c>
      <c r="H8" s="4" t="s">
        <v>365</v>
      </c>
      <c r="I8" s="5">
        <v>117</v>
      </c>
      <c r="J8" s="5">
        <v>1989</v>
      </c>
      <c r="K8" s="5">
        <f t="shared" si="0"/>
        <v>4.68</v>
      </c>
      <c r="L8" s="5">
        <v>11</v>
      </c>
      <c r="M8" s="5" t="s">
        <v>366</v>
      </c>
      <c r="S8" s="5">
        <v>0.78</v>
      </c>
    </row>
    <row r="9" spans="1:21" s="5" customFormat="1" ht="39" customHeight="1" x14ac:dyDescent="0.2">
      <c r="A9" s="5" t="s">
        <v>323</v>
      </c>
      <c r="B9" s="5" t="s">
        <v>350</v>
      </c>
      <c r="C9" s="5" t="s">
        <v>338</v>
      </c>
      <c r="D9" s="5" t="s">
        <v>338</v>
      </c>
      <c r="E9" s="5" t="s">
        <v>367</v>
      </c>
      <c r="F9" s="5" t="s">
        <v>368</v>
      </c>
      <c r="G9" s="5" t="s">
        <v>341</v>
      </c>
      <c r="H9" s="4" t="s">
        <v>369</v>
      </c>
      <c r="I9" s="5">
        <v>20</v>
      </c>
      <c r="J9" s="5">
        <v>1983</v>
      </c>
      <c r="K9" s="5">
        <f t="shared" si="0"/>
        <v>0.64516129032258063</v>
      </c>
      <c r="L9" s="5">
        <v>20</v>
      </c>
      <c r="M9" s="5" t="s">
        <v>33</v>
      </c>
      <c r="N9" s="5">
        <v>3</v>
      </c>
      <c r="S9" s="5" t="s">
        <v>61</v>
      </c>
    </row>
    <row r="10" spans="1:21" s="5" customFormat="1" ht="39" customHeight="1" x14ac:dyDescent="0.2">
      <c r="A10" s="5" t="s">
        <v>323</v>
      </c>
      <c r="B10" s="5" t="s">
        <v>350</v>
      </c>
      <c r="C10" s="5" t="s">
        <v>351</v>
      </c>
      <c r="D10" s="5" t="s">
        <v>338</v>
      </c>
      <c r="E10" s="5" t="s">
        <v>370</v>
      </c>
      <c r="F10" s="5" t="s">
        <v>371</v>
      </c>
      <c r="G10" s="5" t="s">
        <v>341</v>
      </c>
      <c r="H10" s="4" t="s">
        <v>372</v>
      </c>
      <c r="I10" s="5">
        <v>25</v>
      </c>
      <c r="J10" s="5">
        <v>2006</v>
      </c>
      <c r="K10" s="5">
        <f t="shared" si="0"/>
        <v>3.125</v>
      </c>
      <c r="L10" s="5">
        <v>2</v>
      </c>
      <c r="M10" s="5" t="s">
        <v>343</v>
      </c>
    </row>
    <row r="11" spans="1:21" s="5" customFormat="1" ht="39" customHeight="1" x14ac:dyDescent="0.2">
      <c r="A11" s="5" t="s">
        <v>323</v>
      </c>
      <c r="B11" s="5" t="s">
        <v>350</v>
      </c>
      <c r="C11" s="5" t="s">
        <v>351</v>
      </c>
      <c r="D11" s="5" t="s">
        <v>338</v>
      </c>
      <c r="E11" s="5" t="s">
        <v>373</v>
      </c>
      <c r="F11" s="5" t="s">
        <v>374</v>
      </c>
      <c r="G11" s="5" t="s">
        <v>341</v>
      </c>
      <c r="H11" s="4" t="s">
        <v>375</v>
      </c>
      <c r="I11" s="5">
        <v>15</v>
      </c>
      <c r="J11" s="5">
        <v>2000</v>
      </c>
      <c r="K11" s="5">
        <f t="shared" si="0"/>
        <v>1.0714285714285714</v>
      </c>
      <c r="L11" s="5">
        <v>20</v>
      </c>
      <c r="M11" s="5" t="s">
        <v>44</v>
      </c>
    </row>
    <row r="12" spans="1:21" s="5" customFormat="1" ht="39" customHeight="1" x14ac:dyDescent="0.2">
      <c r="A12" s="5" t="s">
        <v>323</v>
      </c>
      <c r="B12" s="5" t="s">
        <v>350</v>
      </c>
      <c r="C12" s="5" t="s">
        <v>351</v>
      </c>
      <c r="D12" s="5" t="s">
        <v>338</v>
      </c>
      <c r="E12" s="5" t="s">
        <v>376</v>
      </c>
      <c r="G12" s="5" t="s">
        <v>341</v>
      </c>
      <c r="H12" s="4" t="s">
        <v>377</v>
      </c>
      <c r="I12" s="5">
        <v>55</v>
      </c>
      <c r="J12" s="5">
        <v>2006</v>
      </c>
      <c r="K12" s="5">
        <f t="shared" si="0"/>
        <v>6.875</v>
      </c>
      <c r="L12" s="5">
        <v>40</v>
      </c>
      <c r="M12" s="5" t="s">
        <v>343</v>
      </c>
    </row>
    <row r="13" spans="1:21" s="5" customFormat="1" ht="39" customHeight="1" x14ac:dyDescent="0.2">
      <c r="A13" s="5" t="s">
        <v>323</v>
      </c>
      <c r="B13" s="5" t="s">
        <v>350</v>
      </c>
      <c r="C13" s="5" t="s">
        <v>351</v>
      </c>
      <c r="D13" s="5" t="s">
        <v>338</v>
      </c>
      <c r="E13" s="5" t="s">
        <v>378</v>
      </c>
      <c r="G13" s="5" t="s">
        <v>341</v>
      </c>
      <c r="H13" s="4" t="s">
        <v>379</v>
      </c>
      <c r="I13" s="5">
        <v>80</v>
      </c>
      <c r="J13" s="5">
        <v>1993</v>
      </c>
      <c r="K13" s="5">
        <f t="shared" si="0"/>
        <v>3.8095238095238093</v>
      </c>
      <c r="L13" s="5" t="s">
        <v>380</v>
      </c>
      <c r="M13" s="5" t="s">
        <v>381</v>
      </c>
      <c r="S13" s="5" t="s">
        <v>380</v>
      </c>
    </row>
    <row r="14" spans="1:21" s="5" customFormat="1" ht="39" customHeight="1" x14ac:dyDescent="0.2">
      <c r="A14" s="5" t="s">
        <v>323</v>
      </c>
      <c r="B14" s="5" t="s">
        <v>350</v>
      </c>
      <c r="C14" s="5" t="s">
        <v>351</v>
      </c>
      <c r="D14" s="5" t="s">
        <v>338</v>
      </c>
      <c r="E14" s="5" t="s">
        <v>382</v>
      </c>
      <c r="F14" s="5" t="s">
        <v>383</v>
      </c>
      <c r="G14" s="5" t="s">
        <v>341</v>
      </c>
      <c r="H14" s="4" t="s">
        <v>384</v>
      </c>
      <c r="I14" s="5">
        <v>21</v>
      </c>
      <c r="J14" s="5">
        <v>2000</v>
      </c>
      <c r="K14" s="5">
        <f t="shared" si="0"/>
        <v>1.5</v>
      </c>
      <c r="L14" s="5">
        <v>41</v>
      </c>
      <c r="M14" s="5" t="s">
        <v>44</v>
      </c>
      <c r="N14" s="5">
        <v>11</v>
      </c>
      <c r="S14" s="5" t="s">
        <v>385</v>
      </c>
    </row>
    <row r="15" spans="1:21" s="5" customFormat="1" ht="39" customHeight="1" x14ac:dyDescent="0.2">
      <c r="A15" s="5" t="s">
        <v>323</v>
      </c>
      <c r="B15" s="5" t="s">
        <v>350</v>
      </c>
      <c r="C15" s="5" t="s">
        <v>351</v>
      </c>
      <c r="D15" s="5" t="s">
        <v>338</v>
      </c>
      <c r="E15" s="5" t="s">
        <v>386</v>
      </c>
      <c r="F15" s="5" t="s">
        <v>387</v>
      </c>
      <c r="G15" s="5" t="s">
        <v>341</v>
      </c>
      <c r="H15" s="4" t="s">
        <v>388</v>
      </c>
      <c r="I15" s="5">
        <v>38</v>
      </c>
      <c r="J15" s="5">
        <v>2009</v>
      </c>
      <c r="K15" s="5">
        <f t="shared" si="0"/>
        <v>7.6</v>
      </c>
      <c r="L15" s="5">
        <v>151</v>
      </c>
      <c r="M15" s="5" t="s">
        <v>389</v>
      </c>
      <c r="N15" s="5">
        <v>26</v>
      </c>
      <c r="S15" s="5" t="s">
        <v>390</v>
      </c>
    </row>
    <row r="16" spans="1:21" s="5" customFormat="1" ht="39" customHeight="1" x14ac:dyDescent="0.2">
      <c r="A16" s="5" t="s">
        <v>323</v>
      </c>
      <c r="B16" s="5" t="s">
        <v>350</v>
      </c>
      <c r="C16" s="5" t="s">
        <v>338</v>
      </c>
      <c r="D16" s="5" t="s">
        <v>338</v>
      </c>
      <c r="E16" s="5" t="s">
        <v>391</v>
      </c>
      <c r="F16" s="5" t="s">
        <v>392</v>
      </c>
      <c r="G16" s="5" t="s">
        <v>341</v>
      </c>
      <c r="H16" s="4" t="s">
        <v>393</v>
      </c>
      <c r="I16" s="5">
        <v>97</v>
      </c>
      <c r="J16" s="5">
        <v>1999</v>
      </c>
      <c r="K16" s="5">
        <f t="shared" si="0"/>
        <v>6.4666666666666668</v>
      </c>
      <c r="L16" s="5">
        <v>4</v>
      </c>
      <c r="M16" s="5" t="s">
        <v>343</v>
      </c>
    </row>
    <row r="17" spans="1:19" s="5" customFormat="1" ht="54" x14ac:dyDescent="0.2">
      <c r="A17" s="5" t="s">
        <v>323</v>
      </c>
      <c r="B17" s="5" t="s">
        <v>394</v>
      </c>
      <c r="C17" s="5" t="s">
        <v>338</v>
      </c>
      <c r="D17" s="5" t="s">
        <v>338</v>
      </c>
      <c r="E17" s="5" t="s">
        <v>395</v>
      </c>
      <c r="G17" s="5" t="s">
        <v>341</v>
      </c>
      <c r="H17" s="4" t="s">
        <v>396</v>
      </c>
      <c r="I17" s="5">
        <v>38</v>
      </c>
      <c r="J17" s="5">
        <v>1997</v>
      </c>
      <c r="K17" s="5">
        <f t="shared" si="0"/>
        <v>2.2352941176470589</v>
      </c>
      <c r="L17" s="5">
        <v>28</v>
      </c>
      <c r="M17" s="5" t="s">
        <v>397</v>
      </c>
    </row>
    <row r="18" spans="1:19" s="5" customFormat="1" ht="36" x14ac:dyDescent="0.2">
      <c r="A18" s="5" t="s">
        <v>323</v>
      </c>
      <c r="B18" s="5" t="s">
        <v>398</v>
      </c>
      <c r="C18" s="5" t="s">
        <v>338</v>
      </c>
      <c r="D18" s="5" t="s">
        <v>338</v>
      </c>
      <c r="E18" s="5" t="s">
        <v>399</v>
      </c>
      <c r="F18" s="5" t="s">
        <v>400</v>
      </c>
      <c r="G18" s="5" t="s">
        <v>341</v>
      </c>
      <c r="H18" s="4" t="s">
        <v>401</v>
      </c>
      <c r="I18" s="5">
        <v>122</v>
      </c>
      <c r="J18" s="5">
        <v>1995</v>
      </c>
      <c r="K18" s="5">
        <f t="shared" si="0"/>
        <v>6.4210526315789478</v>
      </c>
      <c r="L18" s="5">
        <v>8</v>
      </c>
      <c r="M18" s="5" t="s">
        <v>131</v>
      </c>
      <c r="N18" s="5">
        <v>0</v>
      </c>
      <c r="O18" s="5" t="s">
        <v>402</v>
      </c>
      <c r="P18" s="5" t="s">
        <v>403</v>
      </c>
      <c r="Q18" s="5">
        <v>8</v>
      </c>
      <c r="R18" s="5">
        <v>32</v>
      </c>
      <c r="S18" s="5">
        <v>0.81</v>
      </c>
    </row>
    <row r="19" spans="1:19" s="5" customFormat="1" ht="36" x14ac:dyDescent="0.2">
      <c r="A19" s="5" t="s">
        <v>323</v>
      </c>
      <c r="B19" s="5" t="s">
        <v>398</v>
      </c>
      <c r="C19" s="5" t="s">
        <v>338</v>
      </c>
      <c r="D19" s="5" t="s">
        <v>338</v>
      </c>
      <c r="E19" s="5" t="s">
        <v>404</v>
      </c>
      <c r="G19" s="5" t="s">
        <v>341</v>
      </c>
      <c r="H19" s="4" t="s">
        <v>405</v>
      </c>
      <c r="I19" s="5">
        <v>12</v>
      </c>
      <c r="J19" s="5">
        <v>2008</v>
      </c>
      <c r="K19" s="5">
        <f t="shared" si="0"/>
        <v>2</v>
      </c>
      <c r="L19" s="5">
        <v>5</v>
      </c>
      <c r="M19" s="5" t="s">
        <v>406</v>
      </c>
      <c r="S19" s="5" t="s">
        <v>61</v>
      </c>
    </row>
    <row r="20" spans="1:19" s="5" customFormat="1" ht="54" x14ac:dyDescent="0.2">
      <c r="A20" s="5" t="s">
        <v>323</v>
      </c>
      <c r="B20" s="5" t="s">
        <v>398</v>
      </c>
      <c r="C20" s="5" t="s">
        <v>338</v>
      </c>
      <c r="D20" s="5" t="s">
        <v>338</v>
      </c>
      <c r="E20" s="5" t="s">
        <v>407</v>
      </c>
      <c r="F20" s="5" t="s">
        <v>408</v>
      </c>
      <c r="G20" s="5" t="s">
        <v>341</v>
      </c>
      <c r="H20" s="4" t="s">
        <v>409</v>
      </c>
      <c r="I20" s="5">
        <v>60</v>
      </c>
      <c r="J20" s="5">
        <v>2006</v>
      </c>
      <c r="K20" s="5">
        <f t="shared" si="0"/>
        <v>7.5</v>
      </c>
      <c r="L20" s="5">
        <v>41</v>
      </c>
      <c r="M20" s="5" t="s">
        <v>114</v>
      </c>
      <c r="N20" s="5">
        <v>10</v>
      </c>
      <c r="P20" s="5" t="s">
        <v>403</v>
      </c>
      <c r="Q20" s="5">
        <v>1</v>
      </c>
      <c r="R20" s="5">
        <v>5</v>
      </c>
      <c r="S20" s="5" t="s">
        <v>410</v>
      </c>
    </row>
    <row r="21" spans="1:19" s="5" customFormat="1" ht="36" x14ac:dyDescent="0.2">
      <c r="A21" s="5" t="s">
        <v>323</v>
      </c>
      <c r="B21" s="5" t="s">
        <v>398</v>
      </c>
      <c r="C21" s="5" t="s">
        <v>338</v>
      </c>
      <c r="D21" s="5" t="s">
        <v>338</v>
      </c>
      <c r="E21" s="5" t="s">
        <v>411</v>
      </c>
      <c r="F21" s="5" t="s">
        <v>412</v>
      </c>
      <c r="G21" s="5" t="s">
        <v>341</v>
      </c>
      <c r="H21" s="4" t="s">
        <v>413</v>
      </c>
      <c r="I21" s="5">
        <v>164</v>
      </c>
      <c r="J21" s="5">
        <v>2003</v>
      </c>
      <c r="K21" s="5">
        <f t="shared" si="0"/>
        <v>14.909090909090908</v>
      </c>
      <c r="L21" s="5">
        <v>1</v>
      </c>
      <c r="M21" s="5" t="s">
        <v>414</v>
      </c>
    </row>
    <row r="22" spans="1:19" s="5" customFormat="1" ht="36" x14ac:dyDescent="0.2">
      <c r="A22" s="5" t="s">
        <v>323</v>
      </c>
      <c r="B22" s="5" t="s">
        <v>398</v>
      </c>
      <c r="C22" s="5" t="s">
        <v>338</v>
      </c>
      <c r="D22" s="5" t="s">
        <v>338</v>
      </c>
      <c r="E22" s="5" t="s">
        <v>415</v>
      </c>
      <c r="G22" s="5" t="s">
        <v>341</v>
      </c>
      <c r="H22" s="4" t="s">
        <v>416</v>
      </c>
      <c r="I22" s="5">
        <v>32</v>
      </c>
      <c r="J22" s="5">
        <v>1993</v>
      </c>
      <c r="K22" s="5">
        <f t="shared" si="0"/>
        <v>1.5238095238095237</v>
      </c>
      <c r="L22" s="5">
        <v>5</v>
      </c>
      <c r="M22" s="5" t="s">
        <v>417</v>
      </c>
      <c r="S22" s="5" t="s">
        <v>61</v>
      </c>
    </row>
    <row r="23" spans="1:19" s="5" customFormat="1" ht="36" x14ac:dyDescent="0.2">
      <c r="A23" s="5" t="s">
        <v>323</v>
      </c>
      <c r="B23" s="5" t="s">
        <v>398</v>
      </c>
      <c r="C23" s="5" t="s">
        <v>338</v>
      </c>
      <c r="D23" s="5" t="s">
        <v>338</v>
      </c>
      <c r="E23" s="5" t="s">
        <v>418</v>
      </c>
      <c r="F23" s="5" t="s">
        <v>282</v>
      </c>
      <c r="G23" s="5" t="s">
        <v>341</v>
      </c>
      <c r="H23" s="4" t="s">
        <v>419</v>
      </c>
      <c r="I23" s="5">
        <v>27</v>
      </c>
      <c r="J23" s="5">
        <v>2007</v>
      </c>
      <c r="K23" s="5">
        <f t="shared" si="0"/>
        <v>3.8571428571428572</v>
      </c>
      <c r="L23" s="5">
        <v>38</v>
      </c>
      <c r="M23" s="5" t="s">
        <v>44</v>
      </c>
      <c r="N23" s="5">
        <v>6</v>
      </c>
      <c r="S23" s="5" t="s">
        <v>420</v>
      </c>
    </row>
    <row r="24" spans="1:19" s="5" customFormat="1" ht="54" x14ac:dyDescent="0.2">
      <c r="A24" s="5" t="s">
        <v>323</v>
      </c>
      <c r="B24" s="5" t="s">
        <v>337</v>
      </c>
      <c r="C24" s="5" t="s">
        <v>338</v>
      </c>
      <c r="D24" s="5" t="s">
        <v>338</v>
      </c>
      <c r="E24" s="5" t="s">
        <v>421</v>
      </c>
      <c r="F24" s="5" t="s">
        <v>422</v>
      </c>
      <c r="G24" s="5" t="s">
        <v>341</v>
      </c>
      <c r="H24" s="4" t="s">
        <v>423</v>
      </c>
      <c r="I24" s="5">
        <v>164</v>
      </c>
      <c r="J24" s="5">
        <v>1995</v>
      </c>
      <c r="K24" s="5">
        <f t="shared" si="0"/>
        <v>8.6315789473684212</v>
      </c>
      <c r="L24" s="5">
        <v>2</v>
      </c>
      <c r="M24" s="5" t="s">
        <v>343</v>
      </c>
    </row>
    <row r="25" spans="1:19" s="5" customFormat="1" ht="36" x14ac:dyDescent="0.2">
      <c r="A25" s="5" t="s">
        <v>323</v>
      </c>
      <c r="B25" s="5" t="s">
        <v>337</v>
      </c>
      <c r="C25" s="5" t="s">
        <v>338</v>
      </c>
      <c r="D25" s="5" t="s">
        <v>338</v>
      </c>
      <c r="E25" s="5" t="s">
        <v>424</v>
      </c>
      <c r="G25" s="5" t="s">
        <v>341</v>
      </c>
      <c r="H25" s="4" t="s">
        <v>425</v>
      </c>
      <c r="I25" s="5">
        <v>30</v>
      </c>
      <c r="J25" s="5">
        <v>2001</v>
      </c>
      <c r="K25" s="5">
        <f t="shared" si="0"/>
        <v>2.3076923076923075</v>
      </c>
      <c r="L25" s="5">
        <v>2</v>
      </c>
      <c r="M25" s="5" t="s">
        <v>417</v>
      </c>
      <c r="S25" s="5" t="s">
        <v>61</v>
      </c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using</vt:lpstr>
      <vt:lpstr>not English</vt:lpstr>
      <vt:lpstr>not run</vt:lpstr>
      <vt:lpstr>not using</vt:lpstr>
      <vt:lpstr>Chart1</vt:lpstr>
    </vt:vector>
  </TitlesOfParts>
  <Manager/>
  <Company>Missouri State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Buchanan</dc:creator>
  <cp:keywords/>
  <dc:description/>
  <cp:lastModifiedBy>Erin M. Buchanan</cp:lastModifiedBy>
  <cp:revision/>
  <dcterms:created xsi:type="dcterms:W3CDTF">2013-12-26T05:57:32Z</dcterms:created>
  <dcterms:modified xsi:type="dcterms:W3CDTF">2018-02-05T16:29:15Z</dcterms:modified>
  <cp:category/>
  <cp:contentStatus/>
</cp:coreProperties>
</file>