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820" yWindow="-40" windowWidth="33800" windowHeight="22500" tabRatio="500" activeTab="3"/>
  </bookViews>
  <sheets>
    <sheet name="All data" sheetId="1" r:id="rId1"/>
    <sheet name="sorted" sheetId="2" r:id="rId2"/>
    <sheet name="master pairs" sheetId="3" r:id="rId3"/>
    <sheet name="means" sheetId="4" r:id="rId4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97" i="3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P5"/>
  <c r="P4"/>
  <c r="P3"/>
  <c r="P2"/>
  <c r="O6"/>
  <c r="O5"/>
  <c r="O4"/>
  <c r="O3"/>
  <c r="O2"/>
  <c r="O45" i="4"/>
  <c r="N45"/>
  <c r="O44"/>
  <c r="N44"/>
  <c r="O43"/>
  <c r="N43"/>
  <c r="O42"/>
  <c r="N42"/>
  <c r="P25"/>
  <c r="P20"/>
  <c r="P15"/>
  <c r="P10"/>
  <c r="N15"/>
  <c r="O15"/>
  <c r="N16"/>
  <c r="O16"/>
  <c r="O26"/>
  <c r="N26"/>
  <c r="O25"/>
  <c r="N25"/>
  <c r="O21"/>
  <c r="N21"/>
  <c r="O20"/>
  <c r="N20"/>
  <c r="O11"/>
  <c r="N11"/>
  <c r="O10"/>
  <c r="N10"/>
  <c r="N6"/>
  <c r="M6"/>
  <c r="L6"/>
  <c r="K6"/>
  <c r="N5"/>
  <c r="M5"/>
  <c r="L5"/>
  <c r="K5"/>
  <c r="N4"/>
  <c r="M4"/>
  <c r="L4"/>
  <c r="N3"/>
  <c r="M3"/>
  <c r="L3"/>
  <c r="K3"/>
  <c r="K4"/>
  <c r="V97" i="2"/>
  <c r="U97"/>
  <c r="T97"/>
  <c r="S97"/>
  <c r="V96"/>
  <c r="U96"/>
  <c r="T96"/>
  <c r="S96"/>
  <c r="V95"/>
  <c r="U95"/>
  <c r="T95"/>
  <c r="S95"/>
  <c r="V94"/>
  <c r="U94"/>
  <c r="T94"/>
  <c r="S94"/>
  <c r="V93"/>
  <c r="U93"/>
  <c r="T93"/>
  <c r="S93"/>
  <c r="V92"/>
  <c r="U92"/>
  <c r="T92"/>
  <c r="S92"/>
  <c r="V91"/>
  <c r="U91"/>
  <c r="T91"/>
  <c r="S91"/>
  <c r="V90"/>
  <c r="U90"/>
  <c r="T90"/>
  <c r="S90"/>
  <c r="V89"/>
  <c r="U89"/>
  <c r="T89"/>
  <c r="S89"/>
  <c r="V88"/>
  <c r="U88"/>
  <c r="T88"/>
  <c r="S88"/>
  <c r="V87"/>
  <c r="U87"/>
  <c r="T87"/>
  <c r="S87"/>
  <c r="V86"/>
  <c r="U86"/>
  <c r="T86"/>
  <c r="S86"/>
  <c r="V85"/>
  <c r="U85"/>
  <c r="T85"/>
  <c r="S85"/>
  <c r="V84"/>
  <c r="U84"/>
  <c r="T84"/>
  <c r="S84"/>
  <c r="V83"/>
  <c r="U83"/>
  <c r="T83"/>
  <c r="S83"/>
  <c r="V82"/>
  <c r="U82"/>
  <c r="T82"/>
  <c r="S82"/>
  <c r="V81"/>
  <c r="U81"/>
  <c r="T81"/>
  <c r="S81"/>
  <c r="V80"/>
  <c r="U80"/>
  <c r="T80"/>
  <c r="S80"/>
  <c r="V79"/>
  <c r="U79"/>
  <c r="T79"/>
  <c r="S79"/>
  <c r="V78"/>
  <c r="U78"/>
  <c r="T78"/>
  <c r="S78"/>
  <c r="V77"/>
  <c r="U77"/>
  <c r="T77"/>
  <c r="S77"/>
  <c r="V76"/>
  <c r="U76"/>
  <c r="T76"/>
  <c r="S76"/>
  <c r="V75"/>
  <c r="U75"/>
  <c r="T75"/>
  <c r="S75"/>
  <c r="V74"/>
  <c r="U74"/>
  <c r="T74"/>
  <c r="S74"/>
  <c r="V73"/>
  <c r="U73"/>
  <c r="T73"/>
  <c r="S73"/>
  <c r="V72"/>
  <c r="U72"/>
  <c r="T72"/>
  <c r="S72"/>
  <c r="V71"/>
  <c r="U71"/>
  <c r="T71"/>
  <c r="S71"/>
  <c r="V70"/>
  <c r="U70"/>
  <c r="T70"/>
  <c r="S70"/>
  <c r="V69"/>
  <c r="U69"/>
  <c r="T69"/>
  <c r="S69"/>
  <c r="V68"/>
  <c r="U68"/>
  <c r="T68"/>
  <c r="S68"/>
  <c r="V67"/>
  <c r="U67"/>
  <c r="T67"/>
  <c r="S67"/>
  <c r="V66"/>
  <c r="U66"/>
  <c r="T66"/>
  <c r="S66"/>
  <c r="V65"/>
  <c r="U65"/>
  <c r="T65"/>
  <c r="S65"/>
  <c r="V64"/>
  <c r="U64"/>
  <c r="T64"/>
  <c r="S64"/>
  <c r="V63"/>
  <c r="U63"/>
  <c r="T63"/>
  <c r="S63"/>
  <c r="V62"/>
  <c r="U62"/>
  <c r="T62"/>
  <c r="S62"/>
  <c r="V61"/>
  <c r="U61"/>
  <c r="T61"/>
  <c r="S61"/>
  <c r="V60"/>
  <c r="U60"/>
  <c r="T60"/>
  <c r="S60"/>
  <c r="V59"/>
  <c r="U59"/>
  <c r="T59"/>
  <c r="S59"/>
  <c r="V58"/>
  <c r="U58"/>
  <c r="T58"/>
  <c r="S58"/>
  <c r="V57"/>
  <c r="U57"/>
  <c r="T57"/>
  <c r="S57"/>
  <c r="V56"/>
  <c r="U56"/>
  <c r="T56"/>
  <c r="S56"/>
  <c r="V55"/>
  <c r="U55"/>
  <c r="T55"/>
  <c r="S55"/>
  <c r="V54"/>
  <c r="U54"/>
  <c r="T54"/>
  <c r="S54"/>
  <c r="V53"/>
  <c r="U53"/>
  <c r="T53"/>
  <c r="S53"/>
  <c r="V52"/>
  <c r="U52"/>
  <c r="T52"/>
  <c r="S52"/>
  <c r="V51"/>
  <c r="U51"/>
  <c r="T51"/>
  <c r="S51"/>
  <c r="V50"/>
  <c r="U50"/>
  <c r="T50"/>
  <c r="S50"/>
  <c r="V49"/>
  <c r="U49"/>
  <c r="T49"/>
  <c r="S49"/>
  <c r="V48"/>
  <c r="U48"/>
  <c r="T48"/>
  <c r="S48"/>
  <c r="V47"/>
  <c r="U47"/>
  <c r="T47"/>
  <c r="S47"/>
  <c r="V46"/>
  <c r="U46"/>
  <c r="T46"/>
  <c r="S46"/>
  <c r="V45"/>
  <c r="U45"/>
  <c r="T45"/>
  <c r="S45"/>
  <c r="V44"/>
  <c r="U44"/>
  <c r="T44"/>
  <c r="S44"/>
  <c r="V43"/>
  <c r="U43"/>
  <c r="T43"/>
  <c r="S43"/>
  <c r="V42"/>
  <c r="U42"/>
  <c r="T42"/>
  <c r="S42"/>
  <c r="V41"/>
  <c r="U41"/>
  <c r="T41"/>
  <c r="S41"/>
  <c r="V40"/>
  <c r="U40"/>
  <c r="T40"/>
  <c r="S40"/>
  <c r="V39"/>
  <c r="U39"/>
  <c r="T39"/>
  <c r="S39"/>
  <c r="V38"/>
  <c r="U38"/>
  <c r="T38"/>
  <c r="S38"/>
  <c r="V37"/>
  <c r="U37"/>
  <c r="T37"/>
  <c r="S37"/>
  <c r="V36"/>
  <c r="U36"/>
  <c r="T36"/>
  <c r="S36"/>
  <c r="V35"/>
  <c r="U35"/>
  <c r="T35"/>
  <c r="S35"/>
  <c r="V34"/>
  <c r="U34"/>
  <c r="T34"/>
  <c r="S34"/>
  <c r="V33"/>
  <c r="U33"/>
  <c r="T33"/>
  <c r="S33"/>
  <c r="V32"/>
  <c r="U32"/>
  <c r="T32"/>
  <c r="S32"/>
  <c r="V31"/>
  <c r="U31"/>
  <c r="T31"/>
  <c r="S31"/>
  <c r="V30"/>
  <c r="U30"/>
  <c r="T30"/>
  <c r="S30"/>
  <c r="V29"/>
  <c r="U29"/>
  <c r="T29"/>
  <c r="S29"/>
  <c r="V28"/>
  <c r="U28"/>
  <c r="T28"/>
  <c r="S28"/>
  <c r="V27"/>
  <c r="U27"/>
  <c r="T27"/>
  <c r="S27"/>
  <c r="V26"/>
  <c r="U26"/>
  <c r="T26"/>
  <c r="S26"/>
  <c r="V25"/>
  <c r="U25"/>
  <c r="T25"/>
  <c r="S25"/>
  <c r="V24"/>
  <c r="U24"/>
  <c r="T24"/>
  <c r="S24"/>
  <c r="V23"/>
  <c r="U23"/>
  <c r="T23"/>
  <c r="S23"/>
  <c r="V22"/>
  <c r="U22"/>
  <c r="T22"/>
  <c r="S22"/>
  <c r="V21"/>
  <c r="U21"/>
  <c r="T21"/>
  <c r="S21"/>
  <c r="V20"/>
  <c r="U20"/>
  <c r="T20"/>
  <c r="S20"/>
  <c r="V19"/>
  <c r="U19"/>
  <c r="T19"/>
  <c r="S19"/>
  <c r="V18"/>
  <c r="U18"/>
  <c r="T18"/>
  <c r="S18"/>
  <c r="V17"/>
  <c r="U17"/>
  <c r="T17"/>
  <c r="S17"/>
  <c r="V16"/>
  <c r="U16"/>
  <c r="T16"/>
  <c r="S16"/>
  <c r="V15"/>
  <c r="U15"/>
  <c r="T15"/>
  <c r="S15"/>
  <c r="V14"/>
  <c r="U14"/>
  <c r="T14"/>
  <c r="S14"/>
  <c r="V13"/>
  <c r="U13"/>
  <c r="T13"/>
  <c r="S13"/>
  <c r="V12"/>
  <c r="U12"/>
  <c r="T12"/>
  <c r="S12"/>
  <c r="V11"/>
  <c r="U11"/>
  <c r="T11"/>
  <c r="S11"/>
  <c r="V10"/>
  <c r="U10"/>
  <c r="T10"/>
  <c r="S10"/>
  <c r="V9"/>
  <c r="U9"/>
  <c r="T9"/>
  <c r="S9"/>
  <c r="V8"/>
  <c r="U8"/>
  <c r="T8"/>
  <c r="S8"/>
  <c r="V7"/>
  <c r="U7"/>
  <c r="T7"/>
  <c r="S7"/>
  <c r="V6"/>
  <c r="U6"/>
  <c r="T6"/>
  <c r="S6"/>
  <c r="V5"/>
  <c r="U5"/>
  <c r="T5"/>
  <c r="S5"/>
  <c r="V4"/>
  <c r="U4"/>
  <c r="T4"/>
  <c r="S4"/>
  <c r="V3"/>
  <c r="U3"/>
  <c r="T3"/>
  <c r="S3"/>
  <c r="V2"/>
  <c r="U2"/>
  <c r="T2"/>
  <c r="S2"/>
</calcChain>
</file>

<file path=xl/sharedStrings.xml><?xml version="1.0" encoding="utf-8"?>
<sst xmlns="http://schemas.openxmlformats.org/spreadsheetml/2006/main" count="1421" uniqueCount="283">
  <si>
    <t>steak-sirloin fawn first incorrect</t>
  </si>
  <si>
    <t>steak-sirloin fawn first correct</t>
  </si>
  <si>
    <t>sirloin steak fawn first incorrect</t>
  </si>
  <si>
    <t>steak sirloin insight first incorrect</t>
  </si>
  <si>
    <t>steak sirloin insight first correct</t>
  </si>
  <si>
    <t>sirloin steak insight first incorrect</t>
  </si>
  <si>
    <t>sirloin steak insight first correct</t>
  </si>
  <si>
    <t>cigarette</t>
  </si>
  <si>
    <t>shove</t>
  </si>
  <si>
    <t>garbage</t>
  </si>
  <si>
    <t>moo</t>
  </si>
  <si>
    <t>on</t>
  </si>
  <si>
    <t>d steak</t>
  </si>
  <si>
    <t>d cigarette</t>
  </si>
  <si>
    <t>d cheddar</t>
  </si>
  <si>
    <t>d shove</t>
  </si>
  <si>
    <t>d garbage</t>
  </si>
  <si>
    <t>d help</t>
  </si>
  <si>
    <t>d moo</t>
  </si>
  <si>
    <t>d on</t>
  </si>
  <si>
    <t>MeanCC</t>
  </si>
  <si>
    <t>MeanCC</t>
    <phoneticPr fontId="3" type="noConversion"/>
  </si>
  <si>
    <t>MeanCI</t>
  </si>
  <si>
    <t>MeanCI</t>
    <phoneticPr fontId="3" type="noConversion"/>
  </si>
  <si>
    <t>MeanXI</t>
  </si>
  <si>
    <t>MeanXI</t>
    <phoneticPr fontId="3" type="noConversion"/>
  </si>
  <si>
    <t>Mean XC</t>
  </si>
  <si>
    <t>Mean XC</t>
    <phoneticPr fontId="3" type="noConversion"/>
  </si>
  <si>
    <t>Cue</t>
    <phoneticPr fontId="3" type="noConversion"/>
  </si>
  <si>
    <t>Fwd</t>
  </si>
  <si>
    <t>Fwd</t>
    <phoneticPr fontId="3" type="noConversion"/>
  </si>
  <si>
    <t>Bkwd</t>
  </si>
  <si>
    <t>Bkwd</t>
    <phoneticPr fontId="3" type="noConversion"/>
  </si>
  <si>
    <t>Fbcode</t>
    <phoneticPr fontId="3" type="noConversion"/>
  </si>
  <si>
    <t>Ctrl-Low</t>
    <phoneticPr fontId="3" type="noConversion"/>
  </si>
  <si>
    <t>Ctrl-High</t>
    <phoneticPr fontId="3" type="noConversion"/>
  </si>
  <si>
    <t>Exp-Low</t>
    <phoneticPr fontId="3" type="noConversion"/>
  </si>
  <si>
    <t>Exp-High</t>
    <phoneticPr fontId="3" type="noConversion"/>
  </si>
  <si>
    <t>Correct</t>
    <phoneticPr fontId="3" type="noConversion"/>
  </si>
  <si>
    <t>Incorrect</t>
    <phoneticPr fontId="3" type="noConversion"/>
  </si>
  <si>
    <t>#n</t>
  </si>
  <si>
    <t>fb</t>
  </si>
  <si>
    <t>rnd</t>
  </si>
  <si>
    <t>cue</t>
  </si>
  <si>
    <t>target</t>
  </si>
  <si>
    <t>fsg</t>
  </si>
  <si>
    <t>bsg</t>
  </si>
  <si>
    <t>qss</t>
  </si>
  <si>
    <t>qfr</t>
  </si>
  <si>
    <t>tss</t>
  </si>
  <si>
    <t>tfr</t>
  </si>
  <si>
    <t>jcn</t>
  </si>
  <si>
    <t>lsa</t>
  </si>
  <si>
    <t>HH</t>
  </si>
  <si>
    <t>seller</t>
  </si>
  <si>
    <t>stop</t>
  </si>
  <si>
    <t>mother</t>
  </si>
  <si>
    <t>mom</t>
  </si>
  <si>
    <t>grandma</t>
  </si>
  <si>
    <t>bad</t>
  </si>
  <si>
    <t>back</t>
  </si>
  <si>
    <t>there</t>
  </si>
  <si>
    <t>female</t>
  </si>
  <si>
    <t>positive</t>
  </si>
  <si>
    <t>subtract</t>
  </si>
  <si>
    <t>low</t>
  </si>
  <si>
    <t>hammer</t>
  </si>
  <si>
    <t>answer</t>
  </si>
  <si>
    <t>girl</t>
  </si>
  <si>
    <t>yell</t>
  </si>
  <si>
    <t>pain</t>
  </si>
  <si>
    <t>fast</t>
  </si>
  <si>
    <t>salt</t>
  </si>
  <si>
    <t>aunt</t>
  </si>
  <si>
    <t>south</t>
  </si>
  <si>
    <t>man</t>
  </si>
  <si>
    <t>empty</t>
  </si>
  <si>
    <t>supper</t>
  </si>
  <si>
    <t>HL</t>
  </si>
  <si>
    <t>bone</t>
  </si>
  <si>
    <t>bear</t>
  </si>
  <si>
    <t>space</t>
  </si>
  <si>
    <t>stairs</t>
  </si>
  <si>
    <t>plane</t>
  </si>
  <si>
    <t>story</t>
  </si>
  <si>
    <t>skin</t>
  </si>
  <si>
    <t>strawberry</t>
  </si>
  <si>
    <t>throw</t>
  </si>
  <si>
    <t>indian</t>
  </si>
  <si>
    <t>bird</t>
  </si>
  <si>
    <t>gun</t>
  </si>
  <si>
    <t>earth</t>
  </si>
  <si>
    <t>shoe</t>
  </si>
  <si>
    <t>snake</t>
  </si>
  <si>
    <t>teeth</t>
  </si>
  <si>
    <t>friend</t>
  </si>
  <si>
    <t>tail</t>
  </si>
  <si>
    <t>pop</t>
  </si>
  <si>
    <t>dive</t>
  </si>
  <si>
    <t>forever</t>
  </si>
  <si>
    <t>gas</t>
  </si>
  <si>
    <t>deer</t>
  </si>
  <si>
    <t>anger</t>
  </si>
  <si>
    <t>LH</t>
  </si>
  <si>
    <t>cashew</t>
  </si>
  <si>
    <t>marsh</t>
  </si>
  <si>
    <t>flipper</t>
  </si>
  <si>
    <t>globe</t>
  </si>
  <si>
    <t>deputy</t>
  </si>
  <si>
    <t>knob</t>
  </si>
  <si>
    <t>algebra</t>
  </si>
  <si>
    <t>nine</t>
  </si>
  <si>
    <t>ship</t>
  </si>
  <si>
    <t>escargot</t>
  </si>
  <si>
    <t>funeral</t>
  </si>
  <si>
    <t>opener</t>
  </si>
  <si>
    <t>bank</t>
  </si>
  <si>
    <t>bloom</t>
  </si>
  <si>
    <t>All</t>
    <phoneticPr fontId="3" type="noConversion"/>
  </si>
  <si>
    <t>Ctrl-Low</t>
  </si>
  <si>
    <t>Ctrl-High</t>
  </si>
  <si>
    <t>Exp-Low</t>
  </si>
  <si>
    <t>Exp-High</t>
  </si>
  <si>
    <t>Ctrl-Low-p</t>
    <phoneticPr fontId="3" type="noConversion"/>
  </si>
  <si>
    <t>Ctrl-High-p</t>
    <phoneticPr fontId="3" type="noConversion"/>
  </si>
  <si>
    <t>Exp-Low-p</t>
    <phoneticPr fontId="3" type="noConversion"/>
  </si>
  <si>
    <t>Exp-High-p</t>
    <phoneticPr fontId="3" type="noConversion"/>
  </si>
  <si>
    <t>labor</t>
  </si>
  <si>
    <t>clorox</t>
  </si>
  <si>
    <t>suds</t>
  </si>
  <si>
    <t>joke</t>
  </si>
  <si>
    <t>rob</t>
  </si>
  <si>
    <t>forgive</t>
  </si>
  <si>
    <t>compass</t>
  </si>
  <si>
    <t>splinter</t>
  </si>
  <si>
    <t>diaper</t>
  </si>
  <si>
    <t>jaws</t>
  </si>
  <si>
    <t>LL</t>
  </si>
  <si>
    <t>therapy</t>
  </si>
  <si>
    <t>white</t>
  </si>
  <si>
    <t>enjoy</t>
  </si>
  <si>
    <t>discipline</t>
  </si>
  <si>
    <t>deny</t>
  </si>
  <si>
    <t>toenail</t>
  </si>
  <si>
    <t>demand</t>
  </si>
  <si>
    <t>blood</t>
  </si>
  <si>
    <t>rot</t>
  </si>
  <si>
    <t>football</t>
  </si>
  <si>
    <t>#</t>
  </si>
  <si>
    <t>form 1 incorrect people</t>
  </si>
  <si>
    <t>form 1 correct people</t>
  </si>
  <si>
    <t>form 2 incorrect people</t>
  </si>
  <si>
    <t>form 2 correct people</t>
  </si>
  <si>
    <t>steak</t>
  </si>
  <si>
    <t>sister</t>
  </si>
  <si>
    <t>wet</t>
  </si>
  <si>
    <t>horse</t>
  </si>
  <si>
    <t>help</t>
  </si>
  <si>
    <t>corn</t>
  </si>
  <si>
    <t>hate</t>
  </si>
  <si>
    <t>cheddar</t>
  </si>
  <si>
    <t>fawn</t>
  </si>
  <si>
    <t>insight</t>
  </si>
  <si>
    <t>nut</t>
  </si>
  <si>
    <t>sneaker</t>
  </si>
  <si>
    <t>session</t>
  </si>
  <si>
    <t>hurt</t>
  </si>
  <si>
    <t>high</t>
  </si>
  <si>
    <t>cub</t>
  </si>
  <si>
    <t>pepper</t>
  </si>
  <si>
    <t>uncle</t>
  </si>
  <si>
    <t>male</t>
  </si>
  <si>
    <t>dolphin</t>
  </si>
  <si>
    <t>money</t>
  </si>
  <si>
    <t>sheriff</t>
  </si>
  <si>
    <t>tissue</t>
  </si>
  <si>
    <t>flesh</t>
  </si>
  <si>
    <t>marrow</t>
  </si>
  <si>
    <t>smear</t>
  </si>
  <si>
    <t>sport</t>
  </si>
  <si>
    <t>boy</t>
  </si>
  <si>
    <t>death</t>
  </si>
  <si>
    <t>relax</t>
  </si>
  <si>
    <t>serpent</t>
  </si>
  <si>
    <t>shark</t>
  </si>
  <si>
    <t>fingernail</t>
  </si>
  <si>
    <t>decompose</t>
  </si>
  <si>
    <t>crackle</t>
  </si>
  <si>
    <t>companion</t>
  </si>
  <si>
    <t>ten</t>
  </si>
  <si>
    <t>cream</t>
  </si>
  <si>
    <t>request</t>
  </si>
  <si>
    <t>father</t>
  </si>
  <si>
    <t>buyer</t>
  </si>
  <si>
    <t>jet</t>
  </si>
  <si>
    <t>vacuum</t>
  </si>
  <si>
    <t>soap</t>
  </si>
  <si>
    <t>north</t>
  </si>
  <si>
    <t>guard</t>
  </si>
  <si>
    <t>can</t>
  </si>
  <si>
    <t>door</t>
  </si>
  <si>
    <t>go</t>
  </si>
  <si>
    <t>forget</t>
  </si>
  <si>
    <t>world</t>
  </si>
  <si>
    <t>shortcake</t>
  </si>
  <si>
    <t>planet</t>
  </si>
  <si>
    <t>question</t>
  </si>
  <si>
    <t>steps</t>
  </si>
  <si>
    <t>front</t>
  </si>
  <si>
    <t>guest</t>
  </si>
  <si>
    <t>value</t>
  </si>
  <si>
    <t>clean</t>
  </si>
  <si>
    <t>bullet</t>
  </si>
  <si>
    <t>laugh</t>
  </si>
  <si>
    <t>steal</t>
  </si>
  <si>
    <t>tribe</t>
  </si>
  <si>
    <t>here</t>
  </si>
  <si>
    <t>negative</t>
  </si>
  <si>
    <t>pet</t>
  </si>
  <si>
    <t>full</t>
  </si>
  <si>
    <t>scuba</t>
  </si>
  <si>
    <t>kick</t>
  </si>
  <si>
    <t>boat</t>
  </si>
  <si>
    <t>flower</t>
  </si>
  <si>
    <t>cell</t>
  </si>
  <si>
    <t>dinner</t>
  </si>
  <si>
    <t>eternity</t>
  </si>
  <si>
    <t>astronaut</t>
  </si>
  <si>
    <t>work</t>
  </si>
  <si>
    <t>toss</t>
  </si>
  <si>
    <t>scream</t>
  </si>
  <si>
    <t>swamp</t>
  </si>
  <si>
    <t>good</t>
  </si>
  <si>
    <t>fairytale</t>
  </si>
  <si>
    <t>rain</t>
  </si>
  <si>
    <t>nail</t>
  </si>
  <si>
    <t>spank</t>
  </si>
  <si>
    <t>bleach</t>
  </si>
  <si>
    <t>fuel</t>
  </si>
  <si>
    <t>wag</t>
  </si>
  <si>
    <t>robin</t>
  </si>
  <si>
    <t>slow</t>
  </si>
  <si>
    <t>add</t>
  </si>
  <si>
    <t>wood</t>
  </si>
  <si>
    <t>woman</t>
  </si>
  <si>
    <t>air</t>
  </si>
  <si>
    <t>baby</t>
  </si>
  <si>
    <t>direction</t>
  </si>
  <si>
    <t>snail</t>
  </si>
  <si>
    <t>vary</t>
  </si>
  <si>
    <t>math</t>
  </si>
  <si>
    <t>grandpa</t>
  </si>
  <si>
    <t>like</t>
  </si>
  <si>
    <t>rage</t>
  </si>
  <si>
    <t>dad</t>
  </si>
  <si>
    <t>reject</t>
  </si>
  <si>
    <t>braces</t>
  </si>
  <si>
    <t>N</t>
  </si>
  <si>
    <t>found</t>
  </si>
  <si>
    <t>new</t>
  </si>
  <si>
    <t>young</t>
  </si>
  <si>
    <t>newspaper</t>
  </si>
  <si>
    <t>magazine</t>
  </si>
  <si>
    <t>company</t>
  </si>
  <si>
    <t>spread</t>
  </si>
  <si>
    <t>national</t>
  </si>
  <si>
    <t>foresight</t>
  </si>
  <si>
    <t>carpet</t>
  </si>
  <si>
    <t>stress</t>
  </si>
  <si>
    <t>tennis</t>
  </si>
  <si>
    <t>coffee</t>
  </si>
  <si>
    <t>sky</t>
  </si>
  <si>
    <t>cost</t>
  </si>
  <si>
    <t>snow</t>
  </si>
  <si>
    <t>organ</t>
  </si>
  <si>
    <t>animal</t>
  </si>
  <si>
    <t>differ</t>
  </si>
  <si>
    <t>LH</t>
    <phoneticPr fontId="3" type="noConversion"/>
  </si>
  <si>
    <t>HH</t>
    <phoneticPr fontId="3" type="noConversion"/>
  </si>
  <si>
    <t>HL</t>
    <phoneticPr fontId="3" type="noConversion"/>
  </si>
  <si>
    <t>LL</t>
    <phoneticPr fontId="3" type="noConversion"/>
  </si>
  <si>
    <t>Hi</t>
    <phoneticPr fontId="3" type="noConversion"/>
  </si>
  <si>
    <t>Lo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</si>
</sst>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</numFmts>
  <fonts count="7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8"/>
      <name val="Calibri"/>
    </font>
    <font>
      <sz val="10"/>
      <color indexed="8"/>
      <name val="Arial"/>
    </font>
    <font>
      <i/>
      <sz val="10"/>
      <color indexed="8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 applyAlignment="1">
      <alignment horizontal="left" wrapText="1"/>
    </xf>
    <xf numFmtId="0" fontId="0" fillId="0" borderId="0" xfId="0" applyAlignment="1">
      <alignment horizontal="right" wrapText="1"/>
    </xf>
    <xf numFmtId="0" fontId="4" fillId="0" borderId="0" xfId="0" applyFont="1" applyAlignment="1">
      <alignment horizontal="right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0" fontId="0" fillId="0" borderId="0" xfId="0" applyBorder="1"/>
    <xf numFmtId="0" fontId="5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0" xfId="0" applyFont="1"/>
    <xf numFmtId="168" fontId="4" fillId="0" borderId="0" xfId="0" applyNumberFormat="1" applyFont="1" applyBorder="1" applyAlignment="1">
      <alignment horizontal="right" wrapText="1"/>
    </xf>
    <xf numFmtId="168" fontId="0" fillId="0" borderId="0" xfId="0" applyNumberFormat="1" applyBorder="1"/>
    <xf numFmtId="168" fontId="0" fillId="0" borderId="0" xfId="0" applyNumberFormat="1"/>
    <xf numFmtId="168" fontId="0" fillId="0" borderId="0" xfId="0" applyNumberFormat="1"/>
    <xf numFmtId="168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means!$M$30</c:f>
              <c:strCache>
                <c:ptCount val="1"/>
                <c:pt idx="0">
                  <c:v>Ctrl-Low</c:v>
                </c:pt>
              </c:strCache>
            </c:strRef>
          </c:tx>
          <c:xVal>
            <c:numRef>
              <c:f>means!$N$29:$O$29</c:f>
              <c:numCache>
                <c:formatCode>0.000</c:formatCode>
                <c:ptCount val="2"/>
                <c:pt idx="0">
                  <c:v>0.061</c:v>
                </c:pt>
                <c:pt idx="1">
                  <c:v>0.626</c:v>
                </c:pt>
              </c:numCache>
            </c:numRef>
          </c:xVal>
          <c:yVal>
            <c:numRef>
              <c:f>means!$N$30:$O$30</c:f>
              <c:numCache>
                <c:formatCode>0.000</c:formatCode>
                <c:ptCount val="2"/>
                <c:pt idx="0">
                  <c:v>61.80625000000001</c:v>
                </c:pt>
                <c:pt idx="1">
                  <c:v>74.01041666666667</c:v>
                </c:pt>
              </c:numCache>
            </c:numRef>
          </c:yVal>
        </c:ser>
        <c:ser>
          <c:idx val="1"/>
          <c:order val="1"/>
          <c:tx>
            <c:strRef>
              <c:f>means!$M$31</c:f>
              <c:strCache>
                <c:ptCount val="1"/>
                <c:pt idx="0">
                  <c:v>Ctrl-High</c:v>
                </c:pt>
              </c:strCache>
            </c:strRef>
          </c:tx>
          <c:xVal>
            <c:numRef>
              <c:f>means!$N$29:$O$29</c:f>
              <c:numCache>
                <c:formatCode>0.000</c:formatCode>
                <c:ptCount val="2"/>
                <c:pt idx="0">
                  <c:v>0.061</c:v>
                </c:pt>
                <c:pt idx="1">
                  <c:v>0.626</c:v>
                </c:pt>
              </c:numCache>
            </c:numRef>
          </c:xVal>
          <c:yVal>
            <c:numRef>
              <c:f>means!$N$31:$O$31</c:f>
              <c:numCache>
                <c:formatCode>0.000</c:formatCode>
                <c:ptCount val="2"/>
                <c:pt idx="0">
                  <c:v>67.14375000000001</c:v>
                </c:pt>
                <c:pt idx="1">
                  <c:v>85.18541666666664</c:v>
                </c:pt>
              </c:numCache>
            </c:numRef>
          </c:yVal>
        </c:ser>
        <c:ser>
          <c:idx val="2"/>
          <c:order val="2"/>
          <c:tx>
            <c:strRef>
              <c:f>means!$M$32</c:f>
              <c:strCache>
                <c:ptCount val="1"/>
                <c:pt idx="0">
                  <c:v>Exp-Low</c:v>
                </c:pt>
              </c:strCache>
            </c:strRef>
          </c:tx>
          <c:xVal>
            <c:numRef>
              <c:f>means!$N$29:$O$29</c:f>
              <c:numCache>
                <c:formatCode>0.000</c:formatCode>
                <c:ptCount val="2"/>
                <c:pt idx="0">
                  <c:v>0.061</c:v>
                </c:pt>
                <c:pt idx="1">
                  <c:v>0.626</c:v>
                </c:pt>
              </c:numCache>
            </c:numRef>
          </c:xVal>
          <c:yVal>
            <c:numRef>
              <c:f>means!$N$32:$O$32</c:f>
              <c:numCache>
                <c:formatCode>0.000</c:formatCode>
                <c:ptCount val="2"/>
                <c:pt idx="0">
                  <c:v>45.79479166666667</c:v>
                </c:pt>
                <c:pt idx="1">
                  <c:v>66.15833333333333</c:v>
                </c:pt>
              </c:numCache>
            </c:numRef>
          </c:yVal>
        </c:ser>
        <c:ser>
          <c:idx val="3"/>
          <c:order val="3"/>
          <c:tx>
            <c:strRef>
              <c:f>means!$M$33</c:f>
              <c:strCache>
                <c:ptCount val="1"/>
                <c:pt idx="0">
                  <c:v>Exp-High</c:v>
                </c:pt>
              </c:strCache>
            </c:strRef>
          </c:tx>
          <c:xVal>
            <c:numRef>
              <c:f>means!$N$29:$O$29</c:f>
              <c:numCache>
                <c:formatCode>0.000</c:formatCode>
                <c:ptCount val="2"/>
                <c:pt idx="0">
                  <c:v>0.061</c:v>
                </c:pt>
                <c:pt idx="1">
                  <c:v>0.626</c:v>
                </c:pt>
              </c:numCache>
            </c:numRef>
          </c:xVal>
          <c:yVal>
            <c:numRef>
              <c:f>means!$N$33:$O$33</c:f>
              <c:numCache>
                <c:formatCode>0.000</c:formatCode>
                <c:ptCount val="2"/>
                <c:pt idx="0">
                  <c:v>50.93020833333334</c:v>
                </c:pt>
                <c:pt idx="1">
                  <c:v>77.34895833333333</c:v>
                </c:pt>
              </c:numCache>
            </c:numRef>
          </c:yVal>
        </c:ser>
        <c:axId val="460915784"/>
        <c:axId val="460919000"/>
      </c:scatterChart>
      <c:valAx>
        <c:axId val="460915784"/>
        <c:scaling>
          <c:orientation val="minMax"/>
        </c:scaling>
        <c:axPos val="b"/>
        <c:numFmt formatCode="0.000" sourceLinked="1"/>
        <c:tickLblPos val="nextTo"/>
        <c:crossAx val="460919000"/>
        <c:crosses val="autoZero"/>
        <c:crossBetween val="midCat"/>
      </c:valAx>
      <c:valAx>
        <c:axId val="460919000"/>
        <c:scaling>
          <c:orientation val="minMax"/>
        </c:scaling>
        <c:axPos val="l"/>
        <c:majorGridlines/>
        <c:numFmt formatCode="0.000" sourceLinked="1"/>
        <c:tickLblPos val="nextTo"/>
        <c:crossAx val="460915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means!$M$36</c:f>
              <c:strCache>
                <c:ptCount val="1"/>
                <c:pt idx="0">
                  <c:v>Ctrl-Low</c:v>
                </c:pt>
              </c:strCache>
            </c:strRef>
          </c:tx>
          <c:xVal>
            <c:numRef>
              <c:f>means!$N$35:$O$35</c:f>
              <c:numCache>
                <c:formatCode>0.000</c:formatCode>
                <c:ptCount val="2"/>
                <c:pt idx="0">
                  <c:v>0.061</c:v>
                </c:pt>
                <c:pt idx="1">
                  <c:v>0.626</c:v>
                </c:pt>
              </c:numCache>
            </c:numRef>
          </c:xVal>
          <c:yVal>
            <c:numRef>
              <c:f>means!$N$36:$O$36</c:f>
              <c:numCache>
                <c:formatCode>0.000</c:formatCode>
                <c:ptCount val="2"/>
                <c:pt idx="0">
                  <c:v>57.39791666666667</c:v>
                </c:pt>
                <c:pt idx="1">
                  <c:v>72.28749999999998</c:v>
                </c:pt>
              </c:numCache>
            </c:numRef>
          </c:yVal>
        </c:ser>
        <c:ser>
          <c:idx val="1"/>
          <c:order val="1"/>
          <c:tx>
            <c:strRef>
              <c:f>means!$M$37</c:f>
              <c:strCache>
                <c:ptCount val="1"/>
                <c:pt idx="0">
                  <c:v>Ctrl-High</c:v>
                </c:pt>
              </c:strCache>
            </c:strRef>
          </c:tx>
          <c:xVal>
            <c:numRef>
              <c:f>means!$N$35:$O$35</c:f>
              <c:numCache>
                <c:formatCode>0.000</c:formatCode>
                <c:ptCount val="2"/>
                <c:pt idx="0">
                  <c:v>0.061</c:v>
                </c:pt>
                <c:pt idx="1">
                  <c:v>0.626</c:v>
                </c:pt>
              </c:numCache>
            </c:numRef>
          </c:xVal>
          <c:yVal>
            <c:numRef>
              <c:f>means!$N$37:$O$37</c:f>
              <c:numCache>
                <c:formatCode>0.000</c:formatCode>
                <c:ptCount val="2"/>
                <c:pt idx="0">
                  <c:v>62.51458333333333</c:v>
                </c:pt>
                <c:pt idx="1">
                  <c:v>84.4875</c:v>
                </c:pt>
              </c:numCache>
            </c:numRef>
          </c:yVal>
        </c:ser>
        <c:ser>
          <c:idx val="2"/>
          <c:order val="2"/>
          <c:tx>
            <c:strRef>
              <c:f>means!$M$38</c:f>
              <c:strCache>
                <c:ptCount val="1"/>
                <c:pt idx="0">
                  <c:v>Exp-Low</c:v>
                </c:pt>
              </c:strCache>
            </c:strRef>
          </c:tx>
          <c:xVal>
            <c:numRef>
              <c:f>means!$N$35:$O$35</c:f>
              <c:numCache>
                <c:formatCode>0.000</c:formatCode>
                <c:ptCount val="2"/>
                <c:pt idx="0">
                  <c:v>0.061</c:v>
                </c:pt>
                <c:pt idx="1">
                  <c:v>0.626</c:v>
                </c:pt>
              </c:numCache>
            </c:numRef>
          </c:xVal>
          <c:yVal>
            <c:numRef>
              <c:f>means!$N$38:$O$38</c:f>
              <c:numCache>
                <c:formatCode>0.000</c:formatCode>
                <c:ptCount val="2"/>
                <c:pt idx="0">
                  <c:v>40.18333333333334</c:v>
                </c:pt>
                <c:pt idx="1">
                  <c:v>63.22291666666666</c:v>
                </c:pt>
              </c:numCache>
            </c:numRef>
          </c:yVal>
        </c:ser>
        <c:ser>
          <c:idx val="3"/>
          <c:order val="3"/>
          <c:tx>
            <c:strRef>
              <c:f>means!$M$39</c:f>
              <c:strCache>
                <c:ptCount val="1"/>
                <c:pt idx="0">
                  <c:v>Exp-High</c:v>
                </c:pt>
              </c:strCache>
            </c:strRef>
          </c:tx>
          <c:xVal>
            <c:numRef>
              <c:f>means!$N$35:$O$35</c:f>
              <c:numCache>
                <c:formatCode>0.000</c:formatCode>
                <c:ptCount val="2"/>
                <c:pt idx="0">
                  <c:v>0.061</c:v>
                </c:pt>
                <c:pt idx="1">
                  <c:v>0.626</c:v>
                </c:pt>
              </c:numCache>
            </c:numRef>
          </c:xVal>
          <c:yVal>
            <c:numRef>
              <c:f>means!$N$39:$O$39</c:f>
              <c:numCache>
                <c:formatCode>0.000</c:formatCode>
                <c:ptCount val="2"/>
                <c:pt idx="0">
                  <c:v>47.61458333333334</c:v>
                </c:pt>
                <c:pt idx="1">
                  <c:v>77.88958333333333</c:v>
                </c:pt>
              </c:numCache>
            </c:numRef>
          </c:yVal>
        </c:ser>
        <c:axId val="469512184"/>
        <c:axId val="469515400"/>
      </c:scatterChart>
      <c:valAx>
        <c:axId val="469512184"/>
        <c:scaling>
          <c:orientation val="minMax"/>
        </c:scaling>
        <c:axPos val="b"/>
        <c:numFmt formatCode="0.000" sourceLinked="1"/>
        <c:tickLblPos val="nextTo"/>
        <c:crossAx val="469515400"/>
        <c:crosses val="autoZero"/>
        <c:crossBetween val="midCat"/>
      </c:valAx>
      <c:valAx>
        <c:axId val="469515400"/>
        <c:scaling>
          <c:orientation val="minMax"/>
        </c:scaling>
        <c:axPos val="l"/>
        <c:majorGridlines/>
        <c:numFmt formatCode="0.000" sourceLinked="1"/>
        <c:tickLblPos val="nextTo"/>
        <c:crossAx val="469512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69371426371215"/>
          <c:y val="0.0358286664701672"/>
          <c:w val="0.70690410642435"/>
          <c:h val="0.81233778264348"/>
        </c:manualLayout>
      </c:layout>
      <c:scatterChart>
        <c:scatterStyle val="lineMarker"/>
        <c:ser>
          <c:idx val="0"/>
          <c:order val="0"/>
          <c:tx>
            <c:strRef>
              <c:f>means!$M$53</c:f>
              <c:strCache>
                <c:ptCount val="1"/>
                <c:pt idx="0">
                  <c:v>Ctrl-Low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noFill/>
              <a:ln w="28575">
                <a:solidFill>
                  <a:schemeClr val="tx1"/>
                </a:solidFill>
              </a:ln>
            </c:spPr>
          </c:marker>
          <c:xVal>
            <c:numRef>
              <c:f>means!$N$52:$O$52</c:f>
              <c:numCache>
                <c:formatCode>0.000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means!$N$53:$O$53</c:f>
              <c:numCache>
                <c:formatCode>General</c:formatCode>
                <c:ptCount val="2"/>
                <c:pt idx="0">
                  <c:v>59.602</c:v>
                </c:pt>
                <c:pt idx="1">
                  <c:v>73.149</c:v>
                </c:pt>
              </c:numCache>
            </c:numRef>
          </c:yVal>
        </c:ser>
        <c:ser>
          <c:idx val="1"/>
          <c:order val="1"/>
          <c:tx>
            <c:strRef>
              <c:f>means!$M$54</c:f>
              <c:strCache>
                <c:ptCount val="1"/>
                <c:pt idx="0">
                  <c:v>Ctrl-High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means!$N$52:$O$52</c:f>
              <c:numCache>
                <c:formatCode>0.000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means!$N$54:$O$54</c:f>
              <c:numCache>
                <c:formatCode>General</c:formatCode>
                <c:ptCount val="2"/>
                <c:pt idx="0">
                  <c:v>64.82899999999999</c:v>
                </c:pt>
                <c:pt idx="1">
                  <c:v>84.836</c:v>
                </c:pt>
              </c:numCache>
            </c:numRef>
          </c:yVal>
        </c:ser>
        <c:ser>
          <c:idx val="2"/>
          <c:order val="2"/>
          <c:tx>
            <c:strRef>
              <c:f>means!$M$55</c:f>
              <c:strCache>
                <c:ptCount val="1"/>
                <c:pt idx="0">
                  <c:v>Exp-Low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noFill/>
              <a:ln w="28575">
                <a:solidFill>
                  <a:schemeClr val="tx1"/>
                </a:solidFill>
              </a:ln>
            </c:spPr>
          </c:marker>
          <c:xVal>
            <c:numRef>
              <c:f>means!$N$52:$O$52</c:f>
              <c:numCache>
                <c:formatCode>0.000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means!$N$55:$O$55</c:f>
              <c:numCache>
                <c:formatCode>General</c:formatCode>
                <c:ptCount val="2"/>
                <c:pt idx="0">
                  <c:v>42.989</c:v>
                </c:pt>
                <c:pt idx="1">
                  <c:v>64.691</c:v>
                </c:pt>
              </c:numCache>
            </c:numRef>
          </c:yVal>
        </c:ser>
        <c:ser>
          <c:idx val="3"/>
          <c:order val="3"/>
          <c:tx>
            <c:strRef>
              <c:f>means!$M$56</c:f>
              <c:strCache>
                <c:ptCount val="1"/>
                <c:pt idx="0">
                  <c:v>Exp-High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 w="28575">
                <a:solidFill>
                  <a:schemeClr val="tx1"/>
                </a:solidFill>
              </a:ln>
            </c:spPr>
          </c:marker>
          <c:xVal>
            <c:numRef>
              <c:f>means!$N$52:$O$52</c:f>
              <c:numCache>
                <c:formatCode>0.000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means!$N$56:$O$56</c:f>
              <c:numCache>
                <c:formatCode>General</c:formatCode>
                <c:ptCount val="2"/>
                <c:pt idx="0">
                  <c:v>49.272</c:v>
                </c:pt>
                <c:pt idx="1">
                  <c:v>77.619</c:v>
                </c:pt>
              </c:numCache>
            </c:numRef>
          </c:yVal>
        </c:ser>
        <c:ser>
          <c:idx val="4"/>
          <c:order val="4"/>
          <c:tx>
            <c:strRef>
              <c:f>means!$M$57</c:f>
              <c:strCache>
                <c:ptCount val="1"/>
                <c:pt idx="0">
                  <c:v>Ctrl-Low-p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means!$N$52:$O$52</c:f>
              <c:numCache>
                <c:formatCode>0.000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means!$N$57:$O$57</c:f>
              <c:numCache>
                <c:formatCode>General</c:formatCode>
                <c:ptCount val="2"/>
                <c:pt idx="0">
                  <c:v>60.464</c:v>
                </c:pt>
                <c:pt idx="1">
                  <c:v>73.798</c:v>
                </c:pt>
              </c:numCache>
            </c:numRef>
          </c:yVal>
        </c:ser>
        <c:ser>
          <c:idx val="5"/>
          <c:order val="5"/>
          <c:tx>
            <c:strRef>
              <c:f>means!$M$58</c:f>
              <c:strCache>
                <c:ptCount val="1"/>
                <c:pt idx="0">
                  <c:v>Ctrl-High-p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means!$N$52:$O$52</c:f>
              <c:numCache>
                <c:formatCode>0.000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means!$N$58:$O$58</c:f>
              <c:numCache>
                <c:formatCode>General</c:formatCode>
                <c:ptCount val="2"/>
                <c:pt idx="0">
                  <c:v>63.621</c:v>
                </c:pt>
                <c:pt idx="1">
                  <c:v>84.532</c:v>
                </c:pt>
              </c:numCache>
            </c:numRef>
          </c:yVal>
        </c:ser>
        <c:ser>
          <c:idx val="6"/>
          <c:order val="6"/>
          <c:tx>
            <c:strRef>
              <c:f>means!$M$59</c:f>
              <c:strCache>
                <c:ptCount val="1"/>
                <c:pt idx="0">
                  <c:v>Exp-Low-p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means!$N$52:$O$52</c:f>
              <c:numCache>
                <c:formatCode>0.000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means!$N$59:$O$59</c:f>
              <c:numCache>
                <c:formatCode>General</c:formatCode>
                <c:ptCount val="2"/>
                <c:pt idx="0">
                  <c:v>44.528</c:v>
                </c:pt>
                <c:pt idx="1">
                  <c:v>63.473</c:v>
                </c:pt>
              </c:numCache>
            </c:numRef>
          </c:yVal>
        </c:ser>
        <c:ser>
          <c:idx val="7"/>
          <c:order val="7"/>
          <c:tx>
            <c:strRef>
              <c:f>means!$M$60</c:f>
              <c:strCache>
                <c:ptCount val="1"/>
                <c:pt idx="0">
                  <c:v>Exp-High-p</c:v>
                </c:pt>
              </c:strCache>
            </c:strRef>
          </c:tx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means!$N$52:$O$52</c:f>
              <c:numCache>
                <c:formatCode>0.000</c:formatCode>
                <c:ptCount val="2"/>
                <c:pt idx="0">
                  <c:v>6.1</c:v>
                </c:pt>
                <c:pt idx="1">
                  <c:v>62.6</c:v>
                </c:pt>
              </c:numCache>
            </c:numRef>
          </c:xVal>
          <c:yVal>
            <c:numRef>
              <c:f>means!$N$60:$O$60</c:f>
              <c:numCache>
                <c:formatCode>General</c:formatCode>
                <c:ptCount val="2"/>
                <c:pt idx="0">
                  <c:v>48.201</c:v>
                </c:pt>
                <c:pt idx="1">
                  <c:v>78.37</c:v>
                </c:pt>
              </c:numCache>
            </c:numRef>
          </c:yVal>
        </c:ser>
        <c:axId val="468443944"/>
        <c:axId val="486925816"/>
      </c:scatterChart>
      <c:valAx>
        <c:axId val="468443944"/>
        <c:scaling>
          <c:orientation val="minMax"/>
          <c:max val="100.0"/>
          <c:min val="0.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Forward associative strength</a:t>
                </a:r>
              </a:p>
            </c:rich>
          </c:tx>
          <c:layout/>
        </c:title>
        <c:numFmt formatCode="0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86925816"/>
        <c:crosses val="autoZero"/>
        <c:crossBetween val="midCat"/>
        <c:majorUnit val="10.0"/>
      </c:valAx>
      <c:valAx>
        <c:axId val="486925816"/>
        <c:scaling>
          <c:orientation val="minMax"/>
          <c:max val="100.0"/>
          <c:min val="0.0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Rated association (JAM)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68443944"/>
        <c:crosses val="autoZero"/>
        <c:crossBetween val="midCat"/>
        <c:majorUnit val="10.0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56130725594784"/>
          <c:y val="0.588007979002625"/>
          <c:w val="0.192256371179409"/>
          <c:h val="0.26131737532808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0</xdr:row>
      <xdr:rowOff>152400</xdr:rowOff>
    </xdr:from>
    <xdr:to>
      <xdr:col>21</xdr:col>
      <xdr:colOff>787400</xdr:colOff>
      <xdr:row>16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17</xdr:row>
      <xdr:rowOff>25400</xdr:rowOff>
    </xdr:from>
    <xdr:to>
      <xdr:col>21</xdr:col>
      <xdr:colOff>838200</xdr:colOff>
      <xdr:row>32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292100</xdr:colOff>
      <xdr:row>23</xdr:row>
      <xdr:rowOff>127000</xdr:rowOff>
    </xdr:from>
    <xdr:to>
      <xdr:col>21</xdr:col>
      <xdr:colOff>723900</xdr:colOff>
      <xdr:row>50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124"/>
  <sheetViews>
    <sheetView workbookViewId="0">
      <selection activeCell="Q109" sqref="Q109"/>
    </sheetView>
  </sheetViews>
  <sheetFormatPr baseColWidth="10" defaultRowHeight="13"/>
  <sheetData>
    <row r="1" spans="1:18" ht="42" customHeight="1">
      <c r="A1" s="1"/>
      <c r="B1" s="1" t="s">
        <v>149</v>
      </c>
      <c r="C1" s="1" t="s">
        <v>150</v>
      </c>
      <c r="D1" s="1"/>
      <c r="E1" s="1" t="s">
        <v>151</v>
      </c>
      <c r="F1" s="1" t="s">
        <v>152</v>
      </c>
      <c r="G1" s="1"/>
      <c r="H1" s="1"/>
      <c r="I1" s="1" t="s">
        <v>0</v>
      </c>
      <c r="J1" s="1" t="s">
        <v>1</v>
      </c>
      <c r="K1" s="1" t="s">
        <v>2</v>
      </c>
      <c r="L1" s="1" t="s">
        <v>2</v>
      </c>
      <c r="M1" s="1"/>
      <c r="N1" s="1"/>
      <c r="O1" s="1" t="s">
        <v>3</v>
      </c>
      <c r="P1" s="1" t="s">
        <v>4</v>
      </c>
      <c r="Q1" s="1" t="s">
        <v>5</v>
      </c>
      <c r="R1" s="1" t="s">
        <v>6</v>
      </c>
    </row>
    <row r="2" spans="1:18" ht="14">
      <c r="A2" s="1" t="s">
        <v>153</v>
      </c>
      <c r="B2" s="3">
        <v>5.88</v>
      </c>
      <c r="C2" s="3">
        <v>4.8499999999999996</v>
      </c>
      <c r="D2" s="1" t="s">
        <v>153</v>
      </c>
      <c r="E2" s="3">
        <v>5.08</v>
      </c>
      <c r="F2" s="3">
        <v>4.0199999999999996</v>
      </c>
      <c r="G2" s="1"/>
      <c r="H2" s="1" t="s">
        <v>153</v>
      </c>
      <c r="I2" s="3">
        <v>3.94</v>
      </c>
      <c r="J2" s="3">
        <v>5.32</v>
      </c>
      <c r="K2" s="3">
        <v>7</v>
      </c>
      <c r="L2" s="3">
        <v>8.0399999999999991</v>
      </c>
      <c r="M2" s="1"/>
      <c r="N2" s="1" t="s">
        <v>153</v>
      </c>
      <c r="O2" s="3">
        <v>4.8499999999999996</v>
      </c>
      <c r="P2" s="3">
        <v>5.19</v>
      </c>
      <c r="Q2" s="3">
        <v>6.92</v>
      </c>
      <c r="R2" s="3">
        <v>7.44</v>
      </c>
    </row>
    <row r="3" spans="1:18" ht="14">
      <c r="A3" s="1" t="s">
        <v>154</v>
      </c>
      <c r="B3" s="3">
        <v>8.59</v>
      </c>
      <c r="C3" s="3">
        <v>8.6999999999999993</v>
      </c>
      <c r="D3" s="1" t="s">
        <v>154</v>
      </c>
      <c r="E3" s="3">
        <v>7.96</v>
      </c>
      <c r="F3" s="3">
        <v>8.31</v>
      </c>
      <c r="G3" s="1"/>
      <c r="H3" s="1" t="s">
        <v>7</v>
      </c>
      <c r="I3" s="3">
        <v>7.38</v>
      </c>
      <c r="J3" s="3">
        <v>8</v>
      </c>
      <c r="K3" s="3">
        <v>6.81</v>
      </c>
      <c r="L3" s="3">
        <v>6.67</v>
      </c>
      <c r="M3" s="1"/>
      <c r="N3" s="1" t="s">
        <v>7</v>
      </c>
      <c r="O3" s="3">
        <v>7.75</v>
      </c>
      <c r="P3" s="3">
        <v>7.52</v>
      </c>
      <c r="Q3" s="3">
        <v>6.48</v>
      </c>
      <c r="R3" s="3">
        <v>6.81</v>
      </c>
    </row>
    <row r="4" spans="1:18" ht="14">
      <c r="A4" s="1" t="s">
        <v>155</v>
      </c>
      <c r="B4" s="3">
        <v>5.41</v>
      </c>
      <c r="C4" s="3">
        <v>5.08</v>
      </c>
      <c r="D4" s="1" t="s">
        <v>155</v>
      </c>
      <c r="E4" s="3">
        <v>5.92</v>
      </c>
      <c r="F4" s="3">
        <v>4.58</v>
      </c>
      <c r="G4" s="1"/>
      <c r="H4" s="1" t="s">
        <v>160</v>
      </c>
      <c r="I4" s="3">
        <v>7.94</v>
      </c>
      <c r="J4" s="3">
        <v>7.6</v>
      </c>
      <c r="K4" s="3">
        <v>6.13</v>
      </c>
      <c r="L4" s="3">
        <v>5.21</v>
      </c>
      <c r="M4" s="1"/>
      <c r="N4" s="1" t="s">
        <v>160</v>
      </c>
      <c r="O4" s="3">
        <v>7.75</v>
      </c>
      <c r="P4" s="3">
        <v>7.71</v>
      </c>
      <c r="Q4" s="3">
        <v>4.8</v>
      </c>
      <c r="R4" s="3">
        <v>5.25</v>
      </c>
    </row>
    <row r="5" spans="1:18" ht="14">
      <c r="A5" s="1" t="s">
        <v>156</v>
      </c>
      <c r="B5" s="3">
        <v>6.29</v>
      </c>
      <c r="C5" s="3">
        <v>5.79</v>
      </c>
      <c r="D5" s="1" t="s">
        <v>156</v>
      </c>
      <c r="E5" s="3">
        <v>5.44</v>
      </c>
      <c r="F5" s="3">
        <v>5</v>
      </c>
      <c r="G5" s="1"/>
      <c r="H5" s="1" t="s">
        <v>8</v>
      </c>
      <c r="I5" s="3">
        <v>6</v>
      </c>
      <c r="J5" s="3">
        <v>6.4</v>
      </c>
      <c r="K5" s="3">
        <v>6.06</v>
      </c>
      <c r="L5" s="3">
        <v>4.79</v>
      </c>
      <c r="M5" s="1"/>
      <c r="N5" s="1" t="s">
        <v>8</v>
      </c>
      <c r="O5" s="3">
        <v>5.75</v>
      </c>
      <c r="P5" s="3">
        <v>6.05</v>
      </c>
      <c r="Q5" s="3">
        <v>5.68</v>
      </c>
      <c r="R5" s="3">
        <v>6.19</v>
      </c>
    </row>
    <row r="6" spans="1:18" ht="14">
      <c r="A6" s="1" t="s">
        <v>157</v>
      </c>
      <c r="B6" s="3">
        <v>6</v>
      </c>
      <c r="C6" s="3">
        <v>4.7</v>
      </c>
      <c r="D6" s="1" t="s">
        <v>157</v>
      </c>
      <c r="E6" s="3">
        <v>6.16</v>
      </c>
      <c r="F6" s="3">
        <v>4.29</v>
      </c>
      <c r="G6" s="1"/>
      <c r="H6" s="1" t="s">
        <v>9</v>
      </c>
      <c r="I6" s="3">
        <v>7.44</v>
      </c>
      <c r="J6" s="3">
        <v>7.08</v>
      </c>
      <c r="K6" s="3">
        <v>6.44</v>
      </c>
      <c r="L6" s="3">
        <v>5.83</v>
      </c>
      <c r="M6" s="1"/>
      <c r="N6" s="1" t="s">
        <v>9</v>
      </c>
      <c r="O6" s="3">
        <v>7.4</v>
      </c>
      <c r="P6" s="3">
        <v>7.33</v>
      </c>
      <c r="Q6" s="3">
        <v>6.4</v>
      </c>
      <c r="R6" s="3">
        <v>5.63</v>
      </c>
    </row>
    <row r="7" spans="1:18" ht="14">
      <c r="A7" s="1" t="s">
        <v>158</v>
      </c>
      <c r="B7" s="3">
        <v>7</v>
      </c>
      <c r="C7" s="3">
        <v>7.17</v>
      </c>
      <c r="D7" s="1" t="s">
        <v>158</v>
      </c>
      <c r="E7" s="3">
        <v>7.32</v>
      </c>
      <c r="F7" s="3">
        <v>6.93</v>
      </c>
      <c r="G7" s="1"/>
      <c r="H7" s="1" t="s">
        <v>157</v>
      </c>
      <c r="I7" s="3">
        <v>4.38</v>
      </c>
      <c r="J7" s="3">
        <v>5.6</v>
      </c>
      <c r="K7" s="3">
        <v>5.94</v>
      </c>
      <c r="L7" s="3">
        <v>5.79</v>
      </c>
      <c r="M7" s="1"/>
      <c r="N7" s="1" t="s">
        <v>157</v>
      </c>
      <c r="O7" s="3">
        <v>5.05</v>
      </c>
      <c r="P7" s="3">
        <v>4.67</v>
      </c>
      <c r="Q7" s="3">
        <v>6.48</v>
      </c>
      <c r="R7" s="3">
        <v>6.25</v>
      </c>
    </row>
    <row r="8" spans="1:18" ht="14">
      <c r="A8" s="1" t="s">
        <v>159</v>
      </c>
      <c r="B8" s="3">
        <v>5</v>
      </c>
      <c r="C8" s="3">
        <v>4.58</v>
      </c>
      <c r="D8" s="1" t="s">
        <v>159</v>
      </c>
      <c r="E8" s="3">
        <v>4.6399999999999997</v>
      </c>
      <c r="F8" s="3">
        <v>3.18</v>
      </c>
      <c r="G8" s="1"/>
      <c r="H8" s="1" t="s">
        <v>10</v>
      </c>
      <c r="I8" s="3">
        <v>8.69</v>
      </c>
      <c r="J8" s="3">
        <v>8.64</v>
      </c>
      <c r="K8" s="3">
        <v>7.06</v>
      </c>
      <c r="L8" s="3">
        <v>5.75</v>
      </c>
      <c r="M8" s="1"/>
      <c r="N8" s="1" t="s">
        <v>10</v>
      </c>
      <c r="O8" s="3">
        <v>8.65</v>
      </c>
      <c r="P8" s="3">
        <v>8.52</v>
      </c>
      <c r="Q8" s="3">
        <v>6.52</v>
      </c>
      <c r="R8" s="3">
        <v>7.06</v>
      </c>
    </row>
    <row r="9" spans="1:18" ht="14">
      <c r="A9" s="1" t="s">
        <v>160</v>
      </c>
      <c r="B9" s="3">
        <v>7.06</v>
      </c>
      <c r="C9" s="3">
        <v>8.15</v>
      </c>
      <c r="D9" s="1" t="s">
        <v>160</v>
      </c>
      <c r="E9" s="3">
        <v>7.64</v>
      </c>
      <c r="F9" s="3">
        <v>7.73</v>
      </c>
      <c r="G9" s="1"/>
      <c r="H9" s="1" t="s">
        <v>11</v>
      </c>
      <c r="I9" s="3">
        <v>9</v>
      </c>
      <c r="J9" s="3">
        <v>8.8800000000000008</v>
      </c>
      <c r="K9" s="3">
        <v>7.88</v>
      </c>
      <c r="L9" s="3">
        <v>8.6300000000000008</v>
      </c>
      <c r="M9" s="1"/>
      <c r="N9" s="1" t="s">
        <v>11</v>
      </c>
      <c r="O9" s="3">
        <v>8.35</v>
      </c>
      <c r="P9" s="3">
        <v>8.57</v>
      </c>
      <c r="Q9" s="3">
        <v>8.56</v>
      </c>
      <c r="R9" s="3">
        <v>8.75</v>
      </c>
    </row>
    <row r="10" spans="1:18" ht="15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6" thickTop="1" thickBot="1">
      <c r="A11" s="4" t="s">
        <v>203</v>
      </c>
      <c r="B11" s="3">
        <v>6.19</v>
      </c>
      <c r="C11" s="3">
        <v>5.92</v>
      </c>
      <c r="D11" s="5" t="s">
        <v>203</v>
      </c>
      <c r="E11" s="3">
        <v>7.36</v>
      </c>
      <c r="F11" s="3">
        <v>6.44</v>
      </c>
      <c r="G11" s="1"/>
      <c r="H11" s="4" t="s">
        <v>203</v>
      </c>
      <c r="I11" s="3">
        <v>4.9400000000000004</v>
      </c>
      <c r="J11" s="3">
        <v>3.52</v>
      </c>
      <c r="K11" s="3">
        <v>4.8099999999999996</v>
      </c>
      <c r="L11" s="3">
        <v>3.42</v>
      </c>
      <c r="M11" s="1"/>
      <c r="N11" s="5" t="s">
        <v>203</v>
      </c>
      <c r="O11" s="3">
        <v>5.6</v>
      </c>
      <c r="P11" s="3">
        <v>5.48</v>
      </c>
      <c r="Q11" s="3">
        <v>5.64</v>
      </c>
      <c r="R11" s="3">
        <v>5</v>
      </c>
    </row>
    <row r="12" spans="1:18" ht="16" thickTop="1" thickBot="1">
      <c r="A12" s="5" t="s">
        <v>228</v>
      </c>
      <c r="B12" s="3">
        <v>6</v>
      </c>
      <c r="C12" s="3">
        <v>5.38</v>
      </c>
      <c r="D12" s="4" t="s">
        <v>228</v>
      </c>
      <c r="E12" s="3">
        <v>6.32</v>
      </c>
      <c r="F12" s="3">
        <v>5.53</v>
      </c>
      <c r="G12" s="1"/>
      <c r="H12" s="5" t="s">
        <v>228</v>
      </c>
      <c r="I12" s="3">
        <v>3.56</v>
      </c>
      <c r="J12" s="3">
        <v>4.28</v>
      </c>
      <c r="K12" s="3">
        <v>3.88</v>
      </c>
      <c r="L12" s="3">
        <v>3.92</v>
      </c>
      <c r="M12" s="1"/>
      <c r="N12" s="4" t="s">
        <v>228</v>
      </c>
      <c r="O12" s="3">
        <v>5.2</v>
      </c>
      <c r="P12" s="3">
        <v>5.57</v>
      </c>
      <c r="Q12" s="3">
        <v>5.32</v>
      </c>
      <c r="R12" s="3">
        <v>4</v>
      </c>
    </row>
    <row r="13" spans="1:18" ht="16" thickTop="1" thickBot="1">
      <c r="A13" s="5" t="s">
        <v>243</v>
      </c>
      <c r="B13" s="3">
        <v>5.18</v>
      </c>
      <c r="C13" s="3">
        <v>5.4</v>
      </c>
      <c r="D13" s="5" t="s">
        <v>243</v>
      </c>
      <c r="E13" s="3">
        <v>5.88</v>
      </c>
      <c r="F13" s="3">
        <v>4.67</v>
      </c>
      <c r="G13" s="1"/>
      <c r="H13" s="5" t="s">
        <v>243</v>
      </c>
      <c r="I13" s="3">
        <v>4.5</v>
      </c>
      <c r="J13" s="3">
        <v>3.12</v>
      </c>
      <c r="K13" s="3">
        <v>3.94</v>
      </c>
      <c r="L13" s="3">
        <v>2.92</v>
      </c>
      <c r="M13" s="1"/>
      <c r="N13" s="5" t="s">
        <v>243</v>
      </c>
      <c r="O13" s="3">
        <v>2.5499999999999998</v>
      </c>
      <c r="P13" s="3">
        <v>3.24</v>
      </c>
      <c r="Q13" s="3">
        <v>3.88</v>
      </c>
      <c r="R13" s="3">
        <v>4.5</v>
      </c>
    </row>
    <row r="14" spans="1:18" ht="16" thickTop="1" thickBot="1">
      <c r="A14" s="5" t="s">
        <v>244</v>
      </c>
      <c r="B14" s="3">
        <v>8.7100000000000009</v>
      </c>
      <c r="C14" s="3">
        <v>8.33</v>
      </c>
      <c r="D14" s="5" t="s">
        <v>244</v>
      </c>
      <c r="E14" s="3">
        <v>8.44</v>
      </c>
      <c r="F14" s="3">
        <v>8.24</v>
      </c>
      <c r="G14" s="1"/>
      <c r="H14" s="5" t="s">
        <v>244</v>
      </c>
      <c r="I14" s="3">
        <v>7.88</v>
      </c>
      <c r="J14" s="3">
        <v>7.92</v>
      </c>
      <c r="K14" s="3">
        <v>6.5</v>
      </c>
      <c r="L14" s="3">
        <v>7.21</v>
      </c>
      <c r="M14" s="1"/>
      <c r="N14" s="5" t="s">
        <v>244</v>
      </c>
      <c r="O14" s="3">
        <v>7.95</v>
      </c>
      <c r="P14" s="3">
        <v>7.48</v>
      </c>
      <c r="Q14" s="3">
        <v>7.76</v>
      </c>
      <c r="R14" s="3">
        <v>7.63</v>
      </c>
    </row>
    <row r="15" spans="1:18" ht="16" thickTop="1" thickBot="1">
      <c r="A15" s="5" t="s">
        <v>239</v>
      </c>
      <c r="B15" s="3">
        <v>6.82</v>
      </c>
      <c r="C15" s="3">
        <v>7.21</v>
      </c>
      <c r="D15" s="5" t="s">
        <v>239</v>
      </c>
      <c r="E15" s="3">
        <v>6.4</v>
      </c>
      <c r="F15" s="3">
        <v>6.31</v>
      </c>
      <c r="G15" s="1"/>
      <c r="H15" s="5" t="s">
        <v>239</v>
      </c>
      <c r="I15" s="3">
        <v>6.25</v>
      </c>
      <c r="J15" s="3">
        <v>5.96</v>
      </c>
      <c r="K15" s="3">
        <v>5.88</v>
      </c>
      <c r="L15" s="3">
        <v>5.96</v>
      </c>
      <c r="M15" s="1"/>
      <c r="N15" s="5" t="s">
        <v>239</v>
      </c>
      <c r="O15" s="3">
        <v>6.1</v>
      </c>
      <c r="P15" s="3">
        <v>5.81</v>
      </c>
      <c r="Q15" s="3">
        <v>5.48</v>
      </c>
      <c r="R15" s="3">
        <v>5.0599999999999996</v>
      </c>
    </row>
    <row r="16" spans="1:18" ht="16" thickTop="1" thickBot="1">
      <c r="A16" s="5" t="s">
        <v>249</v>
      </c>
      <c r="B16" s="3">
        <v>5.41</v>
      </c>
      <c r="C16" s="3">
        <v>5.31</v>
      </c>
      <c r="D16" s="5" t="s">
        <v>249</v>
      </c>
      <c r="E16" s="3">
        <v>5.68</v>
      </c>
      <c r="F16" s="3">
        <v>5.87</v>
      </c>
      <c r="G16" s="1"/>
      <c r="H16" s="5" t="s">
        <v>249</v>
      </c>
      <c r="I16" s="3">
        <v>4.1900000000000004</v>
      </c>
      <c r="J16" s="3">
        <v>3.92</v>
      </c>
      <c r="K16" s="3">
        <v>3.94</v>
      </c>
      <c r="L16" s="3">
        <v>3.38</v>
      </c>
      <c r="M16" s="1"/>
      <c r="N16" s="5" t="s">
        <v>249</v>
      </c>
      <c r="O16" s="3">
        <v>4.5999999999999996</v>
      </c>
      <c r="P16" s="3">
        <v>5.19</v>
      </c>
      <c r="Q16" s="3">
        <v>5.52</v>
      </c>
      <c r="R16" s="3">
        <v>4.3099999999999996</v>
      </c>
    </row>
    <row r="17" spans="1:18" ht="16" thickTop="1" thickBot="1">
      <c r="A17" s="5" t="s">
        <v>210</v>
      </c>
      <c r="B17" s="3">
        <v>7.18</v>
      </c>
      <c r="C17" s="3">
        <v>5.87</v>
      </c>
      <c r="D17" s="5" t="s">
        <v>210</v>
      </c>
      <c r="E17" s="3">
        <v>5.8</v>
      </c>
      <c r="F17" s="3">
        <v>5.8</v>
      </c>
      <c r="G17" s="1"/>
      <c r="H17" s="5" t="s">
        <v>210</v>
      </c>
      <c r="I17" s="3">
        <v>4.75</v>
      </c>
      <c r="J17" s="3">
        <v>4.8</v>
      </c>
      <c r="K17" s="3">
        <v>4.75</v>
      </c>
      <c r="L17" s="3">
        <v>3.71</v>
      </c>
      <c r="M17" s="1"/>
      <c r="N17" s="5" t="s">
        <v>210</v>
      </c>
      <c r="O17" s="3">
        <v>4.6500000000000004</v>
      </c>
      <c r="P17" s="3">
        <v>4.0999999999999996</v>
      </c>
      <c r="Q17" s="3">
        <v>4.96</v>
      </c>
      <c r="R17" s="3">
        <v>4.13</v>
      </c>
    </row>
    <row r="18" spans="1:18" ht="16" thickTop="1" thickBot="1">
      <c r="A18" s="5" t="s">
        <v>195</v>
      </c>
      <c r="B18" s="3">
        <v>6.94</v>
      </c>
      <c r="C18" s="3">
        <v>6.68</v>
      </c>
      <c r="D18" s="5" t="s">
        <v>195</v>
      </c>
      <c r="E18" s="3">
        <v>6.8</v>
      </c>
      <c r="F18" s="3">
        <v>6.27</v>
      </c>
      <c r="G18" s="1"/>
      <c r="H18" s="5" t="s">
        <v>195</v>
      </c>
      <c r="I18" s="3">
        <v>6.31</v>
      </c>
      <c r="J18" s="3">
        <v>5.28</v>
      </c>
      <c r="K18" s="3">
        <v>5.67</v>
      </c>
      <c r="L18" s="3">
        <v>5.17</v>
      </c>
      <c r="M18" s="1"/>
      <c r="N18" s="5" t="s">
        <v>195</v>
      </c>
      <c r="O18" s="3">
        <v>6.3</v>
      </c>
      <c r="P18" s="3">
        <v>4.9000000000000004</v>
      </c>
      <c r="Q18" s="3">
        <v>5.64</v>
      </c>
      <c r="R18" s="3">
        <v>4.0599999999999996</v>
      </c>
    </row>
    <row r="19" spans="1:18" ht="16" thickTop="1" thickBot="1">
      <c r="A19" s="5" t="s">
        <v>170</v>
      </c>
      <c r="B19" s="3">
        <v>8.41</v>
      </c>
      <c r="C19" s="3">
        <v>8.36</v>
      </c>
      <c r="D19" s="5" t="s">
        <v>170</v>
      </c>
      <c r="E19" s="3">
        <v>8.16</v>
      </c>
      <c r="F19" s="3">
        <v>7.98</v>
      </c>
      <c r="G19" s="1"/>
      <c r="H19" s="5" t="s">
        <v>170</v>
      </c>
      <c r="I19" s="3">
        <v>8.3800000000000008</v>
      </c>
      <c r="J19" s="3">
        <v>7.96</v>
      </c>
      <c r="K19" s="3">
        <v>6.87</v>
      </c>
      <c r="L19" s="3">
        <v>7.09</v>
      </c>
      <c r="M19" s="1"/>
      <c r="N19" s="5" t="s">
        <v>170</v>
      </c>
      <c r="O19" s="3">
        <v>7.3</v>
      </c>
      <c r="P19" s="3">
        <v>8.4</v>
      </c>
      <c r="Q19" s="3">
        <v>7.08</v>
      </c>
      <c r="R19" s="3">
        <v>7.33</v>
      </c>
    </row>
    <row r="20" spans="1:18" ht="16" thickTop="1" thickBot="1">
      <c r="A20" s="5" t="s">
        <v>215</v>
      </c>
      <c r="B20" s="3">
        <v>7.35</v>
      </c>
      <c r="C20" s="3">
        <v>7.13</v>
      </c>
      <c r="D20" s="5" t="s">
        <v>215</v>
      </c>
      <c r="E20" s="3">
        <v>6.6</v>
      </c>
      <c r="F20" s="3">
        <v>6.38</v>
      </c>
      <c r="G20" s="1"/>
      <c r="H20" s="5" t="s">
        <v>215</v>
      </c>
      <c r="I20" s="3">
        <v>6.06</v>
      </c>
      <c r="J20" s="3">
        <v>5.64</v>
      </c>
      <c r="K20" s="3">
        <v>5.63</v>
      </c>
      <c r="L20" s="3">
        <v>6.13</v>
      </c>
      <c r="M20" s="1"/>
      <c r="N20" s="5" t="s">
        <v>215</v>
      </c>
      <c r="O20" s="3">
        <v>5.75</v>
      </c>
      <c r="P20" s="3">
        <v>5.62</v>
      </c>
      <c r="Q20" s="3">
        <v>5.68</v>
      </c>
      <c r="R20" s="3">
        <v>5.4</v>
      </c>
    </row>
    <row r="21" spans="1:18" ht="16" thickTop="1" thickBot="1">
      <c r="A21" s="5" t="s">
        <v>229</v>
      </c>
      <c r="B21" s="3">
        <v>5.94</v>
      </c>
      <c r="C21" s="3">
        <v>6.21</v>
      </c>
      <c r="D21" s="5" t="s">
        <v>229</v>
      </c>
      <c r="E21" s="3">
        <v>6.28</v>
      </c>
      <c r="F21" s="3">
        <v>6.18</v>
      </c>
      <c r="G21" s="1"/>
      <c r="H21" s="5" t="s">
        <v>229</v>
      </c>
      <c r="I21" s="3">
        <v>5.75</v>
      </c>
      <c r="J21" s="3">
        <v>4.5199999999999996</v>
      </c>
      <c r="K21" s="3">
        <v>5.63</v>
      </c>
      <c r="L21" s="3">
        <v>4.42</v>
      </c>
      <c r="M21" s="1"/>
      <c r="N21" s="5" t="s">
        <v>229</v>
      </c>
      <c r="O21" s="3">
        <v>5.4</v>
      </c>
      <c r="P21" s="3">
        <v>5.62</v>
      </c>
      <c r="Q21" s="3">
        <v>5.08</v>
      </c>
      <c r="R21" s="3">
        <v>4.5599999999999996</v>
      </c>
    </row>
    <row r="22" spans="1:18" ht="16" thickTop="1" thickBot="1">
      <c r="A22" s="5" t="s">
        <v>175</v>
      </c>
      <c r="B22" s="3">
        <v>4.47</v>
      </c>
      <c r="C22" s="3">
        <v>4.42</v>
      </c>
      <c r="D22" s="5" t="s">
        <v>175</v>
      </c>
      <c r="E22" s="3">
        <v>5.67</v>
      </c>
      <c r="F22" s="3">
        <v>4.87</v>
      </c>
      <c r="G22" s="1"/>
      <c r="H22" s="5" t="s">
        <v>175</v>
      </c>
      <c r="I22" s="3">
        <v>3.69</v>
      </c>
      <c r="J22" s="3">
        <v>1.76</v>
      </c>
      <c r="K22" s="3">
        <v>2.06</v>
      </c>
      <c r="L22" s="3">
        <v>2</v>
      </c>
      <c r="M22" s="1"/>
      <c r="N22" s="5" t="s">
        <v>175</v>
      </c>
      <c r="O22" s="3">
        <v>3.05</v>
      </c>
      <c r="P22" s="3">
        <v>3.43</v>
      </c>
      <c r="Q22" s="3">
        <v>3.28</v>
      </c>
      <c r="R22" s="3">
        <v>2.56</v>
      </c>
    </row>
    <row r="23" spans="1:18" ht="16" thickTop="1" thickBot="1">
      <c r="A23" s="5" t="s">
        <v>189</v>
      </c>
      <c r="B23" s="3">
        <v>5.35</v>
      </c>
      <c r="C23" s="3">
        <v>5.38</v>
      </c>
      <c r="D23" s="5" t="s">
        <v>189</v>
      </c>
      <c r="E23" s="3">
        <v>6</v>
      </c>
      <c r="F23" s="3">
        <v>5.62</v>
      </c>
      <c r="G23" s="1"/>
      <c r="H23" s="5" t="s">
        <v>189</v>
      </c>
      <c r="I23" s="3">
        <v>4.13</v>
      </c>
      <c r="J23" s="3">
        <v>3.48</v>
      </c>
      <c r="K23" s="3">
        <v>4.3099999999999996</v>
      </c>
      <c r="L23" s="3">
        <v>1.88</v>
      </c>
      <c r="M23" s="1"/>
      <c r="N23" s="5" t="s">
        <v>189</v>
      </c>
      <c r="O23" s="3">
        <v>4.6500000000000004</v>
      </c>
      <c r="P23" s="3">
        <v>4.38</v>
      </c>
      <c r="Q23" s="3">
        <v>4.6399999999999997</v>
      </c>
      <c r="R23" s="3">
        <v>3.38</v>
      </c>
    </row>
    <row r="24" spans="1:18" ht="16" thickTop="1" thickBot="1">
      <c r="A24" s="5" t="s">
        <v>231</v>
      </c>
      <c r="B24" s="3">
        <v>4.59</v>
      </c>
      <c r="C24" s="3">
        <v>5.15</v>
      </c>
      <c r="D24" s="5" t="s">
        <v>231</v>
      </c>
      <c r="E24" s="3">
        <v>5.48</v>
      </c>
      <c r="F24" s="3">
        <v>5.07</v>
      </c>
      <c r="G24" s="1"/>
      <c r="H24" s="5" t="s">
        <v>231</v>
      </c>
      <c r="I24" s="3">
        <v>3.44</v>
      </c>
      <c r="J24" s="3">
        <v>3</v>
      </c>
      <c r="K24" s="3">
        <v>4.25</v>
      </c>
      <c r="L24" s="3">
        <v>3.42</v>
      </c>
      <c r="M24" s="1"/>
      <c r="N24" s="5" t="s">
        <v>231</v>
      </c>
      <c r="O24" s="3">
        <v>3.5</v>
      </c>
      <c r="P24" s="3">
        <v>3.62</v>
      </c>
      <c r="Q24" s="3">
        <v>4.32</v>
      </c>
      <c r="R24" s="3">
        <v>3.13</v>
      </c>
    </row>
    <row r="25" spans="1:18" ht="16" thickTop="1" thickBot="1">
      <c r="A25" s="5" t="s">
        <v>207</v>
      </c>
      <c r="B25" s="3">
        <v>6.82</v>
      </c>
      <c r="C25" s="3">
        <v>7.43</v>
      </c>
      <c r="D25" s="5" t="s">
        <v>207</v>
      </c>
      <c r="E25" s="3">
        <v>7.4</v>
      </c>
      <c r="F25" s="3">
        <v>6.16</v>
      </c>
      <c r="G25" s="1"/>
      <c r="H25" s="5" t="s">
        <v>207</v>
      </c>
      <c r="I25" s="3">
        <v>5.75</v>
      </c>
      <c r="J25" s="3">
        <v>4.76</v>
      </c>
      <c r="K25" s="3">
        <v>5.5</v>
      </c>
      <c r="L25" s="3">
        <v>5.17</v>
      </c>
      <c r="M25" s="1"/>
      <c r="N25" s="5" t="s">
        <v>207</v>
      </c>
      <c r="O25" s="3">
        <v>6.15</v>
      </c>
      <c r="P25" s="3">
        <v>5.62</v>
      </c>
      <c r="Q25" s="3">
        <v>5.76</v>
      </c>
      <c r="R25" s="3">
        <v>4.88</v>
      </c>
    </row>
    <row r="26" spans="1:18" ht="16" thickTop="1" thickBot="1">
      <c r="A26" s="5" t="s">
        <v>214</v>
      </c>
      <c r="B26" s="3">
        <v>6.29</v>
      </c>
      <c r="C26" s="3">
        <v>6.27</v>
      </c>
      <c r="D26" s="5" t="s">
        <v>214</v>
      </c>
      <c r="E26" s="3">
        <v>7.24</v>
      </c>
      <c r="F26" s="3">
        <v>6.56</v>
      </c>
      <c r="G26" s="1"/>
      <c r="H26" s="5" t="s">
        <v>214</v>
      </c>
      <c r="I26" s="3">
        <v>5.88</v>
      </c>
      <c r="J26" s="3">
        <v>5.04</v>
      </c>
      <c r="K26" s="3">
        <v>5.0599999999999996</v>
      </c>
      <c r="L26" s="3">
        <v>4.67</v>
      </c>
      <c r="M26" s="1"/>
      <c r="N26" s="5" t="s">
        <v>214</v>
      </c>
      <c r="O26" s="3">
        <v>5.9</v>
      </c>
      <c r="P26" s="3">
        <v>6</v>
      </c>
      <c r="Q26" s="3">
        <v>6.04</v>
      </c>
      <c r="R26" s="3">
        <v>5.69</v>
      </c>
    </row>
    <row r="27" spans="1:18" ht="16" thickTop="1" thickBot="1">
      <c r="A27" s="5" t="s">
        <v>179</v>
      </c>
      <c r="B27" s="3">
        <v>3.41</v>
      </c>
      <c r="C27" s="3">
        <v>3.35</v>
      </c>
      <c r="D27" s="5" t="s">
        <v>179</v>
      </c>
      <c r="E27" s="3">
        <v>4.6399999999999997</v>
      </c>
      <c r="F27" s="3">
        <v>3.36</v>
      </c>
      <c r="G27" s="1"/>
      <c r="H27" s="5" t="s">
        <v>179</v>
      </c>
      <c r="I27" s="3">
        <v>1.5</v>
      </c>
      <c r="J27" s="3">
        <v>1.32</v>
      </c>
      <c r="K27" s="3">
        <v>1.5</v>
      </c>
      <c r="L27" s="3">
        <v>1.29</v>
      </c>
      <c r="M27" s="1"/>
      <c r="N27" s="5" t="s">
        <v>179</v>
      </c>
      <c r="O27" s="3">
        <v>1.75</v>
      </c>
      <c r="P27" s="3">
        <v>1.76</v>
      </c>
      <c r="Q27" s="3">
        <v>2.56</v>
      </c>
      <c r="R27" s="3">
        <v>1.38</v>
      </c>
    </row>
    <row r="28" spans="1:18" ht="16" thickTop="1" thickBot="1">
      <c r="A28" s="5" t="s">
        <v>236</v>
      </c>
      <c r="B28" s="3">
        <v>5.12</v>
      </c>
      <c r="C28" s="3">
        <v>4.88</v>
      </c>
      <c r="D28" s="5" t="s">
        <v>236</v>
      </c>
      <c r="E28" s="3">
        <v>5.28</v>
      </c>
      <c r="F28" s="3">
        <v>4.5599999999999996</v>
      </c>
      <c r="G28" s="1"/>
      <c r="H28" s="5" t="s">
        <v>236</v>
      </c>
      <c r="I28" s="3">
        <v>4.67</v>
      </c>
      <c r="J28" s="3">
        <v>3.16</v>
      </c>
      <c r="K28" s="3">
        <v>4.1900000000000004</v>
      </c>
      <c r="L28" s="3">
        <v>4.25</v>
      </c>
      <c r="M28" s="1"/>
      <c r="N28" s="5" t="s">
        <v>236</v>
      </c>
      <c r="O28" s="3">
        <v>3.05</v>
      </c>
      <c r="P28" s="3">
        <v>4</v>
      </c>
      <c r="Q28" s="3">
        <v>4.3600000000000003</v>
      </c>
      <c r="R28" s="3">
        <v>2.63</v>
      </c>
    </row>
    <row r="29" spans="1:18" ht="16" thickTop="1" thickBot="1">
      <c r="A29" s="5" t="s">
        <v>196</v>
      </c>
      <c r="B29" s="3">
        <v>5.29</v>
      </c>
      <c r="C29" s="3">
        <v>4.96</v>
      </c>
      <c r="D29" s="5" t="s">
        <v>196</v>
      </c>
      <c r="E29" s="3">
        <v>5.52</v>
      </c>
      <c r="F29" s="3">
        <v>5.24</v>
      </c>
      <c r="G29" s="1"/>
      <c r="H29" s="5" t="s">
        <v>196</v>
      </c>
      <c r="I29" s="3">
        <v>3.56</v>
      </c>
      <c r="J29" s="3">
        <v>3.67</v>
      </c>
      <c r="K29" s="3">
        <v>3.88</v>
      </c>
      <c r="L29" s="3">
        <v>4.08</v>
      </c>
      <c r="M29" s="1"/>
      <c r="N29" s="5" t="s">
        <v>196</v>
      </c>
      <c r="O29" s="3">
        <v>4.3</v>
      </c>
      <c r="P29" s="3">
        <v>4.3499999999999996</v>
      </c>
      <c r="Q29" s="3">
        <v>4.08</v>
      </c>
      <c r="R29" s="3">
        <v>3</v>
      </c>
    </row>
    <row r="30" spans="1:18" ht="16" thickTop="1" thickBot="1">
      <c r="A30" s="5" t="s">
        <v>164</v>
      </c>
      <c r="B30" s="3">
        <v>7.53</v>
      </c>
      <c r="C30" s="3">
        <v>7.38</v>
      </c>
      <c r="D30" s="5" t="s">
        <v>164</v>
      </c>
      <c r="E30" s="3">
        <v>7.8</v>
      </c>
      <c r="F30" s="3">
        <v>6.49</v>
      </c>
      <c r="G30" s="1"/>
      <c r="H30" s="5" t="s">
        <v>164</v>
      </c>
      <c r="I30" s="3">
        <v>7</v>
      </c>
      <c r="J30" s="3">
        <v>7</v>
      </c>
      <c r="K30" s="3">
        <v>6.5</v>
      </c>
      <c r="L30" s="3">
        <v>6</v>
      </c>
      <c r="M30" s="1"/>
      <c r="N30" s="5" t="s">
        <v>164</v>
      </c>
      <c r="O30" s="3">
        <v>6.5</v>
      </c>
      <c r="P30" s="3">
        <v>7.1</v>
      </c>
      <c r="Q30" s="3">
        <v>6.84</v>
      </c>
      <c r="R30" s="3">
        <v>7.07</v>
      </c>
    </row>
    <row r="31" spans="1:18" ht="16" thickTop="1" thickBot="1">
      <c r="A31" s="5" t="s">
        <v>248</v>
      </c>
      <c r="B31" s="3">
        <v>4.76</v>
      </c>
      <c r="C31" s="3">
        <v>3.35</v>
      </c>
      <c r="D31" s="5" t="s">
        <v>248</v>
      </c>
      <c r="E31" s="3">
        <v>4.24</v>
      </c>
      <c r="F31" s="3">
        <v>2.98</v>
      </c>
      <c r="G31" s="1"/>
      <c r="H31" s="5" t="s">
        <v>248</v>
      </c>
      <c r="I31" s="3">
        <v>1.88</v>
      </c>
      <c r="J31" s="3">
        <v>2.08</v>
      </c>
      <c r="K31" s="3">
        <v>2.56</v>
      </c>
      <c r="L31" s="3">
        <v>2.08</v>
      </c>
      <c r="M31" s="1"/>
      <c r="N31" s="5" t="s">
        <v>248</v>
      </c>
      <c r="O31" s="3">
        <v>1.8</v>
      </c>
      <c r="P31" s="3">
        <v>2.29</v>
      </c>
      <c r="Q31" s="3">
        <v>3.12</v>
      </c>
      <c r="R31" s="3">
        <v>1.88</v>
      </c>
    </row>
    <row r="32" spans="1:18" ht="16" thickTop="1" thickBot="1">
      <c r="A32" s="5" t="s">
        <v>178</v>
      </c>
      <c r="B32" s="3">
        <v>6.12</v>
      </c>
      <c r="C32" s="3">
        <v>5.96</v>
      </c>
      <c r="D32" s="5" t="s">
        <v>178</v>
      </c>
      <c r="E32" s="3">
        <v>5.56</v>
      </c>
      <c r="F32" s="3">
        <v>5.22</v>
      </c>
      <c r="G32" s="1"/>
      <c r="H32" s="5" t="s">
        <v>178</v>
      </c>
      <c r="I32" s="3">
        <v>4.5599999999999996</v>
      </c>
      <c r="J32" s="3">
        <v>4</v>
      </c>
      <c r="K32" s="3">
        <v>3.81</v>
      </c>
      <c r="L32" s="3">
        <v>3.17</v>
      </c>
      <c r="M32" s="1"/>
      <c r="N32" s="5" t="s">
        <v>178</v>
      </c>
      <c r="O32" s="3">
        <v>4.3</v>
      </c>
      <c r="P32" s="3">
        <v>4.45</v>
      </c>
      <c r="Q32" s="3">
        <v>5.32</v>
      </c>
      <c r="R32" s="3">
        <v>4.47</v>
      </c>
    </row>
    <row r="33" spans="1:18" ht="16" thickTop="1" thickBot="1">
      <c r="A33" s="5" t="s">
        <v>241</v>
      </c>
      <c r="B33" s="3">
        <v>8.24</v>
      </c>
      <c r="C33" s="3">
        <v>8.3800000000000008</v>
      </c>
      <c r="D33" s="5" t="s">
        <v>241</v>
      </c>
      <c r="E33" s="3">
        <v>7.84</v>
      </c>
      <c r="F33" s="3">
        <v>8.2200000000000006</v>
      </c>
      <c r="G33" s="1"/>
      <c r="H33" s="5" t="s">
        <v>241</v>
      </c>
      <c r="I33" s="3">
        <v>7.56</v>
      </c>
      <c r="J33" s="3">
        <v>7.84</v>
      </c>
      <c r="K33" s="3">
        <v>6.75</v>
      </c>
      <c r="L33" s="3">
        <v>7.21</v>
      </c>
      <c r="M33" s="1"/>
      <c r="N33" s="5" t="s">
        <v>241</v>
      </c>
      <c r="O33" s="3">
        <v>7.65</v>
      </c>
      <c r="P33" s="3">
        <v>7.43</v>
      </c>
      <c r="Q33" s="3">
        <v>7.6</v>
      </c>
      <c r="R33" s="3">
        <v>7.81</v>
      </c>
    </row>
    <row r="34" spans="1:18" ht="16" thickTop="1" thickBot="1">
      <c r="A34" s="5" t="s">
        <v>204</v>
      </c>
      <c r="B34" s="3">
        <v>6.41</v>
      </c>
      <c r="C34" s="3">
        <v>7.23</v>
      </c>
      <c r="D34" s="5" t="s">
        <v>204</v>
      </c>
      <c r="E34" s="3">
        <v>7.08</v>
      </c>
      <c r="F34" s="3">
        <v>6.33</v>
      </c>
      <c r="G34" s="1"/>
      <c r="H34" s="5" t="s">
        <v>204</v>
      </c>
      <c r="I34" s="3">
        <v>5.38</v>
      </c>
      <c r="J34" s="3">
        <v>5.88</v>
      </c>
      <c r="K34" s="3">
        <v>4.25</v>
      </c>
      <c r="L34" s="3">
        <v>5.54</v>
      </c>
      <c r="M34" s="1"/>
      <c r="N34" s="5" t="s">
        <v>204</v>
      </c>
      <c r="O34" s="3">
        <v>6.3</v>
      </c>
      <c r="P34" s="3">
        <v>4.8499999999999996</v>
      </c>
      <c r="Q34" s="3">
        <v>5.44</v>
      </c>
      <c r="R34" s="3">
        <v>6.07</v>
      </c>
    </row>
    <row r="35" spans="1:18" ht="16" thickTop="1" thickBot="1">
      <c r="A35" s="4" t="s">
        <v>174</v>
      </c>
      <c r="B35" s="3">
        <v>6.88</v>
      </c>
      <c r="C35" s="3">
        <v>6.43</v>
      </c>
      <c r="D35" s="5" t="s">
        <v>174</v>
      </c>
      <c r="E35" s="3">
        <v>6.36</v>
      </c>
      <c r="F35" s="3">
        <v>6</v>
      </c>
      <c r="G35" s="1"/>
      <c r="H35" s="4" t="s">
        <v>174</v>
      </c>
      <c r="I35" s="3">
        <v>5.5</v>
      </c>
      <c r="J35" s="3">
        <v>6.17</v>
      </c>
      <c r="K35" s="3">
        <v>5.0599999999999996</v>
      </c>
      <c r="L35" s="3">
        <v>4.58</v>
      </c>
      <c r="M35" s="1"/>
      <c r="N35" s="5" t="s">
        <v>174</v>
      </c>
      <c r="O35" s="3">
        <v>4.42</v>
      </c>
      <c r="P35" s="3">
        <v>4.4000000000000004</v>
      </c>
      <c r="Q35" s="3">
        <v>5.12</v>
      </c>
      <c r="R35" s="3">
        <v>4.5999999999999996</v>
      </c>
    </row>
    <row r="36" spans="1:18" ht="16" thickTop="1" thickBot="1">
      <c r="A36" s="5" t="s">
        <v>184</v>
      </c>
      <c r="B36" s="3">
        <v>6.94</v>
      </c>
      <c r="C36" s="3">
        <v>6.66</v>
      </c>
      <c r="D36" s="4" t="s">
        <v>184</v>
      </c>
      <c r="E36" s="3">
        <v>7.28</v>
      </c>
      <c r="F36" s="3">
        <v>6.24</v>
      </c>
      <c r="G36" s="1"/>
      <c r="H36" s="5" t="s">
        <v>184</v>
      </c>
      <c r="I36" s="3">
        <v>6.81</v>
      </c>
      <c r="J36" s="3">
        <v>6.08</v>
      </c>
      <c r="K36" s="3">
        <v>5.38</v>
      </c>
      <c r="L36" s="3">
        <v>5.75</v>
      </c>
      <c r="M36" s="1"/>
      <c r="N36" s="4" t="s">
        <v>184</v>
      </c>
      <c r="O36" s="3">
        <v>4.8899999999999997</v>
      </c>
      <c r="P36" s="3">
        <v>5.7</v>
      </c>
      <c r="Q36" s="3">
        <v>5.28</v>
      </c>
      <c r="R36" s="3">
        <v>4.93</v>
      </c>
    </row>
    <row r="37" spans="1:18" ht="16" thickTop="1" thickBot="1">
      <c r="A37" s="5" t="s">
        <v>165</v>
      </c>
      <c r="B37" s="3">
        <v>5.18</v>
      </c>
      <c r="C37" s="3">
        <v>4.8499999999999996</v>
      </c>
      <c r="D37" s="5" t="s">
        <v>165</v>
      </c>
      <c r="E37" s="3">
        <v>5.84</v>
      </c>
      <c r="F37" s="3">
        <v>4.7300000000000004</v>
      </c>
      <c r="G37" s="1"/>
      <c r="H37" s="5" t="s">
        <v>165</v>
      </c>
      <c r="I37" s="3">
        <v>2.81</v>
      </c>
      <c r="J37" s="3">
        <v>2.75</v>
      </c>
      <c r="K37" s="3">
        <v>2.88</v>
      </c>
      <c r="L37" s="3">
        <v>1.5</v>
      </c>
      <c r="M37" s="1"/>
      <c r="N37" s="5" t="s">
        <v>165</v>
      </c>
      <c r="O37" s="3">
        <v>2.6</v>
      </c>
      <c r="P37" s="3">
        <v>2.71</v>
      </c>
      <c r="Q37" s="3">
        <v>3.16</v>
      </c>
      <c r="R37" s="3">
        <v>2</v>
      </c>
    </row>
    <row r="38" spans="1:18" ht="16" thickTop="1" thickBot="1">
      <c r="A38" s="5" t="s">
        <v>183</v>
      </c>
      <c r="B38" s="3">
        <v>7</v>
      </c>
      <c r="C38" s="3">
        <v>6.98</v>
      </c>
      <c r="D38" s="5" t="s">
        <v>183</v>
      </c>
      <c r="E38" s="3">
        <v>6.24</v>
      </c>
      <c r="F38" s="3">
        <v>6.22</v>
      </c>
      <c r="G38" s="1"/>
      <c r="H38" s="5" t="s">
        <v>183</v>
      </c>
      <c r="I38" s="3">
        <v>7.56</v>
      </c>
      <c r="J38" s="3">
        <v>5.12</v>
      </c>
      <c r="K38" s="3">
        <v>5.5</v>
      </c>
      <c r="L38" s="3">
        <v>5.42</v>
      </c>
      <c r="M38" s="1"/>
      <c r="N38" s="5" t="s">
        <v>183</v>
      </c>
      <c r="O38" s="3">
        <v>5.05</v>
      </c>
      <c r="P38" s="3">
        <v>5.57</v>
      </c>
      <c r="Q38" s="3">
        <v>5.52</v>
      </c>
      <c r="R38" s="3">
        <v>4.9400000000000004</v>
      </c>
    </row>
    <row r="39" spans="1:18" ht="16" thickTop="1" thickBot="1">
      <c r="A39" s="5" t="s">
        <v>220</v>
      </c>
      <c r="B39" s="3">
        <v>7.41</v>
      </c>
      <c r="C39" s="3">
        <v>8</v>
      </c>
      <c r="D39" s="5" t="s">
        <v>220</v>
      </c>
      <c r="E39" s="3">
        <v>7.84</v>
      </c>
      <c r="F39" s="3">
        <v>7.76</v>
      </c>
      <c r="G39" s="1"/>
      <c r="H39" s="5" t="s">
        <v>220</v>
      </c>
      <c r="I39" s="3">
        <v>7.13</v>
      </c>
      <c r="J39" s="3">
        <v>8</v>
      </c>
      <c r="K39" s="3">
        <v>7.25</v>
      </c>
      <c r="L39" s="3">
        <v>7.42</v>
      </c>
      <c r="M39" s="1"/>
      <c r="N39" s="5" t="s">
        <v>220</v>
      </c>
      <c r="O39" s="3">
        <v>7.2</v>
      </c>
      <c r="P39" s="3">
        <v>7.76</v>
      </c>
      <c r="Q39" s="3">
        <v>7.4</v>
      </c>
      <c r="R39" s="3">
        <v>7.88</v>
      </c>
    </row>
    <row r="40" spans="1:18" ht="16" thickTop="1" thickBot="1">
      <c r="A40" s="5" t="s">
        <v>230</v>
      </c>
      <c r="B40" s="3">
        <v>7.12</v>
      </c>
      <c r="C40" s="3">
        <v>6.67</v>
      </c>
      <c r="D40" s="5" t="s">
        <v>230</v>
      </c>
      <c r="E40" s="3">
        <v>7.08</v>
      </c>
      <c r="F40" s="3">
        <v>7.16</v>
      </c>
      <c r="G40" s="1"/>
      <c r="H40" s="5" t="s">
        <v>230</v>
      </c>
      <c r="I40" s="3">
        <v>5.69</v>
      </c>
      <c r="J40" s="3">
        <v>6.08</v>
      </c>
      <c r="K40" s="3">
        <v>6.56</v>
      </c>
      <c r="L40" s="3">
        <v>5.21</v>
      </c>
      <c r="M40" s="1"/>
      <c r="N40" s="5" t="s">
        <v>230</v>
      </c>
      <c r="O40" s="3">
        <v>7.15</v>
      </c>
      <c r="P40" s="3">
        <v>7.1</v>
      </c>
      <c r="Q40" s="3">
        <v>6.64</v>
      </c>
      <c r="R40" s="3">
        <v>6.44</v>
      </c>
    </row>
    <row r="41" spans="1:18" ht="16" thickTop="1" thickBot="1">
      <c r="A41" s="5" t="s">
        <v>240</v>
      </c>
      <c r="B41" s="3">
        <v>6.06</v>
      </c>
      <c r="C41" s="3">
        <v>5.62</v>
      </c>
      <c r="D41" s="5" t="s">
        <v>240</v>
      </c>
      <c r="E41" s="3">
        <v>5.36</v>
      </c>
      <c r="F41" s="3">
        <v>5.16</v>
      </c>
      <c r="G41" s="1"/>
      <c r="H41" s="5" t="s">
        <v>240</v>
      </c>
      <c r="I41" s="3">
        <v>6.5</v>
      </c>
      <c r="J41" s="3">
        <v>4.12</v>
      </c>
      <c r="K41" s="3">
        <v>4.88</v>
      </c>
      <c r="L41" s="3">
        <v>5.71</v>
      </c>
      <c r="M41" s="1"/>
      <c r="N41" s="5" t="s">
        <v>240</v>
      </c>
      <c r="O41" s="3">
        <v>5.05</v>
      </c>
      <c r="P41" s="3">
        <v>5.9</v>
      </c>
      <c r="Q41" s="3">
        <v>4.6399999999999997</v>
      </c>
      <c r="R41" s="3">
        <v>6.06</v>
      </c>
    </row>
    <row r="42" spans="1:18" ht="16" thickTop="1" thickBot="1">
      <c r="A42" s="5" t="s">
        <v>191</v>
      </c>
      <c r="B42" s="3">
        <v>5.19</v>
      </c>
      <c r="C42" s="3">
        <v>4.96</v>
      </c>
      <c r="D42" s="5" t="s">
        <v>191</v>
      </c>
      <c r="E42" s="3">
        <v>6.04</v>
      </c>
      <c r="F42" s="3">
        <v>5.33</v>
      </c>
      <c r="G42" s="1"/>
      <c r="H42" s="5" t="s">
        <v>191</v>
      </c>
      <c r="I42" s="3">
        <v>3.5</v>
      </c>
      <c r="J42" s="3">
        <v>2.96</v>
      </c>
      <c r="K42" s="3">
        <v>4.5</v>
      </c>
      <c r="L42" s="3">
        <v>3.42</v>
      </c>
      <c r="M42" s="1"/>
      <c r="N42" s="5" t="s">
        <v>191</v>
      </c>
      <c r="O42" s="3">
        <v>4.3</v>
      </c>
      <c r="P42" s="3">
        <v>4.33</v>
      </c>
      <c r="Q42" s="3">
        <v>4.5599999999999996</v>
      </c>
      <c r="R42" s="3">
        <v>3.88</v>
      </c>
    </row>
    <row r="43" spans="1:18" ht="16" thickTop="1" thickBot="1">
      <c r="A43" s="5" t="s">
        <v>182</v>
      </c>
      <c r="B43" s="3">
        <v>6.53</v>
      </c>
      <c r="C43" s="3">
        <v>5.94</v>
      </c>
      <c r="D43" s="5" t="s">
        <v>182</v>
      </c>
      <c r="E43" s="3">
        <v>6.36</v>
      </c>
      <c r="F43" s="3">
        <v>5.44</v>
      </c>
      <c r="G43" s="1"/>
      <c r="H43" s="5" t="s">
        <v>182</v>
      </c>
      <c r="I43" s="3">
        <v>5.31</v>
      </c>
      <c r="J43" s="3">
        <v>3.92</v>
      </c>
      <c r="K43" s="3">
        <v>4</v>
      </c>
      <c r="L43" s="3">
        <v>2.92</v>
      </c>
      <c r="M43" s="1"/>
      <c r="N43" s="5" t="s">
        <v>182</v>
      </c>
      <c r="O43" s="3">
        <v>5</v>
      </c>
      <c r="P43" s="3">
        <v>3.55</v>
      </c>
      <c r="Q43" s="3">
        <v>5.08</v>
      </c>
      <c r="R43" s="3">
        <v>4.07</v>
      </c>
    </row>
    <row r="44" spans="1:18" ht="16" thickTop="1" thickBot="1">
      <c r="A44" s="5" t="s">
        <v>255</v>
      </c>
      <c r="B44" s="3">
        <v>6.24</v>
      </c>
      <c r="C44" s="3">
        <v>6.34</v>
      </c>
      <c r="D44" s="5" t="s">
        <v>255</v>
      </c>
      <c r="E44" s="3">
        <v>6.48</v>
      </c>
      <c r="F44" s="3">
        <v>5.62</v>
      </c>
      <c r="G44" s="1"/>
      <c r="H44" s="5" t="s">
        <v>255</v>
      </c>
      <c r="I44" s="3">
        <v>5.19</v>
      </c>
      <c r="J44" s="3">
        <v>4.72</v>
      </c>
      <c r="K44" s="3">
        <v>4.75</v>
      </c>
      <c r="L44" s="3">
        <v>5.17</v>
      </c>
      <c r="M44" s="1"/>
      <c r="N44" s="5" t="s">
        <v>255</v>
      </c>
      <c r="O44" s="3">
        <v>5.2</v>
      </c>
      <c r="P44" s="3">
        <v>4.95</v>
      </c>
      <c r="Q44" s="3">
        <v>5.2</v>
      </c>
      <c r="R44" s="3">
        <v>4.5599999999999996</v>
      </c>
    </row>
    <row r="45" spans="1:18" ht="16" thickTop="1" thickBot="1">
      <c r="A45" s="5" t="s">
        <v>234</v>
      </c>
      <c r="B45" s="3">
        <v>5.76</v>
      </c>
      <c r="C45" s="3">
        <v>5.96</v>
      </c>
      <c r="D45" s="5" t="s">
        <v>234</v>
      </c>
      <c r="E45" s="3">
        <v>5.16</v>
      </c>
      <c r="F45" s="3">
        <v>5.24</v>
      </c>
      <c r="G45" s="1"/>
      <c r="H45" s="5" t="s">
        <v>234</v>
      </c>
      <c r="I45" s="3">
        <v>5.07</v>
      </c>
      <c r="J45" s="3">
        <v>4.32</v>
      </c>
      <c r="K45" s="3">
        <v>3.5</v>
      </c>
      <c r="L45" s="3">
        <v>3.96</v>
      </c>
      <c r="M45" s="1"/>
      <c r="N45" s="5" t="s">
        <v>234</v>
      </c>
      <c r="O45" s="3">
        <v>4</v>
      </c>
      <c r="P45" s="3">
        <v>2.76</v>
      </c>
      <c r="Q45" s="3">
        <v>4.32</v>
      </c>
      <c r="R45" s="3">
        <v>4.0599999999999996</v>
      </c>
    </row>
    <row r="46" spans="1:18" ht="16" thickTop="1" thickBot="1">
      <c r="A46" s="5" t="s">
        <v>253</v>
      </c>
      <c r="B46" s="3">
        <v>6.29</v>
      </c>
      <c r="C46" s="3">
        <v>6.26</v>
      </c>
      <c r="D46" s="5" t="s">
        <v>253</v>
      </c>
      <c r="E46" s="3">
        <v>6.88</v>
      </c>
      <c r="F46" s="3">
        <v>6.07</v>
      </c>
      <c r="G46" s="1"/>
      <c r="H46" s="5" t="s">
        <v>253</v>
      </c>
      <c r="I46" s="3">
        <v>6.63</v>
      </c>
      <c r="J46" s="3">
        <v>5.68</v>
      </c>
      <c r="K46" s="3">
        <v>5.8</v>
      </c>
      <c r="L46" s="3">
        <v>6.21</v>
      </c>
      <c r="M46" s="1"/>
      <c r="N46" s="5" t="s">
        <v>253</v>
      </c>
      <c r="O46" s="3">
        <v>5.6</v>
      </c>
      <c r="P46" s="3">
        <v>5.57</v>
      </c>
      <c r="Q46" s="3">
        <v>5.92</v>
      </c>
      <c r="R46" s="3">
        <v>4.5</v>
      </c>
    </row>
    <row r="47" spans="1:18" ht="16" thickTop="1" thickBot="1">
      <c r="A47" s="5" t="s">
        <v>206</v>
      </c>
      <c r="B47" s="3">
        <v>8.2899999999999991</v>
      </c>
      <c r="C47" s="3">
        <v>8.5299999999999994</v>
      </c>
      <c r="D47" s="5" t="s">
        <v>206</v>
      </c>
      <c r="E47" s="3">
        <v>8.3800000000000008</v>
      </c>
      <c r="F47" s="3">
        <v>8.36</v>
      </c>
      <c r="G47" s="1"/>
      <c r="H47" s="5" t="s">
        <v>206</v>
      </c>
      <c r="I47" s="3">
        <v>8</v>
      </c>
      <c r="J47" s="3">
        <v>8.33</v>
      </c>
      <c r="K47" s="3">
        <v>7.06</v>
      </c>
      <c r="L47" s="3">
        <v>7.67</v>
      </c>
      <c r="M47" s="1"/>
      <c r="N47" s="5" t="s">
        <v>206</v>
      </c>
      <c r="O47" s="3">
        <v>7.8</v>
      </c>
      <c r="P47" s="3">
        <v>7.8</v>
      </c>
      <c r="Q47" s="3">
        <v>7.88</v>
      </c>
      <c r="R47" s="3">
        <v>8.07</v>
      </c>
    </row>
    <row r="48" spans="1:18" ht="16" thickTop="1" thickBot="1">
      <c r="A48" s="5" t="s">
        <v>205</v>
      </c>
      <c r="B48" s="3">
        <v>8.18</v>
      </c>
      <c r="C48" s="3">
        <v>8.15</v>
      </c>
      <c r="D48" s="5" t="s">
        <v>205</v>
      </c>
      <c r="E48" s="3">
        <v>7.67</v>
      </c>
      <c r="F48" s="3">
        <v>7.42</v>
      </c>
      <c r="G48" s="1"/>
      <c r="H48" s="5" t="s">
        <v>205</v>
      </c>
      <c r="I48" s="3">
        <v>7.44</v>
      </c>
      <c r="J48" s="3">
        <v>6.6</v>
      </c>
      <c r="K48" s="3">
        <v>6.27</v>
      </c>
      <c r="L48" s="3">
        <v>6.67</v>
      </c>
      <c r="M48" s="1"/>
      <c r="N48" s="5" t="s">
        <v>205</v>
      </c>
      <c r="O48" s="3">
        <v>6.55</v>
      </c>
      <c r="P48" s="3">
        <v>7.86</v>
      </c>
      <c r="Q48" s="3">
        <v>7.12</v>
      </c>
      <c r="R48" s="3">
        <v>7.75</v>
      </c>
    </row>
    <row r="49" spans="1:18" ht="16" thickTop="1" thickBot="1">
      <c r="A49" s="5" t="s">
        <v>218</v>
      </c>
      <c r="B49" s="3">
        <v>7.29</v>
      </c>
      <c r="C49" s="3">
        <v>6.71</v>
      </c>
      <c r="D49" s="5" t="s">
        <v>218</v>
      </c>
      <c r="E49" s="3">
        <v>6.72</v>
      </c>
      <c r="F49" s="3">
        <v>6.33</v>
      </c>
      <c r="G49" s="1"/>
      <c r="H49" s="5" t="s">
        <v>218</v>
      </c>
      <c r="I49" s="3">
        <v>5.94</v>
      </c>
      <c r="J49" s="3">
        <v>6.6</v>
      </c>
      <c r="K49" s="3">
        <v>6.13</v>
      </c>
      <c r="L49" s="3">
        <v>4.67</v>
      </c>
      <c r="M49" s="1"/>
      <c r="N49" s="5" t="s">
        <v>218</v>
      </c>
      <c r="O49" s="3">
        <v>4.6500000000000004</v>
      </c>
      <c r="P49" s="3">
        <v>5.62</v>
      </c>
      <c r="Q49" s="3">
        <v>5.48</v>
      </c>
      <c r="R49" s="3">
        <v>4.3099999999999996</v>
      </c>
    </row>
    <row r="50" spans="1:18" ht="16" thickTop="1" thickBot="1">
      <c r="A50" s="5" t="s">
        <v>169</v>
      </c>
      <c r="B50" s="3">
        <v>8.76</v>
      </c>
      <c r="C50" s="3">
        <v>8.6199999999999992</v>
      </c>
      <c r="D50" s="5" t="s">
        <v>169</v>
      </c>
      <c r="E50" s="3">
        <v>8.16</v>
      </c>
      <c r="F50" s="3">
        <v>8.4700000000000006</v>
      </c>
      <c r="G50" s="1"/>
      <c r="H50" s="5" t="s">
        <v>169</v>
      </c>
      <c r="I50" s="3">
        <v>7.5</v>
      </c>
      <c r="J50" s="3">
        <v>7.76</v>
      </c>
      <c r="K50" s="3">
        <v>7.56</v>
      </c>
      <c r="L50" s="3">
        <v>7.92</v>
      </c>
      <c r="M50" s="1"/>
      <c r="N50" s="5" t="s">
        <v>169</v>
      </c>
      <c r="O50" s="3">
        <v>8</v>
      </c>
      <c r="P50" s="3">
        <v>8.14</v>
      </c>
      <c r="Q50" s="3">
        <v>7.12</v>
      </c>
      <c r="R50" s="3">
        <v>7.63</v>
      </c>
    </row>
    <row r="51" spans="1:18" ht="16" thickTop="1" thickBot="1">
      <c r="A51" s="5" t="s">
        <v>163</v>
      </c>
      <c r="B51" s="3">
        <v>5.29</v>
      </c>
      <c r="C51" s="3">
        <v>5.23</v>
      </c>
      <c r="D51" s="5" t="s">
        <v>163</v>
      </c>
      <c r="E51" s="3">
        <v>5.4</v>
      </c>
      <c r="F51" s="3">
        <v>4.6399999999999997</v>
      </c>
      <c r="G51" s="1"/>
      <c r="H51" s="5" t="s">
        <v>163</v>
      </c>
      <c r="I51" s="3">
        <v>3.25</v>
      </c>
      <c r="J51" s="3">
        <v>3.32</v>
      </c>
      <c r="K51" s="3">
        <v>2.56</v>
      </c>
      <c r="L51" s="3">
        <v>2.71</v>
      </c>
      <c r="M51" s="1"/>
      <c r="N51" s="5" t="s">
        <v>163</v>
      </c>
      <c r="O51" s="3">
        <v>2.7</v>
      </c>
      <c r="P51" s="3">
        <v>3.52</v>
      </c>
      <c r="Q51" s="3">
        <v>3.4</v>
      </c>
      <c r="R51" s="3">
        <v>2.44</v>
      </c>
    </row>
    <row r="52" spans="1:18" ht="16" thickTop="1" thickBot="1">
      <c r="A52" s="5" t="s">
        <v>197</v>
      </c>
      <c r="B52" s="3">
        <v>8.2899999999999991</v>
      </c>
      <c r="C52" s="3">
        <v>8.3000000000000007</v>
      </c>
      <c r="D52" s="5" t="s">
        <v>197</v>
      </c>
      <c r="E52" s="3">
        <v>8.1199999999999992</v>
      </c>
      <c r="F52" s="3">
        <v>8.1300000000000008</v>
      </c>
      <c r="G52" s="1"/>
      <c r="H52" s="5" t="s">
        <v>197</v>
      </c>
      <c r="I52" s="3">
        <v>7.5</v>
      </c>
      <c r="J52" s="3">
        <v>8.0399999999999991</v>
      </c>
      <c r="K52" s="3">
        <v>7.53</v>
      </c>
      <c r="L52" s="3">
        <v>7.92</v>
      </c>
      <c r="M52" s="1"/>
      <c r="N52" s="5" t="s">
        <v>197</v>
      </c>
      <c r="O52" s="3">
        <v>8</v>
      </c>
      <c r="P52" s="3">
        <v>7.95</v>
      </c>
      <c r="Q52" s="3">
        <v>7.52</v>
      </c>
      <c r="R52" s="3">
        <v>8.19</v>
      </c>
    </row>
    <row r="53" spans="1:18" ht="16" thickTop="1" thickBot="1">
      <c r="A53" s="5" t="s">
        <v>217</v>
      </c>
      <c r="B53" s="3">
        <v>8.2899999999999991</v>
      </c>
      <c r="C53" s="3">
        <v>8.23</v>
      </c>
      <c r="D53" s="5" t="s">
        <v>217</v>
      </c>
      <c r="E53" s="3">
        <v>7.75</v>
      </c>
      <c r="F53" s="3">
        <v>7.96</v>
      </c>
      <c r="G53" s="1"/>
      <c r="H53" s="5" t="s">
        <v>217</v>
      </c>
      <c r="I53" s="3">
        <v>7.81</v>
      </c>
      <c r="J53" s="3">
        <v>7.84</v>
      </c>
      <c r="K53" s="3">
        <v>7.5</v>
      </c>
      <c r="L53" s="3">
        <v>7.58</v>
      </c>
      <c r="M53" s="1"/>
      <c r="N53" s="5" t="s">
        <v>217</v>
      </c>
      <c r="O53" s="3">
        <v>8.1999999999999993</v>
      </c>
      <c r="P53" s="3">
        <v>7.76</v>
      </c>
      <c r="Q53" s="3">
        <v>7.36</v>
      </c>
      <c r="R53" s="3">
        <v>7.73</v>
      </c>
    </row>
    <row r="54" spans="1:18" ht="16" thickTop="1" thickBot="1">
      <c r="A54" s="5" t="s">
        <v>235</v>
      </c>
      <c r="B54" s="3">
        <v>7.24</v>
      </c>
      <c r="C54" s="3">
        <v>7.17</v>
      </c>
      <c r="D54" s="5" t="s">
        <v>235</v>
      </c>
      <c r="E54" s="3">
        <v>7.6</v>
      </c>
      <c r="F54" s="3">
        <v>7.51</v>
      </c>
      <c r="G54" s="1"/>
      <c r="H54" s="5" t="s">
        <v>235</v>
      </c>
      <c r="I54" s="3">
        <v>7</v>
      </c>
      <c r="J54" s="3">
        <v>6.42</v>
      </c>
      <c r="K54" s="3">
        <v>4.67</v>
      </c>
      <c r="L54" s="3">
        <v>5.54</v>
      </c>
      <c r="M54" s="1"/>
      <c r="N54" s="5" t="s">
        <v>235</v>
      </c>
      <c r="O54" s="3">
        <v>6.25</v>
      </c>
      <c r="P54" s="3">
        <v>6.43</v>
      </c>
      <c r="Q54" s="3">
        <v>6.48</v>
      </c>
      <c r="R54" s="3">
        <v>6.63</v>
      </c>
    </row>
    <row r="55" spans="1:18" ht="16" thickTop="1" thickBot="1">
      <c r="A55" s="5" t="s">
        <v>173</v>
      </c>
      <c r="B55" s="3">
        <v>7.35</v>
      </c>
      <c r="C55" s="3">
        <v>7.27</v>
      </c>
      <c r="D55" s="5" t="s">
        <v>173</v>
      </c>
      <c r="E55" s="3">
        <v>7.32</v>
      </c>
      <c r="F55" s="3">
        <v>6.71</v>
      </c>
      <c r="G55" s="1"/>
      <c r="H55" s="5" t="s">
        <v>173</v>
      </c>
      <c r="I55" s="3">
        <v>5.94</v>
      </c>
      <c r="J55" s="3">
        <v>4.5199999999999996</v>
      </c>
      <c r="K55" s="3">
        <v>4.13</v>
      </c>
      <c r="L55" s="3">
        <v>4.67</v>
      </c>
      <c r="M55" s="1"/>
      <c r="N55" s="5" t="s">
        <v>173</v>
      </c>
      <c r="O55" s="3">
        <v>5.68</v>
      </c>
      <c r="P55" s="3">
        <v>6.38</v>
      </c>
      <c r="Q55" s="3">
        <v>5.79</v>
      </c>
      <c r="R55" s="3">
        <v>5.13</v>
      </c>
    </row>
    <row r="56" spans="1:18" ht="16" thickTop="1" thickBot="1">
      <c r="A56" s="5" t="s">
        <v>250</v>
      </c>
      <c r="B56" s="3">
        <v>6</v>
      </c>
      <c r="C56" s="3">
        <v>6.37</v>
      </c>
      <c r="D56" s="5" t="s">
        <v>250</v>
      </c>
      <c r="E56" s="3">
        <v>6.36</v>
      </c>
      <c r="F56" s="3">
        <v>4.71</v>
      </c>
      <c r="G56" s="1"/>
      <c r="H56" s="5" t="s">
        <v>250</v>
      </c>
      <c r="I56" s="3">
        <v>5.0599999999999996</v>
      </c>
      <c r="J56" s="3">
        <v>4.84</v>
      </c>
      <c r="K56" s="3">
        <v>4.25</v>
      </c>
      <c r="L56" s="3">
        <v>4.29</v>
      </c>
      <c r="M56" s="1"/>
      <c r="N56" s="5" t="s">
        <v>250</v>
      </c>
      <c r="O56" s="3">
        <v>3.75</v>
      </c>
      <c r="P56" s="3">
        <v>3.9</v>
      </c>
      <c r="Q56" s="3">
        <v>4.76</v>
      </c>
      <c r="R56" s="3">
        <v>4.0599999999999996</v>
      </c>
    </row>
    <row r="57" spans="1:18" ht="16" thickTop="1" thickBot="1">
      <c r="A57" s="5" t="s">
        <v>177</v>
      </c>
      <c r="B57" s="3">
        <v>5.88</v>
      </c>
      <c r="C57" s="3">
        <v>7</v>
      </c>
      <c r="D57" s="5" t="s">
        <v>177</v>
      </c>
      <c r="E57" s="3">
        <v>6.92</v>
      </c>
      <c r="F57" s="3">
        <v>5.98</v>
      </c>
      <c r="G57" s="1"/>
      <c r="H57" s="5" t="s">
        <v>177</v>
      </c>
      <c r="I57" s="3">
        <v>6</v>
      </c>
      <c r="J57" s="3">
        <v>5.2</v>
      </c>
      <c r="K57" s="3">
        <v>5.56</v>
      </c>
      <c r="L57" s="3">
        <v>5.5</v>
      </c>
      <c r="M57" s="1"/>
      <c r="N57" s="5" t="s">
        <v>177</v>
      </c>
      <c r="O57" s="3">
        <v>5.5</v>
      </c>
      <c r="P57" s="3">
        <v>5.71</v>
      </c>
      <c r="Q57" s="3">
        <v>4.92</v>
      </c>
      <c r="R57" s="3">
        <v>3.88</v>
      </c>
    </row>
    <row r="58" spans="1:18" ht="16" thickTop="1" thickBot="1">
      <c r="A58" s="5" t="s">
        <v>171</v>
      </c>
      <c r="B58" s="3">
        <v>8.5299999999999994</v>
      </c>
      <c r="C58" s="3">
        <v>8.6</v>
      </c>
      <c r="D58" s="5" t="s">
        <v>171</v>
      </c>
      <c r="E58" s="3">
        <v>8.52</v>
      </c>
      <c r="F58" s="3">
        <v>8.27</v>
      </c>
      <c r="G58" s="1"/>
      <c r="H58" s="5" t="s">
        <v>171</v>
      </c>
      <c r="I58" s="3">
        <v>8.31</v>
      </c>
      <c r="J58" s="3">
        <v>8.2799999999999994</v>
      </c>
      <c r="K58" s="3">
        <v>7.88</v>
      </c>
      <c r="L58" s="3">
        <v>7.92</v>
      </c>
      <c r="M58" s="1"/>
      <c r="N58" s="5" t="s">
        <v>171</v>
      </c>
      <c r="O58" s="3">
        <v>7.8</v>
      </c>
      <c r="P58" s="3">
        <v>8.52</v>
      </c>
      <c r="Q58" s="3">
        <v>7.56</v>
      </c>
      <c r="R58" s="3">
        <v>7.93</v>
      </c>
    </row>
    <row r="59" spans="1:18" ht="16" thickTop="1" thickBot="1">
      <c r="A59" s="4" t="s">
        <v>252</v>
      </c>
      <c r="B59" s="3">
        <v>6.29</v>
      </c>
      <c r="C59" s="3">
        <v>5.92</v>
      </c>
      <c r="D59" s="5" t="s">
        <v>252</v>
      </c>
      <c r="E59" s="3">
        <v>5.72</v>
      </c>
      <c r="F59" s="3">
        <v>5.13</v>
      </c>
      <c r="G59" s="1"/>
      <c r="H59" s="4" t="s">
        <v>252</v>
      </c>
      <c r="I59" s="3">
        <v>5.69</v>
      </c>
      <c r="J59" s="3">
        <v>5.28</v>
      </c>
      <c r="K59" s="3">
        <v>4.1900000000000004</v>
      </c>
      <c r="L59" s="3">
        <v>4.25</v>
      </c>
      <c r="M59" s="1"/>
      <c r="N59" s="5" t="s">
        <v>252</v>
      </c>
      <c r="O59" s="3">
        <v>4.45</v>
      </c>
      <c r="P59" s="3">
        <v>3.95</v>
      </c>
      <c r="Q59" s="3">
        <v>4.88</v>
      </c>
      <c r="R59" s="3">
        <v>4.25</v>
      </c>
    </row>
    <row r="60" spans="1:18" ht="16" thickTop="1" thickBot="1">
      <c r="A60" s="5" t="s">
        <v>213</v>
      </c>
      <c r="B60" s="3">
        <v>6.41</v>
      </c>
      <c r="C60" s="3">
        <v>6.19</v>
      </c>
      <c r="D60" s="4" t="s">
        <v>213</v>
      </c>
      <c r="E60" s="3">
        <v>6.68</v>
      </c>
      <c r="F60" s="3">
        <v>6.07</v>
      </c>
      <c r="G60" s="1"/>
      <c r="H60" s="5" t="s">
        <v>213</v>
      </c>
      <c r="I60" s="3">
        <v>5.19</v>
      </c>
      <c r="J60" s="3">
        <v>4.24</v>
      </c>
      <c r="K60" s="3">
        <v>4.0599999999999996</v>
      </c>
      <c r="L60" s="3">
        <v>3.83</v>
      </c>
      <c r="M60" s="1"/>
      <c r="N60" s="4" t="s">
        <v>213</v>
      </c>
      <c r="O60" s="3">
        <v>5.25</v>
      </c>
      <c r="P60" s="3">
        <v>4.05</v>
      </c>
      <c r="Q60" s="3">
        <v>5.28</v>
      </c>
      <c r="R60" s="3">
        <v>4.5</v>
      </c>
    </row>
    <row r="61" spans="1:18" ht="16" thickTop="1" thickBot="1">
      <c r="A61" s="5" t="s">
        <v>221</v>
      </c>
      <c r="B61" s="3">
        <v>5.12</v>
      </c>
      <c r="C61" s="3">
        <v>4.72</v>
      </c>
      <c r="D61" s="5" t="s">
        <v>221</v>
      </c>
      <c r="E61" s="3">
        <v>5.54</v>
      </c>
      <c r="F61" s="3">
        <v>4.49</v>
      </c>
      <c r="G61" s="1"/>
      <c r="H61" s="5" t="s">
        <v>221</v>
      </c>
      <c r="I61" s="3">
        <v>2.88</v>
      </c>
      <c r="J61" s="3">
        <v>2.48</v>
      </c>
      <c r="K61" s="3">
        <v>3.88</v>
      </c>
      <c r="L61" s="3">
        <v>2.96</v>
      </c>
      <c r="M61" s="1"/>
      <c r="N61" s="5" t="s">
        <v>221</v>
      </c>
      <c r="O61" s="3">
        <v>2.75</v>
      </c>
      <c r="P61" s="3">
        <v>2.4300000000000002</v>
      </c>
      <c r="Q61" s="3">
        <v>4.12</v>
      </c>
      <c r="R61" s="3">
        <v>3</v>
      </c>
    </row>
    <row r="62" spans="1:18" ht="16" thickTop="1" thickBot="1">
      <c r="A62" s="5" t="s">
        <v>194</v>
      </c>
      <c r="B62" s="3">
        <v>7.53</v>
      </c>
      <c r="C62" s="3">
        <v>7.23</v>
      </c>
      <c r="D62" s="5" t="s">
        <v>194</v>
      </c>
      <c r="E62" s="3">
        <v>7.68</v>
      </c>
      <c r="F62" s="3">
        <v>7.58</v>
      </c>
      <c r="G62" s="1"/>
      <c r="H62" s="5" t="s">
        <v>194</v>
      </c>
      <c r="I62" s="3">
        <v>7.25</v>
      </c>
      <c r="J62" s="3">
        <v>6.04</v>
      </c>
      <c r="K62" s="3">
        <v>6.13</v>
      </c>
      <c r="L62" s="3">
        <v>5.75</v>
      </c>
      <c r="M62" s="1"/>
      <c r="N62" s="5" t="s">
        <v>194</v>
      </c>
      <c r="O62" s="3">
        <v>6.3</v>
      </c>
      <c r="P62" s="3">
        <v>6.65</v>
      </c>
      <c r="Q62" s="3">
        <v>7.2</v>
      </c>
      <c r="R62" s="3">
        <v>6.33</v>
      </c>
    </row>
    <row r="63" spans="1:18" ht="16" thickTop="1" thickBot="1">
      <c r="A63" s="5" t="s">
        <v>162</v>
      </c>
      <c r="B63" s="3">
        <v>5.76</v>
      </c>
      <c r="C63" s="3">
        <v>5.28</v>
      </c>
      <c r="D63" s="5" t="s">
        <v>162</v>
      </c>
      <c r="E63" s="3">
        <v>4.28</v>
      </c>
      <c r="F63" s="3">
        <v>2.73</v>
      </c>
      <c r="G63" s="1"/>
      <c r="H63" s="5" t="s">
        <v>162</v>
      </c>
      <c r="I63" s="3">
        <v>3.69</v>
      </c>
      <c r="J63" s="3">
        <v>2.67</v>
      </c>
      <c r="K63" s="3">
        <v>3.44</v>
      </c>
      <c r="L63" s="3">
        <v>3.33</v>
      </c>
      <c r="M63" s="1"/>
      <c r="N63" s="5" t="s">
        <v>162</v>
      </c>
      <c r="O63" s="3">
        <v>2.6</v>
      </c>
      <c r="P63" s="3">
        <v>2.1</v>
      </c>
      <c r="Q63" s="3">
        <v>3.4</v>
      </c>
      <c r="R63" s="3">
        <v>2.67</v>
      </c>
    </row>
    <row r="64" spans="1:18" ht="16" thickTop="1" thickBot="1">
      <c r="A64" s="5" t="s">
        <v>166</v>
      </c>
      <c r="B64" s="3">
        <v>7.06</v>
      </c>
      <c r="C64" s="3">
        <v>7.02</v>
      </c>
      <c r="D64" s="5" t="s">
        <v>166</v>
      </c>
      <c r="E64" s="3">
        <v>8.1199999999999992</v>
      </c>
      <c r="F64" s="3">
        <v>7.11</v>
      </c>
      <c r="G64" s="1"/>
      <c r="H64" s="5" t="s">
        <v>166</v>
      </c>
      <c r="I64" s="3">
        <v>6.5</v>
      </c>
      <c r="J64" s="3">
        <v>5.63</v>
      </c>
      <c r="K64" s="3">
        <v>6.75</v>
      </c>
      <c r="L64" s="3">
        <v>5.54</v>
      </c>
      <c r="M64" s="1"/>
      <c r="N64" s="5" t="s">
        <v>166</v>
      </c>
      <c r="O64" s="3">
        <v>5.85</v>
      </c>
      <c r="P64" s="3">
        <v>6.65</v>
      </c>
      <c r="Q64" s="3">
        <v>6.08</v>
      </c>
      <c r="R64" s="3">
        <v>5.27</v>
      </c>
    </row>
    <row r="65" spans="1:18" ht="16" thickTop="1" thickBot="1">
      <c r="A65" s="5" t="s">
        <v>167</v>
      </c>
      <c r="B65" s="3">
        <v>8.7100000000000009</v>
      </c>
      <c r="C65" s="3">
        <v>8.6</v>
      </c>
      <c r="D65" s="5" t="s">
        <v>167</v>
      </c>
      <c r="E65" s="3">
        <v>8.08</v>
      </c>
      <c r="F65" s="3">
        <v>8.39</v>
      </c>
      <c r="G65" s="1"/>
      <c r="H65" s="5" t="s">
        <v>167</v>
      </c>
      <c r="I65" s="3">
        <v>8.06</v>
      </c>
      <c r="J65" s="3">
        <v>7.92</v>
      </c>
      <c r="K65" s="3">
        <v>7.5</v>
      </c>
      <c r="L65" s="3">
        <v>7.54</v>
      </c>
      <c r="M65" s="1"/>
      <c r="N65" s="5" t="s">
        <v>167</v>
      </c>
      <c r="O65" s="3">
        <v>7.9</v>
      </c>
      <c r="P65" s="3">
        <v>8.0500000000000007</v>
      </c>
      <c r="Q65" s="3">
        <v>7.46</v>
      </c>
      <c r="R65" s="3">
        <v>7.81</v>
      </c>
    </row>
    <row r="66" spans="1:18" ht="16" thickTop="1" thickBot="1">
      <c r="A66" s="5" t="s">
        <v>216</v>
      </c>
      <c r="B66" s="3">
        <v>7.76</v>
      </c>
      <c r="C66" s="3">
        <v>7.52</v>
      </c>
      <c r="D66" s="5" t="s">
        <v>216</v>
      </c>
      <c r="E66" s="3">
        <v>7.36</v>
      </c>
      <c r="F66" s="3">
        <v>7.2</v>
      </c>
      <c r="G66" s="1"/>
      <c r="H66" s="5" t="s">
        <v>216</v>
      </c>
      <c r="I66" s="3">
        <v>6.69</v>
      </c>
      <c r="J66" s="3">
        <v>7.04</v>
      </c>
      <c r="K66" s="3">
        <v>6.06</v>
      </c>
      <c r="L66" s="3">
        <v>6.21</v>
      </c>
      <c r="M66" s="1"/>
      <c r="N66" s="5" t="s">
        <v>216</v>
      </c>
      <c r="O66" s="3">
        <v>6.4</v>
      </c>
      <c r="P66" s="3">
        <v>6.52</v>
      </c>
      <c r="Q66" s="3">
        <v>7.04</v>
      </c>
      <c r="R66" s="3">
        <v>6.06</v>
      </c>
    </row>
    <row r="67" spans="1:18" ht="16" thickTop="1" thickBot="1">
      <c r="A67" s="5" t="s">
        <v>209</v>
      </c>
      <c r="B67" s="3">
        <v>5.29</v>
      </c>
      <c r="C67" s="3">
        <v>5.26</v>
      </c>
      <c r="D67" s="5" t="s">
        <v>209</v>
      </c>
      <c r="E67" s="3">
        <v>5.68</v>
      </c>
      <c r="F67" s="3">
        <v>5.47</v>
      </c>
      <c r="G67" s="1"/>
      <c r="H67" s="5" t="s">
        <v>209</v>
      </c>
      <c r="I67" s="3">
        <v>4.38</v>
      </c>
      <c r="J67" s="3">
        <v>3.08</v>
      </c>
      <c r="K67" s="3">
        <v>3.69</v>
      </c>
      <c r="L67" s="3">
        <v>3.67</v>
      </c>
      <c r="M67" s="1"/>
      <c r="N67" s="5" t="s">
        <v>209</v>
      </c>
      <c r="O67" s="3">
        <v>4.7</v>
      </c>
      <c r="P67" s="3">
        <v>5.43</v>
      </c>
      <c r="Q67" s="3">
        <v>4.24</v>
      </c>
      <c r="R67" s="3">
        <v>3.94</v>
      </c>
    </row>
    <row r="68" spans="1:18" ht="16" thickTop="1" thickBot="1">
      <c r="A68" s="5" t="s">
        <v>198</v>
      </c>
      <c r="B68" s="3">
        <v>5.18</v>
      </c>
      <c r="C68" s="3">
        <v>5.36</v>
      </c>
      <c r="D68" s="5" t="s">
        <v>198</v>
      </c>
      <c r="E68" s="3">
        <v>6.16</v>
      </c>
      <c r="F68" s="3">
        <v>4.5999999999999996</v>
      </c>
      <c r="G68" s="1"/>
      <c r="H68" s="5" t="s">
        <v>198</v>
      </c>
      <c r="I68" s="3">
        <v>3.56</v>
      </c>
      <c r="J68" s="3">
        <v>3.35</v>
      </c>
      <c r="K68" s="3">
        <v>2.25</v>
      </c>
      <c r="L68" s="3">
        <v>2.78</v>
      </c>
      <c r="M68" s="1"/>
      <c r="N68" s="5" t="s">
        <v>198</v>
      </c>
      <c r="O68" s="3">
        <v>2.65</v>
      </c>
      <c r="P68" s="3">
        <v>1.95</v>
      </c>
      <c r="Q68" s="3">
        <v>3.25</v>
      </c>
      <c r="R68" s="3">
        <v>2.8</v>
      </c>
    </row>
    <row r="69" spans="1:18" ht="16" thickTop="1" thickBot="1">
      <c r="A69" s="5" t="s">
        <v>251</v>
      </c>
      <c r="B69" s="3">
        <v>8.41</v>
      </c>
      <c r="C69" s="3">
        <v>8.67</v>
      </c>
      <c r="D69" s="5" t="s">
        <v>251</v>
      </c>
      <c r="E69" s="3">
        <v>8.4</v>
      </c>
      <c r="F69" s="3">
        <v>8.49</v>
      </c>
      <c r="G69" s="1"/>
      <c r="H69" s="5" t="s">
        <v>251</v>
      </c>
      <c r="I69" s="3">
        <v>8</v>
      </c>
      <c r="J69" s="3">
        <v>8.44</v>
      </c>
      <c r="K69" s="3">
        <v>8.3800000000000008</v>
      </c>
      <c r="L69" s="3">
        <v>8.3800000000000008</v>
      </c>
      <c r="M69" s="1"/>
      <c r="N69" s="5" t="s">
        <v>251</v>
      </c>
      <c r="O69" s="3">
        <v>8</v>
      </c>
      <c r="P69" s="3">
        <v>8.1</v>
      </c>
      <c r="Q69" s="3">
        <v>7.72</v>
      </c>
      <c r="R69" s="3">
        <v>8.19</v>
      </c>
    </row>
    <row r="70" spans="1:18" ht="16" thickTop="1" thickBot="1">
      <c r="A70" s="5" t="s">
        <v>232</v>
      </c>
      <c r="B70" s="3">
        <v>8.59</v>
      </c>
      <c r="C70" s="3">
        <v>8.5</v>
      </c>
      <c r="D70" s="5" t="s">
        <v>232</v>
      </c>
      <c r="E70" s="3">
        <v>8.1999999999999993</v>
      </c>
      <c r="F70" s="3">
        <v>8.4</v>
      </c>
      <c r="G70" s="1"/>
      <c r="H70" s="5" t="s">
        <v>232</v>
      </c>
      <c r="I70" s="3">
        <v>8</v>
      </c>
      <c r="J70" s="3">
        <v>8.4</v>
      </c>
      <c r="K70" s="3">
        <v>6.94</v>
      </c>
      <c r="L70" s="3">
        <v>7.75</v>
      </c>
      <c r="M70" s="1"/>
      <c r="N70" s="5" t="s">
        <v>232</v>
      </c>
      <c r="O70" s="3">
        <v>8.1999999999999993</v>
      </c>
      <c r="P70" s="3">
        <v>7.95</v>
      </c>
      <c r="Q70" s="3">
        <v>7.92</v>
      </c>
      <c r="R70" s="3">
        <v>7.94</v>
      </c>
    </row>
    <row r="71" spans="1:18" ht="16" thickTop="1" thickBot="1">
      <c r="A71" s="5" t="s">
        <v>201</v>
      </c>
      <c r="B71" s="3">
        <v>7.88</v>
      </c>
      <c r="C71" s="3">
        <v>8.26</v>
      </c>
      <c r="D71" s="5" t="s">
        <v>201</v>
      </c>
      <c r="E71" s="3">
        <v>8.32</v>
      </c>
      <c r="F71" s="3">
        <v>8.18</v>
      </c>
      <c r="G71" s="1"/>
      <c r="H71" s="5" t="s">
        <v>201</v>
      </c>
      <c r="I71" s="3">
        <v>7.44</v>
      </c>
      <c r="J71" s="3">
        <v>7.12</v>
      </c>
      <c r="K71" s="3">
        <v>7.13</v>
      </c>
      <c r="L71" s="3">
        <v>6.83</v>
      </c>
      <c r="M71" s="1"/>
      <c r="N71" s="5" t="s">
        <v>201</v>
      </c>
      <c r="O71" s="3">
        <v>8.1</v>
      </c>
      <c r="P71" s="3">
        <v>7.52</v>
      </c>
      <c r="Q71" s="3">
        <v>7.04</v>
      </c>
      <c r="R71" s="3">
        <v>7.25</v>
      </c>
    </row>
    <row r="72" spans="1:18" ht="16" thickTop="1" thickBot="1">
      <c r="A72" s="5" t="s">
        <v>219</v>
      </c>
      <c r="B72" s="3">
        <v>8.2899999999999991</v>
      </c>
      <c r="C72" s="3">
        <v>8.0399999999999991</v>
      </c>
      <c r="D72" s="5" t="s">
        <v>219</v>
      </c>
      <c r="E72" s="3">
        <v>7.4</v>
      </c>
      <c r="F72" s="3">
        <v>7.27</v>
      </c>
      <c r="G72" s="1"/>
      <c r="H72" s="5" t="s">
        <v>219</v>
      </c>
      <c r="I72" s="3">
        <v>7.44</v>
      </c>
      <c r="J72" s="3">
        <v>7.32</v>
      </c>
      <c r="K72" s="3">
        <v>6.63</v>
      </c>
      <c r="L72" s="3">
        <v>7.25</v>
      </c>
      <c r="M72" s="1"/>
      <c r="N72" s="5" t="s">
        <v>219</v>
      </c>
      <c r="O72" s="3">
        <v>7.1</v>
      </c>
      <c r="P72" s="3">
        <v>5.9</v>
      </c>
      <c r="Q72" s="3">
        <v>6.56</v>
      </c>
      <c r="R72" s="3">
        <v>7.25</v>
      </c>
    </row>
    <row r="73" spans="1:18" ht="16" thickTop="1" thickBot="1">
      <c r="A73" s="5" t="s">
        <v>238</v>
      </c>
      <c r="B73" s="3">
        <v>7.71</v>
      </c>
      <c r="C73" s="3">
        <v>6.98</v>
      </c>
      <c r="D73" s="5" t="s">
        <v>238</v>
      </c>
      <c r="E73" s="3">
        <v>7.4</v>
      </c>
      <c r="F73" s="3">
        <v>6.78</v>
      </c>
      <c r="G73" s="1"/>
      <c r="H73" s="5" t="s">
        <v>238</v>
      </c>
      <c r="I73" s="3">
        <v>7.25</v>
      </c>
      <c r="J73" s="3">
        <v>5.76</v>
      </c>
      <c r="K73" s="3">
        <v>6.13</v>
      </c>
      <c r="L73" s="3">
        <v>6.33</v>
      </c>
      <c r="M73" s="1"/>
      <c r="N73" s="5" t="s">
        <v>238</v>
      </c>
      <c r="O73" s="3">
        <v>6.7</v>
      </c>
      <c r="P73" s="3">
        <v>6.8</v>
      </c>
      <c r="Q73" s="3">
        <v>6.16</v>
      </c>
      <c r="R73" s="3">
        <v>6</v>
      </c>
    </row>
    <row r="74" spans="1:18" ht="16" thickTop="1" thickBot="1">
      <c r="A74" s="5" t="s">
        <v>208</v>
      </c>
      <c r="B74" s="3">
        <v>8.35</v>
      </c>
      <c r="C74" s="3">
        <v>8.49</v>
      </c>
      <c r="D74" s="5" t="s">
        <v>208</v>
      </c>
      <c r="E74" s="3">
        <v>8.56</v>
      </c>
      <c r="F74" s="3">
        <v>8.51</v>
      </c>
      <c r="G74" s="1"/>
      <c r="H74" s="5" t="s">
        <v>208</v>
      </c>
      <c r="I74" s="3">
        <v>8.06</v>
      </c>
      <c r="J74" s="3">
        <v>8.2100000000000009</v>
      </c>
      <c r="K74" s="3">
        <v>7</v>
      </c>
      <c r="L74" s="3">
        <v>7.88</v>
      </c>
      <c r="M74" s="1"/>
      <c r="N74" s="5" t="s">
        <v>208</v>
      </c>
      <c r="O74" s="3">
        <v>8.5</v>
      </c>
      <c r="P74" s="3">
        <v>8.3000000000000007</v>
      </c>
      <c r="Q74" s="3">
        <v>8.16</v>
      </c>
      <c r="R74" s="3">
        <v>8.27</v>
      </c>
    </row>
    <row r="75" spans="1:18" ht="16" thickTop="1" thickBot="1">
      <c r="A75" s="5" t="s">
        <v>202</v>
      </c>
      <c r="B75" s="3">
        <v>7.35</v>
      </c>
      <c r="C75" s="3">
        <v>6.36</v>
      </c>
      <c r="D75" s="5" t="s">
        <v>202</v>
      </c>
      <c r="E75" s="3">
        <v>6.96</v>
      </c>
      <c r="F75" s="3">
        <v>6.16</v>
      </c>
      <c r="G75" s="1"/>
      <c r="H75" s="5" t="s">
        <v>202</v>
      </c>
      <c r="I75" s="3">
        <v>5.38</v>
      </c>
      <c r="J75" s="3">
        <v>5.13</v>
      </c>
      <c r="K75" s="3">
        <v>3.94</v>
      </c>
      <c r="L75" s="3">
        <v>4.29</v>
      </c>
      <c r="M75" s="1"/>
      <c r="N75" s="5" t="s">
        <v>202</v>
      </c>
      <c r="O75" s="3">
        <v>4.5999999999999996</v>
      </c>
      <c r="P75" s="3">
        <v>3.25</v>
      </c>
      <c r="Q75" s="3">
        <v>4.72</v>
      </c>
      <c r="R75" s="3">
        <v>3.2</v>
      </c>
    </row>
    <row r="76" spans="1:18" ht="16" thickTop="1" thickBot="1">
      <c r="A76" s="5" t="s">
        <v>223</v>
      </c>
      <c r="B76" s="3">
        <v>5.53</v>
      </c>
      <c r="C76" s="3">
        <v>5.28</v>
      </c>
      <c r="D76" s="5" t="s">
        <v>223</v>
      </c>
      <c r="E76" s="3">
        <v>6.16</v>
      </c>
      <c r="F76" s="3">
        <v>5.27</v>
      </c>
      <c r="G76" s="1"/>
      <c r="H76" s="5" t="s">
        <v>223</v>
      </c>
      <c r="I76" s="3">
        <v>4.38</v>
      </c>
      <c r="J76" s="3">
        <v>3.24</v>
      </c>
      <c r="K76" s="3">
        <v>3.88</v>
      </c>
      <c r="L76" s="3">
        <v>3.67</v>
      </c>
      <c r="M76" s="1"/>
      <c r="N76" s="5" t="s">
        <v>223</v>
      </c>
      <c r="O76" s="3">
        <v>3.7</v>
      </c>
      <c r="P76" s="3">
        <v>4.1900000000000004</v>
      </c>
      <c r="Q76" s="3">
        <v>4.76</v>
      </c>
      <c r="R76" s="3">
        <v>3.94</v>
      </c>
    </row>
    <row r="77" spans="1:18" ht="16" thickTop="1" thickBot="1">
      <c r="A77" s="5" t="s">
        <v>176</v>
      </c>
      <c r="B77" s="3">
        <v>6.59</v>
      </c>
      <c r="C77" s="3">
        <v>6.7</v>
      </c>
      <c r="D77" s="5" t="s">
        <v>176</v>
      </c>
      <c r="E77" s="3">
        <v>7.12</v>
      </c>
      <c r="F77" s="3">
        <v>6.39</v>
      </c>
      <c r="G77" s="1"/>
      <c r="H77" s="5" t="s">
        <v>176</v>
      </c>
      <c r="I77" s="3">
        <v>5.44</v>
      </c>
      <c r="J77" s="3">
        <v>6.25</v>
      </c>
      <c r="K77" s="3">
        <v>4.8099999999999996</v>
      </c>
      <c r="L77" s="3">
        <v>4.75</v>
      </c>
      <c r="M77" s="1"/>
      <c r="N77" s="5" t="s">
        <v>176</v>
      </c>
      <c r="O77" s="3">
        <v>5.4</v>
      </c>
      <c r="P77" s="3">
        <v>5.4</v>
      </c>
      <c r="Q77" s="3">
        <v>6.48</v>
      </c>
      <c r="R77" s="3">
        <v>6.27</v>
      </c>
    </row>
    <row r="78" spans="1:18" ht="16" thickTop="1" thickBot="1">
      <c r="A78" s="5" t="s">
        <v>185</v>
      </c>
      <c r="B78" s="3">
        <v>6.41</v>
      </c>
      <c r="C78" s="3">
        <v>6.23</v>
      </c>
      <c r="D78" s="5" t="s">
        <v>185</v>
      </c>
      <c r="E78" s="3">
        <v>6.96</v>
      </c>
      <c r="F78" s="3">
        <v>6.6</v>
      </c>
      <c r="G78" s="1"/>
      <c r="H78" s="5" t="s">
        <v>185</v>
      </c>
      <c r="I78" s="3">
        <v>5.38</v>
      </c>
      <c r="J78" s="3">
        <v>4.5199999999999996</v>
      </c>
      <c r="K78" s="3">
        <v>4.88</v>
      </c>
      <c r="L78" s="3">
        <v>4.96</v>
      </c>
      <c r="M78" s="1"/>
      <c r="N78" s="5" t="s">
        <v>185</v>
      </c>
      <c r="O78" s="3">
        <v>5.15</v>
      </c>
      <c r="P78" s="3">
        <v>4.05</v>
      </c>
      <c r="Q78" s="3">
        <v>5.64</v>
      </c>
      <c r="R78" s="3">
        <v>3.5</v>
      </c>
    </row>
    <row r="79" spans="1:18" ht="16" thickTop="1" thickBot="1">
      <c r="A79" s="5" t="s">
        <v>161</v>
      </c>
      <c r="B79" s="3">
        <v>5.82</v>
      </c>
      <c r="C79" s="3">
        <v>6.32</v>
      </c>
      <c r="D79" s="5" t="s">
        <v>161</v>
      </c>
      <c r="E79" s="3">
        <v>6.88</v>
      </c>
      <c r="F79" s="3">
        <v>6.07</v>
      </c>
      <c r="G79" s="1"/>
      <c r="H79" s="5" t="s">
        <v>161</v>
      </c>
      <c r="I79" s="3">
        <v>6.75</v>
      </c>
      <c r="J79" s="3">
        <v>4.8</v>
      </c>
      <c r="K79" s="3">
        <v>5.81</v>
      </c>
      <c r="L79" s="3">
        <v>6.42</v>
      </c>
      <c r="M79" s="1"/>
      <c r="N79" s="5" t="s">
        <v>161</v>
      </c>
      <c r="O79" s="3">
        <v>4.8</v>
      </c>
      <c r="P79" s="3">
        <v>6</v>
      </c>
      <c r="Q79" s="3">
        <v>5.36</v>
      </c>
      <c r="R79" s="3">
        <v>4.38</v>
      </c>
    </row>
    <row r="80" spans="1:18" ht="16" thickTop="1" thickBot="1">
      <c r="A80" s="5" t="s">
        <v>192</v>
      </c>
      <c r="B80" s="3">
        <v>8.82</v>
      </c>
      <c r="C80" s="3">
        <v>8.6999999999999993</v>
      </c>
      <c r="D80" s="5" t="s">
        <v>192</v>
      </c>
      <c r="E80" s="3">
        <v>8.16</v>
      </c>
      <c r="F80" s="3">
        <v>8.3800000000000008</v>
      </c>
      <c r="G80" s="1"/>
      <c r="H80" s="5" t="s">
        <v>192</v>
      </c>
      <c r="I80" s="3">
        <v>8.27</v>
      </c>
      <c r="J80" s="3">
        <v>8.17</v>
      </c>
      <c r="K80" s="3">
        <v>7.13</v>
      </c>
      <c r="L80" s="3">
        <v>7.92</v>
      </c>
      <c r="M80" s="1"/>
      <c r="N80" s="5" t="s">
        <v>192</v>
      </c>
      <c r="O80" s="3">
        <v>7.6</v>
      </c>
      <c r="P80" s="3">
        <v>7.6</v>
      </c>
      <c r="Q80" s="3">
        <v>8</v>
      </c>
      <c r="R80" s="3">
        <v>7.93</v>
      </c>
    </row>
    <row r="81" spans="1:18" ht="16" thickTop="1" thickBot="1">
      <c r="A81" s="5" t="s">
        <v>233</v>
      </c>
      <c r="B81" s="3">
        <v>6.18</v>
      </c>
      <c r="C81" s="3">
        <v>6.7</v>
      </c>
      <c r="D81" s="5" t="s">
        <v>233</v>
      </c>
      <c r="E81" s="3">
        <v>6.72</v>
      </c>
      <c r="F81" s="3">
        <v>6.4</v>
      </c>
      <c r="G81" s="1"/>
      <c r="H81" s="5" t="s">
        <v>233</v>
      </c>
      <c r="I81" s="3">
        <v>5.93</v>
      </c>
      <c r="J81" s="3">
        <v>3.6</v>
      </c>
      <c r="K81" s="3">
        <v>5.5</v>
      </c>
      <c r="L81" s="3">
        <v>4.67</v>
      </c>
      <c r="M81" s="1"/>
      <c r="N81" s="5" t="s">
        <v>233</v>
      </c>
      <c r="O81" s="3">
        <v>5.05</v>
      </c>
      <c r="P81" s="3">
        <v>6.38</v>
      </c>
      <c r="Q81" s="3">
        <v>6.28</v>
      </c>
      <c r="R81" s="3">
        <v>5.63</v>
      </c>
    </row>
    <row r="82" spans="1:18" ht="16" thickTop="1" thickBot="1">
      <c r="A82" s="5" t="s">
        <v>226</v>
      </c>
      <c r="B82" s="3">
        <v>7.35</v>
      </c>
      <c r="C82" s="3">
        <v>7.12</v>
      </c>
      <c r="D82" s="5" t="s">
        <v>226</v>
      </c>
      <c r="E82" s="3">
        <v>7.52</v>
      </c>
      <c r="F82" s="3">
        <v>6.27</v>
      </c>
      <c r="G82" s="1"/>
      <c r="H82" s="5" t="s">
        <v>226</v>
      </c>
      <c r="I82" s="3">
        <v>6.5</v>
      </c>
      <c r="J82" s="3">
        <v>6.72</v>
      </c>
      <c r="K82" s="3">
        <v>6.25</v>
      </c>
      <c r="L82" s="3">
        <v>6.13</v>
      </c>
      <c r="M82" s="1"/>
      <c r="N82" s="5" t="s">
        <v>226</v>
      </c>
      <c r="O82" s="3">
        <v>6.55</v>
      </c>
      <c r="P82" s="3">
        <v>6.48</v>
      </c>
      <c r="Q82" s="3">
        <v>6.8</v>
      </c>
      <c r="R82" s="3">
        <v>5.75</v>
      </c>
    </row>
    <row r="83" spans="1:18" ht="16" thickTop="1" thickBot="1">
      <c r="A83" s="4" t="s">
        <v>200</v>
      </c>
      <c r="B83" s="3">
        <v>7.12</v>
      </c>
      <c r="C83" s="3">
        <v>7.47</v>
      </c>
      <c r="D83" s="5" t="s">
        <v>200</v>
      </c>
      <c r="E83" s="3">
        <v>7.04</v>
      </c>
      <c r="F83" s="3">
        <v>6.87</v>
      </c>
      <c r="G83" s="1"/>
      <c r="H83" s="4" t="s">
        <v>200</v>
      </c>
      <c r="I83" s="3">
        <v>6.75</v>
      </c>
      <c r="J83" s="3">
        <v>6.5</v>
      </c>
      <c r="K83" s="3">
        <v>6.19</v>
      </c>
      <c r="L83" s="3">
        <v>6.04</v>
      </c>
      <c r="M83" s="1"/>
      <c r="N83" s="5" t="s">
        <v>200</v>
      </c>
      <c r="O83" s="3">
        <v>5.45</v>
      </c>
      <c r="P83" s="3">
        <v>6.8</v>
      </c>
      <c r="Q83" s="3">
        <v>6.75</v>
      </c>
      <c r="R83" s="3">
        <v>6.4</v>
      </c>
    </row>
    <row r="84" spans="1:18" ht="16" thickTop="1" thickBot="1">
      <c r="A84" s="5" t="s">
        <v>172</v>
      </c>
      <c r="B84" s="3">
        <v>5.94</v>
      </c>
      <c r="C84" s="3">
        <v>5.89</v>
      </c>
      <c r="D84" s="4" t="s">
        <v>172</v>
      </c>
      <c r="E84" s="3">
        <v>5.48</v>
      </c>
      <c r="F84" s="3">
        <v>4.9800000000000004</v>
      </c>
      <c r="G84" s="1"/>
      <c r="H84" s="5" t="s">
        <v>172</v>
      </c>
      <c r="I84" s="3">
        <v>4.3099999999999996</v>
      </c>
      <c r="J84" s="3">
        <v>4.88</v>
      </c>
      <c r="K84" s="3">
        <v>4.38</v>
      </c>
      <c r="L84" s="3">
        <v>3.52</v>
      </c>
      <c r="M84" s="1"/>
      <c r="N84" s="4" t="s">
        <v>172</v>
      </c>
      <c r="O84" s="3">
        <v>3.15</v>
      </c>
      <c r="P84" s="3">
        <v>3.8</v>
      </c>
      <c r="Q84" s="3">
        <v>3.64</v>
      </c>
      <c r="R84" s="3">
        <v>3</v>
      </c>
    </row>
    <row r="85" spans="1:18" ht="16" thickTop="1" thickBot="1">
      <c r="A85" s="5" t="s">
        <v>247</v>
      </c>
      <c r="B85" s="3">
        <v>5.29</v>
      </c>
      <c r="C85" s="3">
        <v>5.0199999999999996</v>
      </c>
      <c r="D85" s="5" t="s">
        <v>247</v>
      </c>
      <c r="E85" s="3">
        <v>5.96</v>
      </c>
      <c r="F85" s="3">
        <v>5.56</v>
      </c>
      <c r="G85" s="1"/>
      <c r="H85" s="5" t="s">
        <v>247</v>
      </c>
      <c r="I85" s="3">
        <v>4.1900000000000004</v>
      </c>
      <c r="J85" s="3">
        <v>2.64</v>
      </c>
      <c r="K85" s="3">
        <v>2.38</v>
      </c>
      <c r="L85" s="3">
        <v>3.08</v>
      </c>
      <c r="M85" s="1"/>
      <c r="N85" s="5" t="s">
        <v>247</v>
      </c>
      <c r="O85" s="3">
        <v>3.75</v>
      </c>
      <c r="P85" s="3">
        <v>4.29</v>
      </c>
      <c r="Q85" s="3">
        <v>4.4000000000000004</v>
      </c>
      <c r="R85" s="3">
        <v>3.06</v>
      </c>
    </row>
    <row r="86" spans="1:18" ht="16" thickTop="1" thickBot="1">
      <c r="A86" s="5" t="s">
        <v>225</v>
      </c>
      <c r="B86" s="3">
        <v>7.18</v>
      </c>
      <c r="C86" s="3">
        <v>6.02</v>
      </c>
      <c r="D86" s="5" t="s">
        <v>225</v>
      </c>
      <c r="E86" s="3">
        <v>6.44</v>
      </c>
      <c r="F86" s="3">
        <v>6.33</v>
      </c>
      <c r="G86" s="1"/>
      <c r="H86" s="5" t="s">
        <v>225</v>
      </c>
      <c r="I86" s="3">
        <v>6</v>
      </c>
      <c r="J86" s="3">
        <v>4.08</v>
      </c>
      <c r="K86" s="3">
        <v>5.88</v>
      </c>
      <c r="L86" s="3">
        <v>4.71</v>
      </c>
      <c r="M86" s="1"/>
      <c r="N86" s="5" t="s">
        <v>225</v>
      </c>
      <c r="O86" s="3">
        <v>5.65</v>
      </c>
      <c r="P86" s="3">
        <v>5</v>
      </c>
      <c r="Q86" s="3">
        <v>5.58</v>
      </c>
      <c r="R86" s="3">
        <v>5.13</v>
      </c>
    </row>
    <row r="87" spans="1:18" ht="16" thickTop="1" thickBot="1">
      <c r="A87" s="5" t="s">
        <v>186</v>
      </c>
      <c r="B87" s="3">
        <v>6.12</v>
      </c>
      <c r="C87" s="3">
        <v>6.19</v>
      </c>
      <c r="D87" s="5" t="s">
        <v>186</v>
      </c>
      <c r="E87" s="3">
        <v>5.56</v>
      </c>
      <c r="F87" s="3">
        <v>5.42</v>
      </c>
      <c r="G87" s="1"/>
      <c r="H87" s="5" t="s">
        <v>186</v>
      </c>
      <c r="I87" s="3">
        <v>5.56</v>
      </c>
      <c r="J87" s="3">
        <v>4.4800000000000004</v>
      </c>
      <c r="K87" s="3">
        <v>5.0599999999999996</v>
      </c>
      <c r="L87" s="3">
        <v>4.83</v>
      </c>
      <c r="M87" s="1"/>
      <c r="N87" s="5" t="s">
        <v>186</v>
      </c>
      <c r="O87" s="3">
        <v>4.25</v>
      </c>
      <c r="P87" s="3">
        <v>5.4</v>
      </c>
      <c r="Q87" s="3">
        <v>5.32</v>
      </c>
      <c r="R87" s="3">
        <v>5.13</v>
      </c>
    </row>
    <row r="88" spans="1:18" ht="16" thickTop="1" thickBot="1">
      <c r="A88" s="5" t="s">
        <v>181</v>
      </c>
      <c r="B88" s="3">
        <v>6.88</v>
      </c>
      <c r="C88" s="3">
        <v>6.66</v>
      </c>
      <c r="D88" s="5" t="s">
        <v>181</v>
      </c>
      <c r="E88" s="3">
        <v>7.68</v>
      </c>
      <c r="F88" s="3">
        <v>7.04</v>
      </c>
      <c r="G88" s="1"/>
      <c r="H88" s="5" t="s">
        <v>181</v>
      </c>
      <c r="I88" s="3">
        <v>6.81</v>
      </c>
      <c r="J88" s="3">
        <v>5.72</v>
      </c>
      <c r="K88" s="3">
        <v>5.19</v>
      </c>
      <c r="L88" s="3">
        <v>4.63</v>
      </c>
      <c r="M88" s="1"/>
      <c r="N88" s="5" t="s">
        <v>181</v>
      </c>
      <c r="O88" s="3">
        <v>6.3</v>
      </c>
      <c r="P88" s="3">
        <v>7.43</v>
      </c>
      <c r="Q88" s="3">
        <v>6.33</v>
      </c>
      <c r="R88" s="3">
        <v>6</v>
      </c>
    </row>
    <row r="89" spans="1:18" ht="16" thickTop="1" thickBot="1">
      <c r="A89" s="5" t="s">
        <v>254</v>
      </c>
      <c r="B89" s="3">
        <v>8.8800000000000008</v>
      </c>
      <c r="C89" s="3">
        <v>8.75</v>
      </c>
      <c r="D89" s="5" t="s">
        <v>254</v>
      </c>
      <c r="E89" s="3">
        <v>8.56</v>
      </c>
      <c r="F89" s="3">
        <v>8.56</v>
      </c>
      <c r="G89" s="1"/>
      <c r="H89" s="5" t="s">
        <v>254</v>
      </c>
      <c r="I89" s="3">
        <v>8.06</v>
      </c>
      <c r="J89" s="3">
        <v>8.2799999999999994</v>
      </c>
      <c r="K89" s="3">
        <v>7.94</v>
      </c>
      <c r="L89" s="3">
        <v>8.17</v>
      </c>
      <c r="M89" s="1"/>
      <c r="N89" s="5" t="s">
        <v>254</v>
      </c>
      <c r="O89" s="3">
        <v>7.45</v>
      </c>
      <c r="P89" s="3">
        <v>7.62</v>
      </c>
      <c r="Q89" s="3">
        <v>7.96</v>
      </c>
      <c r="R89" s="3">
        <v>8.1300000000000008</v>
      </c>
    </row>
    <row r="90" spans="1:18" ht="16" thickTop="1" thickBot="1">
      <c r="A90" s="5" t="s">
        <v>168</v>
      </c>
      <c r="B90" s="3">
        <v>7</v>
      </c>
      <c r="C90" s="3">
        <v>7.34</v>
      </c>
      <c r="D90" s="5" t="s">
        <v>168</v>
      </c>
      <c r="E90" s="3">
        <v>6.4</v>
      </c>
      <c r="F90" s="3">
        <v>5.8</v>
      </c>
      <c r="G90" s="1"/>
      <c r="H90" s="5" t="s">
        <v>168</v>
      </c>
      <c r="I90" s="3">
        <v>6.44</v>
      </c>
      <c r="J90" s="3">
        <v>6</v>
      </c>
      <c r="K90" s="3">
        <v>5.81</v>
      </c>
      <c r="L90" s="3">
        <v>5.42</v>
      </c>
      <c r="M90" s="1"/>
      <c r="N90" s="5" t="s">
        <v>168</v>
      </c>
      <c r="O90" s="3">
        <v>5.85</v>
      </c>
      <c r="P90" s="3">
        <v>6.25</v>
      </c>
      <c r="Q90" s="3">
        <v>6.36</v>
      </c>
      <c r="R90" s="3">
        <v>4.93</v>
      </c>
    </row>
    <row r="91" spans="1:18" ht="16" thickTop="1" thickBot="1">
      <c r="A91" s="5" t="s">
        <v>190</v>
      </c>
      <c r="B91" s="3">
        <v>6</v>
      </c>
      <c r="C91" s="3">
        <v>5.3</v>
      </c>
      <c r="D91" s="5" t="s">
        <v>190</v>
      </c>
      <c r="E91" s="3">
        <v>5.68</v>
      </c>
      <c r="F91" s="3">
        <v>5.4</v>
      </c>
      <c r="G91" s="1"/>
      <c r="H91" s="5" t="s">
        <v>190</v>
      </c>
      <c r="I91" s="3">
        <v>5.19</v>
      </c>
      <c r="J91" s="3">
        <v>3.21</v>
      </c>
      <c r="K91" s="3">
        <v>4.13</v>
      </c>
      <c r="L91" s="3">
        <v>3.71</v>
      </c>
      <c r="M91" s="1"/>
      <c r="N91" s="5" t="s">
        <v>190</v>
      </c>
      <c r="O91" s="3">
        <v>3.7</v>
      </c>
      <c r="P91" s="3">
        <v>4.0999999999999996</v>
      </c>
      <c r="Q91" s="3">
        <v>4.04</v>
      </c>
      <c r="R91" s="3">
        <v>3.8</v>
      </c>
    </row>
    <row r="92" spans="1:18" ht="16" thickTop="1" thickBot="1">
      <c r="A92" s="5" t="s">
        <v>187</v>
      </c>
      <c r="B92" s="3">
        <v>6.71</v>
      </c>
      <c r="C92" s="3">
        <v>6.6</v>
      </c>
      <c r="D92" s="5" t="s">
        <v>187</v>
      </c>
      <c r="E92" s="3">
        <v>6.64</v>
      </c>
      <c r="F92" s="3">
        <v>6.27</v>
      </c>
      <c r="G92" s="1"/>
      <c r="H92" s="5" t="s">
        <v>187</v>
      </c>
      <c r="I92" s="3">
        <v>6.13</v>
      </c>
      <c r="J92" s="3">
        <v>4.4000000000000004</v>
      </c>
      <c r="K92" s="3">
        <v>6.13</v>
      </c>
      <c r="L92" s="3">
        <v>4.96</v>
      </c>
      <c r="M92" s="1"/>
      <c r="N92" s="5" t="s">
        <v>187</v>
      </c>
      <c r="O92" s="3">
        <v>5.95</v>
      </c>
      <c r="P92" s="3">
        <v>6.14</v>
      </c>
      <c r="Q92" s="3">
        <v>6.76</v>
      </c>
      <c r="R92" s="3">
        <v>4.3099999999999996</v>
      </c>
    </row>
    <row r="93" spans="1:18" ht="16" thickTop="1" thickBot="1">
      <c r="A93" s="5" t="s">
        <v>188</v>
      </c>
      <c r="B93" s="3">
        <v>5.12</v>
      </c>
      <c r="C93" s="3">
        <v>6.25</v>
      </c>
      <c r="D93" s="5" t="s">
        <v>188</v>
      </c>
      <c r="E93" s="3">
        <v>6.96</v>
      </c>
      <c r="F93" s="3">
        <v>6.33</v>
      </c>
      <c r="G93" s="1"/>
      <c r="H93" s="5" t="s">
        <v>188</v>
      </c>
      <c r="I93" s="3">
        <v>5.94</v>
      </c>
      <c r="J93" s="3">
        <v>4.33</v>
      </c>
      <c r="K93" s="3">
        <v>5.31</v>
      </c>
      <c r="L93" s="3">
        <v>4.17</v>
      </c>
      <c r="M93" s="1"/>
      <c r="N93" s="5" t="s">
        <v>188</v>
      </c>
      <c r="O93" s="3">
        <v>5.35</v>
      </c>
      <c r="P93" s="3">
        <v>5.8</v>
      </c>
      <c r="Q93" s="3">
        <v>5.56</v>
      </c>
      <c r="R93" s="3">
        <v>4.47</v>
      </c>
    </row>
    <row r="94" spans="1:18" ht="16" thickTop="1" thickBot="1">
      <c r="A94" s="5" t="s">
        <v>211</v>
      </c>
      <c r="B94" s="3">
        <v>5.56</v>
      </c>
      <c r="C94" s="3">
        <v>4.74</v>
      </c>
      <c r="D94" s="5" t="s">
        <v>211</v>
      </c>
      <c r="E94" s="3">
        <v>5.96</v>
      </c>
      <c r="F94" s="3">
        <v>5.29</v>
      </c>
      <c r="G94" s="1"/>
      <c r="H94" s="5" t="s">
        <v>211</v>
      </c>
      <c r="I94" s="3">
        <v>3.63</v>
      </c>
      <c r="J94" s="3">
        <v>2.36</v>
      </c>
      <c r="K94" s="3">
        <v>2.69</v>
      </c>
      <c r="L94" s="3">
        <v>2.33</v>
      </c>
      <c r="M94" s="1"/>
      <c r="N94" s="5" t="s">
        <v>211</v>
      </c>
      <c r="O94" s="3">
        <v>3.3</v>
      </c>
      <c r="P94" s="3">
        <v>4.05</v>
      </c>
      <c r="Q94" s="3">
        <v>4.4400000000000004</v>
      </c>
      <c r="R94" s="3">
        <v>2.13</v>
      </c>
    </row>
    <row r="95" spans="1:18" ht="16" thickTop="1" thickBot="1">
      <c r="A95" s="5" t="s">
        <v>224</v>
      </c>
      <c r="B95" s="3">
        <v>4.3499999999999996</v>
      </c>
      <c r="C95" s="3">
        <v>4.62</v>
      </c>
      <c r="D95" s="5" t="s">
        <v>224</v>
      </c>
      <c r="E95" s="3">
        <v>5.08</v>
      </c>
      <c r="F95" s="3">
        <v>4.2699999999999996</v>
      </c>
      <c r="G95" s="1"/>
      <c r="H95" s="5" t="s">
        <v>224</v>
      </c>
      <c r="I95" s="3">
        <v>2.88</v>
      </c>
      <c r="J95" s="3">
        <v>2.76</v>
      </c>
      <c r="K95" s="3">
        <v>3</v>
      </c>
      <c r="L95" s="3">
        <v>2.46</v>
      </c>
      <c r="M95" s="1"/>
      <c r="N95" s="5" t="s">
        <v>224</v>
      </c>
      <c r="O95" s="3">
        <v>2.15</v>
      </c>
      <c r="P95" s="3">
        <v>2.19</v>
      </c>
      <c r="Q95" s="3">
        <v>2.8</v>
      </c>
      <c r="R95" s="3">
        <v>2</v>
      </c>
    </row>
    <row r="96" spans="1:18" ht="16" thickTop="1" thickBot="1">
      <c r="A96" s="5" t="s">
        <v>199</v>
      </c>
      <c r="B96" s="3">
        <v>6.41</v>
      </c>
      <c r="C96" s="3">
        <v>6.02</v>
      </c>
      <c r="D96" s="5" t="s">
        <v>199</v>
      </c>
      <c r="E96" s="3">
        <v>6</v>
      </c>
      <c r="F96" s="3">
        <v>5.69</v>
      </c>
      <c r="G96" s="1"/>
      <c r="H96" s="5" t="s">
        <v>199</v>
      </c>
      <c r="I96" s="3">
        <v>5.69</v>
      </c>
      <c r="J96" s="3">
        <v>4.5599999999999996</v>
      </c>
      <c r="K96" s="3">
        <v>5.94</v>
      </c>
      <c r="L96" s="3">
        <v>3.88</v>
      </c>
      <c r="M96" s="1"/>
      <c r="N96" s="5" t="s">
        <v>199</v>
      </c>
      <c r="O96" s="3">
        <v>4.4000000000000004</v>
      </c>
      <c r="P96" s="3">
        <v>5.0999999999999996</v>
      </c>
      <c r="Q96" s="3">
        <v>5.08</v>
      </c>
      <c r="R96" s="3">
        <v>4.4400000000000004</v>
      </c>
    </row>
    <row r="97" spans="1:18" ht="16" thickTop="1" thickBot="1">
      <c r="A97" s="5" t="s">
        <v>193</v>
      </c>
      <c r="B97" s="3">
        <v>7.12</v>
      </c>
      <c r="C97" s="3">
        <v>6.83</v>
      </c>
      <c r="D97" s="5" t="s">
        <v>193</v>
      </c>
      <c r="E97" s="3">
        <v>7</v>
      </c>
      <c r="F97" s="3">
        <v>6.73</v>
      </c>
      <c r="G97" s="1"/>
      <c r="H97" s="5" t="s">
        <v>193</v>
      </c>
      <c r="I97" s="3">
        <v>6.25</v>
      </c>
      <c r="J97" s="3">
        <v>5.92</v>
      </c>
      <c r="K97" s="3">
        <v>6.5</v>
      </c>
      <c r="L97" s="3">
        <v>5.17</v>
      </c>
      <c r="M97" s="1"/>
      <c r="N97" s="5" t="s">
        <v>193</v>
      </c>
      <c r="O97" s="3">
        <v>5.6</v>
      </c>
      <c r="P97" s="3">
        <v>5.86</v>
      </c>
      <c r="Q97" s="3">
        <v>5.88</v>
      </c>
      <c r="R97" s="3">
        <v>5.63</v>
      </c>
    </row>
    <row r="98" spans="1:18" ht="16" thickTop="1" thickBot="1">
      <c r="A98" s="5" t="s">
        <v>212</v>
      </c>
      <c r="B98" s="3">
        <v>7.94</v>
      </c>
      <c r="C98" s="3">
        <v>7.79</v>
      </c>
      <c r="D98" s="5" t="s">
        <v>212</v>
      </c>
      <c r="E98" s="3">
        <v>7.88</v>
      </c>
      <c r="F98" s="3">
        <v>7.4</v>
      </c>
      <c r="G98" s="1"/>
      <c r="H98" s="5" t="s">
        <v>212</v>
      </c>
      <c r="I98" s="3">
        <v>7.56</v>
      </c>
      <c r="J98" s="3">
        <v>6.76</v>
      </c>
      <c r="K98" s="3">
        <v>6.88</v>
      </c>
      <c r="L98" s="3">
        <v>6.83</v>
      </c>
      <c r="M98" s="1"/>
      <c r="N98" s="5" t="s">
        <v>212</v>
      </c>
      <c r="O98" s="3">
        <v>7.7</v>
      </c>
      <c r="P98" s="3">
        <v>7.1</v>
      </c>
      <c r="Q98" s="3">
        <v>7</v>
      </c>
      <c r="R98" s="3">
        <v>6.75</v>
      </c>
    </row>
    <row r="99" spans="1:18" ht="16" thickTop="1" thickBot="1">
      <c r="A99" s="5" t="s">
        <v>256</v>
      </c>
      <c r="B99" s="3">
        <v>7.29</v>
      </c>
      <c r="C99" s="3">
        <v>7.5</v>
      </c>
      <c r="D99" s="5" t="s">
        <v>256</v>
      </c>
      <c r="E99" s="3">
        <v>7.72</v>
      </c>
      <c r="F99" s="3">
        <v>7.11</v>
      </c>
      <c r="G99" s="1"/>
      <c r="H99" s="5" t="s">
        <v>256</v>
      </c>
      <c r="I99" s="3">
        <v>6.81</v>
      </c>
      <c r="J99" s="3">
        <v>6.88</v>
      </c>
      <c r="K99" s="3">
        <v>6.38</v>
      </c>
      <c r="L99" s="3">
        <v>6.42</v>
      </c>
      <c r="M99" s="1"/>
      <c r="N99" s="5" t="s">
        <v>256</v>
      </c>
      <c r="O99" s="3">
        <v>7.35</v>
      </c>
      <c r="P99" s="3">
        <v>6.76</v>
      </c>
      <c r="Q99" s="3">
        <v>7.16</v>
      </c>
      <c r="R99" s="3">
        <v>7.25</v>
      </c>
    </row>
    <row r="100" spans="1:18" ht="16" thickTop="1" thickBot="1">
      <c r="A100" s="5" t="s">
        <v>180</v>
      </c>
      <c r="B100" s="3">
        <v>8.76</v>
      </c>
      <c r="C100" s="3">
        <v>8.66</v>
      </c>
      <c r="D100" s="5" t="s">
        <v>180</v>
      </c>
      <c r="E100" s="3">
        <v>8.8000000000000007</v>
      </c>
      <c r="F100" s="3">
        <v>8.42</v>
      </c>
      <c r="G100" s="1"/>
      <c r="H100" s="5" t="s">
        <v>180</v>
      </c>
      <c r="I100" s="3">
        <v>7.94</v>
      </c>
      <c r="J100" s="3">
        <v>8.2899999999999991</v>
      </c>
      <c r="K100" s="3">
        <v>7.13</v>
      </c>
      <c r="L100" s="3">
        <v>7.71</v>
      </c>
      <c r="M100" s="1"/>
      <c r="N100" s="5" t="s">
        <v>180</v>
      </c>
      <c r="O100" s="3">
        <v>8.25</v>
      </c>
      <c r="P100" s="3">
        <v>8.75</v>
      </c>
      <c r="Q100" s="3">
        <v>8.24</v>
      </c>
      <c r="R100" s="3">
        <v>8.33</v>
      </c>
    </row>
    <row r="101" spans="1:18" ht="16" thickTop="1" thickBot="1">
      <c r="A101" s="5" t="s">
        <v>222</v>
      </c>
      <c r="B101" s="3">
        <v>6.71</v>
      </c>
      <c r="C101" s="3">
        <v>6.15</v>
      </c>
      <c r="D101" s="5" t="s">
        <v>222</v>
      </c>
      <c r="E101" s="3">
        <v>7.2</v>
      </c>
      <c r="F101" s="3">
        <v>6.89</v>
      </c>
      <c r="G101" s="1"/>
      <c r="H101" s="5" t="s">
        <v>222</v>
      </c>
      <c r="I101" s="3">
        <v>5.69</v>
      </c>
      <c r="J101" s="3">
        <v>5.6</v>
      </c>
      <c r="K101" s="3">
        <v>4.6900000000000004</v>
      </c>
      <c r="L101" s="3">
        <v>4.38</v>
      </c>
      <c r="M101" s="1"/>
      <c r="N101" s="5" t="s">
        <v>222</v>
      </c>
      <c r="O101" s="3">
        <v>5.15</v>
      </c>
      <c r="P101" s="3">
        <v>5.76</v>
      </c>
      <c r="Q101" s="3">
        <v>6.56</v>
      </c>
      <c r="R101" s="3">
        <v>5.25</v>
      </c>
    </row>
    <row r="102" spans="1:18" ht="16" thickTop="1" thickBot="1">
      <c r="A102" s="5" t="s">
        <v>237</v>
      </c>
      <c r="B102" s="3">
        <v>7.12</v>
      </c>
      <c r="C102" s="3">
        <v>6.75</v>
      </c>
      <c r="D102" s="5" t="s">
        <v>237</v>
      </c>
      <c r="E102" s="3">
        <v>7.48</v>
      </c>
      <c r="F102" s="3">
        <v>6.45</v>
      </c>
      <c r="G102" s="1"/>
      <c r="H102" s="5" t="s">
        <v>237</v>
      </c>
      <c r="I102" s="3">
        <v>6</v>
      </c>
      <c r="J102" s="3">
        <v>5.92</v>
      </c>
      <c r="K102" s="3">
        <v>4.9400000000000004</v>
      </c>
      <c r="L102" s="3">
        <v>4.79</v>
      </c>
      <c r="M102" s="1"/>
      <c r="N102" s="5" t="s">
        <v>237</v>
      </c>
      <c r="O102" s="3">
        <v>4.4000000000000004</v>
      </c>
      <c r="P102" s="3">
        <v>5.76</v>
      </c>
      <c r="Q102" s="3">
        <v>5.36</v>
      </c>
      <c r="R102" s="3">
        <v>5.0599999999999996</v>
      </c>
    </row>
    <row r="103" spans="1:18" ht="16" thickTop="1" thickBot="1">
      <c r="A103" s="5" t="s">
        <v>246</v>
      </c>
      <c r="B103" s="3">
        <v>6.18</v>
      </c>
      <c r="C103" s="3">
        <v>5.75</v>
      </c>
      <c r="D103" s="5" t="s">
        <v>246</v>
      </c>
      <c r="E103" s="3">
        <v>6.24</v>
      </c>
      <c r="F103" s="3">
        <v>5.77</v>
      </c>
      <c r="G103" s="1"/>
      <c r="H103" s="5" t="s">
        <v>246</v>
      </c>
      <c r="I103" s="3">
        <v>4.75</v>
      </c>
      <c r="J103" s="3">
        <v>4.24</v>
      </c>
      <c r="K103" s="3">
        <v>3.5</v>
      </c>
      <c r="L103" s="3">
        <v>3.33</v>
      </c>
      <c r="M103" s="1"/>
      <c r="N103" s="5" t="s">
        <v>246</v>
      </c>
      <c r="O103" s="3">
        <v>4.26</v>
      </c>
      <c r="P103" s="3">
        <v>4.24</v>
      </c>
      <c r="Q103" s="3">
        <v>5.36</v>
      </c>
      <c r="R103" s="3">
        <v>4.1900000000000004</v>
      </c>
    </row>
    <row r="104" spans="1:18" ht="16" thickTop="1" thickBot="1">
      <c r="A104" s="5" t="s">
        <v>227</v>
      </c>
      <c r="B104" s="3">
        <v>7.65</v>
      </c>
      <c r="C104" s="3">
        <v>7.83</v>
      </c>
      <c r="D104" s="5" t="s">
        <v>227</v>
      </c>
      <c r="E104" s="3">
        <v>7.68</v>
      </c>
      <c r="F104" s="3">
        <v>7.56</v>
      </c>
      <c r="G104" s="1"/>
      <c r="H104" s="5" t="s">
        <v>227</v>
      </c>
      <c r="I104" s="3">
        <v>7.75</v>
      </c>
      <c r="J104" s="3">
        <v>7.16</v>
      </c>
      <c r="K104" s="3">
        <v>7</v>
      </c>
      <c r="L104" s="3">
        <v>6.71</v>
      </c>
      <c r="M104" s="1"/>
      <c r="N104" s="5" t="s">
        <v>227</v>
      </c>
      <c r="O104" s="3">
        <v>7.5</v>
      </c>
      <c r="P104" s="3">
        <v>7.67</v>
      </c>
      <c r="Q104" s="3">
        <v>7.36</v>
      </c>
      <c r="R104" s="3">
        <v>7.31</v>
      </c>
    </row>
    <row r="105" spans="1:18" ht="16" thickTop="1" thickBot="1">
      <c r="A105" s="5" t="s">
        <v>245</v>
      </c>
      <c r="B105" s="3">
        <v>6.06</v>
      </c>
      <c r="C105" s="3">
        <v>5.66</v>
      </c>
      <c r="D105" s="5" t="s">
        <v>245</v>
      </c>
      <c r="E105" s="3">
        <v>5.44</v>
      </c>
      <c r="F105" s="3">
        <v>5.36</v>
      </c>
      <c r="G105" s="1"/>
      <c r="H105" s="5" t="s">
        <v>245</v>
      </c>
      <c r="I105" s="3">
        <v>5.13</v>
      </c>
      <c r="J105" s="3">
        <v>2.72</v>
      </c>
      <c r="K105" s="3">
        <v>3</v>
      </c>
      <c r="L105" s="3">
        <v>3.29</v>
      </c>
      <c r="M105" s="1"/>
      <c r="N105" s="5" t="s">
        <v>245</v>
      </c>
      <c r="O105" s="3">
        <v>3.4</v>
      </c>
      <c r="P105" s="3">
        <v>3.67</v>
      </c>
      <c r="Q105" s="3">
        <v>4.96</v>
      </c>
      <c r="R105" s="3">
        <v>2.25</v>
      </c>
    </row>
    <row r="106" spans="1:18" ht="16" thickTop="1" thickBot="1">
      <c r="A106" s="6" t="s">
        <v>242</v>
      </c>
      <c r="B106" s="3">
        <v>8.4700000000000006</v>
      </c>
      <c r="C106" s="3">
        <v>8.58</v>
      </c>
      <c r="D106" s="5" t="s">
        <v>242</v>
      </c>
      <c r="E106" s="3">
        <v>7.68</v>
      </c>
      <c r="F106" s="3">
        <v>7.84</v>
      </c>
      <c r="G106" s="1"/>
      <c r="H106" s="6" t="s">
        <v>242</v>
      </c>
      <c r="I106" s="3">
        <v>7.63</v>
      </c>
      <c r="J106" s="3">
        <v>8.08</v>
      </c>
      <c r="K106" s="3">
        <v>7.44</v>
      </c>
      <c r="L106" s="3">
        <v>7.92</v>
      </c>
      <c r="M106" s="1"/>
      <c r="N106" s="5" t="s">
        <v>242</v>
      </c>
      <c r="O106" s="3">
        <v>7.75</v>
      </c>
      <c r="P106" s="3">
        <v>7.57</v>
      </c>
      <c r="Q106" s="3">
        <v>7</v>
      </c>
      <c r="R106" s="3">
        <v>7.94</v>
      </c>
    </row>
    <row r="107" spans="1:18" ht="15" thickTop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4">
      <c r="A109" s="7" t="s">
        <v>257</v>
      </c>
      <c r="B109" s="3">
        <v>17</v>
      </c>
      <c r="C109" s="3">
        <v>53</v>
      </c>
      <c r="D109" s="1"/>
      <c r="E109" s="3">
        <v>25</v>
      </c>
      <c r="F109" s="3">
        <v>45</v>
      </c>
      <c r="G109" s="1"/>
      <c r="H109" s="7" t="s">
        <v>257</v>
      </c>
      <c r="I109" s="3">
        <v>16</v>
      </c>
      <c r="J109" s="3">
        <v>25</v>
      </c>
      <c r="K109" s="3">
        <v>16</v>
      </c>
      <c r="L109" s="3">
        <v>24</v>
      </c>
      <c r="M109" s="1"/>
      <c r="N109" s="1"/>
      <c r="O109" s="3">
        <v>20</v>
      </c>
      <c r="P109" s="3">
        <v>21</v>
      </c>
      <c r="Q109" s="3">
        <v>25</v>
      </c>
      <c r="R109" s="1"/>
    </row>
    <row r="110" spans="1:18" ht="14">
      <c r="A110" s="1" t="s">
        <v>258</v>
      </c>
      <c r="B110" s="3">
        <v>0.41</v>
      </c>
      <c r="C110" s="3">
        <v>0.62</v>
      </c>
      <c r="D110" s="1"/>
      <c r="E110" s="3">
        <v>0.8</v>
      </c>
      <c r="F110" s="2">
        <v>0.69</v>
      </c>
      <c r="G110" s="1"/>
      <c r="H110" s="1" t="s">
        <v>258</v>
      </c>
      <c r="I110" s="3">
        <v>0.63</v>
      </c>
      <c r="J110" s="3">
        <v>0.52</v>
      </c>
      <c r="K110" s="3">
        <v>0.56000000000000005</v>
      </c>
      <c r="L110" s="3">
        <v>0.71</v>
      </c>
      <c r="M110" s="1"/>
      <c r="N110" s="1"/>
      <c r="O110" s="3">
        <v>0.6</v>
      </c>
      <c r="P110" s="3">
        <v>0.62</v>
      </c>
      <c r="Q110" s="3">
        <v>0.36</v>
      </c>
      <c r="R110" s="3">
        <v>0.56000000000000005</v>
      </c>
    </row>
    <row r="111" spans="1:18" ht="14">
      <c r="A111" s="1" t="s">
        <v>259</v>
      </c>
      <c r="B111" s="3">
        <v>0.12</v>
      </c>
      <c r="C111" s="3">
        <v>0.42</v>
      </c>
      <c r="D111" s="1"/>
      <c r="E111" s="3">
        <v>0.68</v>
      </c>
      <c r="F111" s="2">
        <v>0.49</v>
      </c>
      <c r="G111" s="1"/>
      <c r="H111" s="1" t="s">
        <v>259</v>
      </c>
      <c r="I111" s="3">
        <v>0.19</v>
      </c>
      <c r="J111" s="3">
        <v>0.28000000000000003</v>
      </c>
      <c r="K111" s="3">
        <v>0.25</v>
      </c>
      <c r="L111" s="3">
        <v>0.38</v>
      </c>
      <c r="M111" s="1"/>
      <c r="N111" s="1"/>
      <c r="O111" s="3">
        <v>0.55000000000000004</v>
      </c>
      <c r="P111" s="3">
        <v>0.38</v>
      </c>
      <c r="Q111" s="3">
        <v>0.16</v>
      </c>
      <c r="R111" s="3">
        <v>0.38</v>
      </c>
    </row>
    <row r="112" spans="1:18" ht="14">
      <c r="A112" s="1" t="s">
        <v>260</v>
      </c>
      <c r="B112" s="3">
        <v>0.35</v>
      </c>
      <c r="C112" s="3">
        <v>0.08</v>
      </c>
      <c r="D112" s="1"/>
      <c r="E112" s="3">
        <v>0.04</v>
      </c>
      <c r="F112" s="3">
        <v>0.18</v>
      </c>
      <c r="G112" s="1"/>
      <c r="H112" s="1" t="s">
        <v>260</v>
      </c>
      <c r="I112" s="3">
        <v>0.06</v>
      </c>
      <c r="J112" s="3">
        <v>0.28000000000000003</v>
      </c>
      <c r="K112" s="3">
        <v>0.25</v>
      </c>
      <c r="L112" s="3">
        <v>0.25</v>
      </c>
      <c r="M112" s="1"/>
      <c r="N112" s="1"/>
      <c r="O112" s="3">
        <v>0.05</v>
      </c>
      <c r="P112" s="3">
        <v>0.05</v>
      </c>
      <c r="Q112" s="3">
        <v>0.08</v>
      </c>
      <c r="R112" s="3">
        <v>0</v>
      </c>
    </row>
    <row r="113" spans="1:18" ht="14">
      <c r="A113" s="1" t="s">
        <v>261</v>
      </c>
      <c r="B113" s="3">
        <v>0.53</v>
      </c>
      <c r="C113" s="3">
        <v>0.45</v>
      </c>
      <c r="D113" s="1"/>
      <c r="E113" s="3">
        <v>0.56000000000000005</v>
      </c>
      <c r="F113" s="2">
        <v>0.44</v>
      </c>
      <c r="G113" s="1"/>
      <c r="H113" s="1" t="s">
        <v>261</v>
      </c>
      <c r="I113" s="3">
        <v>0.63</v>
      </c>
      <c r="J113" s="3">
        <v>0.44</v>
      </c>
      <c r="K113" s="3">
        <v>0.31</v>
      </c>
      <c r="L113" s="3">
        <v>0.54</v>
      </c>
      <c r="M113" s="1"/>
      <c r="N113" s="1"/>
      <c r="O113" s="3">
        <v>0.3</v>
      </c>
      <c r="P113" s="3">
        <v>0.38</v>
      </c>
      <c r="Q113" s="3">
        <v>0.44</v>
      </c>
      <c r="R113" s="3">
        <v>0.5</v>
      </c>
    </row>
    <row r="114" spans="1:18" ht="14">
      <c r="A114" s="1" t="s">
        <v>262</v>
      </c>
      <c r="B114" s="3">
        <v>0.18</v>
      </c>
      <c r="C114" s="3">
        <v>0.09</v>
      </c>
      <c r="D114" s="1"/>
      <c r="E114" s="3">
        <v>0.08</v>
      </c>
      <c r="F114" s="3">
        <v>7.0000000000000007E-2</v>
      </c>
      <c r="G114" s="1"/>
      <c r="H114" s="1" t="s">
        <v>262</v>
      </c>
      <c r="I114" s="3">
        <v>0</v>
      </c>
      <c r="J114" s="3">
        <v>0.2</v>
      </c>
      <c r="K114" s="3">
        <v>0.13</v>
      </c>
      <c r="L114" s="3">
        <v>0.08</v>
      </c>
      <c r="M114" s="1"/>
      <c r="N114" s="1"/>
      <c r="O114" s="3">
        <v>0.1</v>
      </c>
      <c r="P114" s="3">
        <v>0</v>
      </c>
      <c r="Q114" s="3">
        <v>0.16</v>
      </c>
      <c r="R114" s="3">
        <v>0.06</v>
      </c>
    </row>
    <row r="115" spans="1:18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4">
      <c r="A117" s="1"/>
      <c r="B117" s="1"/>
      <c r="C117" s="1"/>
      <c r="D117" s="1"/>
      <c r="E117" s="1"/>
      <c r="F117" s="1"/>
      <c r="G117" s="1"/>
      <c r="H117" s="1" t="s">
        <v>12</v>
      </c>
      <c r="I117" s="3">
        <v>3.94</v>
      </c>
      <c r="J117" s="3">
        <v>5.32</v>
      </c>
      <c r="K117" s="3">
        <v>1.38</v>
      </c>
      <c r="L117" s="3">
        <v>0.88</v>
      </c>
      <c r="M117" s="1"/>
      <c r="N117" s="1" t="s">
        <v>12</v>
      </c>
      <c r="O117" s="3">
        <v>4.8499999999999996</v>
      </c>
      <c r="P117" s="3">
        <v>5.14</v>
      </c>
      <c r="Q117" s="3">
        <v>1.64</v>
      </c>
      <c r="R117" s="3">
        <v>1.19</v>
      </c>
    </row>
    <row r="118" spans="1:18" ht="14">
      <c r="A118" s="1"/>
      <c r="B118" s="1"/>
      <c r="C118" s="1"/>
      <c r="D118" s="1"/>
      <c r="E118" s="1"/>
      <c r="F118" s="1"/>
      <c r="G118" s="1"/>
      <c r="H118" s="1" t="s">
        <v>13</v>
      </c>
      <c r="I118" s="3">
        <v>3.63</v>
      </c>
      <c r="J118" s="3">
        <v>4</v>
      </c>
      <c r="K118" s="3">
        <v>4</v>
      </c>
      <c r="L118" s="3">
        <v>3.71</v>
      </c>
      <c r="M118" s="1"/>
      <c r="N118" s="1" t="s">
        <v>13</v>
      </c>
      <c r="O118" s="3">
        <v>3.75</v>
      </c>
      <c r="P118" s="3">
        <v>3.52</v>
      </c>
      <c r="Q118" s="3">
        <v>3.56</v>
      </c>
      <c r="R118" s="3">
        <v>3.81</v>
      </c>
    </row>
    <row r="119" spans="1:18" ht="14">
      <c r="A119" s="1"/>
      <c r="B119" s="1"/>
      <c r="C119" s="1"/>
      <c r="D119" s="1"/>
      <c r="E119" s="1"/>
      <c r="F119" s="1"/>
      <c r="G119" s="1"/>
      <c r="H119" s="1" t="s">
        <v>14</v>
      </c>
      <c r="I119" s="3">
        <v>1.06</v>
      </c>
      <c r="J119" s="3">
        <v>1.4</v>
      </c>
      <c r="K119" s="3">
        <v>5.94</v>
      </c>
      <c r="L119" s="3">
        <v>5.17</v>
      </c>
      <c r="M119" s="1"/>
      <c r="N119" s="1" t="s">
        <v>14</v>
      </c>
      <c r="O119" s="3">
        <v>1.25</v>
      </c>
      <c r="P119" s="3">
        <v>1.24</v>
      </c>
      <c r="Q119" s="3">
        <v>4.8</v>
      </c>
      <c r="R119" s="3">
        <v>5.25</v>
      </c>
    </row>
    <row r="120" spans="1:18" ht="14">
      <c r="A120" s="1"/>
      <c r="B120" s="1"/>
      <c r="C120" s="1"/>
      <c r="D120" s="1"/>
      <c r="E120" s="1"/>
      <c r="F120" s="1"/>
      <c r="G120" s="1"/>
      <c r="H120" s="1" t="s">
        <v>15</v>
      </c>
      <c r="I120" s="3">
        <v>3</v>
      </c>
      <c r="J120" s="3">
        <v>2.64</v>
      </c>
      <c r="K120" s="3">
        <v>2.13</v>
      </c>
      <c r="L120" s="3">
        <v>2.13</v>
      </c>
      <c r="M120" s="1"/>
      <c r="N120" s="1" t="s">
        <v>15</v>
      </c>
      <c r="O120" s="3">
        <v>3.25</v>
      </c>
      <c r="P120" s="3">
        <v>2.95</v>
      </c>
      <c r="Q120" s="3">
        <v>2.3199999999999998</v>
      </c>
      <c r="R120" s="3">
        <v>2.19</v>
      </c>
    </row>
    <row r="121" spans="1:18" ht="14">
      <c r="A121" s="1"/>
      <c r="B121" s="1"/>
      <c r="C121" s="1"/>
      <c r="D121" s="1"/>
      <c r="E121" s="1"/>
      <c r="F121" s="1"/>
      <c r="G121" s="1"/>
      <c r="H121" s="1" t="s">
        <v>16</v>
      </c>
      <c r="I121" s="3">
        <v>3.44</v>
      </c>
      <c r="J121" s="3">
        <v>3.56</v>
      </c>
      <c r="K121" s="3">
        <v>2.44</v>
      </c>
      <c r="L121" s="3">
        <v>1.83</v>
      </c>
      <c r="M121" s="1"/>
      <c r="N121" s="1" t="s">
        <v>16</v>
      </c>
      <c r="O121" s="3">
        <v>3.5</v>
      </c>
      <c r="P121" s="3">
        <v>3.71</v>
      </c>
      <c r="Q121" s="3">
        <v>2.4</v>
      </c>
      <c r="R121" s="3">
        <v>2.25</v>
      </c>
    </row>
    <row r="122" spans="1:18" ht="14">
      <c r="A122" s="1"/>
      <c r="B122" s="1"/>
      <c r="C122" s="1"/>
      <c r="D122" s="1"/>
      <c r="E122" s="1"/>
      <c r="F122" s="1"/>
      <c r="G122" s="1"/>
      <c r="H122" s="1" t="s">
        <v>17</v>
      </c>
      <c r="I122" s="3">
        <v>4.13</v>
      </c>
      <c r="J122" s="3">
        <v>5.6</v>
      </c>
      <c r="K122" s="3">
        <v>2.31</v>
      </c>
      <c r="L122" s="3">
        <v>2.5</v>
      </c>
      <c r="M122" s="1"/>
      <c r="N122" s="1" t="s">
        <v>17</v>
      </c>
      <c r="O122" s="3">
        <v>5.3</v>
      </c>
      <c r="P122" s="3">
        <v>4.62</v>
      </c>
      <c r="Q122" s="3">
        <v>2.44</v>
      </c>
      <c r="R122" s="3">
        <v>1.88</v>
      </c>
    </row>
    <row r="123" spans="1:18" ht="14">
      <c r="A123" s="1"/>
      <c r="B123" s="1"/>
      <c r="C123" s="1"/>
      <c r="D123" s="1"/>
      <c r="E123" s="1"/>
      <c r="F123" s="1"/>
      <c r="G123" s="1"/>
      <c r="H123" s="1" t="s">
        <v>18</v>
      </c>
      <c r="I123" s="3">
        <v>0.31</v>
      </c>
      <c r="J123" s="3">
        <v>0.36</v>
      </c>
      <c r="K123" s="3">
        <v>7.06</v>
      </c>
      <c r="L123" s="3">
        <v>5.75</v>
      </c>
      <c r="M123" s="1"/>
      <c r="N123" s="1" t="s">
        <v>18</v>
      </c>
      <c r="O123" s="3">
        <v>0.35</v>
      </c>
      <c r="P123" s="3">
        <v>0.48</v>
      </c>
      <c r="Q123" s="3">
        <v>6.36</v>
      </c>
      <c r="R123" s="3">
        <v>6.75</v>
      </c>
    </row>
    <row r="124" spans="1:18" ht="14">
      <c r="A124" s="1"/>
      <c r="B124" s="1"/>
      <c r="C124" s="1"/>
      <c r="D124" s="1"/>
      <c r="E124" s="1"/>
      <c r="F124" s="1"/>
      <c r="G124" s="1"/>
      <c r="H124" s="1" t="s">
        <v>19</v>
      </c>
      <c r="I124" s="3">
        <v>0.94</v>
      </c>
      <c r="J124" s="3">
        <v>0.88</v>
      </c>
      <c r="K124" s="3">
        <v>1.38</v>
      </c>
      <c r="L124" s="3">
        <v>1.04</v>
      </c>
      <c r="M124" s="1"/>
      <c r="N124" s="1" t="s">
        <v>19</v>
      </c>
      <c r="O124" s="3">
        <v>1.25</v>
      </c>
      <c r="P124" s="3">
        <v>0.86</v>
      </c>
      <c r="Q124" s="3">
        <v>1.08</v>
      </c>
      <c r="R124" s="3">
        <v>0.75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98"/>
  <sheetViews>
    <sheetView workbookViewId="0">
      <selection activeCell="V1" activeCellId="4" sqref="A1:A1048576 S1:S1048576 T1:T1048576 U1:U1048576 V1:V1048576"/>
    </sheetView>
  </sheetViews>
  <sheetFormatPr baseColWidth="10" defaultRowHeight="13"/>
  <cols>
    <col min="3" max="3" width="9.85546875" customWidth="1"/>
    <col min="7" max="7" width="3.5703125" customWidth="1"/>
    <col min="9" max="9" width="8.7109375" customWidth="1"/>
    <col min="12" max="12" width="8.85546875" customWidth="1"/>
    <col min="13" max="13" width="3.7109375" customWidth="1"/>
    <col min="15" max="16" width="8.85546875" customWidth="1"/>
    <col min="17" max="17" width="9.28515625" customWidth="1"/>
    <col min="18" max="18" width="9.140625" customWidth="1"/>
  </cols>
  <sheetData>
    <row r="1" spans="1:22" ht="43" thickBot="1">
      <c r="A1" s="1"/>
      <c r="B1" s="1" t="s">
        <v>149</v>
      </c>
      <c r="C1" s="1" t="s">
        <v>150</v>
      </c>
      <c r="D1" s="1"/>
      <c r="E1" s="1" t="s">
        <v>151</v>
      </c>
      <c r="F1" s="1" t="s">
        <v>152</v>
      </c>
      <c r="G1" s="1"/>
      <c r="H1" s="1"/>
      <c r="I1" s="1" t="s">
        <v>0</v>
      </c>
      <c r="J1" s="1" t="s">
        <v>1</v>
      </c>
      <c r="K1" s="1" t="s">
        <v>2</v>
      </c>
      <c r="L1" s="1" t="s">
        <v>2</v>
      </c>
      <c r="M1" s="1"/>
      <c r="N1" s="1"/>
      <c r="O1" s="1" t="s">
        <v>3</v>
      </c>
      <c r="P1" s="1" t="s">
        <v>4</v>
      </c>
      <c r="Q1" s="1" t="s">
        <v>5</v>
      </c>
      <c r="R1" s="1" t="s">
        <v>6</v>
      </c>
      <c r="S1" s="1" t="s">
        <v>23</v>
      </c>
      <c r="T1" s="1" t="s">
        <v>21</v>
      </c>
      <c r="U1" s="1" t="s">
        <v>25</v>
      </c>
      <c r="V1" s="1" t="s">
        <v>27</v>
      </c>
    </row>
    <row r="2" spans="1:22" ht="16" thickTop="1" thickBot="1">
      <c r="A2" s="4" t="s">
        <v>242</v>
      </c>
      <c r="B2" s="3">
        <v>8.4700000000000006</v>
      </c>
      <c r="C2" s="3">
        <v>8.58</v>
      </c>
      <c r="D2" s="5" t="s">
        <v>242</v>
      </c>
      <c r="E2" s="3">
        <v>7.68</v>
      </c>
      <c r="F2" s="3">
        <v>7.84</v>
      </c>
      <c r="G2" s="1"/>
      <c r="H2" s="4" t="s">
        <v>242</v>
      </c>
      <c r="I2" s="3">
        <v>7.63</v>
      </c>
      <c r="J2" s="3">
        <v>8.08</v>
      </c>
      <c r="K2" s="3">
        <v>7.44</v>
      </c>
      <c r="L2" s="3">
        <v>7.92</v>
      </c>
      <c r="M2" s="1"/>
      <c r="N2" s="5" t="s">
        <v>242</v>
      </c>
      <c r="O2" s="3">
        <v>7.75</v>
      </c>
      <c r="P2" s="3">
        <v>7.57</v>
      </c>
      <c r="Q2" s="3">
        <v>7</v>
      </c>
      <c r="R2" s="3">
        <v>7.94</v>
      </c>
      <c r="S2">
        <f>AVERAGE(B2,E2)</f>
        <v>8.0749999999999993</v>
      </c>
      <c r="T2">
        <f>AVERAGE(C2,F2)</f>
        <v>8.2100000000000009</v>
      </c>
      <c r="U2">
        <f>AVERAGE(I2,K2,O2,Q2)</f>
        <v>7.4550000000000001</v>
      </c>
      <c r="V2">
        <f>AVERAGE(J2,L2,P2,R2)</f>
        <v>7.8775000000000004</v>
      </c>
    </row>
    <row r="3" spans="1:22" ht="16" thickTop="1" thickBot="1">
      <c r="A3" s="5" t="s">
        <v>245</v>
      </c>
      <c r="B3" s="3">
        <v>6.06</v>
      </c>
      <c r="C3" s="3">
        <v>5.66</v>
      </c>
      <c r="D3" s="4" t="s">
        <v>245</v>
      </c>
      <c r="E3" s="3">
        <v>5.44</v>
      </c>
      <c r="F3" s="3">
        <v>5.36</v>
      </c>
      <c r="G3" s="1"/>
      <c r="H3" s="5" t="s">
        <v>245</v>
      </c>
      <c r="I3" s="3">
        <v>5.13</v>
      </c>
      <c r="J3" s="3">
        <v>2.72</v>
      </c>
      <c r="K3" s="3">
        <v>3</v>
      </c>
      <c r="L3" s="3">
        <v>3.29</v>
      </c>
      <c r="M3" s="1"/>
      <c r="N3" s="4" t="s">
        <v>245</v>
      </c>
      <c r="O3" s="3">
        <v>3.4</v>
      </c>
      <c r="P3" s="3">
        <v>3.67</v>
      </c>
      <c r="Q3" s="3">
        <v>4.96</v>
      </c>
      <c r="R3" s="3">
        <v>2.25</v>
      </c>
      <c r="S3">
        <f t="shared" ref="S3:S66" si="0">AVERAGE(B3,E3)</f>
        <v>5.75</v>
      </c>
      <c r="T3">
        <f t="shared" ref="T3:T66" si="1">AVERAGE(C3,F3)</f>
        <v>5.51</v>
      </c>
      <c r="U3">
        <f t="shared" ref="U3:U66" si="2">AVERAGE(I3,K3,O3,Q3)</f>
        <v>4.1224999999999996</v>
      </c>
      <c r="V3">
        <f t="shared" ref="V3:V66" si="3">AVERAGE(J3,L3,P3,R3)</f>
        <v>2.9824999999999999</v>
      </c>
    </row>
    <row r="4" spans="1:22" ht="16" thickTop="1" thickBot="1">
      <c r="A4" s="5" t="s">
        <v>227</v>
      </c>
      <c r="B4" s="3">
        <v>7.65</v>
      </c>
      <c r="C4" s="3">
        <v>7.83</v>
      </c>
      <c r="D4" s="5" t="s">
        <v>227</v>
      </c>
      <c r="E4" s="3">
        <v>7.68</v>
      </c>
      <c r="F4" s="3">
        <v>7.56</v>
      </c>
      <c r="G4" s="1"/>
      <c r="H4" s="5" t="s">
        <v>227</v>
      </c>
      <c r="I4" s="3">
        <v>7.75</v>
      </c>
      <c r="J4" s="3">
        <v>7.16</v>
      </c>
      <c r="K4" s="3">
        <v>7</v>
      </c>
      <c r="L4" s="3">
        <v>6.71</v>
      </c>
      <c r="M4" s="1"/>
      <c r="N4" s="5" t="s">
        <v>227</v>
      </c>
      <c r="O4" s="3">
        <v>7.5</v>
      </c>
      <c r="P4" s="3">
        <v>7.67</v>
      </c>
      <c r="Q4" s="3">
        <v>7.36</v>
      </c>
      <c r="R4" s="3">
        <v>7.31</v>
      </c>
      <c r="S4">
        <f t="shared" si="0"/>
        <v>7.665</v>
      </c>
      <c r="T4">
        <f t="shared" si="1"/>
        <v>7.6950000000000003</v>
      </c>
      <c r="U4">
        <f t="shared" si="2"/>
        <v>7.4024999999999999</v>
      </c>
      <c r="V4">
        <f t="shared" si="3"/>
        <v>7.2124999999999995</v>
      </c>
    </row>
    <row r="5" spans="1:22" ht="16" thickTop="1" thickBot="1">
      <c r="A5" s="5" t="s">
        <v>246</v>
      </c>
      <c r="B5" s="3">
        <v>6.18</v>
      </c>
      <c r="C5" s="3">
        <v>5.75</v>
      </c>
      <c r="D5" s="5" t="s">
        <v>246</v>
      </c>
      <c r="E5" s="3">
        <v>6.24</v>
      </c>
      <c r="F5" s="3">
        <v>5.77</v>
      </c>
      <c r="G5" s="1"/>
      <c r="H5" s="5" t="s">
        <v>246</v>
      </c>
      <c r="I5" s="3">
        <v>4.75</v>
      </c>
      <c r="J5" s="3">
        <v>4.24</v>
      </c>
      <c r="K5" s="3">
        <v>3.5</v>
      </c>
      <c r="L5" s="3">
        <v>3.33</v>
      </c>
      <c r="M5" s="1"/>
      <c r="N5" s="5" t="s">
        <v>246</v>
      </c>
      <c r="O5" s="3">
        <v>4.26</v>
      </c>
      <c r="P5" s="3">
        <v>4.24</v>
      </c>
      <c r="Q5" s="3">
        <v>5.36</v>
      </c>
      <c r="R5" s="3">
        <v>4.1900000000000004</v>
      </c>
      <c r="S5">
        <f t="shared" si="0"/>
        <v>6.21</v>
      </c>
      <c r="T5">
        <f t="shared" si="1"/>
        <v>5.76</v>
      </c>
      <c r="U5">
        <f t="shared" si="2"/>
        <v>4.4675000000000002</v>
      </c>
      <c r="V5">
        <f t="shared" si="3"/>
        <v>4</v>
      </c>
    </row>
    <row r="6" spans="1:22" ht="16" thickTop="1" thickBot="1">
      <c r="A6" s="5" t="s">
        <v>237</v>
      </c>
      <c r="B6" s="3">
        <v>7.12</v>
      </c>
      <c r="C6" s="3">
        <v>6.75</v>
      </c>
      <c r="D6" s="5" t="s">
        <v>237</v>
      </c>
      <c r="E6" s="3">
        <v>7.48</v>
      </c>
      <c r="F6" s="3">
        <v>6.45</v>
      </c>
      <c r="G6" s="1"/>
      <c r="H6" s="5" t="s">
        <v>237</v>
      </c>
      <c r="I6" s="3">
        <v>6</v>
      </c>
      <c r="J6" s="3">
        <v>5.92</v>
      </c>
      <c r="K6" s="3">
        <v>4.9400000000000004</v>
      </c>
      <c r="L6" s="3">
        <v>4.79</v>
      </c>
      <c r="M6" s="1"/>
      <c r="N6" s="5" t="s">
        <v>237</v>
      </c>
      <c r="O6" s="3">
        <v>4.4000000000000004</v>
      </c>
      <c r="P6" s="3">
        <v>5.76</v>
      </c>
      <c r="Q6" s="3">
        <v>5.36</v>
      </c>
      <c r="R6" s="3">
        <v>5.0599999999999996</v>
      </c>
      <c r="S6">
        <f t="shared" si="0"/>
        <v>7.3000000000000007</v>
      </c>
      <c r="T6">
        <f t="shared" si="1"/>
        <v>6.6</v>
      </c>
      <c r="U6">
        <f t="shared" si="2"/>
        <v>5.1750000000000007</v>
      </c>
      <c r="V6">
        <f t="shared" si="3"/>
        <v>5.3824999999999994</v>
      </c>
    </row>
    <row r="7" spans="1:22" ht="16" thickTop="1" thickBot="1">
      <c r="A7" s="5" t="s">
        <v>222</v>
      </c>
      <c r="B7" s="3">
        <v>6.71</v>
      </c>
      <c r="C7" s="3">
        <v>6.15</v>
      </c>
      <c r="D7" s="5" t="s">
        <v>222</v>
      </c>
      <c r="E7" s="3">
        <v>7.2</v>
      </c>
      <c r="F7" s="3">
        <v>6.89</v>
      </c>
      <c r="G7" s="1"/>
      <c r="H7" s="5" t="s">
        <v>222</v>
      </c>
      <c r="I7" s="3">
        <v>5.69</v>
      </c>
      <c r="J7" s="3">
        <v>5.6</v>
      </c>
      <c r="K7" s="3">
        <v>4.6900000000000004</v>
      </c>
      <c r="L7" s="3">
        <v>4.38</v>
      </c>
      <c r="M7" s="1"/>
      <c r="N7" s="5" t="s">
        <v>222</v>
      </c>
      <c r="O7" s="3">
        <v>5.15</v>
      </c>
      <c r="P7" s="3">
        <v>5.76</v>
      </c>
      <c r="Q7" s="3">
        <v>6.56</v>
      </c>
      <c r="R7" s="3">
        <v>5.25</v>
      </c>
      <c r="S7">
        <f t="shared" si="0"/>
        <v>6.9550000000000001</v>
      </c>
      <c r="T7">
        <f t="shared" si="1"/>
        <v>6.52</v>
      </c>
      <c r="U7">
        <f t="shared" si="2"/>
        <v>5.5225</v>
      </c>
      <c r="V7">
        <f t="shared" si="3"/>
        <v>5.2475000000000005</v>
      </c>
    </row>
    <row r="8" spans="1:22" ht="16" thickTop="1" thickBot="1">
      <c r="A8" s="5" t="s">
        <v>180</v>
      </c>
      <c r="B8" s="3">
        <v>8.76</v>
      </c>
      <c r="C8" s="3">
        <v>8.66</v>
      </c>
      <c r="D8" s="5" t="s">
        <v>180</v>
      </c>
      <c r="E8" s="3">
        <v>8.8000000000000007</v>
      </c>
      <c r="F8" s="3">
        <v>8.42</v>
      </c>
      <c r="G8" s="1"/>
      <c r="H8" s="5" t="s">
        <v>180</v>
      </c>
      <c r="I8" s="3">
        <v>7.94</v>
      </c>
      <c r="J8" s="3">
        <v>8.2899999999999991</v>
      </c>
      <c r="K8" s="3">
        <v>7.13</v>
      </c>
      <c r="L8" s="3">
        <v>7.71</v>
      </c>
      <c r="M8" s="1"/>
      <c r="N8" s="5" t="s">
        <v>180</v>
      </c>
      <c r="O8" s="3">
        <v>8.25</v>
      </c>
      <c r="P8" s="3">
        <v>8.75</v>
      </c>
      <c r="Q8" s="3">
        <v>8.24</v>
      </c>
      <c r="R8" s="3">
        <v>8.33</v>
      </c>
      <c r="S8">
        <f t="shared" si="0"/>
        <v>8.7800000000000011</v>
      </c>
      <c r="T8">
        <f t="shared" si="1"/>
        <v>8.5399999999999991</v>
      </c>
      <c r="U8">
        <f t="shared" si="2"/>
        <v>7.8900000000000006</v>
      </c>
      <c r="V8">
        <f t="shared" si="3"/>
        <v>8.27</v>
      </c>
    </row>
    <row r="9" spans="1:22" ht="16" thickTop="1" thickBot="1">
      <c r="A9" s="5" t="s">
        <v>256</v>
      </c>
      <c r="B9" s="3">
        <v>7.29</v>
      </c>
      <c r="C9" s="3">
        <v>7.5</v>
      </c>
      <c r="D9" s="5" t="s">
        <v>256</v>
      </c>
      <c r="E9" s="3">
        <v>7.72</v>
      </c>
      <c r="F9" s="3">
        <v>7.11</v>
      </c>
      <c r="G9" s="1"/>
      <c r="H9" s="5" t="s">
        <v>256</v>
      </c>
      <c r="I9" s="3">
        <v>6.81</v>
      </c>
      <c r="J9" s="3">
        <v>6.88</v>
      </c>
      <c r="K9" s="3">
        <v>6.38</v>
      </c>
      <c r="L9" s="3">
        <v>6.42</v>
      </c>
      <c r="M9" s="1"/>
      <c r="N9" s="5" t="s">
        <v>256</v>
      </c>
      <c r="O9" s="3">
        <v>7.35</v>
      </c>
      <c r="P9" s="3">
        <v>6.76</v>
      </c>
      <c r="Q9" s="3">
        <v>7.16</v>
      </c>
      <c r="R9" s="3">
        <v>7.25</v>
      </c>
      <c r="S9">
        <f t="shared" si="0"/>
        <v>7.5049999999999999</v>
      </c>
      <c r="T9">
        <f t="shared" si="1"/>
        <v>7.3049999999999997</v>
      </c>
      <c r="U9">
        <f t="shared" si="2"/>
        <v>6.9249999999999998</v>
      </c>
      <c r="V9">
        <f t="shared" si="3"/>
        <v>6.8275000000000006</v>
      </c>
    </row>
    <row r="10" spans="1:22" ht="16" thickTop="1" thickBot="1">
      <c r="A10" s="5" t="s">
        <v>212</v>
      </c>
      <c r="B10" s="3">
        <v>7.94</v>
      </c>
      <c r="C10" s="3">
        <v>7.79</v>
      </c>
      <c r="D10" s="5" t="s">
        <v>212</v>
      </c>
      <c r="E10" s="3">
        <v>7.88</v>
      </c>
      <c r="F10" s="3">
        <v>7.4</v>
      </c>
      <c r="G10" s="1"/>
      <c r="H10" s="5" t="s">
        <v>212</v>
      </c>
      <c r="I10" s="3">
        <v>7.56</v>
      </c>
      <c r="J10" s="3">
        <v>6.76</v>
      </c>
      <c r="K10" s="3">
        <v>6.88</v>
      </c>
      <c r="L10" s="3">
        <v>6.83</v>
      </c>
      <c r="M10" s="1"/>
      <c r="N10" s="5" t="s">
        <v>212</v>
      </c>
      <c r="O10" s="3">
        <v>7.7</v>
      </c>
      <c r="P10" s="3">
        <v>7.1</v>
      </c>
      <c r="Q10" s="3">
        <v>7</v>
      </c>
      <c r="R10" s="3">
        <v>6.75</v>
      </c>
      <c r="S10">
        <f t="shared" si="0"/>
        <v>7.91</v>
      </c>
      <c r="T10">
        <f t="shared" si="1"/>
        <v>7.5950000000000006</v>
      </c>
      <c r="U10">
        <f t="shared" si="2"/>
        <v>7.2850000000000001</v>
      </c>
      <c r="V10">
        <f t="shared" si="3"/>
        <v>6.8599999999999994</v>
      </c>
    </row>
    <row r="11" spans="1:22" ht="16" thickTop="1" thickBot="1">
      <c r="A11" s="5" t="s">
        <v>193</v>
      </c>
      <c r="B11" s="3">
        <v>7.12</v>
      </c>
      <c r="C11" s="3">
        <v>6.83</v>
      </c>
      <c r="D11" s="5" t="s">
        <v>193</v>
      </c>
      <c r="E11" s="3">
        <v>7</v>
      </c>
      <c r="F11" s="3">
        <v>6.73</v>
      </c>
      <c r="G11" s="1"/>
      <c r="H11" s="5" t="s">
        <v>193</v>
      </c>
      <c r="I11" s="3">
        <v>6.25</v>
      </c>
      <c r="J11" s="3">
        <v>5.92</v>
      </c>
      <c r="K11" s="3">
        <v>6.5</v>
      </c>
      <c r="L11" s="3">
        <v>5.17</v>
      </c>
      <c r="M11" s="1"/>
      <c r="N11" s="5" t="s">
        <v>193</v>
      </c>
      <c r="O11" s="3">
        <v>5.6</v>
      </c>
      <c r="P11" s="3">
        <v>5.86</v>
      </c>
      <c r="Q11" s="3">
        <v>5.88</v>
      </c>
      <c r="R11" s="3">
        <v>5.63</v>
      </c>
      <c r="S11">
        <f t="shared" si="0"/>
        <v>7.0600000000000005</v>
      </c>
      <c r="T11">
        <f t="shared" si="1"/>
        <v>6.78</v>
      </c>
      <c r="U11">
        <f t="shared" si="2"/>
        <v>6.0575000000000001</v>
      </c>
      <c r="V11">
        <f t="shared" si="3"/>
        <v>5.6449999999999996</v>
      </c>
    </row>
    <row r="12" spans="1:22" ht="16" thickTop="1" thickBot="1">
      <c r="A12" s="5" t="s">
        <v>199</v>
      </c>
      <c r="B12" s="3">
        <v>6.41</v>
      </c>
      <c r="C12" s="3">
        <v>6.02</v>
      </c>
      <c r="D12" s="5" t="s">
        <v>199</v>
      </c>
      <c r="E12" s="3">
        <v>6</v>
      </c>
      <c r="F12" s="3">
        <v>5.69</v>
      </c>
      <c r="G12" s="1"/>
      <c r="H12" s="5" t="s">
        <v>199</v>
      </c>
      <c r="I12" s="3">
        <v>5.69</v>
      </c>
      <c r="J12" s="3">
        <v>4.5599999999999996</v>
      </c>
      <c r="K12" s="3">
        <v>5.94</v>
      </c>
      <c r="L12" s="3">
        <v>3.88</v>
      </c>
      <c r="M12" s="1"/>
      <c r="N12" s="5" t="s">
        <v>199</v>
      </c>
      <c r="O12" s="3">
        <v>4.4000000000000004</v>
      </c>
      <c r="P12" s="3">
        <v>5.0999999999999996</v>
      </c>
      <c r="Q12" s="3">
        <v>5.08</v>
      </c>
      <c r="R12" s="3">
        <v>4.4400000000000004</v>
      </c>
      <c r="S12">
        <f t="shared" si="0"/>
        <v>6.2050000000000001</v>
      </c>
      <c r="T12">
        <f t="shared" si="1"/>
        <v>5.8550000000000004</v>
      </c>
      <c r="U12">
        <f t="shared" si="2"/>
        <v>5.2774999999999999</v>
      </c>
      <c r="V12">
        <f t="shared" si="3"/>
        <v>4.4950000000000001</v>
      </c>
    </row>
    <row r="13" spans="1:22" ht="16" thickTop="1" thickBot="1">
      <c r="A13" s="5" t="s">
        <v>224</v>
      </c>
      <c r="B13" s="3">
        <v>4.3499999999999996</v>
      </c>
      <c r="C13" s="3">
        <v>4.62</v>
      </c>
      <c r="D13" s="5" t="s">
        <v>224</v>
      </c>
      <c r="E13" s="3">
        <v>5.08</v>
      </c>
      <c r="F13" s="3">
        <v>4.2699999999999996</v>
      </c>
      <c r="G13" s="1"/>
      <c r="H13" s="5" t="s">
        <v>224</v>
      </c>
      <c r="I13" s="3">
        <v>2.88</v>
      </c>
      <c r="J13" s="3">
        <v>2.76</v>
      </c>
      <c r="K13" s="3">
        <v>3</v>
      </c>
      <c r="L13" s="3">
        <v>2.46</v>
      </c>
      <c r="M13" s="1"/>
      <c r="N13" s="5" t="s">
        <v>224</v>
      </c>
      <c r="O13" s="3">
        <v>2.15</v>
      </c>
      <c r="P13" s="3">
        <v>2.19</v>
      </c>
      <c r="Q13" s="3">
        <v>2.8</v>
      </c>
      <c r="R13" s="3">
        <v>2</v>
      </c>
      <c r="S13">
        <f t="shared" si="0"/>
        <v>4.7149999999999999</v>
      </c>
      <c r="T13">
        <f t="shared" si="1"/>
        <v>4.4450000000000003</v>
      </c>
      <c r="U13">
        <f t="shared" si="2"/>
        <v>2.7074999999999996</v>
      </c>
      <c r="V13">
        <f t="shared" si="3"/>
        <v>2.3525</v>
      </c>
    </row>
    <row r="14" spans="1:22" ht="16" thickTop="1" thickBot="1">
      <c r="A14" s="5" t="s">
        <v>211</v>
      </c>
      <c r="B14" s="3">
        <v>5.56</v>
      </c>
      <c r="C14" s="3">
        <v>4.74</v>
      </c>
      <c r="D14" s="5" t="s">
        <v>211</v>
      </c>
      <c r="E14" s="3">
        <v>5.96</v>
      </c>
      <c r="F14" s="3">
        <v>5.29</v>
      </c>
      <c r="G14" s="1"/>
      <c r="H14" s="5" t="s">
        <v>211</v>
      </c>
      <c r="I14" s="3">
        <v>3.63</v>
      </c>
      <c r="J14" s="3">
        <v>2.36</v>
      </c>
      <c r="K14" s="3">
        <v>2.69</v>
      </c>
      <c r="L14" s="3">
        <v>2.33</v>
      </c>
      <c r="M14" s="1"/>
      <c r="N14" s="5" t="s">
        <v>211</v>
      </c>
      <c r="O14" s="3">
        <v>3.3</v>
      </c>
      <c r="P14" s="3">
        <v>4.05</v>
      </c>
      <c r="Q14" s="3">
        <v>4.4400000000000004</v>
      </c>
      <c r="R14" s="3">
        <v>2.13</v>
      </c>
      <c r="S14">
        <f t="shared" si="0"/>
        <v>5.76</v>
      </c>
      <c r="T14">
        <f t="shared" si="1"/>
        <v>5.0150000000000006</v>
      </c>
      <c r="U14">
        <f t="shared" si="2"/>
        <v>3.5150000000000006</v>
      </c>
      <c r="V14">
        <f t="shared" si="3"/>
        <v>2.7174999999999994</v>
      </c>
    </row>
    <row r="15" spans="1:22" ht="16" thickTop="1" thickBot="1">
      <c r="A15" s="5" t="s">
        <v>188</v>
      </c>
      <c r="B15" s="3">
        <v>5.12</v>
      </c>
      <c r="C15" s="3">
        <v>6.25</v>
      </c>
      <c r="D15" s="5" t="s">
        <v>188</v>
      </c>
      <c r="E15" s="3">
        <v>6.96</v>
      </c>
      <c r="F15" s="3">
        <v>6.33</v>
      </c>
      <c r="G15" s="1"/>
      <c r="H15" s="5" t="s">
        <v>188</v>
      </c>
      <c r="I15" s="3">
        <v>5.94</v>
      </c>
      <c r="J15" s="3">
        <v>4.33</v>
      </c>
      <c r="K15" s="3">
        <v>5.31</v>
      </c>
      <c r="L15" s="3">
        <v>4.17</v>
      </c>
      <c r="M15" s="1"/>
      <c r="N15" s="5" t="s">
        <v>188</v>
      </c>
      <c r="O15" s="3">
        <v>5.35</v>
      </c>
      <c r="P15" s="3">
        <v>5.8</v>
      </c>
      <c r="Q15" s="3">
        <v>5.56</v>
      </c>
      <c r="R15" s="3">
        <v>4.47</v>
      </c>
      <c r="S15">
        <f t="shared" si="0"/>
        <v>6.04</v>
      </c>
      <c r="T15">
        <f t="shared" si="1"/>
        <v>6.29</v>
      </c>
      <c r="U15">
        <f t="shared" si="2"/>
        <v>5.54</v>
      </c>
      <c r="V15">
        <f t="shared" si="3"/>
        <v>4.6924999999999999</v>
      </c>
    </row>
    <row r="16" spans="1:22" ht="16" thickTop="1" thickBot="1">
      <c r="A16" s="5" t="s">
        <v>187</v>
      </c>
      <c r="B16" s="3">
        <v>6.71</v>
      </c>
      <c r="C16" s="3">
        <v>6.6</v>
      </c>
      <c r="D16" s="5" t="s">
        <v>187</v>
      </c>
      <c r="E16" s="3">
        <v>6.64</v>
      </c>
      <c r="F16" s="3">
        <v>6.27</v>
      </c>
      <c r="G16" s="1"/>
      <c r="H16" s="5" t="s">
        <v>187</v>
      </c>
      <c r="I16" s="3">
        <v>6.13</v>
      </c>
      <c r="J16" s="3">
        <v>4.4000000000000004</v>
      </c>
      <c r="K16" s="3">
        <v>6.13</v>
      </c>
      <c r="L16" s="3">
        <v>4.96</v>
      </c>
      <c r="M16" s="1"/>
      <c r="N16" s="5" t="s">
        <v>187</v>
      </c>
      <c r="O16" s="3">
        <v>5.95</v>
      </c>
      <c r="P16" s="3">
        <v>6.14</v>
      </c>
      <c r="Q16" s="3">
        <v>6.76</v>
      </c>
      <c r="R16" s="3">
        <v>4.3099999999999996</v>
      </c>
      <c r="S16">
        <f t="shared" si="0"/>
        <v>6.6749999999999998</v>
      </c>
      <c r="T16">
        <f t="shared" si="1"/>
        <v>6.4349999999999996</v>
      </c>
      <c r="U16">
        <f t="shared" si="2"/>
        <v>6.2424999999999997</v>
      </c>
      <c r="V16">
        <f t="shared" si="3"/>
        <v>4.9524999999999997</v>
      </c>
    </row>
    <row r="17" spans="1:22" ht="16" thickTop="1" thickBot="1">
      <c r="A17" s="5" t="s">
        <v>190</v>
      </c>
      <c r="B17" s="3">
        <v>6</v>
      </c>
      <c r="C17" s="3">
        <v>5.3</v>
      </c>
      <c r="D17" s="5" t="s">
        <v>190</v>
      </c>
      <c r="E17" s="3">
        <v>5.68</v>
      </c>
      <c r="F17" s="3">
        <v>5.4</v>
      </c>
      <c r="G17" s="1"/>
      <c r="H17" s="5" t="s">
        <v>190</v>
      </c>
      <c r="I17" s="3">
        <v>5.19</v>
      </c>
      <c r="J17" s="3">
        <v>3.21</v>
      </c>
      <c r="K17" s="3">
        <v>4.13</v>
      </c>
      <c r="L17" s="3">
        <v>3.71</v>
      </c>
      <c r="M17" s="1"/>
      <c r="N17" s="5" t="s">
        <v>190</v>
      </c>
      <c r="O17" s="3">
        <v>3.7</v>
      </c>
      <c r="P17" s="3">
        <v>4.0999999999999996</v>
      </c>
      <c r="Q17" s="3">
        <v>4.04</v>
      </c>
      <c r="R17" s="3">
        <v>3.8</v>
      </c>
      <c r="S17">
        <f t="shared" si="0"/>
        <v>5.84</v>
      </c>
      <c r="T17">
        <f t="shared" si="1"/>
        <v>5.35</v>
      </c>
      <c r="U17">
        <f t="shared" si="2"/>
        <v>4.2649999999999997</v>
      </c>
      <c r="V17">
        <f t="shared" si="3"/>
        <v>3.7050000000000001</v>
      </c>
    </row>
    <row r="18" spans="1:22" ht="16" thickTop="1" thickBot="1">
      <c r="A18" s="5" t="s">
        <v>168</v>
      </c>
      <c r="B18" s="3">
        <v>7</v>
      </c>
      <c r="C18" s="3">
        <v>7.34</v>
      </c>
      <c r="D18" s="5" t="s">
        <v>168</v>
      </c>
      <c r="E18" s="3">
        <v>6.4</v>
      </c>
      <c r="F18" s="3">
        <v>5.8</v>
      </c>
      <c r="G18" s="1"/>
      <c r="H18" s="5" t="s">
        <v>168</v>
      </c>
      <c r="I18" s="3">
        <v>6.44</v>
      </c>
      <c r="J18" s="3">
        <v>6</v>
      </c>
      <c r="K18" s="3">
        <v>5.81</v>
      </c>
      <c r="L18" s="3">
        <v>5.42</v>
      </c>
      <c r="M18" s="1"/>
      <c r="N18" s="5" t="s">
        <v>168</v>
      </c>
      <c r="O18" s="3">
        <v>5.85</v>
      </c>
      <c r="P18" s="3">
        <v>6.25</v>
      </c>
      <c r="Q18" s="3">
        <v>6.36</v>
      </c>
      <c r="R18" s="3">
        <v>4.93</v>
      </c>
      <c r="S18">
        <f t="shared" si="0"/>
        <v>6.7</v>
      </c>
      <c r="T18">
        <f t="shared" si="1"/>
        <v>6.57</v>
      </c>
      <c r="U18">
        <f t="shared" si="2"/>
        <v>6.1150000000000002</v>
      </c>
      <c r="V18">
        <f t="shared" si="3"/>
        <v>5.65</v>
      </c>
    </row>
    <row r="19" spans="1:22" ht="16" thickTop="1" thickBot="1">
      <c r="A19" s="5" t="s">
        <v>254</v>
      </c>
      <c r="B19" s="3">
        <v>8.8800000000000008</v>
      </c>
      <c r="C19" s="3">
        <v>8.75</v>
      </c>
      <c r="D19" s="5" t="s">
        <v>254</v>
      </c>
      <c r="E19" s="3">
        <v>8.56</v>
      </c>
      <c r="F19" s="3">
        <v>8.56</v>
      </c>
      <c r="G19" s="1"/>
      <c r="H19" s="5" t="s">
        <v>254</v>
      </c>
      <c r="I19" s="3">
        <v>8.06</v>
      </c>
      <c r="J19" s="3">
        <v>8.2799999999999994</v>
      </c>
      <c r="K19" s="3">
        <v>7.94</v>
      </c>
      <c r="L19" s="3">
        <v>8.17</v>
      </c>
      <c r="M19" s="1"/>
      <c r="N19" s="5" t="s">
        <v>254</v>
      </c>
      <c r="O19" s="3">
        <v>7.45</v>
      </c>
      <c r="P19" s="3">
        <v>7.62</v>
      </c>
      <c r="Q19" s="3">
        <v>7.96</v>
      </c>
      <c r="R19" s="3">
        <v>8.1300000000000008</v>
      </c>
      <c r="S19">
        <f t="shared" si="0"/>
        <v>8.7200000000000006</v>
      </c>
      <c r="T19">
        <f t="shared" si="1"/>
        <v>8.6550000000000011</v>
      </c>
      <c r="U19">
        <f t="shared" si="2"/>
        <v>7.8525</v>
      </c>
      <c r="V19">
        <f t="shared" si="3"/>
        <v>8.0500000000000007</v>
      </c>
    </row>
    <row r="20" spans="1:22" ht="16" thickTop="1" thickBot="1">
      <c r="A20" s="5" t="s">
        <v>181</v>
      </c>
      <c r="B20" s="3">
        <v>6.88</v>
      </c>
      <c r="C20" s="3">
        <v>6.66</v>
      </c>
      <c r="D20" s="5" t="s">
        <v>181</v>
      </c>
      <c r="E20" s="3">
        <v>7.68</v>
      </c>
      <c r="F20" s="3">
        <v>7.04</v>
      </c>
      <c r="G20" s="1"/>
      <c r="H20" s="5" t="s">
        <v>181</v>
      </c>
      <c r="I20" s="3">
        <v>6.81</v>
      </c>
      <c r="J20" s="3">
        <v>5.72</v>
      </c>
      <c r="K20" s="3">
        <v>5.19</v>
      </c>
      <c r="L20" s="3">
        <v>4.63</v>
      </c>
      <c r="M20" s="1"/>
      <c r="N20" s="5" t="s">
        <v>181</v>
      </c>
      <c r="O20" s="3">
        <v>6.3</v>
      </c>
      <c r="P20" s="3">
        <v>7.43</v>
      </c>
      <c r="Q20" s="3">
        <v>6.33</v>
      </c>
      <c r="R20" s="3">
        <v>6</v>
      </c>
      <c r="S20">
        <f t="shared" si="0"/>
        <v>7.2799999999999994</v>
      </c>
      <c r="T20">
        <f t="shared" si="1"/>
        <v>6.85</v>
      </c>
      <c r="U20">
        <f t="shared" si="2"/>
        <v>6.1575000000000006</v>
      </c>
      <c r="V20">
        <f t="shared" si="3"/>
        <v>5.9450000000000003</v>
      </c>
    </row>
    <row r="21" spans="1:22" ht="16" thickTop="1" thickBot="1">
      <c r="A21" s="5" t="s">
        <v>186</v>
      </c>
      <c r="B21" s="3">
        <v>6.12</v>
      </c>
      <c r="C21" s="3">
        <v>6.19</v>
      </c>
      <c r="D21" s="5" t="s">
        <v>186</v>
      </c>
      <c r="E21" s="3">
        <v>5.56</v>
      </c>
      <c r="F21" s="3">
        <v>5.42</v>
      </c>
      <c r="G21" s="1"/>
      <c r="H21" s="5" t="s">
        <v>186</v>
      </c>
      <c r="I21" s="3">
        <v>5.56</v>
      </c>
      <c r="J21" s="3">
        <v>4.4800000000000004</v>
      </c>
      <c r="K21" s="3">
        <v>5.0599999999999996</v>
      </c>
      <c r="L21" s="3">
        <v>4.83</v>
      </c>
      <c r="M21" s="1"/>
      <c r="N21" s="5" t="s">
        <v>186</v>
      </c>
      <c r="O21" s="3">
        <v>4.25</v>
      </c>
      <c r="P21" s="3">
        <v>5.4</v>
      </c>
      <c r="Q21" s="3">
        <v>5.32</v>
      </c>
      <c r="R21" s="3">
        <v>5.13</v>
      </c>
      <c r="S21">
        <f t="shared" si="0"/>
        <v>5.84</v>
      </c>
      <c r="T21">
        <f t="shared" si="1"/>
        <v>5.8049999999999997</v>
      </c>
      <c r="U21">
        <f t="shared" si="2"/>
        <v>5.0474999999999994</v>
      </c>
      <c r="V21">
        <f t="shared" si="3"/>
        <v>4.96</v>
      </c>
    </row>
    <row r="22" spans="1:22" ht="16" thickTop="1" thickBot="1">
      <c r="A22" s="5" t="s">
        <v>225</v>
      </c>
      <c r="B22" s="3">
        <v>7.18</v>
      </c>
      <c r="C22" s="3">
        <v>6.02</v>
      </c>
      <c r="D22" s="5" t="s">
        <v>225</v>
      </c>
      <c r="E22" s="3">
        <v>6.44</v>
      </c>
      <c r="F22" s="3">
        <v>6.33</v>
      </c>
      <c r="G22" s="1"/>
      <c r="H22" s="5" t="s">
        <v>225</v>
      </c>
      <c r="I22" s="3">
        <v>6</v>
      </c>
      <c r="J22" s="3">
        <v>4.08</v>
      </c>
      <c r="K22" s="3">
        <v>5.88</v>
      </c>
      <c r="L22" s="3">
        <v>4.71</v>
      </c>
      <c r="M22" s="1"/>
      <c r="N22" s="5" t="s">
        <v>225</v>
      </c>
      <c r="O22" s="3">
        <v>5.65</v>
      </c>
      <c r="P22" s="3">
        <v>5</v>
      </c>
      <c r="Q22" s="3">
        <v>5.58</v>
      </c>
      <c r="R22" s="3">
        <v>5.13</v>
      </c>
      <c r="S22">
        <f t="shared" si="0"/>
        <v>6.8100000000000005</v>
      </c>
      <c r="T22">
        <f t="shared" si="1"/>
        <v>6.1749999999999998</v>
      </c>
      <c r="U22">
        <f t="shared" si="2"/>
        <v>5.7774999999999999</v>
      </c>
      <c r="V22">
        <f t="shared" si="3"/>
        <v>4.7299999999999995</v>
      </c>
    </row>
    <row r="23" spans="1:22" ht="16" thickTop="1" thickBot="1">
      <c r="A23" s="5" t="s">
        <v>247</v>
      </c>
      <c r="B23" s="3">
        <v>5.29</v>
      </c>
      <c r="C23" s="3">
        <v>5.0199999999999996</v>
      </c>
      <c r="D23" s="5" t="s">
        <v>247</v>
      </c>
      <c r="E23" s="3">
        <v>5.96</v>
      </c>
      <c r="F23" s="3">
        <v>5.56</v>
      </c>
      <c r="G23" s="1"/>
      <c r="H23" s="5" t="s">
        <v>247</v>
      </c>
      <c r="I23" s="3">
        <v>4.1900000000000004</v>
      </c>
      <c r="J23" s="3">
        <v>2.64</v>
      </c>
      <c r="K23" s="3">
        <v>2.38</v>
      </c>
      <c r="L23" s="3">
        <v>3.08</v>
      </c>
      <c r="M23" s="1"/>
      <c r="N23" s="5" t="s">
        <v>247</v>
      </c>
      <c r="O23" s="3">
        <v>3.75</v>
      </c>
      <c r="P23" s="3">
        <v>4.29</v>
      </c>
      <c r="Q23" s="3">
        <v>4.4000000000000004</v>
      </c>
      <c r="R23" s="3">
        <v>3.06</v>
      </c>
      <c r="S23">
        <f t="shared" si="0"/>
        <v>5.625</v>
      </c>
      <c r="T23">
        <f t="shared" si="1"/>
        <v>5.2899999999999991</v>
      </c>
      <c r="U23">
        <f t="shared" si="2"/>
        <v>3.68</v>
      </c>
      <c r="V23">
        <f t="shared" si="3"/>
        <v>3.2675000000000005</v>
      </c>
    </row>
    <row r="24" spans="1:22" ht="16" thickTop="1" thickBot="1">
      <c r="A24" s="5" t="s">
        <v>172</v>
      </c>
      <c r="B24" s="3">
        <v>5.94</v>
      </c>
      <c r="C24" s="3">
        <v>5.89</v>
      </c>
      <c r="D24" s="5" t="s">
        <v>172</v>
      </c>
      <c r="E24" s="3">
        <v>5.48</v>
      </c>
      <c r="F24" s="3">
        <v>4.9800000000000004</v>
      </c>
      <c r="G24" s="1"/>
      <c r="H24" s="5" t="s">
        <v>172</v>
      </c>
      <c r="I24" s="3">
        <v>4.3099999999999996</v>
      </c>
      <c r="J24" s="3">
        <v>4.88</v>
      </c>
      <c r="K24" s="3">
        <v>4.38</v>
      </c>
      <c r="L24" s="3">
        <v>3.52</v>
      </c>
      <c r="M24" s="1"/>
      <c r="N24" s="5" t="s">
        <v>172</v>
      </c>
      <c r="O24" s="3">
        <v>3.15</v>
      </c>
      <c r="P24" s="3">
        <v>3.8</v>
      </c>
      <c r="Q24" s="3">
        <v>3.64</v>
      </c>
      <c r="R24" s="3">
        <v>3</v>
      </c>
      <c r="S24">
        <f t="shared" si="0"/>
        <v>5.7100000000000009</v>
      </c>
      <c r="T24">
        <f t="shared" si="1"/>
        <v>5.4350000000000005</v>
      </c>
      <c r="U24">
        <f t="shared" si="2"/>
        <v>3.87</v>
      </c>
      <c r="V24">
        <f t="shared" si="3"/>
        <v>3.8</v>
      </c>
    </row>
    <row r="25" spans="1:22" ht="16" thickTop="1" thickBot="1">
      <c r="A25" s="5" t="s">
        <v>200</v>
      </c>
      <c r="B25" s="3">
        <v>7.12</v>
      </c>
      <c r="C25" s="3">
        <v>7.47</v>
      </c>
      <c r="D25" s="5" t="s">
        <v>200</v>
      </c>
      <c r="E25" s="3">
        <v>7.04</v>
      </c>
      <c r="F25" s="3">
        <v>6.87</v>
      </c>
      <c r="G25" s="1"/>
      <c r="H25" s="5" t="s">
        <v>200</v>
      </c>
      <c r="I25" s="3">
        <v>6.75</v>
      </c>
      <c r="J25" s="3">
        <v>6.5</v>
      </c>
      <c r="K25" s="3">
        <v>6.19</v>
      </c>
      <c r="L25" s="3">
        <v>6.04</v>
      </c>
      <c r="M25" s="1"/>
      <c r="N25" s="5" t="s">
        <v>200</v>
      </c>
      <c r="O25" s="3">
        <v>5.45</v>
      </c>
      <c r="P25" s="3">
        <v>6.8</v>
      </c>
      <c r="Q25" s="3">
        <v>6.75</v>
      </c>
      <c r="R25" s="3">
        <v>6.4</v>
      </c>
      <c r="S25">
        <f t="shared" si="0"/>
        <v>7.08</v>
      </c>
      <c r="T25">
        <f t="shared" si="1"/>
        <v>7.17</v>
      </c>
      <c r="U25">
        <f t="shared" si="2"/>
        <v>6.2850000000000001</v>
      </c>
      <c r="V25">
        <f t="shared" si="3"/>
        <v>6.4350000000000005</v>
      </c>
    </row>
    <row r="26" spans="1:22" ht="16" thickTop="1" thickBot="1">
      <c r="A26" s="4" t="s">
        <v>226</v>
      </c>
      <c r="B26" s="3">
        <v>7.35</v>
      </c>
      <c r="C26" s="3">
        <v>7.12</v>
      </c>
      <c r="D26" s="5" t="s">
        <v>226</v>
      </c>
      <c r="E26" s="3">
        <v>7.52</v>
      </c>
      <c r="F26" s="3">
        <v>6.27</v>
      </c>
      <c r="G26" s="1"/>
      <c r="H26" s="4" t="s">
        <v>226</v>
      </c>
      <c r="I26" s="3">
        <v>6.5</v>
      </c>
      <c r="J26" s="3">
        <v>6.72</v>
      </c>
      <c r="K26" s="3">
        <v>6.25</v>
      </c>
      <c r="L26" s="3">
        <v>6.13</v>
      </c>
      <c r="M26" s="1"/>
      <c r="N26" s="5" t="s">
        <v>226</v>
      </c>
      <c r="O26" s="3">
        <v>6.55</v>
      </c>
      <c r="P26" s="3">
        <v>6.48</v>
      </c>
      <c r="Q26" s="3">
        <v>6.8</v>
      </c>
      <c r="R26" s="3">
        <v>5.75</v>
      </c>
      <c r="S26">
        <f t="shared" si="0"/>
        <v>7.4349999999999996</v>
      </c>
      <c r="T26">
        <f t="shared" si="1"/>
        <v>6.6950000000000003</v>
      </c>
      <c r="U26">
        <f t="shared" si="2"/>
        <v>6.5250000000000004</v>
      </c>
      <c r="V26">
        <f t="shared" si="3"/>
        <v>6.27</v>
      </c>
    </row>
    <row r="27" spans="1:22" ht="16" thickTop="1" thickBot="1">
      <c r="A27" s="5" t="s">
        <v>233</v>
      </c>
      <c r="B27" s="3">
        <v>6.18</v>
      </c>
      <c r="C27" s="3">
        <v>6.7</v>
      </c>
      <c r="D27" s="4" t="s">
        <v>233</v>
      </c>
      <c r="E27" s="3">
        <v>6.72</v>
      </c>
      <c r="F27" s="3">
        <v>6.4</v>
      </c>
      <c r="G27" s="1"/>
      <c r="H27" s="5" t="s">
        <v>233</v>
      </c>
      <c r="I27" s="3">
        <v>5.93</v>
      </c>
      <c r="J27" s="3">
        <v>3.6</v>
      </c>
      <c r="K27" s="3">
        <v>5.5</v>
      </c>
      <c r="L27" s="3">
        <v>4.67</v>
      </c>
      <c r="M27" s="1"/>
      <c r="N27" s="4" t="s">
        <v>233</v>
      </c>
      <c r="O27" s="3">
        <v>5.05</v>
      </c>
      <c r="P27" s="3">
        <v>6.38</v>
      </c>
      <c r="Q27" s="3">
        <v>6.28</v>
      </c>
      <c r="R27" s="3">
        <v>5.63</v>
      </c>
      <c r="S27">
        <f t="shared" si="0"/>
        <v>6.4499999999999993</v>
      </c>
      <c r="T27">
        <f t="shared" si="1"/>
        <v>6.5500000000000007</v>
      </c>
      <c r="U27">
        <f t="shared" si="2"/>
        <v>5.69</v>
      </c>
      <c r="V27">
        <f t="shared" si="3"/>
        <v>5.0699999999999994</v>
      </c>
    </row>
    <row r="28" spans="1:22" ht="16" thickTop="1" thickBot="1">
      <c r="A28" s="5" t="s">
        <v>192</v>
      </c>
      <c r="B28" s="3">
        <v>8.82</v>
      </c>
      <c r="C28" s="3">
        <v>8.6999999999999993</v>
      </c>
      <c r="D28" s="5" t="s">
        <v>192</v>
      </c>
      <c r="E28" s="3">
        <v>8.16</v>
      </c>
      <c r="F28" s="3">
        <v>8.3800000000000008</v>
      </c>
      <c r="G28" s="1"/>
      <c r="H28" s="5" t="s">
        <v>192</v>
      </c>
      <c r="I28" s="3">
        <v>8.27</v>
      </c>
      <c r="J28" s="3">
        <v>8.17</v>
      </c>
      <c r="K28" s="3">
        <v>7.13</v>
      </c>
      <c r="L28" s="3">
        <v>7.92</v>
      </c>
      <c r="M28" s="1"/>
      <c r="N28" s="5" t="s">
        <v>192</v>
      </c>
      <c r="O28" s="3">
        <v>7.6</v>
      </c>
      <c r="P28" s="3">
        <v>7.6</v>
      </c>
      <c r="Q28" s="3">
        <v>8</v>
      </c>
      <c r="R28" s="3">
        <v>7.93</v>
      </c>
      <c r="S28">
        <f t="shared" si="0"/>
        <v>8.49</v>
      </c>
      <c r="T28">
        <f t="shared" si="1"/>
        <v>8.5399999999999991</v>
      </c>
      <c r="U28">
        <f t="shared" si="2"/>
        <v>7.75</v>
      </c>
      <c r="V28">
        <f t="shared" si="3"/>
        <v>7.9049999999999994</v>
      </c>
    </row>
    <row r="29" spans="1:22" ht="16" thickTop="1" thickBot="1">
      <c r="A29" s="5" t="s">
        <v>161</v>
      </c>
      <c r="B29" s="3">
        <v>5.82</v>
      </c>
      <c r="C29" s="3">
        <v>6.32</v>
      </c>
      <c r="D29" s="5" t="s">
        <v>161</v>
      </c>
      <c r="E29" s="3">
        <v>6.88</v>
      </c>
      <c r="F29" s="3">
        <v>6.07</v>
      </c>
      <c r="G29" s="1"/>
      <c r="H29" s="5" t="s">
        <v>161</v>
      </c>
      <c r="I29" s="3">
        <v>6.75</v>
      </c>
      <c r="J29" s="3">
        <v>4.8</v>
      </c>
      <c r="K29" s="3">
        <v>5.81</v>
      </c>
      <c r="L29" s="3">
        <v>6.42</v>
      </c>
      <c r="M29" s="1"/>
      <c r="N29" s="5" t="s">
        <v>161</v>
      </c>
      <c r="O29" s="3">
        <v>4.8</v>
      </c>
      <c r="P29" s="3">
        <v>6</v>
      </c>
      <c r="Q29" s="3">
        <v>5.36</v>
      </c>
      <c r="R29" s="3">
        <v>4.38</v>
      </c>
      <c r="S29">
        <f t="shared" si="0"/>
        <v>6.35</v>
      </c>
      <c r="T29">
        <f t="shared" si="1"/>
        <v>6.1950000000000003</v>
      </c>
      <c r="U29">
        <f t="shared" si="2"/>
        <v>5.68</v>
      </c>
      <c r="V29">
        <f t="shared" si="3"/>
        <v>5.3999999999999995</v>
      </c>
    </row>
    <row r="30" spans="1:22" ht="16" thickTop="1" thickBot="1">
      <c r="A30" s="5" t="s">
        <v>185</v>
      </c>
      <c r="B30" s="3">
        <v>6.41</v>
      </c>
      <c r="C30" s="3">
        <v>6.23</v>
      </c>
      <c r="D30" s="5" t="s">
        <v>185</v>
      </c>
      <c r="E30" s="3">
        <v>6.96</v>
      </c>
      <c r="F30" s="3">
        <v>6.6</v>
      </c>
      <c r="G30" s="1"/>
      <c r="H30" s="5" t="s">
        <v>185</v>
      </c>
      <c r="I30" s="3">
        <v>5.38</v>
      </c>
      <c r="J30" s="3">
        <v>4.5199999999999996</v>
      </c>
      <c r="K30" s="3">
        <v>4.88</v>
      </c>
      <c r="L30" s="3">
        <v>4.96</v>
      </c>
      <c r="M30" s="1"/>
      <c r="N30" s="5" t="s">
        <v>185</v>
      </c>
      <c r="O30" s="3">
        <v>5.15</v>
      </c>
      <c r="P30" s="3">
        <v>4.05</v>
      </c>
      <c r="Q30" s="3">
        <v>5.64</v>
      </c>
      <c r="R30" s="3">
        <v>3.5</v>
      </c>
      <c r="S30">
        <f t="shared" si="0"/>
        <v>6.6850000000000005</v>
      </c>
      <c r="T30">
        <f t="shared" si="1"/>
        <v>6.415</v>
      </c>
      <c r="U30">
        <f t="shared" si="2"/>
        <v>5.2625000000000002</v>
      </c>
      <c r="V30">
        <f t="shared" si="3"/>
        <v>4.2575000000000003</v>
      </c>
    </row>
    <row r="31" spans="1:22" ht="16" thickTop="1" thickBot="1">
      <c r="A31" s="5" t="s">
        <v>176</v>
      </c>
      <c r="B31" s="3">
        <v>6.59</v>
      </c>
      <c r="C31" s="3">
        <v>6.7</v>
      </c>
      <c r="D31" s="5" t="s">
        <v>176</v>
      </c>
      <c r="E31" s="3">
        <v>7.12</v>
      </c>
      <c r="F31" s="3">
        <v>6.39</v>
      </c>
      <c r="G31" s="1"/>
      <c r="H31" s="5" t="s">
        <v>176</v>
      </c>
      <c r="I31" s="3">
        <v>5.44</v>
      </c>
      <c r="J31" s="3">
        <v>6.25</v>
      </c>
      <c r="K31" s="3">
        <v>4.8099999999999996</v>
      </c>
      <c r="L31" s="3">
        <v>4.75</v>
      </c>
      <c r="M31" s="1"/>
      <c r="N31" s="5" t="s">
        <v>176</v>
      </c>
      <c r="O31" s="3">
        <v>5.4</v>
      </c>
      <c r="P31" s="3">
        <v>5.4</v>
      </c>
      <c r="Q31" s="3">
        <v>6.48</v>
      </c>
      <c r="R31" s="3">
        <v>6.27</v>
      </c>
      <c r="S31">
        <f t="shared" si="0"/>
        <v>6.8550000000000004</v>
      </c>
      <c r="T31">
        <f t="shared" si="1"/>
        <v>6.5449999999999999</v>
      </c>
      <c r="U31">
        <f t="shared" si="2"/>
        <v>5.5325000000000006</v>
      </c>
      <c r="V31">
        <f t="shared" si="3"/>
        <v>5.6674999999999995</v>
      </c>
    </row>
    <row r="32" spans="1:22" ht="16" thickTop="1" thickBot="1">
      <c r="A32" s="5" t="s">
        <v>223</v>
      </c>
      <c r="B32" s="3">
        <v>5.53</v>
      </c>
      <c r="C32" s="3">
        <v>5.28</v>
      </c>
      <c r="D32" s="5" t="s">
        <v>223</v>
      </c>
      <c r="E32" s="3">
        <v>6.16</v>
      </c>
      <c r="F32" s="3">
        <v>5.27</v>
      </c>
      <c r="G32" s="1"/>
      <c r="H32" s="5" t="s">
        <v>223</v>
      </c>
      <c r="I32" s="3">
        <v>4.38</v>
      </c>
      <c r="J32" s="3">
        <v>3.24</v>
      </c>
      <c r="K32" s="3">
        <v>3.88</v>
      </c>
      <c r="L32" s="3">
        <v>3.67</v>
      </c>
      <c r="M32" s="1"/>
      <c r="N32" s="5" t="s">
        <v>223</v>
      </c>
      <c r="O32" s="3">
        <v>3.7</v>
      </c>
      <c r="P32" s="3">
        <v>4.1900000000000004</v>
      </c>
      <c r="Q32" s="3">
        <v>4.76</v>
      </c>
      <c r="R32" s="3">
        <v>3.94</v>
      </c>
      <c r="S32">
        <f t="shared" si="0"/>
        <v>5.8450000000000006</v>
      </c>
      <c r="T32">
        <f t="shared" si="1"/>
        <v>5.2750000000000004</v>
      </c>
      <c r="U32">
        <f t="shared" si="2"/>
        <v>4.18</v>
      </c>
      <c r="V32">
        <f t="shared" si="3"/>
        <v>3.7600000000000002</v>
      </c>
    </row>
    <row r="33" spans="1:22" ht="16" thickTop="1" thickBot="1">
      <c r="A33" s="5" t="s">
        <v>202</v>
      </c>
      <c r="B33" s="3">
        <v>7.35</v>
      </c>
      <c r="C33" s="3">
        <v>6.36</v>
      </c>
      <c r="D33" s="5" t="s">
        <v>202</v>
      </c>
      <c r="E33" s="3">
        <v>6.96</v>
      </c>
      <c r="F33" s="3">
        <v>6.16</v>
      </c>
      <c r="G33" s="1"/>
      <c r="H33" s="5" t="s">
        <v>202</v>
      </c>
      <c r="I33" s="3">
        <v>5.38</v>
      </c>
      <c r="J33" s="3">
        <v>5.13</v>
      </c>
      <c r="K33" s="3">
        <v>3.94</v>
      </c>
      <c r="L33" s="3">
        <v>4.29</v>
      </c>
      <c r="M33" s="1"/>
      <c r="N33" s="5" t="s">
        <v>202</v>
      </c>
      <c r="O33" s="3">
        <v>4.5999999999999996</v>
      </c>
      <c r="P33" s="3">
        <v>3.25</v>
      </c>
      <c r="Q33" s="3">
        <v>4.72</v>
      </c>
      <c r="R33" s="3">
        <v>3.2</v>
      </c>
      <c r="S33">
        <f t="shared" si="0"/>
        <v>7.1549999999999994</v>
      </c>
      <c r="T33">
        <f t="shared" si="1"/>
        <v>6.26</v>
      </c>
      <c r="U33">
        <f t="shared" si="2"/>
        <v>4.66</v>
      </c>
      <c r="V33">
        <f t="shared" si="3"/>
        <v>3.9675000000000002</v>
      </c>
    </row>
    <row r="34" spans="1:22" ht="16" thickTop="1" thickBot="1">
      <c r="A34" s="5" t="s">
        <v>208</v>
      </c>
      <c r="B34" s="3">
        <v>8.35</v>
      </c>
      <c r="C34" s="3">
        <v>8.49</v>
      </c>
      <c r="D34" s="5" t="s">
        <v>208</v>
      </c>
      <c r="E34" s="3">
        <v>8.56</v>
      </c>
      <c r="F34" s="3">
        <v>8.51</v>
      </c>
      <c r="G34" s="1"/>
      <c r="H34" s="5" t="s">
        <v>208</v>
      </c>
      <c r="I34" s="3">
        <v>8.06</v>
      </c>
      <c r="J34" s="3">
        <v>8.2100000000000009</v>
      </c>
      <c r="K34" s="3">
        <v>7</v>
      </c>
      <c r="L34" s="3">
        <v>7.88</v>
      </c>
      <c r="M34" s="1"/>
      <c r="N34" s="5" t="s">
        <v>208</v>
      </c>
      <c r="O34" s="3">
        <v>8.5</v>
      </c>
      <c r="P34" s="3">
        <v>8.3000000000000007</v>
      </c>
      <c r="Q34" s="3">
        <v>8.16</v>
      </c>
      <c r="R34" s="3">
        <v>8.27</v>
      </c>
      <c r="S34">
        <f t="shared" si="0"/>
        <v>8.4550000000000001</v>
      </c>
      <c r="T34">
        <f t="shared" si="1"/>
        <v>8.5</v>
      </c>
      <c r="U34">
        <f t="shared" si="2"/>
        <v>7.9300000000000006</v>
      </c>
      <c r="V34">
        <f t="shared" si="3"/>
        <v>8.1649999999999991</v>
      </c>
    </row>
    <row r="35" spans="1:22" ht="16" thickTop="1" thickBot="1">
      <c r="A35" s="5" t="s">
        <v>238</v>
      </c>
      <c r="B35" s="3">
        <v>7.71</v>
      </c>
      <c r="C35" s="3">
        <v>6.98</v>
      </c>
      <c r="D35" s="5" t="s">
        <v>238</v>
      </c>
      <c r="E35" s="3">
        <v>7.4</v>
      </c>
      <c r="F35" s="3">
        <v>6.78</v>
      </c>
      <c r="G35" s="1"/>
      <c r="H35" s="5" t="s">
        <v>238</v>
      </c>
      <c r="I35" s="3">
        <v>7.25</v>
      </c>
      <c r="J35" s="3">
        <v>5.76</v>
      </c>
      <c r="K35" s="3">
        <v>6.13</v>
      </c>
      <c r="L35" s="3">
        <v>6.33</v>
      </c>
      <c r="M35" s="1"/>
      <c r="N35" s="5" t="s">
        <v>238</v>
      </c>
      <c r="O35" s="3">
        <v>6.7</v>
      </c>
      <c r="P35" s="3">
        <v>6.8</v>
      </c>
      <c r="Q35" s="3">
        <v>6.16</v>
      </c>
      <c r="R35" s="3">
        <v>6</v>
      </c>
      <c r="S35">
        <f t="shared" si="0"/>
        <v>7.5549999999999997</v>
      </c>
      <c r="T35">
        <f t="shared" si="1"/>
        <v>6.8800000000000008</v>
      </c>
      <c r="U35">
        <f t="shared" si="2"/>
        <v>6.56</v>
      </c>
      <c r="V35">
        <f t="shared" si="3"/>
        <v>6.2225000000000001</v>
      </c>
    </row>
    <row r="36" spans="1:22" ht="16" thickTop="1" thickBot="1">
      <c r="A36" s="5" t="s">
        <v>219</v>
      </c>
      <c r="B36" s="3">
        <v>8.2899999999999991</v>
      </c>
      <c r="C36" s="3">
        <v>8.0399999999999991</v>
      </c>
      <c r="D36" s="5" t="s">
        <v>219</v>
      </c>
      <c r="E36" s="3">
        <v>7.4</v>
      </c>
      <c r="F36" s="3">
        <v>7.27</v>
      </c>
      <c r="G36" s="1"/>
      <c r="H36" s="5" t="s">
        <v>219</v>
      </c>
      <c r="I36" s="3">
        <v>7.44</v>
      </c>
      <c r="J36" s="3">
        <v>7.32</v>
      </c>
      <c r="K36" s="3">
        <v>6.63</v>
      </c>
      <c r="L36" s="3">
        <v>7.25</v>
      </c>
      <c r="M36" s="1"/>
      <c r="N36" s="5" t="s">
        <v>219</v>
      </c>
      <c r="O36" s="3">
        <v>7.1</v>
      </c>
      <c r="P36" s="3">
        <v>5.9</v>
      </c>
      <c r="Q36" s="3">
        <v>6.56</v>
      </c>
      <c r="R36" s="3">
        <v>7.25</v>
      </c>
      <c r="S36">
        <f t="shared" si="0"/>
        <v>7.8449999999999998</v>
      </c>
      <c r="T36">
        <f t="shared" si="1"/>
        <v>7.6549999999999994</v>
      </c>
      <c r="U36">
        <f t="shared" si="2"/>
        <v>6.9325000000000001</v>
      </c>
      <c r="V36">
        <f t="shared" si="3"/>
        <v>6.93</v>
      </c>
    </row>
    <row r="37" spans="1:22" ht="16" thickTop="1" thickBot="1">
      <c r="A37" s="5" t="s">
        <v>201</v>
      </c>
      <c r="B37" s="3">
        <v>7.88</v>
      </c>
      <c r="C37" s="3">
        <v>8.26</v>
      </c>
      <c r="D37" s="5" t="s">
        <v>201</v>
      </c>
      <c r="E37" s="3">
        <v>8.32</v>
      </c>
      <c r="F37" s="3">
        <v>8.18</v>
      </c>
      <c r="G37" s="1"/>
      <c r="H37" s="5" t="s">
        <v>201</v>
      </c>
      <c r="I37" s="3">
        <v>7.44</v>
      </c>
      <c r="J37" s="3">
        <v>7.12</v>
      </c>
      <c r="K37" s="3">
        <v>7.13</v>
      </c>
      <c r="L37" s="3">
        <v>6.83</v>
      </c>
      <c r="M37" s="1"/>
      <c r="N37" s="5" t="s">
        <v>201</v>
      </c>
      <c r="O37" s="3">
        <v>8.1</v>
      </c>
      <c r="P37" s="3">
        <v>7.52</v>
      </c>
      <c r="Q37" s="3">
        <v>7.04</v>
      </c>
      <c r="R37" s="3">
        <v>7.25</v>
      </c>
      <c r="S37">
        <f t="shared" si="0"/>
        <v>8.1</v>
      </c>
      <c r="T37">
        <f t="shared" si="1"/>
        <v>8.2199999999999989</v>
      </c>
      <c r="U37">
        <f t="shared" si="2"/>
        <v>7.4275000000000002</v>
      </c>
      <c r="V37">
        <f t="shared" si="3"/>
        <v>7.18</v>
      </c>
    </row>
    <row r="38" spans="1:22" ht="16" thickTop="1" thickBot="1">
      <c r="A38" s="5" t="s">
        <v>232</v>
      </c>
      <c r="B38" s="3">
        <v>8.59</v>
      </c>
      <c r="C38" s="3">
        <v>8.5</v>
      </c>
      <c r="D38" s="5" t="s">
        <v>232</v>
      </c>
      <c r="E38" s="3">
        <v>8.1999999999999993</v>
      </c>
      <c r="F38" s="3">
        <v>8.4</v>
      </c>
      <c r="G38" s="1"/>
      <c r="H38" s="5" t="s">
        <v>232</v>
      </c>
      <c r="I38" s="3">
        <v>8</v>
      </c>
      <c r="J38" s="3">
        <v>8.4</v>
      </c>
      <c r="K38" s="3">
        <v>6.94</v>
      </c>
      <c r="L38" s="3">
        <v>7.75</v>
      </c>
      <c r="M38" s="1"/>
      <c r="N38" s="5" t="s">
        <v>232</v>
      </c>
      <c r="O38" s="3">
        <v>8.1999999999999993</v>
      </c>
      <c r="P38" s="3">
        <v>7.95</v>
      </c>
      <c r="Q38" s="3">
        <v>7.92</v>
      </c>
      <c r="R38" s="3">
        <v>7.94</v>
      </c>
      <c r="S38">
        <f t="shared" si="0"/>
        <v>8.3949999999999996</v>
      </c>
      <c r="T38">
        <f t="shared" si="1"/>
        <v>8.4499999999999993</v>
      </c>
      <c r="U38">
        <f t="shared" si="2"/>
        <v>7.7650000000000006</v>
      </c>
      <c r="V38">
        <f t="shared" si="3"/>
        <v>8.01</v>
      </c>
    </row>
    <row r="39" spans="1:22" ht="16" thickTop="1" thickBot="1">
      <c r="A39" s="5" t="s">
        <v>251</v>
      </c>
      <c r="B39" s="3">
        <v>8.41</v>
      </c>
      <c r="C39" s="3">
        <v>8.67</v>
      </c>
      <c r="D39" s="5" t="s">
        <v>251</v>
      </c>
      <c r="E39" s="3">
        <v>8.4</v>
      </c>
      <c r="F39" s="3">
        <v>8.49</v>
      </c>
      <c r="G39" s="1"/>
      <c r="H39" s="5" t="s">
        <v>251</v>
      </c>
      <c r="I39" s="3">
        <v>8</v>
      </c>
      <c r="J39" s="3">
        <v>8.44</v>
      </c>
      <c r="K39" s="3">
        <v>8.3800000000000008</v>
      </c>
      <c r="L39" s="3">
        <v>8.3800000000000008</v>
      </c>
      <c r="M39" s="1"/>
      <c r="N39" s="5" t="s">
        <v>251</v>
      </c>
      <c r="O39" s="3">
        <v>8</v>
      </c>
      <c r="P39" s="3">
        <v>8.1</v>
      </c>
      <c r="Q39" s="3">
        <v>7.72</v>
      </c>
      <c r="R39" s="3">
        <v>8.19</v>
      </c>
      <c r="S39">
        <f t="shared" si="0"/>
        <v>8.4050000000000011</v>
      </c>
      <c r="T39">
        <f t="shared" si="1"/>
        <v>8.58</v>
      </c>
      <c r="U39">
        <f t="shared" si="2"/>
        <v>8.0250000000000004</v>
      </c>
      <c r="V39">
        <f t="shared" si="3"/>
        <v>8.2774999999999999</v>
      </c>
    </row>
    <row r="40" spans="1:22" ht="16" thickTop="1" thickBot="1">
      <c r="A40" s="5" t="s">
        <v>198</v>
      </c>
      <c r="B40" s="3">
        <v>5.18</v>
      </c>
      <c r="C40" s="3">
        <v>5.36</v>
      </c>
      <c r="D40" s="5" t="s">
        <v>198</v>
      </c>
      <c r="E40" s="3">
        <v>6.16</v>
      </c>
      <c r="F40" s="3">
        <v>4.5999999999999996</v>
      </c>
      <c r="G40" s="1"/>
      <c r="H40" s="5" t="s">
        <v>198</v>
      </c>
      <c r="I40" s="3">
        <v>3.56</v>
      </c>
      <c r="J40" s="3">
        <v>3.35</v>
      </c>
      <c r="K40" s="3">
        <v>2.25</v>
      </c>
      <c r="L40" s="3">
        <v>2.78</v>
      </c>
      <c r="M40" s="1"/>
      <c r="N40" s="5" t="s">
        <v>198</v>
      </c>
      <c r="O40" s="3">
        <v>2.65</v>
      </c>
      <c r="P40" s="3">
        <v>1.95</v>
      </c>
      <c r="Q40" s="3">
        <v>3.25</v>
      </c>
      <c r="R40" s="3">
        <v>2.8</v>
      </c>
      <c r="S40">
        <f t="shared" si="0"/>
        <v>5.67</v>
      </c>
      <c r="T40">
        <f t="shared" si="1"/>
        <v>4.9800000000000004</v>
      </c>
      <c r="U40">
        <f t="shared" si="2"/>
        <v>2.9275000000000002</v>
      </c>
      <c r="V40">
        <f t="shared" si="3"/>
        <v>2.7199999999999998</v>
      </c>
    </row>
    <row r="41" spans="1:22" ht="16" thickTop="1" thickBot="1">
      <c r="A41" s="5" t="s">
        <v>209</v>
      </c>
      <c r="B41" s="3">
        <v>5.29</v>
      </c>
      <c r="C41" s="3">
        <v>5.26</v>
      </c>
      <c r="D41" s="5" t="s">
        <v>209</v>
      </c>
      <c r="E41" s="3">
        <v>5.68</v>
      </c>
      <c r="F41" s="3">
        <v>5.47</v>
      </c>
      <c r="G41" s="1"/>
      <c r="H41" s="5" t="s">
        <v>209</v>
      </c>
      <c r="I41" s="3">
        <v>4.38</v>
      </c>
      <c r="J41" s="3">
        <v>3.08</v>
      </c>
      <c r="K41" s="3">
        <v>3.69</v>
      </c>
      <c r="L41" s="3">
        <v>3.67</v>
      </c>
      <c r="M41" s="1"/>
      <c r="N41" s="5" t="s">
        <v>209</v>
      </c>
      <c r="O41" s="3">
        <v>4.7</v>
      </c>
      <c r="P41" s="3">
        <v>5.43</v>
      </c>
      <c r="Q41" s="3">
        <v>4.24</v>
      </c>
      <c r="R41" s="3">
        <v>3.94</v>
      </c>
      <c r="S41">
        <f t="shared" si="0"/>
        <v>5.4849999999999994</v>
      </c>
      <c r="T41">
        <f t="shared" si="1"/>
        <v>5.3650000000000002</v>
      </c>
      <c r="U41">
        <f t="shared" si="2"/>
        <v>4.2524999999999995</v>
      </c>
      <c r="V41">
        <f t="shared" si="3"/>
        <v>4.03</v>
      </c>
    </row>
    <row r="42" spans="1:22" ht="16" thickTop="1" thickBot="1">
      <c r="A42" s="5" t="s">
        <v>216</v>
      </c>
      <c r="B42" s="3">
        <v>7.76</v>
      </c>
      <c r="C42" s="3">
        <v>7.52</v>
      </c>
      <c r="D42" s="5" t="s">
        <v>216</v>
      </c>
      <c r="E42" s="3">
        <v>7.36</v>
      </c>
      <c r="F42" s="3">
        <v>7.2</v>
      </c>
      <c r="G42" s="1"/>
      <c r="H42" s="5" t="s">
        <v>216</v>
      </c>
      <c r="I42" s="3">
        <v>6.69</v>
      </c>
      <c r="J42" s="3">
        <v>7.04</v>
      </c>
      <c r="K42" s="3">
        <v>6.06</v>
      </c>
      <c r="L42" s="3">
        <v>6.21</v>
      </c>
      <c r="M42" s="1"/>
      <c r="N42" s="5" t="s">
        <v>216</v>
      </c>
      <c r="O42" s="3">
        <v>6.4</v>
      </c>
      <c r="P42" s="3">
        <v>6.52</v>
      </c>
      <c r="Q42" s="3">
        <v>7.04</v>
      </c>
      <c r="R42" s="3">
        <v>6.06</v>
      </c>
      <c r="S42">
        <f t="shared" si="0"/>
        <v>7.5600000000000005</v>
      </c>
      <c r="T42">
        <f t="shared" si="1"/>
        <v>7.3599999999999994</v>
      </c>
      <c r="U42">
        <f t="shared" si="2"/>
        <v>6.5474999999999994</v>
      </c>
      <c r="V42">
        <f t="shared" si="3"/>
        <v>6.4574999999999996</v>
      </c>
    </row>
    <row r="43" spans="1:22" ht="16" thickTop="1" thickBot="1">
      <c r="A43" s="5" t="s">
        <v>167</v>
      </c>
      <c r="B43" s="3">
        <v>8.7100000000000009</v>
      </c>
      <c r="C43" s="3">
        <v>8.6</v>
      </c>
      <c r="D43" s="5" t="s">
        <v>167</v>
      </c>
      <c r="E43" s="3">
        <v>8.08</v>
      </c>
      <c r="F43" s="3">
        <v>8.39</v>
      </c>
      <c r="G43" s="1"/>
      <c r="H43" s="5" t="s">
        <v>167</v>
      </c>
      <c r="I43" s="3">
        <v>8.06</v>
      </c>
      <c r="J43" s="3">
        <v>7.92</v>
      </c>
      <c r="K43" s="3">
        <v>7.5</v>
      </c>
      <c r="L43" s="3">
        <v>7.54</v>
      </c>
      <c r="M43" s="1"/>
      <c r="N43" s="5" t="s">
        <v>167</v>
      </c>
      <c r="O43" s="3">
        <v>7.9</v>
      </c>
      <c r="P43" s="3">
        <v>8.0500000000000007</v>
      </c>
      <c r="Q43" s="3">
        <v>7.46</v>
      </c>
      <c r="R43" s="3">
        <v>7.81</v>
      </c>
      <c r="S43">
        <f t="shared" si="0"/>
        <v>8.3949999999999996</v>
      </c>
      <c r="T43">
        <f t="shared" si="1"/>
        <v>8.495000000000001</v>
      </c>
      <c r="U43">
        <f t="shared" si="2"/>
        <v>7.73</v>
      </c>
      <c r="V43">
        <f t="shared" si="3"/>
        <v>7.83</v>
      </c>
    </row>
    <row r="44" spans="1:22" ht="16" thickTop="1" thickBot="1">
      <c r="A44" s="5" t="s">
        <v>166</v>
      </c>
      <c r="B44" s="3">
        <v>7.06</v>
      </c>
      <c r="C44" s="3">
        <v>7.02</v>
      </c>
      <c r="D44" s="5" t="s">
        <v>166</v>
      </c>
      <c r="E44" s="3">
        <v>8.1199999999999992</v>
      </c>
      <c r="F44" s="3">
        <v>7.11</v>
      </c>
      <c r="G44" s="1"/>
      <c r="H44" s="5" t="s">
        <v>166</v>
      </c>
      <c r="I44" s="3">
        <v>6.5</v>
      </c>
      <c r="J44" s="3">
        <v>5.63</v>
      </c>
      <c r="K44" s="3">
        <v>6.75</v>
      </c>
      <c r="L44" s="3">
        <v>5.54</v>
      </c>
      <c r="M44" s="1"/>
      <c r="N44" s="5" t="s">
        <v>166</v>
      </c>
      <c r="O44" s="3">
        <v>5.85</v>
      </c>
      <c r="P44" s="3">
        <v>6.65</v>
      </c>
      <c r="Q44" s="3">
        <v>6.08</v>
      </c>
      <c r="R44" s="3">
        <v>5.27</v>
      </c>
      <c r="S44">
        <f t="shared" si="0"/>
        <v>7.59</v>
      </c>
      <c r="T44">
        <f t="shared" si="1"/>
        <v>7.0649999999999995</v>
      </c>
      <c r="U44">
        <f t="shared" si="2"/>
        <v>6.2949999999999999</v>
      </c>
      <c r="V44">
        <f t="shared" si="3"/>
        <v>5.7725</v>
      </c>
    </row>
    <row r="45" spans="1:22" ht="16" thickTop="1" thickBot="1">
      <c r="A45" s="5" t="s">
        <v>162</v>
      </c>
      <c r="B45" s="3">
        <v>5.76</v>
      </c>
      <c r="C45" s="3">
        <v>5.28</v>
      </c>
      <c r="D45" s="5" t="s">
        <v>162</v>
      </c>
      <c r="E45" s="3">
        <v>4.28</v>
      </c>
      <c r="F45" s="3">
        <v>2.73</v>
      </c>
      <c r="G45" s="1"/>
      <c r="H45" s="5" t="s">
        <v>162</v>
      </c>
      <c r="I45" s="3">
        <v>3.69</v>
      </c>
      <c r="J45" s="3">
        <v>2.67</v>
      </c>
      <c r="K45" s="3">
        <v>3.44</v>
      </c>
      <c r="L45" s="3">
        <v>3.33</v>
      </c>
      <c r="M45" s="1"/>
      <c r="N45" s="5" t="s">
        <v>162</v>
      </c>
      <c r="O45" s="3">
        <v>2.6</v>
      </c>
      <c r="P45" s="3">
        <v>2.1</v>
      </c>
      <c r="Q45" s="3">
        <v>3.4</v>
      </c>
      <c r="R45" s="3">
        <v>2.67</v>
      </c>
      <c r="S45">
        <f t="shared" si="0"/>
        <v>5.0199999999999996</v>
      </c>
      <c r="T45">
        <f t="shared" si="1"/>
        <v>4.0049999999999999</v>
      </c>
      <c r="U45">
        <f t="shared" si="2"/>
        <v>3.2825000000000002</v>
      </c>
      <c r="V45">
        <f t="shared" si="3"/>
        <v>2.6924999999999999</v>
      </c>
    </row>
    <row r="46" spans="1:22" ht="16" thickTop="1" thickBot="1">
      <c r="A46" s="5" t="s">
        <v>194</v>
      </c>
      <c r="B46" s="3">
        <v>7.53</v>
      </c>
      <c r="C46" s="3">
        <v>7.23</v>
      </c>
      <c r="D46" s="5" t="s">
        <v>194</v>
      </c>
      <c r="E46" s="3">
        <v>7.68</v>
      </c>
      <c r="F46" s="3">
        <v>7.58</v>
      </c>
      <c r="G46" s="1"/>
      <c r="H46" s="5" t="s">
        <v>194</v>
      </c>
      <c r="I46" s="3">
        <v>7.25</v>
      </c>
      <c r="J46" s="3">
        <v>6.04</v>
      </c>
      <c r="K46" s="3">
        <v>6.13</v>
      </c>
      <c r="L46" s="3">
        <v>5.75</v>
      </c>
      <c r="M46" s="1"/>
      <c r="N46" s="5" t="s">
        <v>194</v>
      </c>
      <c r="O46" s="3">
        <v>6.3</v>
      </c>
      <c r="P46" s="3">
        <v>6.65</v>
      </c>
      <c r="Q46" s="3">
        <v>7.2</v>
      </c>
      <c r="R46" s="3">
        <v>6.33</v>
      </c>
      <c r="S46">
        <f t="shared" si="0"/>
        <v>7.6050000000000004</v>
      </c>
      <c r="T46">
        <f t="shared" si="1"/>
        <v>7.4050000000000002</v>
      </c>
      <c r="U46">
        <f t="shared" si="2"/>
        <v>6.72</v>
      </c>
      <c r="V46">
        <f t="shared" si="3"/>
        <v>6.192499999999999</v>
      </c>
    </row>
    <row r="47" spans="1:22" ht="16" thickTop="1" thickBot="1">
      <c r="A47" s="5" t="s">
        <v>221</v>
      </c>
      <c r="B47" s="3">
        <v>5.12</v>
      </c>
      <c r="C47" s="3">
        <v>4.72</v>
      </c>
      <c r="D47" s="5" t="s">
        <v>221</v>
      </c>
      <c r="E47" s="3">
        <v>5.54</v>
      </c>
      <c r="F47" s="3">
        <v>4.49</v>
      </c>
      <c r="G47" s="1"/>
      <c r="H47" s="5" t="s">
        <v>221</v>
      </c>
      <c r="I47" s="3">
        <v>2.88</v>
      </c>
      <c r="J47" s="3">
        <v>2.48</v>
      </c>
      <c r="K47" s="3">
        <v>3.88</v>
      </c>
      <c r="L47" s="3">
        <v>2.96</v>
      </c>
      <c r="M47" s="1"/>
      <c r="N47" s="5" t="s">
        <v>221</v>
      </c>
      <c r="O47" s="3">
        <v>2.75</v>
      </c>
      <c r="P47" s="3">
        <v>2.4300000000000002</v>
      </c>
      <c r="Q47" s="3">
        <v>4.12</v>
      </c>
      <c r="R47" s="3">
        <v>3</v>
      </c>
      <c r="S47">
        <f t="shared" si="0"/>
        <v>5.33</v>
      </c>
      <c r="T47">
        <f t="shared" si="1"/>
        <v>4.6050000000000004</v>
      </c>
      <c r="U47">
        <f t="shared" si="2"/>
        <v>3.4074999999999998</v>
      </c>
      <c r="V47">
        <f t="shared" si="3"/>
        <v>2.7174999999999998</v>
      </c>
    </row>
    <row r="48" spans="1:22" ht="16" thickTop="1" thickBot="1">
      <c r="A48" s="5" t="s">
        <v>213</v>
      </c>
      <c r="B48" s="3">
        <v>6.41</v>
      </c>
      <c r="C48" s="3">
        <v>6.19</v>
      </c>
      <c r="D48" s="5" t="s">
        <v>213</v>
      </c>
      <c r="E48" s="3">
        <v>6.68</v>
      </c>
      <c r="F48" s="3">
        <v>6.07</v>
      </c>
      <c r="G48" s="1"/>
      <c r="H48" s="5" t="s">
        <v>213</v>
      </c>
      <c r="I48" s="3">
        <v>5.19</v>
      </c>
      <c r="J48" s="3">
        <v>4.24</v>
      </c>
      <c r="K48" s="3">
        <v>4.0599999999999996</v>
      </c>
      <c r="L48" s="3">
        <v>3.83</v>
      </c>
      <c r="M48" s="1"/>
      <c r="N48" s="5" t="s">
        <v>213</v>
      </c>
      <c r="O48" s="3">
        <v>5.25</v>
      </c>
      <c r="P48" s="3">
        <v>4.05</v>
      </c>
      <c r="Q48" s="3">
        <v>5.28</v>
      </c>
      <c r="R48" s="3">
        <v>4.5</v>
      </c>
      <c r="S48">
        <f t="shared" si="0"/>
        <v>6.5449999999999999</v>
      </c>
      <c r="T48">
        <f t="shared" si="1"/>
        <v>6.1300000000000008</v>
      </c>
      <c r="U48">
        <f t="shared" si="2"/>
        <v>4.9450000000000003</v>
      </c>
      <c r="V48">
        <f t="shared" si="3"/>
        <v>4.1550000000000002</v>
      </c>
    </row>
    <row r="49" spans="1:22" ht="16" thickTop="1" thickBot="1">
      <c r="A49" s="5" t="s">
        <v>252</v>
      </c>
      <c r="B49" s="3">
        <v>6.29</v>
      </c>
      <c r="C49" s="3">
        <v>5.92</v>
      </c>
      <c r="D49" s="5" t="s">
        <v>252</v>
      </c>
      <c r="E49" s="3">
        <v>5.72</v>
      </c>
      <c r="F49" s="3">
        <v>5.13</v>
      </c>
      <c r="G49" s="1"/>
      <c r="H49" s="5" t="s">
        <v>252</v>
      </c>
      <c r="I49" s="3">
        <v>5.69</v>
      </c>
      <c r="J49" s="3">
        <v>5.28</v>
      </c>
      <c r="K49" s="3">
        <v>4.1900000000000004</v>
      </c>
      <c r="L49" s="3">
        <v>4.25</v>
      </c>
      <c r="M49" s="1"/>
      <c r="N49" s="5" t="s">
        <v>252</v>
      </c>
      <c r="O49" s="3">
        <v>4.45</v>
      </c>
      <c r="P49" s="3">
        <v>3.95</v>
      </c>
      <c r="Q49" s="3">
        <v>4.88</v>
      </c>
      <c r="R49" s="3">
        <v>4.25</v>
      </c>
      <c r="S49">
        <f t="shared" si="0"/>
        <v>6.0049999999999999</v>
      </c>
      <c r="T49">
        <f t="shared" si="1"/>
        <v>5.5250000000000004</v>
      </c>
      <c r="U49">
        <f t="shared" si="2"/>
        <v>4.8025000000000002</v>
      </c>
      <c r="V49">
        <f t="shared" si="3"/>
        <v>4.4325000000000001</v>
      </c>
    </row>
    <row r="50" spans="1:22" ht="16" thickTop="1" thickBot="1">
      <c r="A50" s="4" t="s">
        <v>171</v>
      </c>
      <c r="B50" s="3">
        <v>8.5299999999999994</v>
      </c>
      <c r="C50" s="3">
        <v>8.6</v>
      </c>
      <c r="D50" s="5" t="s">
        <v>171</v>
      </c>
      <c r="E50" s="3">
        <v>8.52</v>
      </c>
      <c r="F50" s="3">
        <v>8.27</v>
      </c>
      <c r="G50" s="1"/>
      <c r="H50" s="4" t="s">
        <v>171</v>
      </c>
      <c r="I50" s="3">
        <v>8.31</v>
      </c>
      <c r="J50" s="3">
        <v>8.2799999999999994</v>
      </c>
      <c r="K50" s="3">
        <v>7.88</v>
      </c>
      <c r="L50" s="3">
        <v>7.92</v>
      </c>
      <c r="M50" s="1"/>
      <c r="N50" s="5" t="s">
        <v>171</v>
      </c>
      <c r="O50" s="3">
        <v>7.8</v>
      </c>
      <c r="P50" s="3">
        <v>8.52</v>
      </c>
      <c r="Q50" s="3">
        <v>7.56</v>
      </c>
      <c r="R50" s="3">
        <v>7.93</v>
      </c>
      <c r="S50">
        <f t="shared" si="0"/>
        <v>8.5249999999999986</v>
      </c>
      <c r="T50">
        <f t="shared" si="1"/>
        <v>8.4349999999999987</v>
      </c>
      <c r="U50">
        <f t="shared" si="2"/>
        <v>7.8875000000000002</v>
      </c>
      <c r="V50">
        <f t="shared" si="3"/>
        <v>8.1624999999999996</v>
      </c>
    </row>
    <row r="51" spans="1:22" ht="16" thickTop="1" thickBot="1">
      <c r="A51" s="5" t="s">
        <v>177</v>
      </c>
      <c r="B51" s="3">
        <v>5.88</v>
      </c>
      <c r="C51" s="3">
        <v>7</v>
      </c>
      <c r="D51" s="4" t="s">
        <v>177</v>
      </c>
      <c r="E51" s="3">
        <v>6.92</v>
      </c>
      <c r="F51" s="3">
        <v>5.98</v>
      </c>
      <c r="G51" s="1"/>
      <c r="H51" s="5" t="s">
        <v>177</v>
      </c>
      <c r="I51" s="3">
        <v>6</v>
      </c>
      <c r="J51" s="3">
        <v>5.2</v>
      </c>
      <c r="K51" s="3">
        <v>5.56</v>
      </c>
      <c r="L51" s="3">
        <v>5.5</v>
      </c>
      <c r="M51" s="1"/>
      <c r="N51" s="4" t="s">
        <v>177</v>
      </c>
      <c r="O51" s="3">
        <v>5.5</v>
      </c>
      <c r="P51" s="3">
        <v>5.71</v>
      </c>
      <c r="Q51" s="3">
        <v>4.92</v>
      </c>
      <c r="R51" s="3">
        <v>3.88</v>
      </c>
      <c r="S51">
        <f t="shared" si="0"/>
        <v>6.4</v>
      </c>
      <c r="T51">
        <f t="shared" si="1"/>
        <v>6.49</v>
      </c>
      <c r="U51">
        <f t="shared" si="2"/>
        <v>5.4949999999999992</v>
      </c>
      <c r="V51">
        <f t="shared" si="3"/>
        <v>5.0724999999999998</v>
      </c>
    </row>
    <row r="52" spans="1:22" ht="16" thickTop="1" thickBot="1">
      <c r="A52" s="5" t="s">
        <v>250</v>
      </c>
      <c r="B52" s="3">
        <v>6</v>
      </c>
      <c r="C52" s="3">
        <v>6.37</v>
      </c>
      <c r="D52" s="5" t="s">
        <v>250</v>
      </c>
      <c r="E52" s="3">
        <v>6.36</v>
      </c>
      <c r="F52" s="3">
        <v>4.71</v>
      </c>
      <c r="G52" s="1"/>
      <c r="H52" s="5" t="s">
        <v>250</v>
      </c>
      <c r="I52" s="3">
        <v>5.0599999999999996</v>
      </c>
      <c r="J52" s="3">
        <v>4.84</v>
      </c>
      <c r="K52" s="3">
        <v>4.25</v>
      </c>
      <c r="L52" s="3">
        <v>4.29</v>
      </c>
      <c r="M52" s="1"/>
      <c r="N52" s="5" t="s">
        <v>250</v>
      </c>
      <c r="O52" s="3">
        <v>3.75</v>
      </c>
      <c r="P52" s="3">
        <v>3.9</v>
      </c>
      <c r="Q52" s="3">
        <v>4.76</v>
      </c>
      <c r="R52" s="3">
        <v>4.0599999999999996</v>
      </c>
      <c r="S52">
        <f t="shared" si="0"/>
        <v>6.18</v>
      </c>
      <c r="T52">
        <f t="shared" si="1"/>
        <v>5.54</v>
      </c>
      <c r="U52">
        <f t="shared" si="2"/>
        <v>4.4550000000000001</v>
      </c>
      <c r="V52">
        <f t="shared" si="3"/>
        <v>4.2725</v>
      </c>
    </row>
    <row r="53" spans="1:22" ht="16" thickTop="1" thickBot="1">
      <c r="A53" s="5" t="s">
        <v>173</v>
      </c>
      <c r="B53" s="3">
        <v>7.35</v>
      </c>
      <c r="C53" s="3">
        <v>7.27</v>
      </c>
      <c r="D53" s="5" t="s">
        <v>173</v>
      </c>
      <c r="E53" s="3">
        <v>7.32</v>
      </c>
      <c r="F53" s="3">
        <v>6.71</v>
      </c>
      <c r="G53" s="1"/>
      <c r="H53" s="5" t="s">
        <v>173</v>
      </c>
      <c r="I53" s="3">
        <v>5.94</v>
      </c>
      <c r="J53" s="3">
        <v>4.5199999999999996</v>
      </c>
      <c r="K53" s="3">
        <v>4.13</v>
      </c>
      <c r="L53" s="3">
        <v>4.67</v>
      </c>
      <c r="M53" s="1"/>
      <c r="N53" s="5" t="s">
        <v>173</v>
      </c>
      <c r="O53" s="3">
        <v>5.68</v>
      </c>
      <c r="P53" s="3">
        <v>6.38</v>
      </c>
      <c r="Q53" s="3">
        <v>5.79</v>
      </c>
      <c r="R53" s="3">
        <v>5.13</v>
      </c>
      <c r="S53">
        <f t="shared" si="0"/>
        <v>7.335</v>
      </c>
      <c r="T53">
        <f t="shared" si="1"/>
        <v>6.99</v>
      </c>
      <c r="U53">
        <f t="shared" si="2"/>
        <v>5.3849999999999998</v>
      </c>
      <c r="V53">
        <f t="shared" si="3"/>
        <v>5.1749999999999998</v>
      </c>
    </row>
    <row r="54" spans="1:22" ht="16" thickTop="1" thickBot="1">
      <c r="A54" s="5" t="s">
        <v>235</v>
      </c>
      <c r="B54" s="3">
        <v>7.24</v>
      </c>
      <c r="C54" s="3">
        <v>7.17</v>
      </c>
      <c r="D54" s="5" t="s">
        <v>235</v>
      </c>
      <c r="E54" s="3">
        <v>7.6</v>
      </c>
      <c r="F54" s="3">
        <v>7.51</v>
      </c>
      <c r="G54" s="1"/>
      <c r="H54" s="5" t="s">
        <v>235</v>
      </c>
      <c r="I54" s="3">
        <v>7</v>
      </c>
      <c r="J54" s="3">
        <v>6.42</v>
      </c>
      <c r="K54" s="3">
        <v>4.67</v>
      </c>
      <c r="L54" s="3">
        <v>5.54</v>
      </c>
      <c r="M54" s="1"/>
      <c r="N54" s="5" t="s">
        <v>235</v>
      </c>
      <c r="O54" s="3">
        <v>6.25</v>
      </c>
      <c r="P54" s="3">
        <v>6.43</v>
      </c>
      <c r="Q54" s="3">
        <v>6.48</v>
      </c>
      <c r="R54" s="3">
        <v>6.63</v>
      </c>
      <c r="S54">
        <f t="shared" si="0"/>
        <v>7.42</v>
      </c>
      <c r="T54">
        <f t="shared" si="1"/>
        <v>7.34</v>
      </c>
      <c r="U54">
        <f t="shared" si="2"/>
        <v>6.1000000000000005</v>
      </c>
      <c r="V54">
        <f t="shared" si="3"/>
        <v>6.2549999999999999</v>
      </c>
    </row>
    <row r="55" spans="1:22" ht="16" thickTop="1" thickBot="1">
      <c r="A55" s="5" t="s">
        <v>217</v>
      </c>
      <c r="B55" s="3">
        <v>8.2899999999999991</v>
      </c>
      <c r="C55" s="3">
        <v>8.23</v>
      </c>
      <c r="D55" s="5" t="s">
        <v>217</v>
      </c>
      <c r="E55" s="3">
        <v>7.75</v>
      </c>
      <c r="F55" s="3">
        <v>7.96</v>
      </c>
      <c r="G55" s="1"/>
      <c r="H55" s="5" t="s">
        <v>217</v>
      </c>
      <c r="I55" s="3">
        <v>7.81</v>
      </c>
      <c r="J55" s="3">
        <v>7.84</v>
      </c>
      <c r="K55" s="3">
        <v>7.5</v>
      </c>
      <c r="L55" s="3">
        <v>7.58</v>
      </c>
      <c r="M55" s="1"/>
      <c r="N55" s="5" t="s">
        <v>217</v>
      </c>
      <c r="O55" s="3">
        <v>8.1999999999999993</v>
      </c>
      <c r="P55" s="3">
        <v>7.76</v>
      </c>
      <c r="Q55" s="3">
        <v>7.36</v>
      </c>
      <c r="R55" s="3">
        <v>7.73</v>
      </c>
      <c r="S55">
        <f t="shared" si="0"/>
        <v>8.02</v>
      </c>
      <c r="T55">
        <f t="shared" si="1"/>
        <v>8.0950000000000006</v>
      </c>
      <c r="U55">
        <f t="shared" si="2"/>
        <v>7.7174999999999994</v>
      </c>
      <c r="V55">
        <f t="shared" si="3"/>
        <v>7.7275</v>
      </c>
    </row>
    <row r="56" spans="1:22" ht="16" thickTop="1" thickBot="1">
      <c r="A56" s="5" t="s">
        <v>197</v>
      </c>
      <c r="B56" s="3">
        <v>8.2899999999999991</v>
      </c>
      <c r="C56" s="3">
        <v>8.3000000000000007</v>
      </c>
      <c r="D56" s="5" t="s">
        <v>197</v>
      </c>
      <c r="E56" s="3">
        <v>8.1199999999999992</v>
      </c>
      <c r="F56" s="3">
        <v>8.1300000000000008</v>
      </c>
      <c r="G56" s="1"/>
      <c r="H56" s="5" t="s">
        <v>197</v>
      </c>
      <c r="I56" s="3">
        <v>7.5</v>
      </c>
      <c r="J56" s="3">
        <v>8.0399999999999991</v>
      </c>
      <c r="K56" s="3">
        <v>7.53</v>
      </c>
      <c r="L56" s="3">
        <v>7.92</v>
      </c>
      <c r="M56" s="1"/>
      <c r="N56" s="5" t="s">
        <v>197</v>
      </c>
      <c r="O56" s="3">
        <v>8</v>
      </c>
      <c r="P56" s="3">
        <v>7.95</v>
      </c>
      <c r="Q56" s="3">
        <v>7.52</v>
      </c>
      <c r="R56" s="3">
        <v>8.19</v>
      </c>
      <c r="S56">
        <f t="shared" si="0"/>
        <v>8.2049999999999983</v>
      </c>
      <c r="T56">
        <f t="shared" si="1"/>
        <v>8.2149999999999999</v>
      </c>
      <c r="U56">
        <f t="shared" si="2"/>
        <v>7.6375000000000002</v>
      </c>
      <c r="V56">
        <f t="shared" si="3"/>
        <v>8.0250000000000004</v>
      </c>
    </row>
    <row r="57" spans="1:22" ht="16" thickTop="1" thickBot="1">
      <c r="A57" s="5" t="s">
        <v>163</v>
      </c>
      <c r="B57" s="3">
        <v>5.29</v>
      </c>
      <c r="C57" s="3">
        <v>5.23</v>
      </c>
      <c r="D57" s="5" t="s">
        <v>163</v>
      </c>
      <c r="E57" s="3">
        <v>5.4</v>
      </c>
      <c r="F57" s="3">
        <v>4.6399999999999997</v>
      </c>
      <c r="G57" s="1"/>
      <c r="H57" s="5" t="s">
        <v>163</v>
      </c>
      <c r="I57" s="3">
        <v>3.25</v>
      </c>
      <c r="J57" s="3">
        <v>3.32</v>
      </c>
      <c r="K57" s="3">
        <v>2.56</v>
      </c>
      <c r="L57" s="3">
        <v>2.71</v>
      </c>
      <c r="M57" s="1"/>
      <c r="N57" s="5" t="s">
        <v>163</v>
      </c>
      <c r="O57" s="3">
        <v>2.7</v>
      </c>
      <c r="P57" s="3">
        <v>3.52</v>
      </c>
      <c r="Q57" s="3">
        <v>3.4</v>
      </c>
      <c r="R57" s="3">
        <v>2.44</v>
      </c>
      <c r="S57">
        <f t="shared" si="0"/>
        <v>5.3450000000000006</v>
      </c>
      <c r="T57">
        <f t="shared" si="1"/>
        <v>4.9350000000000005</v>
      </c>
      <c r="U57">
        <f t="shared" si="2"/>
        <v>2.9775000000000005</v>
      </c>
      <c r="V57">
        <f t="shared" si="3"/>
        <v>2.9974999999999996</v>
      </c>
    </row>
    <row r="58" spans="1:22" ht="16" thickTop="1" thickBot="1">
      <c r="A58" s="5" t="s">
        <v>169</v>
      </c>
      <c r="B58" s="3">
        <v>8.76</v>
      </c>
      <c r="C58" s="3">
        <v>8.6199999999999992</v>
      </c>
      <c r="D58" s="5" t="s">
        <v>169</v>
      </c>
      <c r="E58" s="3">
        <v>8.16</v>
      </c>
      <c r="F58" s="3">
        <v>8.4700000000000006</v>
      </c>
      <c r="G58" s="1"/>
      <c r="H58" s="5" t="s">
        <v>169</v>
      </c>
      <c r="I58" s="3">
        <v>7.5</v>
      </c>
      <c r="J58" s="3">
        <v>7.76</v>
      </c>
      <c r="K58" s="3">
        <v>7.56</v>
      </c>
      <c r="L58" s="3">
        <v>7.92</v>
      </c>
      <c r="M58" s="1"/>
      <c r="N58" s="5" t="s">
        <v>169</v>
      </c>
      <c r="O58" s="3">
        <v>8</v>
      </c>
      <c r="P58" s="3">
        <v>8.14</v>
      </c>
      <c r="Q58" s="3">
        <v>7.12</v>
      </c>
      <c r="R58" s="3">
        <v>7.63</v>
      </c>
      <c r="S58">
        <f t="shared" si="0"/>
        <v>8.4600000000000009</v>
      </c>
      <c r="T58">
        <f t="shared" si="1"/>
        <v>8.5449999999999999</v>
      </c>
      <c r="U58">
        <f t="shared" si="2"/>
        <v>7.5449999999999999</v>
      </c>
      <c r="V58">
        <f t="shared" si="3"/>
        <v>7.8624999999999998</v>
      </c>
    </row>
    <row r="59" spans="1:22" ht="16" thickTop="1" thickBot="1">
      <c r="A59" s="5" t="s">
        <v>218</v>
      </c>
      <c r="B59" s="3">
        <v>7.29</v>
      </c>
      <c r="C59" s="3">
        <v>6.71</v>
      </c>
      <c r="D59" s="5" t="s">
        <v>218</v>
      </c>
      <c r="E59" s="3">
        <v>6.72</v>
      </c>
      <c r="F59" s="3">
        <v>6.33</v>
      </c>
      <c r="G59" s="1"/>
      <c r="H59" s="5" t="s">
        <v>218</v>
      </c>
      <c r="I59" s="3">
        <v>5.94</v>
      </c>
      <c r="J59" s="3">
        <v>6.6</v>
      </c>
      <c r="K59" s="3">
        <v>6.13</v>
      </c>
      <c r="L59" s="3">
        <v>4.67</v>
      </c>
      <c r="M59" s="1"/>
      <c r="N59" s="5" t="s">
        <v>218</v>
      </c>
      <c r="O59" s="3">
        <v>4.6500000000000004</v>
      </c>
      <c r="P59" s="3">
        <v>5.62</v>
      </c>
      <c r="Q59" s="3">
        <v>5.48</v>
      </c>
      <c r="R59" s="3">
        <v>4.3099999999999996</v>
      </c>
      <c r="S59">
        <f t="shared" si="0"/>
        <v>7.0049999999999999</v>
      </c>
      <c r="T59">
        <f t="shared" si="1"/>
        <v>6.52</v>
      </c>
      <c r="U59">
        <f t="shared" si="2"/>
        <v>5.55</v>
      </c>
      <c r="V59">
        <f t="shared" si="3"/>
        <v>5.3</v>
      </c>
    </row>
    <row r="60" spans="1:22" ht="16" thickTop="1" thickBot="1">
      <c r="A60" s="5" t="s">
        <v>205</v>
      </c>
      <c r="B60" s="3">
        <v>8.18</v>
      </c>
      <c r="C60" s="3">
        <v>8.15</v>
      </c>
      <c r="D60" s="5" t="s">
        <v>205</v>
      </c>
      <c r="E60" s="3">
        <v>7.67</v>
      </c>
      <c r="F60" s="3">
        <v>7.42</v>
      </c>
      <c r="G60" s="1"/>
      <c r="H60" s="5" t="s">
        <v>205</v>
      </c>
      <c r="I60" s="3">
        <v>7.44</v>
      </c>
      <c r="J60" s="3">
        <v>6.6</v>
      </c>
      <c r="K60" s="3">
        <v>6.27</v>
      </c>
      <c r="L60" s="3">
        <v>6.67</v>
      </c>
      <c r="M60" s="1"/>
      <c r="N60" s="5" t="s">
        <v>205</v>
      </c>
      <c r="O60" s="3">
        <v>6.55</v>
      </c>
      <c r="P60" s="3">
        <v>7.86</v>
      </c>
      <c r="Q60" s="3">
        <v>7.12</v>
      </c>
      <c r="R60" s="3">
        <v>7.75</v>
      </c>
      <c r="S60">
        <f t="shared" si="0"/>
        <v>7.9249999999999998</v>
      </c>
      <c r="T60">
        <f t="shared" si="1"/>
        <v>7.7850000000000001</v>
      </c>
      <c r="U60">
        <f t="shared" si="2"/>
        <v>6.8450000000000006</v>
      </c>
      <c r="V60">
        <f t="shared" si="3"/>
        <v>7.22</v>
      </c>
    </row>
    <row r="61" spans="1:22" ht="16" thickTop="1" thickBot="1">
      <c r="A61" s="5" t="s">
        <v>206</v>
      </c>
      <c r="B61" s="3">
        <v>8.2899999999999991</v>
      </c>
      <c r="C61" s="3">
        <v>8.5299999999999994</v>
      </c>
      <c r="D61" s="5" t="s">
        <v>206</v>
      </c>
      <c r="E61" s="3">
        <v>8.3800000000000008</v>
      </c>
      <c r="F61" s="3">
        <v>8.36</v>
      </c>
      <c r="G61" s="1"/>
      <c r="H61" s="5" t="s">
        <v>206</v>
      </c>
      <c r="I61" s="3">
        <v>8</v>
      </c>
      <c r="J61" s="3">
        <v>8.33</v>
      </c>
      <c r="K61" s="3">
        <v>7.06</v>
      </c>
      <c r="L61" s="3">
        <v>7.67</v>
      </c>
      <c r="M61" s="1"/>
      <c r="N61" s="5" t="s">
        <v>206</v>
      </c>
      <c r="O61" s="3">
        <v>7.8</v>
      </c>
      <c r="P61" s="3">
        <v>7.8</v>
      </c>
      <c r="Q61" s="3">
        <v>7.88</v>
      </c>
      <c r="R61" s="3">
        <v>8.07</v>
      </c>
      <c r="S61">
        <f t="shared" si="0"/>
        <v>8.3350000000000009</v>
      </c>
      <c r="T61">
        <f t="shared" si="1"/>
        <v>8.4450000000000003</v>
      </c>
      <c r="U61">
        <f t="shared" si="2"/>
        <v>7.6849999999999996</v>
      </c>
      <c r="V61">
        <f t="shared" si="3"/>
        <v>7.9675000000000002</v>
      </c>
    </row>
    <row r="62" spans="1:22" ht="16" thickTop="1" thickBot="1">
      <c r="A62" s="5" t="s">
        <v>253</v>
      </c>
      <c r="B62" s="3">
        <v>6.29</v>
      </c>
      <c r="C62" s="3">
        <v>6.26</v>
      </c>
      <c r="D62" s="5" t="s">
        <v>253</v>
      </c>
      <c r="E62" s="3">
        <v>6.88</v>
      </c>
      <c r="F62" s="3">
        <v>6.07</v>
      </c>
      <c r="G62" s="1"/>
      <c r="H62" s="5" t="s">
        <v>253</v>
      </c>
      <c r="I62" s="3">
        <v>6.63</v>
      </c>
      <c r="J62" s="3">
        <v>5.68</v>
      </c>
      <c r="K62" s="3">
        <v>5.8</v>
      </c>
      <c r="L62" s="3">
        <v>6.21</v>
      </c>
      <c r="M62" s="1"/>
      <c r="N62" s="5" t="s">
        <v>253</v>
      </c>
      <c r="O62" s="3">
        <v>5.6</v>
      </c>
      <c r="P62" s="3">
        <v>5.57</v>
      </c>
      <c r="Q62" s="3">
        <v>5.92</v>
      </c>
      <c r="R62" s="3">
        <v>4.5</v>
      </c>
      <c r="S62">
        <f t="shared" si="0"/>
        <v>6.585</v>
      </c>
      <c r="T62">
        <f t="shared" si="1"/>
        <v>6.165</v>
      </c>
      <c r="U62">
        <f t="shared" si="2"/>
        <v>5.9875000000000007</v>
      </c>
      <c r="V62">
        <f t="shared" si="3"/>
        <v>5.49</v>
      </c>
    </row>
    <row r="63" spans="1:22" ht="16" thickTop="1" thickBot="1">
      <c r="A63" s="5" t="s">
        <v>234</v>
      </c>
      <c r="B63" s="3">
        <v>5.76</v>
      </c>
      <c r="C63" s="3">
        <v>5.96</v>
      </c>
      <c r="D63" s="5" t="s">
        <v>234</v>
      </c>
      <c r="E63" s="3">
        <v>5.16</v>
      </c>
      <c r="F63" s="3">
        <v>5.24</v>
      </c>
      <c r="G63" s="1"/>
      <c r="H63" s="5" t="s">
        <v>234</v>
      </c>
      <c r="I63" s="3">
        <v>5.07</v>
      </c>
      <c r="J63" s="3">
        <v>4.32</v>
      </c>
      <c r="K63" s="3">
        <v>3.5</v>
      </c>
      <c r="L63" s="3">
        <v>3.96</v>
      </c>
      <c r="M63" s="1"/>
      <c r="N63" s="5" t="s">
        <v>234</v>
      </c>
      <c r="O63" s="3">
        <v>4</v>
      </c>
      <c r="P63" s="3">
        <v>2.76</v>
      </c>
      <c r="Q63" s="3">
        <v>4.32</v>
      </c>
      <c r="R63" s="3">
        <v>4.0599999999999996</v>
      </c>
      <c r="S63">
        <f t="shared" si="0"/>
        <v>5.46</v>
      </c>
      <c r="T63">
        <f t="shared" si="1"/>
        <v>5.6</v>
      </c>
      <c r="U63">
        <f t="shared" si="2"/>
        <v>4.2225000000000001</v>
      </c>
      <c r="V63">
        <f t="shared" si="3"/>
        <v>3.7750000000000004</v>
      </c>
    </row>
    <row r="64" spans="1:22" ht="16" thickTop="1" thickBot="1">
      <c r="A64" s="5" t="s">
        <v>255</v>
      </c>
      <c r="B64" s="3">
        <v>6.24</v>
      </c>
      <c r="C64" s="3">
        <v>6.34</v>
      </c>
      <c r="D64" s="5" t="s">
        <v>255</v>
      </c>
      <c r="E64" s="3">
        <v>6.48</v>
      </c>
      <c r="F64" s="3">
        <v>5.62</v>
      </c>
      <c r="G64" s="1"/>
      <c r="H64" s="5" t="s">
        <v>255</v>
      </c>
      <c r="I64" s="3">
        <v>5.19</v>
      </c>
      <c r="J64" s="3">
        <v>4.72</v>
      </c>
      <c r="K64" s="3">
        <v>4.75</v>
      </c>
      <c r="L64" s="3">
        <v>5.17</v>
      </c>
      <c r="M64" s="1"/>
      <c r="N64" s="5" t="s">
        <v>255</v>
      </c>
      <c r="O64" s="3">
        <v>5.2</v>
      </c>
      <c r="P64" s="3">
        <v>4.95</v>
      </c>
      <c r="Q64" s="3">
        <v>5.2</v>
      </c>
      <c r="R64" s="3">
        <v>4.5599999999999996</v>
      </c>
      <c r="S64">
        <f t="shared" si="0"/>
        <v>6.36</v>
      </c>
      <c r="T64">
        <f t="shared" si="1"/>
        <v>5.98</v>
      </c>
      <c r="U64">
        <f t="shared" si="2"/>
        <v>5.085</v>
      </c>
      <c r="V64">
        <f t="shared" si="3"/>
        <v>4.8499999999999996</v>
      </c>
    </row>
    <row r="65" spans="1:22" ht="16" thickTop="1" thickBot="1">
      <c r="A65" s="5" t="s">
        <v>182</v>
      </c>
      <c r="B65" s="3">
        <v>6.53</v>
      </c>
      <c r="C65" s="3">
        <v>5.94</v>
      </c>
      <c r="D65" s="5" t="s">
        <v>182</v>
      </c>
      <c r="E65" s="3">
        <v>6.36</v>
      </c>
      <c r="F65" s="3">
        <v>5.44</v>
      </c>
      <c r="G65" s="1"/>
      <c r="H65" s="5" t="s">
        <v>182</v>
      </c>
      <c r="I65" s="3">
        <v>5.31</v>
      </c>
      <c r="J65" s="3">
        <v>3.92</v>
      </c>
      <c r="K65" s="3">
        <v>4</v>
      </c>
      <c r="L65" s="3">
        <v>2.92</v>
      </c>
      <c r="M65" s="1"/>
      <c r="N65" s="5" t="s">
        <v>182</v>
      </c>
      <c r="O65" s="3">
        <v>5</v>
      </c>
      <c r="P65" s="3">
        <v>3.55</v>
      </c>
      <c r="Q65" s="3">
        <v>5.08</v>
      </c>
      <c r="R65" s="3">
        <v>4.07</v>
      </c>
      <c r="S65">
        <f t="shared" si="0"/>
        <v>6.4450000000000003</v>
      </c>
      <c r="T65">
        <f t="shared" si="1"/>
        <v>5.69</v>
      </c>
      <c r="U65">
        <f t="shared" si="2"/>
        <v>4.8475000000000001</v>
      </c>
      <c r="V65">
        <f t="shared" si="3"/>
        <v>3.6150000000000002</v>
      </c>
    </row>
    <row r="66" spans="1:22" ht="16" thickTop="1" thickBot="1">
      <c r="A66" s="5" t="s">
        <v>191</v>
      </c>
      <c r="B66" s="3">
        <v>5.19</v>
      </c>
      <c r="C66" s="3">
        <v>4.96</v>
      </c>
      <c r="D66" s="5" t="s">
        <v>191</v>
      </c>
      <c r="E66" s="3">
        <v>6.04</v>
      </c>
      <c r="F66" s="3">
        <v>5.33</v>
      </c>
      <c r="G66" s="1"/>
      <c r="H66" s="5" t="s">
        <v>191</v>
      </c>
      <c r="I66" s="3">
        <v>3.5</v>
      </c>
      <c r="J66" s="3">
        <v>2.96</v>
      </c>
      <c r="K66" s="3">
        <v>4.5</v>
      </c>
      <c r="L66" s="3">
        <v>3.42</v>
      </c>
      <c r="M66" s="1"/>
      <c r="N66" s="5" t="s">
        <v>191</v>
      </c>
      <c r="O66" s="3">
        <v>4.3</v>
      </c>
      <c r="P66" s="3">
        <v>4.33</v>
      </c>
      <c r="Q66" s="3">
        <v>4.5599999999999996</v>
      </c>
      <c r="R66" s="3">
        <v>3.88</v>
      </c>
      <c r="S66">
        <f t="shared" si="0"/>
        <v>5.6150000000000002</v>
      </c>
      <c r="T66">
        <f t="shared" si="1"/>
        <v>5.1449999999999996</v>
      </c>
      <c r="U66">
        <f t="shared" si="2"/>
        <v>4.2149999999999999</v>
      </c>
      <c r="V66">
        <f t="shared" si="3"/>
        <v>3.6475</v>
      </c>
    </row>
    <row r="67" spans="1:22" ht="16" thickTop="1" thickBot="1">
      <c r="A67" s="5" t="s">
        <v>240</v>
      </c>
      <c r="B67" s="3">
        <v>6.06</v>
      </c>
      <c r="C67" s="3">
        <v>5.62</v>
      </c>
      <c r="D67" s="5" t="s">
        <v>240</v>
      </c>
      <c r="E67" s="3">
        <v>5.36</v>
      </c>
      <c r="F67" s="3">
        <v>5.16</v>
      </c>
      <c r="G67" s="1"/>
      <c r="H67" s="5" t="s">
        <v>240</v>
      </c>
      <c r="I67" s="3">
        <v>6.5</v>
      </c>
      <c r="J67" s="3">
        <v>4.12</v>
      </c>
      <c r="K67" s="3">
        <v>4.88</v>
      </c>
      <c r="L67" s="3">
        <v>5.71</v>
      </c>
      <c r="M67" s="1"/>
      <c r="N67" s="5" t="s">
        <v>240</v>
      </c>
      <c r="O67" s="3">
        <v>5.05</v>
      </c>
      <c r="P67" s="3">
        <v>5.9</v>
      </c>
      <c r="Q67" s="3">
        <v>4.6399999999999997</v>
      </c>
      <c r="R67" s="3">
        <v>6.06</v>
      </c>
      <c r="S67">
        <f t="shared" ref="S67:S97" si="4">AVERAGE(B67,E67)</f>
        <v>5.71</v>
      </c>
      <c r="T67">
        <f t="shared" ref="T67:T97" si="5">AVERAGE(C67,F67)</f>
        <v>5.3900000000000006</v>
      </c>
      <c r="U67">
        <f t="shared" ref="U67:U97" si="6">AVERAGE(I67,K67,O67,Q67)</f>
        <v>5.2675000000000001</v>
      </c>
      <c r="V67">
        <f t="shared" ref="V67:V97" si="7">AVERAGE(J67,L67,P67,R67)</f>
        <v>5.4474999999999998</v>
      </c>
    </row>
    <row r="68" spans="1:22" ht="16" thickTop="1" thickBot="1">
      <c r="A68" s="5" t="s">
        <v>230</v>
      </c>
      <c r="B68" s="3">
        <v>7.12</v>
      </c>
      <c r="C68" s="3">
        <v>6.67</v>
      </c>
      <c r="D68" s="5" t="s">
        <v>230</v>
      </c>
      <c r="E68" s="3">
        <v>7.08</v>
      </c>
      <c r="F68" s="3">
        <v>7.16</v>
      </c>
      <c r="G68" s="1"/>
      <c r="H68" s="5" t="s">
        <v>230</v>
      </c>
      <c r="I68" s="3">
        <v>5.69</v>
      </c>
      <c r="J68" s="3">
        <v>6.08</v>
      </c>
      <c r="K68" s="3">
        <v>6.56</v>
      </c>
      <c r="L68" s="3">
        <v>5.21</v>
      </c>
      <c r="M68" s="1"/>
      <c r="N68" s="5" t="s">
        <v>230</v>
      </c>
      <c r="O68" s="3">
        <v>7.15</v>
      </c>
      <c r="P68" s="3">
        <v>7.1</v>
      </c>
      <c r="Q68" s="3">
        <v>6.64</v>
      </c>
      <c r="R68" s="3">
        <v>6.44</v>
      </c>
      <c r="S68">
        <f t="shared" si="4"/>
        <v>7.1</v>
      </c>
      <c r="T68">
        <f t="shared" si="5"/>
        <v>6.915</v>
      </c>
      <c r="U68">
        <f t="shared" si="6"/>
        <v>6.51</v>
      </c>
      <c r="V68">
        <f t="shared" si="7"/>
        <v>6.2075000000000005</v>
      </c>
    </row>
    <row r="69" spans="1:22" ht="16" thickTop="1" thickBot="1">
      <c r="A69" s="5" t="s">
        <v>220</v>
      </c>
      <c r="B69" s="3">
        <v>7.41</v>
      </c>
      <c r="C69" s="3">
        <v>8</v>
      </c>
      <c r="D69" s="5" t="s">
        <v>220</v>
      </c>
      <c r="E69" s="3">
        <v>7.84</v>
      </c>
      <c r="F69" s="3">
        <v>7.76</v>
      </c>
      <c r="G69" s="1"/>
      <c r="H69" s="5" t="s">
        <v>220</v>
      </c>
      <c r="I69" s="3">
        <v>7.13</v>
      </c>
      <c r="J69" s="3">
        <v>8</v>
      </c>
      <c r="K69" s="3">
        <v>7.25</v>
      </c>
      <c r="L69" s="3">
        <v>7.42</v>
      </c>
      <c r="M69" s="1"/>
      <c r="N69" s="5" t="s">
        <v>220</v>
      </c>
      <c r="O69" s="3">
        <v>7.2</v>
      </c>
      <c r="P69" s="3">
        <v>7.76</v>
      </c>
      <c r="Q69" s="3">
        <v>7.4</v>
      </c>
      <c r="R69" s="3">
        <v>7.88</v>
      </c>
      <c r="S69">
        <f t="shared" si="4"/>
        <v>7.625</v>
      </c>
      <c r="T69">
        <f t="shared" si="5"/>
        <v>7.88</v>
      </c>
      <c r="U69">
        <f t="shared" si="6"/>
        <v>7.2449999999999992</v>
      </c>
      <c r="V69">
        <f t="shared" si="7"/>
        <v>7.7649999999999997</v>
      </c>
    </row>
    <row r="70" spans="1:22" ht="16" thickTop="1" thickBot="1">
      <c r="A70" s="5" t="s">
        <v>183</v>
      </c>
      <c r="B70" s="3">
        <v>7</v>
      </c>
      <c r="C70" s="3">
        <v>6.98</v>
      </c>
      <c r="D70" s="5" t="s">
        <v>183</v>
      </c>
      <c r="E70" s="3">
        <v>6.24</v>
      </c>
      <c r="F70" s="3">
        <v>6.22</v>
      </c>
      <c r="G70" s="1"/>
      <c r="H70" s="5" t="s">
        <v>183</v>
      </c>
      <c r="I70" s="3">
        <v>7.56</v>
      </c>
      <c r="J70" s="3">
        <v>5.12</v>
      </c>
      <c r="K70" s="3">
        <v>5.5</v>
      </c>
      <c r="L70" s="3">
        <v>5.42</v>
      </c>
      <c r="M70" s="1"/>
      <c r="N70" s="5" t="s">
        <v>183</v>
      </c>
      <c r="O70" s="3">
        <v>5.05</v>
      </c>
      <c r="P70" s="3">
        <v>5.57</v>
      </c>
      <c r="Q70" s="3">
        <v>5.52</v>
      </c>
      <c r="R70" s="3">
        <v>4.9400000000000004</v>
      </c>
      <c r="S70">
        <f t="shared" si="4"/>
        <v>6.62</v>
      </c>
      <c r="T70">
        <f t="shared" si="5"/>
        <v>6.6</v>
      </c>
      <c r="U70">
        <f t="shared" si="6"/>
        <v>5.9074999999999998</v>
      </c>
      <c r="V70">
        <f t="shared" si="7"/>
        <v>5.2625000000000002</v>
      </c>
    </row>
    <row r="71" spans="1:22" ht="16" thickTop="1" thickBot="1">
      <c r="A71" s="5" t="s">
        <v>165</v>
      </c>
      <c r="B71" s="3">
        <v>5.18</v>
      </c>
      <c r="C71" s="3">
        <v>4.8499999999999996</v>
      </c>
      <c r="D71" s="5" t="s">
        <v>165</v>
      </c>
      <c r="E71" s="3">
        <v>5.84</v>
      </c>
      <c r="F71" s="3">
        <v>4.7300000000000004</v>
      </c>
      <c r="G71" s="1"/>
      <c r="H71" s="5" t="s">
        <v>165</v>
      </c>
      <c r="I71" s="3">
        <v>2.81</v>
      </c>
      <c r="J71" s="3">
        <v>2.75</v>
      </c>
      <c r="K71" s="3">
        <v>2.88</v>
      </c>
      <c r="L71" s="3">
        <v>1.5</v>
      </c>
      <c r="M71" s="1"/>
      <c r="N71" s="5" t="s">
        <v>165</v>
      </c>
      <c r="O71" s="3">
        <v>2.6</v>
      </c>
      <c r="P71" s="3">
        <v>2.71</v>
      </c>
      <c r="Q71" s="3">
        <v>3.16</v>
      </c>
      <c r="R71" s="3">
        <v>2</v>
      </c>
      <c r="S71">
        <f t="shared" si="4"/>
        <v>5.51</v>
      </c>
      <c r="T71">
        <f t="shared" si="5"/>
        <v>4.79</v>
      </c>
      <c r="U71">
        <f t="shared" si="6"/>
        <v>2.8624999999999998</v>
      </c>
      <c r="V71">
        <f t="shared" si="7"/>
        <v>2.2400000000000002</v>
      </c>
    </row>
    <row r="72" spans="1:22" ht="16" thickTop="1" thickBot="1">
      <c r="A72" s="5" t="s">
        <v>184</v>
      </c>
      <c r="B72" s="3">
        <v>6.94</v>
      </c>
      <c r="C72" s="3">
        <v>6.66</v>
      </c>
      <c r="D72" s="5" t="s">
        <v>184</v>
      </c>
      <c r="E72" s="3">
        <v>7.28</v>
      </c>
      <c r="F72" s="3">
        <v>6.24</v>
      </c>
      <c r="G72" s="1"/>
      <c r="H72" s="5" t="s">
        <v>184</v>
      </c>
      <c r="I72" s="3">
        <v>6.81</v>
      </c>
      <c r="J72" s="3">
        <v>6.08</v>
      </c>
      <c r="K72" s="3">
        <v>5.38</v>
      </c>
      <c r="L72" s="3">
        <v>5.75</v>
      </c>
      <c r="M72" s="1"/>
      <c r="N72" s="5" t="s">
        <v>184</v>
      </c>
      <c r="O72" s="3">
        <v>4.8899999999999997</v>
      </c>
      <c r="P72" s="3">
        <v>5.7</v>
      </c>
      <c r="Q72" s="3">
        <v>5.28</v>
      </c>
      <c r="R72" s="3">
        <v>4.93</v>
      </c>
      <c r="S72">
        <f t="shared" si="4"/>
        <v>7.11</v>
      </c>
      <c r="T72">
        <f t="shared" si="5"/>
        <v>6.45</v>
      </c>
      <c r="U72">
        <f t="shared" si="6"/>
        <v>5.59</v>
      </c>
      <c r="V72">
        <f t="shared" si="7"/>
        <v>5.6150000000000002</v>
      </c>
    </row>
    <row r="73" spans="1:22" ht="16" thickTop="1" thickBot="1">
      <c r="A73" s="5" t="s">
        <v>174</v>
      </c>
      <c r="B73" s="3">
        <v>6.88</v>
      </c>
      <c r="C73" s="3">
        <v>6.43</v>
      </c>
      <c r="D73" s="5" t="s">
        <v>174</v>
      </c>
      <c r="E73" s="3">
        <v>6.36</v>
      </c>
      <c r="F73" s="3">
        <v>6</v>
      </c>
      <c r="G73" s="1"/>
      <c r="H73" s="5" t="s">
        <v>174</v>
      </c>
      <c r="I73" s="3">
        <v>5.5</v>
      </c>
      <c r="J73" s="3">
        <v>6.17</v>
      </c>
      <c r="K73" s="3">
        <v>5.0599999999999996</v>
      </c>
      <c r="L73" s="3">
        <v>4.58</v>
      </c>
      <c r="M73" s="1"/>
      <c r="N73" s="5" t="s">
        <v>174</v>
      </c>
      <c r="O73" s="3">
        <v>4.42</v>
      </c>
      <c r="P73" s="3">
        <v>4.4000000000000004</v>
      </c>
      <c r="Q73" s="3">
        <v>5.12</v>
      </c>
      <c r="R73" s="3">
        <v>4.5999999999999996</v>
      </c>
      <c r="S73">
        <f t="shared" si="4"/>
        <v>6.62</v>
      </c>
      <c r="T73">
        <f t="shared" si="5"/>
        <v>6.2149999999999999</v>
      </c>
      <c r="U73">
        <f t="shared" si="6"/>
        <v>5.0249999999999995</v>
      </c>
      <c r="V73">
        <f t="shared" si="7"/>
        <v>4.9375</v>
      </c>
    </row>
    <row r="74" spans="1:22" ht="16" thickTop="1" thickBot="1">
      <c r="A74" s="4" t="s">
        <v>204</v>
      </c>
      <c r="B74" s="3">
        <v>6.41</v>
      </c>
      <c r="C74" s="3">
        <v>7.23</v>
      </c>
      <c r="D74" s="5" t="s">
        <v>204</v>
      </c>
      <c r="E74" s="3">
        <v>7.08</v>
      </c>
      <c r="F74" s="3">
        <v>6.33</v>
      </c>
      <c r="G74" s="1"/>
      <c r="H74" s="4" t="s">
        <v>204</v>
      </c>
      <c r="I74" s="3">
        <v>5.38</v>
      </c>
      <c r="J74" s="3">
        <v>5.88</v>
      </c>
      <c r="K74" s="3">
        <v>4.25</v>
      </c>
      <c r="L74" s="3">
        <v>5.54</v>
      </c>
      <c r="M74" s="1"/>
      <c r="N74" s="5" t="s">
        <v>204</v>
      </c>
      <c r="O74" s="3">
        <v>6.3</v>
      </c>
      <c r="P74" s="3">
        <v>4.8499999999999996</v>
      </c>
      <c r="Q74" s="3">
        <v>5.44</v>
      </c>
      <c r="R74" s="3">
        <v>6.07</v>
      </c>
      <c r="S74">
        <f t="shared" si="4"/>
        <v>6.7450000000000001</v>
      </c>
      <c r="T74">
        <f t="shared" si="5"/>
        <v>6.78</v>
      </c>
      <c r="U74">
        <f t="shared" si="6"/>
        <v>5.3425000000000002</v>
      </c>
      <c r="V74">
        <f t="shared" si="7"/>
        <v>5.585</v>
      </c>
    </row>
    <row r="75" spans="1:22" ht="16" thickTop="1" thickBot="1">
      <c r="A75" s="5" t="s">
        <v>241</v>
      </c>
      <c r="B75" s="3">
        <v>8.24</v>
      </c>
      <c r="C75" s="3">
        <v>8.3800000000000008</v>
      </c>
      <c r="D75" s="4" t="s">
        <v>241</v>
      </c>
      <c r="E75" s="3">
        <v>7.84</v>
      </c>
      <c r="F75" s="3">
        <v>8.2200000000000006</v>
      </c>
      <c r="G75" s="1"/>
      <c r="H75" s="5" t="s">
        <v>241</v>
      </c>
      <c r="I75" s="3">
        <v>7.56</v>
      </c>
      <c r="J75" s="3">
        <v>7.84</v>
      </c>
      <c r="K75" s="3">
        <v>6.75</v>
      </c>
      <c r="L75" s="3">
        <v>7.21</v>
      </c>
      <c r="M75" s="1"/>
      <c r="N75" s="4" t="s">
        <v>241</v>
      </c>
      <c r="O75" s="3">
        <v>7.65</v>
      </c>
      <c r="P75" s="3">
        <v>7.43</v>
      </c>
      <c r="Q75" s="3">
        <v>7.6</v>
      </c>
      <c r="R75" s="3">
        <v>7.81</v>
      </c>
      <c r="S75">
        <f t="shared" si="4"/>
        <v>8.0399999999999991</v>
      </c>
      <c r="T75">
        <f t="shared" si="5"/>
        <v>8.3000000000000007</v>
      </c>
      <c r="U75">
        <f t="shared" si="6"/>
        <v>7.3900000000000006</v>
      </c>
      <c r="V75">
        <f t="shared" si="7"/>
        <v>7.5724999999999998</v>
      </c>
    </row>
    <row r="76" spans="1:22" ht="16" thickTop="1" thickBot="1">
      <c r="A76" s="5" t="s">
        <v>178</v>
      </c>
      <c r="B76" s="3">
        <v>6.12</v>
      </c>
      <c r="C76" s="3">
        <v>5.96</v>
      </c>
      <c r="D76" s="5" t="s">
        <v>178</v>
      </c>
      <c r="E76" s="3">
        <v>5.56</v>
      </c>
      <c r="F76" s="3">
        <v>5.22</v>
      </c>
      <c r="G76" s="1"/>
      <c r="H76" s="5" t="s">
        <v>178</v>
      </c>
      <c r="I76" s="3">
        <v>4.5599999999999996</v>
      </c>
      <c r="J76" s="3">
        <v>4</v>
      </c>
      <c r="K76" s="3">
        <v>3.81</v>
      </c>
      <c r="L76" s="3">
        <v>3.17</v>
      </c>
      <c r="M76" s="1"/>
      <c r="N76" s="5" t="s">
        <v>178</v>
      </c>
      <c r="O76" s="3">
        <v>4.3</v>
      </c>
      <c r="P76" s="3">
        <v>4.45</v>
      </c>
      <c r="Q76" s="3">
        <v>5.32</v>
      </c>
      <c r="R76" s="3">
        <v>4.47</v>
      </c>
      <c r="S76">
        <f t="shared" si="4"/>
        <v>5.84</v>
      </c>
      <c r="T76">
        <f t="shared" si="5"/>
        <v>5.59</v>
      </c>
      <c r="U76">
        <f t="shared" si="6"/>
        <v>4.4974999999999996</v>
      </c>
      <c r="V76">
        <f t="shared" si="7"/>
        <v>4.0225</v>
      </c>
    </row>
    <row r="77" spans="1:22" ht="16" thickTop="1" thickBot="1">
      <c r="A77" s="5" t="s">
        <v>248</v>
      </c>
      <c r="B77" s="3">
        <v>4.76</v>
      </c>
      <c r="C77" s="3">
        <v>3.35</v>
      </c>
      <c r="D77" s="5" t="s">
        <v>248</v>
      </c>
      <c r="E77" s="3">
        <v>4.24</v>
      </c>
      <c r="F77" s="3">
        <v>2.98</v>
      </c>
      <c r="G77" s="1"/>
      <c r="H77" s="5" t="s">
        <v>248</v>
      </c>
      <c r="I77" s="3">
        <v>1.88</v>
      </c>
      <c r="J77" s="3">
        <v>2.08</v>
      </c>
      <c r="K77" s="3">
        <v>2.56</v>
      </c>
      <c r="L77" s="3">
        <v>2.08</v>
      </c>
      <c r="M77" s="1"/>
      <c r="N77" s="5" t="s">
        <v>248</v>
      </c>
      <c r="O77" s="3">
        <v>1.8</v>
      </c>
      <c r="P77" s="3">
        <v>2.29</v>
      </c>
      <c r="Q77" s="3">
        <v>3.12</v>
      </c>
      <c r="R77" s="3">
        <v>1.88</v>
      </c>
      <c r="S77">
        <f t="shared" si="4"/>
        <v>4.5</v>
      </c>
      <c r="T77">
        <f t="shared" si="5"/>
        <v>3.165</v>
      </c>
      <c r="U77">
        <f t="shared" si="6"/>
        <v>2.34</v>
      </c>
      <c r="V77">
        <f t="shared" si="7"/>
        <v>2.0825</v>
      </c>
    </row>
    <row r="78" spans="1:22" ht="16" thickTop="1" thickBot="1">
      <c r="A78" s="5" t="s">
        <v>164</v>
      </c>
      <c r="B78" s="3">
        <v>7.53</v>
      </c>
      <c r="C78" s="3">
        <v>7.38</v>
      </c>
      <c r="D78" s="5" t="s">
        <v>164</v>
      </c>
      <c r="E78" s="3">
        <v>7.8</v>
      </c>
      <c r="F78" s="3">
        <v>6.49</v>
      </c>
      <c r="G78" s="1"/>
      <c r="H78" s="5" t="s">
        <v>164</v>
      </c>
      <c r="I78" s="3">
        <v>7</v>
      </c>
      <c r="J78" s="3">
        <v>7</v>
      </c>
      <c r="K78" s="3">
        <v>6.5</v>
      </c>
      <c r="L78" s="3">
        <v>6</v>
      </c>
      <c r="M78" s="1"/>
      <c r="N78" s="5" t="s">
        <v>164</v>
      </c>
      <c r="O78" s="3">
        <v>6.5</v>
      </c>
      <c r="P78" s="3">
        <v>7.1</v>
      </c>
      <c r="Q78" s="3">
        <v>6.84</v>
      </c>
      <c r="R78" s="3">
        <v>7.07</v>
      </c>
      <c r="S78">
        <f t="shared" si="4"/>
        <v>7.665</v>
      </c>
      <c r="T78">
        <f t="shared" si="5"/>
        <v>6.9350000000000005</v>
      </c>
      <c r="U78">
        <f t="shared" si="6"/>
        <v>6.71</v>
      </c>
      <c r="V78">
        <f t="shared" si="7"/>
        <v>6.7925000000000004</v>
      </c>
    </row>
    <row r="79" spans="1:22" ht="16" thickTop="1" thickBot="1">
      <c r="A79" s="5" t="s">
        <v>196</v>
      </c>
      <c r="B79" s="3">
        <v>5.29</v>
      </c>
      <c r="C79" s="3">
        <v>4.96</v>
      </c>
      <c r="D79" s="5" t="s">
        <v>196</v>
      </c>
      <c r="E79" s="3">
        <v>5.52</v>
      </c>
      <c r="F79" s="3">
        <v>5.24</v>
      </c>
      <c r="G79" s="1"/>
      <c r="H79" s="5" t="s">
        <v>196</v>
      </c>
      <c r="I79" s="3">
        <v>3.56</v>
      </c>
      <c r="J79" s="3">
        <v>3.67</v>
      </c>
      <c r="K79" s="3">
        <v>3.88</v>
      </c>
      <c r="L79" s="3">
        <v>4.08</v>
      </c>
      <c r="M79" s="1"/>
      <c r="N79" s="5" t="s">
        <v>196</v>
      </c>
      <c r="O79" s="3">
        <v>4.3</v>
      </c>
      <c r="P79" s="3">
        <v>4.3499999999999996</v>
      </c>
      <c r="Q79" s="3">
        <v>4.08</v>
      </c>
      <c r="R79" s="3">
        <v>3</v>
      </c>
      <c r="S79">
        <f t="shared" si="4"/>
        <v>5.4049999999999994</v>
      </c>
      <c r="T79">
        <f t="shared" si="5"/>
        <v>5.0999999999999996</v>
      </c>
      <c r="U79">
        <f t="shared" si="6"/>
        <v>3.9549999999999996</v>
      </c>
      <c r="V79">
        <f t="shared" si="7"/>
        <v>3.7749999999999999</v>
      </c>
    </row>
    <row r="80" spans="1:22" ht="16" thickTop="1" thickBot="1">
      <c r="A80" s="5" t="s">
        <v>236</v>
      </c>
      <c r="B80" s="3">
        <v>5.12</v>
      </c>
      <c r="C80" s="3">
        <v>4.88</v>
      </c>
      <c r="D80" s="5" t="s">
        <v>236</v>
      </c>
      <c r="E80" s="3">
        <v>5.28</v>
      </c>
      <c r="F80" s="3">
        <v>4.5599999999999996</v>
      </c>
      <c r="G80" s="1"/>
      <c r="H80" s="5" t="s">
        <v>236</v>
      </c>
      <c r="I80" s="3">
        <v>4.67</v>
      </c>
      <c r="J80" s="3">
        <v>3.16</v>
      </c>
      <c r="K80" s="3">
        <v>4.1900000000000004</v>
      </c>
      <c r="L80" s="3">
        <v>4.25</v>
      </c>
      <c r="M80" s="1"/>
      <c r="N80" s="5" t="s">
        <v>236</v>
      </c>
      <c r="O80" s="3">
        <v>3.05</v>
      </c>
      <c r="P80" s="3">
        <v>4</v>
      </c>
      <c r="Q80" s="3">
        <v>4.3600000000000003</v>
      </c>
      <c r="R80" s="3">
        <v>2.63</v>
      </c>
      <c r="S80">
        <f t="shared" si="4"/>
        <v>5.2</v>
      </c>
      <c r="T80">
        <f t="shared" si="5"/>
        <v>4.72</v>
      </c>
      <c r="U80">
        <f t="shared" si="6"/>
        <v>4.0674999999999999</v>
      </c>
      <c r="V80">
        <f t="shared" si="7"/>
        <v>3.51</v>
      </c>
    </row>
    <row r="81" spans="1:22" ht="16" thickTop="1" thickBot="1">
      <c r="A81" s="5" t="s">
        <v>179</v>
      </c>
      <c r="B81" s="3">
        <v>3.41</v>
      </c>
      <c r="C81" s="3">
        <v>3.35</v>
      </c>
      <c r="D81" s="5" t="s">
        <v>179</v>
      </c>
      <c r="E81" s="3">
        <v>4.6399999999999997</v>
      </c>
      <c r="F81" s="3">
        <v>3.36</v>
      </c>
      <c r="G81" s="1"/>
      <c r="H81" s="5" t="s">
        <v>179</v>
      </c>
      <c r="I81" s="3">
        <v>1.5</v>
      </c>
      <c r="J81" s="3">
        <v>1.32</v>
      </c>
      <c r="K81" s="3">
        <v>1.5</v>
      </c>
      <c r="L81" s="3">
        <v>1.29</v>
      </c>
      <c r="M81" s="1"/>
      <c r="N81" s="5" t="s">
        <v>179</v>
      </c>
      <c r="O81" s="3">
        <v>1.75</v>
      </c>
      <c r="P81" s="3">
        <v>1.76</v>
      </c>
      <c r="Q81" s="3">
        <v>2.56</v>
      </c>
      <c r="R81" s="3">
        <v>1.38</v>
      </c>
      <c r="S81">
        <f t="shared" si="4"/>
        <v>4.0250000000000004</v>
      </c>
      <c r="T81">
        <f t="shared" si="5"/>
        <v>3.355</v>
      </c>
      <c r="U81">
        <f t="shared" si="6"/>
        <v>1.8275000000000001</v>
      </c>
      <c r="V81">
        <f t="shared" si="7"/>
        <v>1.4375</v>
      </c>
    </row>
    <row r="82" spans="1:22" ht="16" thickTop="1" thickBot="1">
      <c r="A82" s="5" t="s">
        <v>214</v>
      </c>
      <c r="B82" s="3">
        <v>6.29</v>
      </c>
      <c r="C82" s="3">
        <v>6.27</v>
      </c>
      <c r="D82" s="5" t="s">
        <v>214</v>
      </c>
      <c r="E82" s="3">
        <v>7.24</v>
      </c>
      <c r="F82" s="3">
        <v>6.56</v>
      </c>
      <c r="G82" s="1"/>
      <c r="H82" s="5" t="s">
        <v>214</v>
      </c>
      <c r="I82" s="3">
        <v>5.88</v>
      </c>
      <c r="J82" s="3">
        <v>5.04</v>
      </c>
      <c r="K82" s="3">
        <v>5.0599999999999996</v>
      </c>
      <c r="L82" s="3">
        <v>4.67</v>
      </c>
      <c r="M82" s="1"/>
      <c r="N82" s="5" t="s">
        <v>214</v>
      </c>
      <c r="O82" s="3">
        <v>5.9</v>
      </c>
      <c r="P82" s="3">
        <v>6</v>
      </c>
      <c r="Q82" s="3">
        <v>6.04</v>
      </c>
      <c r="R82" s="3">
        <v>5.69</v>
      </c>
      <c r="S82">
        <f t="shared" si="4"/>
        <v>6.7650000000000006</v>
      </c>
      <c r="T82">
        <f t="shared" si="5"/>
        <v>6.4149999999999991</v>
      </c>
      <c r="U82">
        <f t="shared" si="6"/>
        <v>5.72</v>
      </c>
      <c r="V82">
        <f t="shared" si="7"/>
        <v>5.3500000000000005</v>
      </c>
    </row>
    <row r="83" spans="1:22" ht="16" thickTop="1" thickBot="1">
      <c r="A83" s="5" t="s">
        <v>207</v>
      </c>
      <c r="B83" s="3">
        <v>6.82</v>
      </c>
      <c r="C83" s="3">
        <v>7.43</v>
      </c>
      <c r="D83" s="5" t="s">
        <v>207</v>
      </c>
      <c r="E83" s="3">
        <v>7.4</v>
      </c>
      <c r="F83" s="3">
        <v>6.16</v>
      </c>
      <c r="G83" s="1"/>
      <c r="H83" s="5" t="s">
        <v>207</v>
      </c>
      <c r="I83" s="3">
        <v>5.75</v>
      </c>
      <c r="J83" s="3">
        <v>4.76</v>
      </c>
      <c r="K83" s="3">
        <v>5.5</v>
      </c>
      <c r="L83" s="3">
        <v>5.17</v>
      </c>
      <c r="M83" s="1"/>
      <c r="N83" s="5" t="s">
        <v>207</v>
      </c>
      <c r="O83" s="3">
        <v>6.15</v>
      </c>
      <c r="P83" s="3">
        <v>5.62</v>
      </c>
      <c r="Q83" s="3">
        <v>5.76</v>
      </c>
      <c r="R83" s="3">
        <v>4.88</v>
      </c>
      <c r="S83">
        <f t="shared" si="4"/>
        <v>7.11</v>
      </c>
      <c r="T83">
        <f t="shared" si="5"/>
        <v>6.7949999999999999</v>
      </c>
      <c r="U83">
        <f t="shared" si="6"/>
        <v>5.7899999999999991</v>
      </c>
      <c r="V83">
        <f t="shared" si="7"/>
        <v>5.1074999999999999</v>
      </c>
    </row>
    <row r="84" spans="1:22" ht="16" thickTop="1" thickBot="1">
      <c r="A84" s="5" t="s">
        <v>231</v>
      </c>
      <c r="B84" s="3">
        <v>4.59</v>
      </c>
      <c r="C84" s="3">
        <v>5.15</v>
      </c>
      <c r="D84" s="5" t="s">
        <v>231</v>
      </c>
      <c r="E84" s="3">
        <v>5.48</v>
      </c>
      <c r="F84" s="3">
        <v>5.07</v>
      </c>
      <c r="G84" s="1"/>
      <c r="H84" s="5" t="s">
        <v>231</v>
      </c>
      <c r="I84" s="3">
        <v>3.44</v>
      </c>
      <c r="J84" s="3">
        <v>3</v>
      </c>
      <c r="K84" s="3">
        <v>4.25</v>
      </c>
      <c r="L84" s="3">
        <v>3.42</v>
      </c>
      <c r="M84" s="1"/>
      <c r="N84" s="5" t="s">
        <v>231</v>
      </c>
      <c r="O84" s="3">
        <v>3.5</v>
      </c>
      <c r="P84" s="3">
        <v>3.62</v>
      </c>
      <c r="Q84" s="3">
        <v>4.32</v>
      </c>
      <c r="R84" s="3">
        <v>3.13</v>
      </c>
      <c r="S84">
        <f t="shared" si="4"/>
        <v>5.0350000000000001</v>
      </c>
      <c r="T84">
        <f t="shared" si="5"/>
        <v>5.1100000000000003</v>
      </c>
      <c r="U84">
        <f t="shared" si="6"/>
        <v>3.8774999999999999</v>
      </c>
      <c r="V84">
        <f t="shared" si="7"/>
        <v>3.2924999999999995</v>
      </c>
    </row>
    <row r="85" spans="1:22" ht="16" thickTop="1" thickBot="1">
      <c r="A85" s="5" t="s">
        <v>189</v>
      </c>
      <c r="B85" s="3">
        <v>5.35</v>
      </c>
      <c r="C85" s="3">
        <v>5.38</v>
      </c>
      <c r="D85" s="5" t="s">
        <v>189</v>
      </c>
      <c r="E85" s="3">
        <v>6</v>
      </c>
      <c r="F85" s="3">
        <v>5.62</v>
      </c>
      <c r="G85" s="1"/>
      <c r="H85" s="5" t="s">
        <v>189</v>
      </c>
      <c r="I85" s="3">
        <v>4.13</v>
      </c>
      <c r="J85" s="3">
        <v>3.48</v>
      </c>
      <c r="K85" s="3">
        <v>4.3099999999999996</v>
      </c>
      <c r="L85" s="3">
        <v>1.88</v>
      </c>
      <c r="M85" s="1"/>
      <c r="N85" s="5" t="s">
        <v>189</v>
      </c>
      <c r="O85" s="3">
        <v>4.6500000000000004</v>
      </c>
      <c r="P85" s="3">
        <v>4.38</v>
      </c>
      <c r="Q85" s="3">
        <v>4.6399999999999997</v>
      </c>
      <c r="R85" s="3">
        <v>3.38</v>
      </c>
      <c r="S85">
        <f t="shared" si="4"/>
        <v>5.6749999999999998</v>
      </c>
      <c r="T85">
        <f t="shared" si="5"/>
        <v>5.5</v>
      </c>
      <c r="U85">
        <f t="shared" si="6"/>
        <v>4.4325000000000001</v>
      </c>
      <c r="V85">
        <f t="shared" si="7"/>
        <v>3.2799999999999994</v>
      </c>
    </row>
    <row r="86" spans="1:22" ht="16" thickTop="1" thickBot="1">
      <c r="A86" s="5" t="s">
        <v>175</v>
      </c>
      <c r="B86" s="3">
        <v>4.47</v>
      </c>
      <c r="C86" s="3">
        <v>4.42</v>
      </c>
      <c r="D86" s="5" t="s">
        <v>175</v>
      </c>
      <c r="E86" s="3">
        <v>5.67</v>
      </c>
      <c r="F86" s="3">
        <v>4.87</v>
      </c>
      <c r="G86" s="1"/>
      <c r="H86" s="5" t="s">
        <v>175</v>
      </c>
      <c r="I86" s="3">
        <v>3.69</v>
      </c>
      <c r="J86" s="3">
        <v>1.76</v>
      </c>
      <c r="K86" s="3">
        <v>2.06</v>
      </c>
      <c r="L86" s="3">
        <v>2</v>
      </c>
      <c r="M86" s="1"/>
      <c r="N86" s="5" t="s">
        <v>175</v>
      </c>
      <c r="O86" s="3">
        <v>3.05</v>
      </c>
      <c r="P86" s="3">
        <v>3.43</v>
      </c>
      <c r="Q86" s="3">
        <v>3.28</v>
      </c>
      <c r="R86" s="3">
        <v>2.56</v>
      </c>
      <c r="S86">
        <f t="shared" si="4"/>
        <v>5.07</v>
      </c>
      <c r="T86">
        <f t="shared" si="5"/>
        <v>4.6449999999999996</v>
      </c>
      <c r="U86">
        <f t="shared" si="6"/>
        <v>3.02</v>
      </c>
      <c r="V86">
        <f t="shared" si="7"/>
        <v>2.4375</v>
      </c>
    </row>
    <row r="87" spans="1:22" ht="16" thickTop="1" thickBot="1">
      <c r="A87" s="5" t="s">
        <v>229</v>
      </c>
      <c r="B87" s="3">
        <v>5.94</v>
      </c>
      <c r="C87" s="3">
        <v>6.21</v>
      </c>
      <c r="D87" s="5" t="s">
        <v>229</v>
      </c>
      <c r="E87" s="3">
        <v>6.28</v>
      </c>
      <c r="F87" s="3">
        <v>6.18</v>
      </c>
      <c r="G87" s="1"/>
      <c r="H87" s="5" t="s">
        <v>229</v>
      </c>
      <c r="I87" s="3">
        <v>5.75</v>
      </c>
      <c r="J87" s="3">
        <v>4.5199999999999996</v>
      </c>
      <c r="K87" s="3">
        <v>5.63</v>
      </c>
      <c r="L87" s="3">
        <v>4.42</v>
      </c>
      <c r="M87" s="1"/>
      <c r="N87" s="5" t="s">
        <v>229</v>
      </c>
      <c r="O87" s="3">
        <v>5.4</v>
      </c>
      <c r="P87" s="3">
        <v>5.62</v>
      </c>
      <c r="Q87" s="3">
        <v>5.08</v>
      </c>
      <c r="R87" s="3">
        <v>4.5599999999999996</v>
      </c>
      <c r="S87">
        <f t="shared" si="4"/>
        <v>6.11</v>
      </c>
      <c r="T87">
        <f t="shared" si="5"/>
        <v>6.1950000000000003</v>
      </c>
      <c r="U87">
        <f t="shared" si="6"/>
        <v>5.4649999999999999</v>
      </c>
      <c r="V87">
        <f t="shared" si="7"/>
        <v>4.7799999999999994</v>
      </c>
    </row>
    <row r="88" spans="1:22" ht="16" thickTop="1" thickBot="1">
      <c r="A88" s="5" t="s">
        <v>215</v>
      </c>
      <c r="B88" s="3">
        <v>7.35</v>
      </c>
      <c r="C88" s="3">
        <v>7.13</v>
      </c>
      <c r="D88" s="5" t="s">
        <v>215</v>
      </c>
      <c r="E88" s="3">
        <v>6.6</v>
      </c>
      <c r="F88" s="3">
        <v>6.38</v>
      </c>
      <c r="G88" s="1"/>
      <c r="H88" s="5" t="s">
        <v>215</v>
      </c>
      <c r="I88" s="3">
        <v>6.06</v>
      </c>
      <c r="J88" s="3">
        <v>5.64</v>
      </c>
      <c r="K88" s="3">
        <v>5.63</v>
      </c>
      <c r="L88" s="3">
        <v>6.13</v>
      </c>
      <c r="M88" s="1"/>
      <c r="N88" s="5" t="s">
        <v>215</v>
      </c>
      <c r="O88" s="3">
        <v>5.75</v>
      </c>
      <c r="P88" s="3">
        <v>5.62</v>
      </c>
      <c r="Q88" s="3">
        <v>5.68</v>
      </c>
      <c r="R88" s="3">
        <v>5.4</v>
      </c>
      <c r="S88">
        <f t="shared" si="4"/>
        <v>6.9749999999999996</v>
      </c>
      <c r="T88">
        <f t="shared" si="5"/>
        <v>6.7549999999999999</v>
      </c>
      <c r="U88">
        <f t="shared" si="6"/>
        <v>5.7799999999999994</v>
      </c>
      <c r="V88">
        <f t="shared" si="7"/>
        <v>5.6974999999999998</v>
      </c>
    </row>
    <row r="89" spans="1:22" ht="16" thickTop="1" thickBot="1">
      <c r="A89" s="5" t="s">
        <v>170</v>
      </c>
      <c r="B89" s="3">
        <v>8.41</v>
      </c>
      <c r="C89" s="3">
        <v>8.36</v>
      </c>
      <c r="D89" s="5" t="s">
        <v>170</v>
      </c>
      <c r="E89" s="3">
        <v>8.16</v>
      </c>
      <c r="F89" s="3">
        <v>7.98</v>
      </c>
      <c r="G89" s="1"/>
      <c r="H89" s="5" t="s">
        <v>170</v>
      </c>
      <c r="I89" s="3">
        <v>8.3800000000000008</v>
      </c>
      <c r="J89" s="3">
        <v>7.96</v>
      </c>
      <c r="K89" s="3">
        <v>6.87</v>
      </c>
      <c r="L89" s="3">
        <v>7.09</v>
      </c>
      <c r="M89" s="1"/>
      <c r="N89" s="5" t="s">
        <v>170</v>
      </c>
      <c r="O89" s="3">
        <v>7.3</v>
      </c>
      <c r="P89" s="3">
        <v>8.4</v>
      </c>
      <c r="Q89" s="3">
        <v>7.08</v>
      </c>
      <c r="R89" s="3">
        <v>7.33</v>
      </c>
      <c r="S89">
        <f t="shared" si="4"/>
        <v>8.2850000000000001</v>
      </c>
      <c r="T89">
        <f t="shared" si="5"/>
        <v>8.17</v>
      </c>
      <c r="U89">
        <f t="shared" si="6"/>
        <v>7.4075000000000006</v>
      </c>
      <c r="V89">
        <f t="shared" si="7"/>
        <v>7.6950000000000003</v>
      </c>
    </row>
    <row r="90" spans="1:22" ht="16" thickTop="1" thickBot="1">
      <c r="A90" s="5" t="s">
        <v>195</v>
      </c>
      <c r="B90" s="3">
        <v>6.94</v>
      </c>
      <c r="C90" s="3">
        <v>6.68</v>
      </c>
      <c r="D90" s="5" t="s">
        <v>195</v>
      </c>
      <c r="E90" s="3">
        <v>6.8</v>
      </c>
      <c r="F90" s="3">
        <v>6.27</v>
      </c>
      <c r="G90" s="1"/>
      <c r="H90" s="5" t="s">
        <v>195</v>
      </c>
      <c r="I90" s="3">
        <v>6.31</v>
      </c>
      <c r="J90" s="3">
        <v>5.28</v>
      </c>
      <c r="K90" s="3">
        <v>5.67</v>
      </c>
      <c r="L90" s="3">
        <v>5.17</v>
      </c>
      <c r="M90" s="1"/>
      <c r="N90" s="5" t="s">
        <v>195</v>
      </c>
      <c r="O90" s="3">
        <v>6.3</v>
      </c>
      <c r="P90" s="3">
        <v>4.9000000000000004</v>
      </c>
      <c r="Q90" s="3">
        <v>5.64</v>
      </c>
      <c r="R90" s="3">
        <v>4.0599999999999996</v>
      </c>
      <c r="S90">
        <f t="shared" si="4"/>
        <v>6.87</v>
      </c>
      <c r="T90">
        <f t="shared" si="5"/>
        <v>6.4749999999999996</v>
      </c>
      <c r="U90">
        <f t="shared" si="6"/>
        <v>5.98</v>
      </c>
      <c r="V90">
        <f t="shared" si="7"/>
        <v>4.8525</v>
      </c>
    </row>
    <row r="91" spans="1:22" ht="16" thickTop="1" thickBot="1">
      <c r="A91" s="5" t="s">
        <v>210</v>
      </c>
      <c r="B91" s="3">
        <v>7.18</v>
      </c>
      <c r="C91" s="3">
        <v>5.87</v>
      </c>
      <c r="D91" s="5" t="s">
        <v>210</v>
      </c>
      <c r="E91" s="3">
        <v>5.8</v>
      </c>
      <c r="F91" s="3">
        <v>5.8</v>
      </c>
      <c r="G91" s="1"/>
      <c r="H91" s="5" t="s">
        <v>210</v>
      </c>
      <c r="I91" s="3">
        <v>4.75</v>
      </c>
      <c r="J91" s="3">
        <v>4.8</v>
      </c>
      <c r="K91" s="3">
        <v>4.75</v>
      </c>
      <c r="L91" s="3">
        <v>3.71</v>
      </c>
      <c r="M91" s="1"/>
      <c r="N91" s="5" t="s">
        <v>210</v>
      </c>
      <c r="O91" s="3">
        <v>4.6500000000000004</v>
      </c>
      <c r="P91" s="3">
        <v>4.0999999999999996</v>
      </c>
      <c r="Q91" s="3">
        <v>4.96</v>
      </c>
      <c r="R91" s="3">
        <v>4.13</v>
      </c>
      <c r="S91">
        <f t="shared" si="4"/>
        <v>6.49</v>
      </c>
      <c r="T91">
        <f t="shared" si="5"/>
        <v>5.835</v>
      </c>
      <c r="U91">
        <f t="shared" si="6"/>
        <v>4.7774999999999999</v>
      </c>
      <c r="V91">
        <f t="shared" si="7"/>
        <v>4.1849999999999996</v>
      </c>
    </row>
    <row r="92" spans="1:22" ht="16" thickTop="1" thickBot="1">
      <c r="A92" s="5" t="s">
        <v>249</v>
      </c>
      <c r="B92" s="3">
        <v>5.41</v>
      </c>
      <c r="C92" s="3">
        <v>5.31</v>
      </c>
      <c r="D92" s="5" t="s">
        <v>249</v>
      </c>
      <c r="E92" s="3">
        <v>5.68</v>
      </c>
      <c r="F92" s="3">
        <v>5.87</v>
      </c>
      <c r="G92" s="1"/>
      <c r="H92" s="5" t="s">
        <v>249</v>
      </c>
      <c r="I92" s="3">
        <v>4.1900000000000004</v>
      </c>
      <c r="J92" s="3">
        <v>3.92</v>
      </c>
      <c r="K92" s="3">
        <v>3.94</v>
      </c>
      <c r="L92" s="3">
        <v>3.38</v>
      </c>
      <c r="M92" s="1"/>
      <c r="N92" s="5" t="s">
        <v>249</v>
      </c>
      <c r="O92" s="3">
        <v>4.5999999999999996</v>
      </c>
      <c r="P92" s="3">
        <v>5.19</v>
      </c>
      <c r="Q92" s="3">
        <v>5.52</v>
      </c>
      <c r="R92" s="3">
        <v>4.3099999999999996</v>
      </c>
      <c r="S92">
        <f t="shared" si="4"/>
        <v>5.5449999999999999</v>
      </c>
      <c r="T92">
        <f t="shared" si="5"/>
        <v>5.59</v>
      </c>
      <c r="U92">
        <f t="shared" si="6"/>
        <v>4.5625</v>
      </c>
      <c r="V92">
        <f t="shared" si="7"/>
        <v>4.2</v>
      </c>
    </row>
    <row r="93" spans="1:22" ht="16" thickTop="1" thickBot="1">
      <c r="A93" s="5" t="s">
        <v>239</v>
      </c>
      <c r="B93" s="3">
        <v>6.82</v>
      </c>
      <c r="C93" s="3">
        <v>7.21</v>
      </c>
      <c r="D93" s="5" t="s">
        <v>239</v>
      </c>
      <c r="E93" s="3">
        <v>6.4</v>
      </c>
      <c r="F93" s="3">
        <v>6.31</v>
      </c>
      <c r="G93" s="1"/>
      <c r="H93" s="5" t="s">
        <v>239</v>
      </c>
      <c r="I93" s="3">
        <v>6.25</v>
      </c>
      <c r="J93" s="3">
        <v>5.96</v>
      </c>
      <c r="K93" s="3">
        <v>5.88</v>
      </c>
      <c r="L93" s="3">
        <v>5.96</v>
      </c>
      <c r="M93" s="1"/>
      <c r="N93" s="5" t="s">
        <v>239</v>
      </c>
      <c r="O93" s="3">
        <v>6.1</v>
      </c>
      <c r="P93" s="3">
        <v>5.81</v>
      </c>
      <c r="Q93" s="3">
        <v>5.48</v>
      </c>
      <c r="R93" s="3">
        <v>5.0599999999999996</v>
      </c>
      <c r="S93">
        <f t="shared" si="4"/>
        <v>6.61</v>
      </c>
      <c r="T93">
        <f t="shared" si="5"/>
        <v>6.76</v>
      </c>
      <c r="U93">
        <f t="shared" si="6"/>
        <v>5.9274999999999993</v>
      </c>
      <c r="V93">
        <f t="shared" si="7"/>
        <v>5.6974999999999998</v>
      </c>
    </row>
    <row r="94" spans="1:22" ht="16" thickTop="1" thickBot="1">
      <c r="A94" s="5" t="s">
        <v>244</v>
      </c>
      <c r="B94" s="3">
        <v>8.7100000000000009</v>
      </c>
      <c r="C94" s="3">
        <v>8.33</v>
      </c>
      <c r="D94" s="5" t="s">
        <v>244</v>
      </c>
      <c r="E94" s="3">
        <v>8.44</v>
      </c>
      <c r="F94" s="3">
        <v>8.24</v>
      </c>
      <c r="G94" s="1"/>
      <c r="H94" s="5" t="s">
        <v>244</v>
      </c>
      <c r="I94" s="3">
        <v>7.88</v>
      </c>
      <c r="J94" s="3">
        <v>7.92</v>
      </c>
      <c r="K94" s="3">
        <v>6.5</v>
      </c>
      <c r="L94" s="3">
        <v>7.21</v>
      </c>
      <c r="M94" s="1"/>
      <c r="N94" s="5" t="s">
        <v>244</v>
      </c>
      <c r="O94" s="3">
        <v>7.95</v>
      </c>
      <c r="P94" s="3">
        <v>7.48</v>
      </c>
      <c r="Q94" s="3">
        <v>7.76</v>
      </c>
      <c r="R94" s="3">
        <v>7.63</v>
      </c>
      <c r="S94">
        <f t="shared" si="4"/>
        <v>8.5749999999999993</v>
      </c>
      <c r="T94">
        <f t="shared" si="5"/>
        <v>8.2850000000000001</v>
      </c>
      <c r="U94">
        <f t="shared" si="6"/>
        <v>7.5224999999999991</v>
      </c>
      <c r="V94">
        <f t="shared" si="7"/>
        <v>7.56</v>
      </c>
    </row>
    <row r="95" spans="1:22" ht="16" thickTop="1" thickBot="1">
      <c r="A95" s="5" t="s">
        <v>243</v>
      </c>
      <c r="B95" s="3">
        <v>5.18</v>
      </c>
      <c r="C95" s="3">
        <v>5.4</v>
      </c>
      <c r="D95" s="5" t="s">
        <v>243</v>
      </c>
      <c r="E95" s="3">
        <v>5.88</v>
      </c>
      <c r="F95" s="3">
        <v>4.67</v>
      </c>
      <c r="G95" s="1"/>
      <c r="H95" s="5" t="s">
        <v>243</v>
      </c>
      <c r="I95" s="3">
        <v>4.5</v>
      </c>
      <c r="J95" s="3">
        <v>3.12</v>
      </c>
      <c r="K95" s="3">
        <v>3.94</v>
      </c>
      <c r="L95" s="3">
        <v>2.92</v>
      </c>
      <c r="M95" s="1"/>
      <c r="N95" s="5" t="s">
        <v>243</v>
      </c>
      <c r="O95" s="3">
        <v>2.5499999999999998</v>
      </c>
      <c r="P95" s="3">
        <v>3.24</v>
      </c>
      <c r="Q95" s="3">
        <v>3.88</v>
      </c>
      <c r="R95" s="3">
        <v>4.5</v>
      </c>
      <c r="S95">
        <f t="shared" si="4"/>
        <v>5.5299999999999994</v>
      </c>
      <c r="T95">
        <f t="shared" si="5"/>
        <v>5.0350000000000001</v>
      </c>
      <c r="U95">
        <f t="shared" si="6"/>
        <v>3.7174999999999994</v>
      </c>
      <c r="V95">
        <f t="shared" si="7"/>
        <v>3.4450000000000003</v>
      </c>
    </row>
    <row r="96" spans="1:22" ht="16" thickTop="1" thickBot="1">
      <c r="A96" s="5" t="s">
        <v>228</v>
      </c>
      <c r="B96" s="3">
        <v>6</v>
      </c>
      <c r="C96" s="3">
        <v>5.38</v>
      </c>
      <c r="D96" s="5" t="s">
        <v>228</v>
      </c>
      <c r="E96" s="3">
        <v>6.32</v>
      </c>
      <c r="F96" s="3">
        <v>5.53</v>
      </c>
      <c r="G96" s="1"/>
      <c r="H96" s="5" t="s">
        <v>228</v>
      </c>
      <c r="I96" s="3">
        <v>3.56</v>
      </c>
      <c r="J96" s="3">
        <v>4.28</v>
      </c>
      <c r="K96" s="3">
        <v>3.88</v>
      </c>
      <c r="L96" s="3">
        <v>3.92</v>
      </c>
      <c r="M96" s="1"/>
      <c r="N96" s="5" t="s">
        <v>228</v>
      </c>
      <c r="O96" s="3">
        <v>5.2</v>
      </c>
      <c r="P96" s="3">
        <v>5.57</v>
      </c>
      <c r="Q96" s="3">
        <v>5.32</v>
      </c>
      <c r="R96" s="3">
        <v>4</v>
      </c>
      <c r="S96">
        <f t="shared" si="4"/>
        <v>6.16</v>
      </c>
      <c r="T96">
        <f t="shared" si="5"/>
        <v>5.4550000000000001</v>
      </c>
      <c r="U96">
        <f t="shared" si="6"/>
        <v>4.49</v>
      </c>
      <c r="V96">
        <f t="shared" si="7"/>
        <v>4.4424999999999999</v>
      </c>
    </row>
    <row r="97" spans="1:22" ht="16" thickTop="1" thickBot="1">
      <c r="A97" s="6" t="s">
        <v>203</v>
      </c>
      <c r="B97" s="3">
        <v>6.19</v>
      </c>
      <c r="C97" s="3">
        <v>5.92</v>
      </c>
      <c r="D97" s="5" t="s">
        <v>203</v>
      </c>
      <c r="E97" s="3">
        <v>7.36</v>
      </c>
      <c r="F97" s="3">
        <v>6.44</v>
      </c>
      <c r="G97" s="1"/>
      <c r="H97" s="6" t="s">
        <v>203</v>
      </c>
      <c r="I97" s="3">
        <v>4.9400000000000004</v>
      </c>
      <c r="J97" s="3">
        <v>3.52</v>
      </c>
      <c r="K97" s="3">
        <v>4.8099999999999996</v>
      </c>
      <c r="L97" s="3">
        <v>3.42</v>
      </c>
      <c r="M97" s="1"/>
      <c r="N97" s="5" t="s">
        <v>203</v>
      </c>
      <c r="O97" s="3">
        <v>5.6</v>
      </c>
      <c r="P97" s="3">
        <v>5.48</v>
      </c>
      <c r="Q97" s="3">
        <v>5.64</v>
      </c>
      <c r="R97" s="3">
        <v>5</v>
      </c>
      <c r="S97">
        <f t="shared" si="4"/>
        <v>6.7750000000000004</v>
      </c>
      <c r="T97">
        <f t="shared" si="5"/>
        <v>6.18</v>
      </c>
      <c r="U97">
        <f t="shared" si="6"/>
        <v>5.2474999999999996</v>
      </c>
      <c r="V97">
        <f t="shared" si="7"/>
        <v>4.3550000000000004</v>
      </c>
    </row>
    <row r="98" spans="1:22" ht="14" thickTop="1"/>
  </sheetData>
  <sheetCalcPr fullCalcOnLoad="1"/>
  <sortState ref="A1:XFD1048576">
    <sortCondition ref="A2:A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0"/>
  <sheetViews>
    <sheetView workbookViewId="0">
      <selection activeCell="N33" sqref="N33"/>
    </sheetView>
  </sheetViews>
  <sheetFormatPr baseColWidth="10" defaultRowHeight="13"/>
  <cols>
    <col min="1" max="1" width="6" customWidth="1"/>
    <col min="2" max="2" width="8" customWidth="1"/>
    <col min="3" max="3" width="7.42578125" customWidth="1"/>
    <col min="6" max="6" width="7.5703125" customWidth="1"/>
    <col min="7" max="7" width="7.7109375" customWidth="1"/>
    <col min="8" max="8" width="7.140625" customWidth="1"/>
    <col min="9" max="9" width="7.42578125" customWidth="1"/>
    <col min="10" max="10" width="7" customWidth="1"/>
    <col min="11" max="11" width="6.5703125" customWidth="1"/>
    <col min="12" max="12" width="7.7109375" customWidth="1"/>
    <col min="13" max="13" width="8.28515625" customWidth="1"/>
  </cols>
  <sheetData>
    <row r="1" spans="1:16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O1" t="s">
        <v>30</v>
      </c>
      <c r="P1" t="s">
        <v>32</v>
      </c>
    </row>
    <row r="2" spans="1:16">
      <c r="A2">
        <v>11</v>
      </c>
      <c r="B2" t="s">
        <v>53</v>
      </c>
      <c r="C2">
        <v>1716</v>
      </c>
      <c r="D2" t="s">
        <v>242</v>
      </c>
      <c r="E2" t="s">
        <v>64</v>
      </c>
      <c r="F2">
        <v>0.68500000000000005</v>
      </c>
      <c r="G2">
        <v>0.69199999999999995</v>
      </c>
      <c r="H2">
        <v>11</v>
      </c>
      <c r="I2">
        <v>88</v>
      </c>
      <c r="J2">
        <v>6</v>
      </c>
      <c r="K2">
        <v>2</v>
      </c>
      <c r="L2">
        <v>8.4710000000000001</v>
      </c>
      <c r="M2">
        <v>0.35299999999999998</v>
      </c>
      <c r="O2">
        <f t="shared" ref="O2:O33" si="0">IF(MID(B2,1,1)="L",1,2)</f>
        <v>2</v>
      </c>
      <c r="P2">
        <f t="shared" ref="P2:P33" si="1">IF(MID(B2,2,1)="L",1,2)</f>
        <v>2</v>
      </c>
    </row>
    <row r="3" spans="1:16">
      <c r="A3">
        <v>19</v>
      </c>
      <c r="B3" t="s">
        <v>137</v>
      </c>
      <c r="C3">
        <v>30</v>
      </c>
      <c r="D3" t="s">
        <v>245</v>
      </c>
      <c r="E3" t="s">
        <v>271</v>
      </c>
      <c r="F3">
        <v>4.7E-2</v>
      </c>
      <c r="G3">
        <v>1.7000000000000001E-2</v>
      </c>
      <c r="H3">
        <v>17</v>
      </c>
      <c r="I3">
        <v>257</v>
      </c>
      <c r="J3">
        <v>12</v>
      </c>
      <c r="K3">
        <v>58</v>
      </c>
      <c r="L3">
        <v>14.657</v>
      </c>
      <c r="M3">
        <v>0.20899999999999999</v>
      </c>
      <c r="O3">
        <f t="shared" si="0"/>
        <v>1</v>
      </c>
      <c r="P3">
        <f t="shared" si="1"/>
        <v>1</v>
      </c>
    </row>
    <row r="4" spans="1:16">
      <c r="A4">
        <v>3</v>
      </c>
      <c r="B4" t="s">
        <v>78</v>
      </c>
      <c r="C4">
        <v>158</v>
      </c>
      <c r="D4" t="s">
        <v>227</v>
      </c>
      <c r="E4" t="s">
        <v>81</v>
      </c>
      <c r="F4">
        <v>0.52600000000000002</v>
      </c>
      <c r="G4">
        <v>2.5000000000000001E-2</v>
      </c>
      <c r="H4">
        <v>11</v>
      </c>
      <c r="I4">
        <v>2</v>
      </c>
      <c r="J4">
        <v>25</v>
      </c>
      <c r="K4">
        <v>184</v>
      </c>
      <c r="L4">
        <v>16.844000000000001</v>
      </c>
      <c r="M4">
        <v>0.72799999999999998</v>
      </c>
      <c r="O4">
        <f t="shared" si="0"/>
        <v>2</v>
      </c>
      <c r="P4">
        <f t="shared" si="1"/>
        <v>1</v>
      </c>
    </row>
    <row r="5" spans="1:16">
      <c r="A5">
        <v>23</v>
      </c>
      <c r="B5" t="s">
        <v>103</v>
      </c>
      <c r="C5">
        <v>832</v>
      </c>
      <c r="D5" t="s">
        <v>246</v>
      </c>
      <c r="E5" t="s">
        <v>135</v>
      </c>
      <c r="F5">
        <v>1.9E-2</v>
      </c>
      <c r="G5">
        <v>0.59099999999999997</v>
      </c>
      <c r="H5">
        <v>19</v>
      </c>
      <c r="I5">
        <v>62</v>
      </c>
      <c r="J5">
        <v>9</v>
      </c>
      <c r="K5">
        <v>3</v>
      </c>
      <c r="L5">
        <v>18.507000000000001</v>
      </c>
      <c r="M5">
        <v>0.66500000000000004</v>
      </c>
      <c r="O5">
        <f t="shared" si="0"/>
        <v>1</v>
      </c>
      <c r="P5">
        <f t="shared" si="1"/>
        <v>2</v>
      </c>
    </row>
    <row r="6" spans="1:16">
      <c r="A6">
        <v>16</v>
      </c>
      <c r="B6" t="s">
        <v>103</v>
      </c>
      <c r="C6">
        <v>599</v>
      </c>
      <c r="D6" t="s">
        <v>237</v>
      </c>
      <c r="E6" t="s">
        <v>128</v>
      </c>
      <c r="F6">
        <v>6.8000000000000005E-2</v>
      </c>
      <c r="G6">
        <v>0.78700000000000003</v>
      </c>
      <c r="H6">
        <v>15</v>
      </c>
      <c r="I6">
        <v>5</v>
      </c>
      <c r="J6">
        <v>6</v>
      </c>
      <c r="K6">
        <v>0</v>
      </c>
      <c r="L6">
        <v>2.1970000000000001</v>
      </c>
      <c r="M6">
        <v>0.33</v>
      </c>
      <c r="O6">
        <f t="shared" si="0"/>
        <v>1</v>
      </c>
      <c r="P6">
        <f t="shared" si="1"/>
        <v>2</v>
      </c>
    </row>
    <row r="7" spans="1:16">
      <c r="A7">
        <v>9</v>
      </c>
      <c r="B7" t="s">
        <v>103</v>
      </c>
      <c r="C7">
        <v>343</v>
      </c>
      <c r="D7" t="s">
        <v>222</v>
      </c>
      <c r="E7" t="s">
        <v>112</v>
      </c>
      <c r="F7">
        <v>0.126</v>
      </c>
      <c r="G7">
        <v>0.57499999999999996</v>
      </c>
      <c r="H7">
        <v>16</v>
      </c>
      <c r="I7">
        <v>72</v>
      </c>
      <c r="J7">
        <v>9</v>
      </c>
      <c r="K7">
        <v>83</v>
      </c>
      <c r="L7">
        <v>1.6839999999999999</v>
      </c>
      <c r="M7">
        <v>0.34699999999999998</v>
      </c>
      <c r="O7">
        <f t="shared" si="0"/>
        <v>1</v>
      </c>
      <c r="P7">
        <f t="shared" si="1"/>
        <v>2</v>
      </c>
    </row>
    <row r="8" spans="1:16">
      <c r="A8">
        <v>15</v>
      </c>
      <c r="B8" t="s">
        <v>53</v>
      </c>
      <c r="C8">
        <v>2747</v>
      </c>
      <c r="D8" t="s">
        <v>180</v>
      </c>
      <c r="E8" t="s">
        <v>68</v>
      </c>
      <c r="F8">
        <v>0.70099999999999996</v>
      </c>
      <c r="G8">
        <v>0.73799999999999999</v>
      </c>
      <c r="H8">
        <v>10</v>
      </c>
      <c r="I8">
        <v>242</v>
      </c>
      <c r="J8">
        <v>8</v>
      </c>
      <c r="K8">
        <v>220</v>
      </c>
      <c r="L8">
        <v>2.391</v>
      </c>
      <c r="M8">
        <v>0.35599999999999998</v>
      </c>
      <c r="O8">
        <f t="shared" si="0"/>
        <v>2</v>
      </c>
      <c r="P8">
        <f t="shared" si="1"/>
        <v>2</v>
      </c>
    </row>
    <row r="9" spans="1:16">
      <c r="A9">
        <v>16</v>
      </c>
      <c r="B9" t="s">
        <v>78</v>
      </c>
      <c r="C9">
        <v>524</v>
      </c>
      <c r="D9" t="s">
        <v>256</v>
      </c>
      <c r="E9" t="s">
        <v>94</v>
      </c>
      <c r="F9">
        <v>0.64700000000000002</v>
      </c>
      <c r="G9">
        <v>4.9000000000000002E-2</v>
      </c>
      <c r="H9">
        <v>9</v>
      </c>
      <c r="I9">
        <v>4</v>
      </c>
      <c r="J9">
        <v>16</v>
      </c>
      <c r="K9">
        <v>103</v>
      </c>
      <c r="L9">
        <v>21.481999999999999</v>
      </c>
      <c r="M9">
        <v>0.13700000000000001</v>
      </c>
      <c r="O9">
        <f t="shared" si="0"/>
        <v>2</v>
      </c>
      <c r="P9">
        <f t="shared" si="1"/>
        <v>1</v>
      </c>
    </row>
    <row r="10" spans="1:16">
      <c r="A10">
        <v>12</v>
      </c>
      <c r="B10" t="s">
        <v>78</v>
      </c>
      <c r="C10">
        <v>483</v>
      </c>
      <c r="D10" t="s">
        <v>212</v>
      </c>
      <c r="E10" t="s">
        <v>90</v>
      </c>
      <c r="F10">
        <v>0.58899999999999997</v>
      </c>
      <c r="G10">
        <v>9.6000000000000002E-2</v>
      </c>
      <c r="H10">
        <v>13</v>
      </c>
      <c r="I10">
        <v>28</v>
      </c>
      <c r="J10">
        <v>18</v>
      </c>
      <c r="K10">
        <v>118</v>
      </c>
      <c r="L10">
        <v>4.3220000000000001</v>
      </c>
      <c r="M10">
        <v>0.58799999999999997</v>
      </c>
      <c r="O10">
        <f t="shared" si="0"/>
        <v>2</v>
      </c>
      <c r="P10">
        <f t="shared" si="1"/>
        <v>1</v>
      </c>
    </row>
    <row r="11" spans="1:16">
      <c r="A11">
        <v>1</v>
      </c>
      <c r="B11" t="s">
        <v>53</v>
      </c>
      <c r="C11">
        <v>72</v>
      </c>
      <c r="D11" t="s">
        <v>193</v>
      </c>
      <c r="E11" t="s">
        <v>54</v>
      </c>
      <c r="F11">
        <v>0.57199999999999995</v>
      </c>
      <c r="G11">
        <v>0.51300000000000001</v>
      </c>
      <c r="H11">
        <v>8</v>
      </c>
      <c r="I11">
        <v>2</v>
      </c>
      <c r="J11">
        <v>12</v>
      </c>
      <c r="K11">
        <v>6</v>
      </c>
      <c r="L11">
        <v>17.062000000000001</v>
      </c>
      <c r="M11">
        <v>0.95399999999999996</v>
      </c>
      <c r="O11">
        <f t="shared" si="0"/>
        <v>2</v>
      </c>
      <c r="P11">
        <f t="shared" si="1"/>
        <v>2</v>
      </c>
    </row>
    <row r="12" spans="1:16">
      <c r="A12">
        <v>12</v>
      </c>
      <c r="B12" t="s">
        <v>103</v>
      </c>
      <c r="C12">
        <v>478</v>
      </c>
      <c r="D12" t="s">
        <v>199</v>
      </c>
      <c r="E12" t="s">
        <v>115</v>
      </c>
      <c r="F12">
        <v>4.7E-2</v>
      </c>
      <c r="G12">
        <v>0.76800000000000002</v>
      </c>
      <c r="H12">
        <v>20</v>
      </c>
      <c r="I12">
        <v>1772</v>
      </c>
      <c r="J12">
        <v>4</v>
      </c>
      <c r="K12">
        <v>6</v>
      </c>
      <c r="L12">
        <v>12.170999999999999</v>
      </c>
      <c r="M12">
        <v>0.16300000000000001</v>
      </c>
      <c r="O12">
        <f t="shared" si="0"/>
        <v>1</v>
      </c>
      <c r="P12">
        <f t="shared" si="1"/>
        <v>2</v>
      </c>
    </row>
    <row r="13" spans="1:16">
      <c r="A13">
        <v>8</v>
      </c>
      <c r="B13" t="s">
        <v>137</v>
      </c>
      <c r="C13">
        <v>12</v>
      </c>
      <c r="D13" t="s">
        <v>224</v>
      </c>
      <c r="E13" t="s">
        <v>145</v>
      </c>
      <c r="F13">
        <v>8.5999999999999993E-2</v>
      </c>
      <c r="G13">
        <v>1.0999999999999999E-2</v>
      </c>
      <c r="H13">
        <v>16</v>
      </c>
      <c r="I13">
        <v>65</v>
      </c>
      <c r="J13">
        <v>20</v>
      </c>
      <c r="K13">
        <v>121</v>
      </c>
      <c r="L13">
        <v>9.0489999999999995</v>
      </c>
      <c r="M13">
        <v>0.13700000000000001</v>
      </c>
      <c r="O13">
        <f t="shared" si="0"/>
        <v>1</v>
      </c>
      <c r="P13">
        <f t="shared" si="1"/>
        <v>1</v>
      </c>
    </row>
    <row r="14" spans="1:16">
      <c r="A14">
        <v>2</v>
      </c>
      <c r="B14" t="s">
        <v>137</v>
      </c>
      <c r="C14">
        <v>1</v>
      </c>
      <c r="D14" t="s">
        <v>211</v>
      </c>
      <c r="E14" t="s">
        <v>139</v>
      </c>
      <c r="F14">
        <v>1.4E-2</v>
      </c>
      <c r="G14">
        <v>3.4000000000000002E-2</v>
      </c>
      <c r="H14">
        <v>13</v>
      </c>
      <c r="I14">
        <v>70</v>
      </c>
      <c r="J14">
        <v>8</v>
      </c>
      <c r="K14">
        <v>365</v>
      </c>
      <c r="L14">
        <v>16.661000000000001</v>
      </c>
      <c r="M14">
        <v>0.17899999999999999</v>
      </c>
      <c r="O14">
        <f t="shared" si="0"/>
        <v>1</v>
      </c>
      <c r="P14">
        <f t="shared" si="1"/>
        <v>1</v>
      </c>
    </row>
    <row r="15" spans="1:16">
      <c r="A15">
        <v>17</v>
      </c>
      <c r="B15" t="s">
        <v>78</v>
      </c>
      <c r="C15">
        <v>560</v>
      </c>
      <c r="D15" t="s">
        <v>188</v>
      </c>
      <c r="E15" t="s">
        <v>95</v>
      </c>
      <c r="F15">
        <v>0.64300000000000002</v>
      </c>
      <c r="G15">
        <v>3.3000000000000002E-2</v>
      </c>
      <c r="H15">
        <v>11</v>
      </c>
      <c r="I15">
        <v>19</v>
      </c>
      <c r="J15">
        <v>22</v>
      </c>
      <c r="K15">
        <v>133</v>
      </c>
      <c r="L15">
        <v>1.425</v>
      </c>
      <c r="M15">
        <v>0.35299999999999998</v>
      </c>
      <c r="O15">
        <f t="shared" si="0"/>
        <v>2</v>
      </c>
      <c r="P15">
        <f t="shared" si="1"/>
        <v>1</v>
      </c>
    </row>
    <row r="16" spans="1:16">
      <c r="A16">
        <v>19</v>
      </c>
      <c r="B16" t="s">
        <v>78</v>
      </c>
      <c r="C16">
        <v>582</v>
      </c>
      <c r="D16" t="s">
        <v>187</v>
      </c>
      <c r="E16" t="s">
        <v>97</v>
      </c>
      <c r="F16">
        <v>0.60599999999999998</v>
      </c>
      <c r="G16">
        <v>1.4E-2</v>
      </c>
      <c r="H16">
        <v>7</v>
      </c>
      <c r="I16">
        <v>2</v>
      </c>
      <c r="J16">
        <v>15</v>
      </c>
      <c r="K16">
        <v>8</v>
      </c>
      <c r="L16">
        <v>10.795</v>
      </c>
      <c r="M16">
        <v>-2.7E-2</v>
      </c>
      <c r="O16">
        <f t="shared" si="0"/>
        <v>2</v>
      </c>
      <c r="P16">
        <f t="shared" si="1"/>
        <v>1</v>
      </c>
    </row>
    <row r="17" spans="1:16">
      <c r="A17">
        <v>18</v>
      </c>
      <c r="B17" t="s">
        <v>137</v>
      </c>
      <c r="C17">
        <v>29</v>
      </c>
      <c r="D17" t="s">
        <v>190</v>
      </c>
      <c r="E17" t="s">
        <v>270</v>
      </c>
      <c r="F17">
        <v>8.1000000000000003E-2</v>
      </c>
      <c r="G17">
        <v>8.1000000000000003E-2</v>
      </c>
      <c r="H17">
        <v>14</v>
      </c>
      <c r="I17">
        <v>20</v>
      </c>
      <c r="J17">
        <v>13</v>
      </c>
      <c r="K17">
        <v>78</v>
      </c>
      <c r="L17">
        <v>13.454000000000001</v>
      </c>
      <c r="M17">
        <v>0.31900000000000001</v>
      </c>
      <c r="O17">
        <f t="shared" si="0"/>
        <v>1</v>
      </c>
      <c r="P17">
        <f t="shared" si="1"/>
        <v>1</v>
      </c>
    </row>
    <row r="18" spans="1:16">
      <c r="A18">
        <v>2</v>
      </c>
      <c r="B18" t="s">
        <v>78</v>
      </c>
      <c r="C18">
        <v>67</v>
      </c>
      <c r="D18" t="s">
        <v>168</v>
      </c>
      <c r="E18" t="s">
        <v>80</v>
      </c>
      <c r="F18">
        <v>0.58499999999999996</v>
      </c>
      <c r="G18">
        <v>5.0999999999999997E-2</v>
      </c>
      <c r="H18">
        <v>7</v>
      </c>
      <c r="I18">
        <v>0</v>
      </c>
      <c r="J18">
        <v>28</v>
      </c>
      <c r="K18">
        <v>57</v>
      </c>
      <c r="L18">
        <v>7.41</v>
      </c>
      <c r="M18">
        <v>0.67300000000000004</v>
      </c>
      <c r="O18">
        <f t="shared" si="0"/>
        <v>2</v>
      </c>
      <c r="P18">
        <f t="shared" si="1"/>
        <v>1</v>
      </c>
    </row>
    <row r="19" spans="1:16">
      <c r="A19">
        <v>4</v>
      </c>
      <c r="B19" t="s">
        <v>53</v>
      </c>
      <c r="C19">
        <v>672</v>
      </c>
      <c r="D19" t="s">
        <v>254</v>
      </c>
      <c r="E19" t="s">
        <v>57</v>
      </c>
      <c r="F19">
        <v>0.71</v>
      </c>
      <c r="G19">
        <v>0.75900000000000001</v>
      </c>
      <c r="H19">
        <v>5</v>
      </c>
      <c r="I19">
        <v>15</v>
      </c>
      <c r="J19">
        <v>5</v>
      </c>
      <c r="K19">
        <v>3</v>
      </c>
      <c r="L19">
        <v>4.4130000000000003</v>
      </c>
      <c r="M19">
        <v>0.91200000000000003</v>
      </c>
      <c r="O19">
        <f t="shared" si="0"/>
        <v>2</v>
      </c>
      <c r="P19">
        <f t="shared" si="1"/>
        <v>2</v>
      </c>
    </row>
    <row r="20" spans="1:16">
      <c r="A20">
        <v>11</v>
      </c>
      <c r="B20" t="s">
        <v>103</v>
      </c>
      <c r="C20">
        <v>473</v>
      </c>
      <c r="D20" t="s">
        <v>181</v>
      </c>
      <c r="E20" t="s">
        <v>114</v>
      </c>
      <c r="F20">
        <v>1.6E-2</v>
      </c>
      <c r="G20">
        <v>0.52</v>
      </c>
      <c r="H20">
        <v>15</v>
      </c>
      <c r="I20">
        <v>277</v>
      </c>
      <c r="J20">
        <v>12</v>
      </c>
      <c r="K20">
        <v>33</v>
      </c>
      <c r="L20">
        <v>10.497999999999999</v>
      </c>
      <c r="M20">
        <v>0.48399999999999999</v>
      </c>
      <c r="O20">
        <f t="shared" si="0"/>
        <v>1</v>
      </c>
      <c r="P20">
        <f t="shared" si="1"/>
        <v>2</v>
      </c>
    </row>
    <row r="21" spans="1:16">
      <c r="A21">
        <v>9</v>
      </c>
      <c r="B21" t="s">
        <v>137</v>
      </c>
      <c r="C21">
        <v>14</v>
      </c>
      <c r="D21" t="s">
        <v>186</v>
      </c>
      <c r="E21" t="s">
        <v>146</v>
      </c>
      <c r="F21">
        <v>0.193</v>
      </c>
      <c r="G21">
        <v>1.2999999999999999E-2</v>
      </c>
      <c r="H21">
        <v>20</v>
      </c>
      <c r="I21">
        <v>1</v>
      </c>
      <c r="J21">
        <v>23</v>
      </c>
      <c r="K21">
        <v>8</v>
      </c>
      <c r="L21">
        <v>0</v>
      </c>
      <c r="M21">
        <v>0.17</v>
      </c>
      <c r="O21">
        <f t="shared" si="0"/>
        <v>1</v>
      </c>
      <c r="P21">
        <f t="shared" si="1"/>
        <v>1</v>
      </c>
    </row>
    <row r="22" spans="1:16">
      <c r="A22">
        <v>24</v>
      </c>
      <c r="B22" t="s">
        <v>53</v>
      </c>
      <c r="C22">
        <v>4457</v>
      </c>
      <c r="D22" t="s">
        <v>225</v>
      </c>
      <c r="E22" t="s">
        <v>77</v>
      </c>
      <c r="F22">
        <v>0.53500000000000003</v>
      </c>
      <c r="G22">
        <v>0.54500000000000004</v>
      </c>
      <c r="H22">
        <v>5</v>
      </c>
      <c r="I22">
        <v>91</v>
      </c>
      <c r="J22">
        <v>11</v>
      </c>
      <c r="K22">
        <v>37</v>
      </c>
      <c r="L22">
        <v>3.8679999999999999</v>
      </c>
      <c r="M22">
        <v>0.70499999999999996</v>
      </c>
      <c r="O22">
        <f t="shared" si="0"/>
        <v>2</v>
      </c>
      <c r="P22">
        <f t="shared" si="1"/>
        <v>2</v>
      </c>
    </row>
    <row r="23" spans="1:16">
      <c r="A23">
        <v>21</v>
      </c>
      <c r="B23" t="s">
        <v>103</v>
      </c>
      <c r="C23">
        <v>798</v>
      </c>
      <c r="D23" t="s">
        <v>247</v>
      </c>
      <c r="E23" t="s">
        <v>133</v>
      </c>
      <c r="F23">
        <v>2.9000000000000001E-2</v>
      </c>
      <c r="G23">
        <v>0.51900000000000002</v>
      </c>
      <c r="H23">
        <v>24</v>
      </c>
      <c r="I23">
        <v>134</v>
      </c>
      <c r="J23">
        <v>13</v>
      </c>
      <c r="K23">
        <v>13</v>
      </c>
      <c r="L23">
        <v>7.4640000000000004</v>
      </c>
      <c r="M23">
        <v>0.504</v>
      </c>
      <c r="O23">
        <f t="shared" si="0"/>
        <v>1</v>
      </c>
      <c r="P23">
        <f t="shared" si="1"/>
        <v>2</v>
      </c>
    </row>
    <row r="24" spans="1:16">
      <c r="A24">
        <v>3</v>
      </c>
      <c r="B24" t="s">
        <v>103</v>
      </c>
      <c r="C24">
        <v>67</v>
      </c>
      <c r="D24" t="s">
        <v>172</v>
      </c>
      <c r="E24" t="s">
        <v>106</v>
      </c>
      <c r="F24">
        <v>0.05</v>
      </c>
      <c r="G24">
        <v>0.79700000000000004</v>
      </c>
      <c r="H24">
        <v>18</v>
      </c>
      <c r="I24">
        <v>1</v>
      </c>
      <c r="J24">
        <v>7</v>
      </c>
      <c r="K24">
        <v>1</v>
      </c>
      <c r="L24">
        <v>19.995999999999999</v>
      </c>
      <c r="M24">
        <v>0.39100000000000001</v>
      </c>
      <c r="O24">
        <f t="shared" si="0"/>
        <v>1</v>
      </c>
      <c r="P24">
        <f t="shared" si="1"/>
        <v>2</v>
      </c>
    </row>
    <row r="25" spans="1:16">
      <c r="A25">
        <v>6</v>
      </c>
      <c r="B25" t="s">
        <v>103</v>
      </c>
      <c r="C25">
        <v>270</v>
      </c>
      <c r="D25" t="s">
        <v>200</v>
      </c>
      <c r="E25" t="s">
        <v>109</v>
      </c>
      <c r="F25">
        <v>0.13900000000000001</v>
      </c>
      <c r="G25">
        <v>0.67200000000000004</v>
      </c>
      <c r="H25">
        <v>23</v>
      </c>
      <c r="I25">
        <v>312</v>
      </c>
      <c r="J25">
        <v>6</v>
      </c>
      <c r="K25">
        <v>2</v>
      </c>
      <c r="L25">
        <v>13.871</v>
      </c>
      <c r="M25">
        <v>0.33800000000000002</v>
      </c>
      <c r="O25">
        <f t="shared" si="0"/>
        <v>1</v>
      </c>
      <c r="P25">
        <f t="shared" si="1"/>
        <v>2</v>
      </c>
    </row>
    <row r="26" spans="1:16">
      <c r="A26">
        <v>21</v>
      </c>
      <c r="B26" t="s">
        <v>78</v>
      </c>
      <c r="C26">
        <v>810</v>
      </c>
      <c r="D26" t="s">
        <v>226</v>
      </c>
      <c r="E26" t="s">
        <v>99</v>
      </c>
      <c r="F26">
        <v>0.66400000000000003</v>
      </c>
      <c r="G26">
        <v>0.128</v>
      </c>
      <c r="H26">
        <v>10</v>
      </c>
      <c r="I26">
        <v>6</v>
      </c>
      <c r="J26">
        <v>14</v>
      </c>
      <c r="K26">
        <v>39</v>
      </c>
      <c r="L26">
        <v>0</v>
      </c>
      <c r="M26">
        <v>0.34200000000000003</v>
      </c>
      <c r="O26">
        <f t="shared" si="0"/>
        <v>2</v>
      </c>
      <c r="P26">
        <f t="shared" si="1"/>
        <v>1</v>
      </c>
    </row>
    <row r="27" spans="1:16">
      <c r="A27">
        <v>6</v>
      </c>
      <c r="B27" t="s">
        <v>78</v>
      </c>
      <c r="C27">
        <v>340</v>
      </c>
      <c r="D27" t="s">
        <v>233</v>
      </c>
      <c r="E27" t="s">
        <v>84</v>
      </c>
      <c r="F27">
        <v>0.52400000000000002</v>
      </c>
      <c r="G27">
        <v>4.1000000000000002E-2</v>
      </c>
      <c r="H27">
        <v>14</v>
      </c>
      <c r="I27">
        <v>1</v>
      </c>
      <c r="J27">
        <v>14</v>
      </c>
      <c r="K27">
        <v>153</v>
      </c>
      <c r="L27">
        <v>4.38</v>
      </c>
      <c r="M27">
        <v>0.22700000000000001</v>
      </c>
      <c r="O27">
        <f t="shared" si="0"/>
        <v>2</v>
      </c>
      <c r="P27">
        <f t="shared" si="1"/>
        <v>1</v>
      </c>
    </row>
    <row r="28" spans="1:16">
      <c r="A28">
        <v>3</v>
      </c>
      <c r="B28" t="s">
        <v>53</v>
      </c>
      <c r="C28">
        <v>594</v>
      </c>
      <c r="D28" t="s">
        <v>192</v>
      </c>
      <c r="E28" t="s">
        <v>56</v>
      </c>
      <c r="F28">
        <v>0.70599999999999996</v>
      </c>
      <c r="G28">
        <v>0.59699999999999998</v>
      </c>
      <c r="H28">
        <v>4</v>
      </c>
      <c r="I28">
        <v>183</v>
      </c>
      <c r="J28">
        <v>13</v>
      </c>
      <c r="K28">
        <v>216</v>
      </c>
      <c r="L28">
        <v>0</v>
      </c>
      <c r="M28">
        <v>0.45200000000000001</v>
      </c>
      <c r="O28">
        <f t="shared" si="0"/>
        <v>2</v>
      </c>
      <c r="P28">
        <f t="shared" si="1"/>
        <v>2</v>
      </c>
    </row>
    <row r="29" spans="1:16">
      <c r="A29">
        <v>23</v>
      </c>
      <c r="B29" t="s">
        <v>78</v>
      </c>
      <c r="C29">
        <v>885</v>
      </c>
      <c r="D29" t="s">
        <v>161</v>
      </c>
      <c r="E29" t="s">
        <v>101</v>
      </c>
      <c r="F29">
        <v>0.53400000000000003</v>
      </c>
      <c r="G29">
        <v>4.2000000000000003E-2</v>
      </c>
      <c r="H29">
        <v>6</v>
      </c>
      <c r="I29">
        <v>1</v>
      </c>
      <c r="J29">
        <v>18</v>
      </c>
      <c r="K29">
        <v>13</v>
      </c>
      <c r="L29">
        <v>3.2269999999999999</v>
      </c>
      <c r="M29">
        <v>0.51500000000000001</v>
      </c>
      <c r="O29">
        <f t="shared" si="0"/>
        <v>2</v>
      </c>
      <c r="P29">
        <f t="shared" si="1"/>
        <v>1</v>
      </c>
    </row>
    <row r="30" spans="1:16">
      <c r="A30">
        <v>6</v>
      </c>
      <c r="B30" t="s">
        <v>137</v>
      </c>
      <c r="C30">
        <v>7</v>
      </c>
      <c r="D30" t="s">
        <v>185</v>
      </c>
      <c r="E30" t="s">
        <v>143</v>
      </c>
      <c r="F30">
        <v>0.121</v>
      </c>
      <c r="G30">
        <v>0.08</v>
      </c>
      <c r="H30">
        <v>15</v>
      </c>
      <c r="I30">
        <v>2</v>
      </c>
      <c r="J30">
        <v>15</v>
      </c>
      <c r="K30">
        <v>0</v>
      </c>
      <c r="L30">
        <v>4.6260000000000003</v>
      </c>
      <c r="M30">
        <v>6.6000000000000003E-2</v>
      </c>
      <c r="O30">
        <f t="shared" si="0"/>
        <v>1</v>
      </c>
      <c r="P30">
        <f t="shared" si="1"/>
        <v>1</v>
      </c>
    </row>
    <row r="31" spans="1:16">
      <c r="A31">
        <v>7</v>
      </c>
      <c r="B31" t="s">
        <v>78</v>
      </c>
      <c r="C31">
        <v>346</v>
      </c>
      <c r="D31" t="s">
        <v>176</v>
      </c>
      <c r="E31" t="s">
        <v>85</v>
      </c>
      <c r="F31">
        <v>0.57499999999999996</v>
      </c>
      <c r="G31">
        <v>3.4000000000000002E-2</v>
      </c>
      <c r="H31">
        <v>8</v>
      </c>
      <c r="I31">
        <v>52</v>
      </c>
      <c r="J31">
        <v>23</v>
      </c>
      <c r="K31">
        <v>47</v>
      </c>
      <c r="L31">
        <v>2.0099999999999998</v>
      </c>
      <c r="M31">
        <v>0.26400000000000001</v>
      </c>
      <c r="O31">
        <f t="shared" si="0"/>
        <v>2</v>
      </c>
      <c r="P31">
        <f t="shared" si="1"/>
        <v>1</v>
      </c>
    </row>
    <row r="32" spans="1:16">
      <c r="A32">
        <v>14</v>
      </c>
      <c r="B32" t="s">
        <v>103</v>
      </c>
      <c r="C32">
        <v>545</v>
      </c>
      <c r="D32" t="s">
        <v>223</v>
      </c>
      <c r="E32" t="s">
        <v>117</v>
      </c>
      <c r="F32">
        <v>0.03</v>
      </c>
      <c r="G32">
        <v>0.59299999999999997</v>
      </c>
      <c r="H32">
        <v>21</v>
      </c>
      <c r="I32">
        <v>23</v>
      </c>
      <c r="J32">
        <v>7</v>
      </c>
      <c r="K32">
        <v>12</v>
      </c>
      <c r="L32">
        <v>0</v>
      </c>
      <c r="M32">
        <v>0.50700000000000001</v>
      </c>
      <c r="O32">
        <f t="shared" si="0"/>
        <v>1</v>
      </c>
      <c r="P32">
        <f t="shared" si="1"/>
        <v>2</v>
      </c>
    </row>
    <row r="33" spans="1:16">
      <c r="A33">
        <v>20</v>
      </c>
      <c r="B33" t="s">
        <v>103</v>
      </c>
      <c r="C33">
        <v>786</v>
      </c>
      <c r="D33" t="s">
        <v>202</v>
      </c>
      <c r="E33" t="s">
        <v>132</v>
      </c>
      <c r="F33">
        <v>1.4E-2</v>
      </c>
      <c r="G33">
        <v>0.63900000000000001</v>
      </c>
      <c r="H33">
        <v>11</v>
      </c>
      <c r="I33">
        <v>54</v>
      </c>
      <c r="J33">
        <v>8</v>
      </c>
      <c r="K33">
        <v>24</v>
      </c>
      <c r="L33">
        <v>16.077999999999999</v>
      </c>
      <c r="M33">
        <v>0.42599999999999999</v>
      </c>
      <c r="O33">
        <f t="shared" si="0"/>
        <v>1</v>
      </c>
      <c r="P33">
        <f t="shared" si="1"/>
        <v>2</v>
      </c>
    </row>
    <row r="34" spans="1:16">
      <c r="A34">
        <v>7</v>
      </c>
      <c r="B34" t="s">
        <v>53</v>
      </c>
      <c r="C34">
        <v>956</v>
      </c>
      <c r="D34" t="s">
        <v>208</v>
      </c>
      <c r="E34" t="s">
        <v>60</v>
      </c>
      <c r="F34">
        <v>0.71499999999999997</v>
      </c>
      <c r="G34">
        <v>0.52</v>
      </c>
      <c r="H34">
        <v>5</v>
      </c>
      <c r="I34">
        <v>221</v>
      </c>
      <c r="J34">
        <v>12</v>
      </c>
      <c r="K34">
        <v>967</v>
      </c>
      <c r="L34">
        <v>2.5659999999999998</v>
      </c>
      <c r="M34">
        <v>0.53600000000000003</v>
      </c>
      <c r="O34">
        <f t="shared" ref="O34:O65" si="2">IF(MID(B34,1,1)="L",1,2)</f>
        <v>2</v>
      </c>
      <c r="P34">
        <f t="shared" ref="P34:P65" si="3">IF(MID(B34,2,1)="L",1,2)</f>
        <v>2</v>
      </c>
    </row>
    <row r="35" spans="1:16">
      <c r="A35">
        <v>22</v>
      </c>
      <c r="B35" t="s">
        <v>78</v>
      </c>
      <c r="C35">
        <v>856</v>
      </c>
      <c r="D35" t="s">
        <v>238</v>
      </c>
      <c r="E35" t="s">
        <v>100</v>
      </c>
      <c r="F35">
        <v>0.66400000000000003</v>
      </c>
      <c r="G35">
        <v>0.154</v>
      </c>
      <c r="H35">
        <v>5</v>
      </c>
      <c r="I35">
        <v>17</v>
      </c>
      <c r="J35">
        <v>10</v>
      </c>
      <c r="K35">
        <v>98</v>
      </c>
      <c r="L35">
        <v>1.3</v>
      </c>
      <c r="M35">
        <v>0.33900000000000002</v>
      </c>
      <c r="O35">
        <f t="shared" si="2"/>
        <v>2</v>
      </c>
      <c r="P35">
        <f t="shared" si="3"/>
        <v>1</v>
      </c>
    </row>
    <row r="36" spans="1:16">
      <c r="A36">
        <v>23</v>
      </c>
      <c r="B36" t="s">
        <v>53</v>
      </c>
      <c r="C36">
        <v>4398</v>
      </c>
      <c r="D36" t="s">
        <v>219</v>
      </c>
      <c r="E36" t="s">
        <v>76</v>
      </c>
      <c r="F36">
        <v>0.57699999999999996</v>
      </c>
      <c r="G36">
        <v>0.61099999999999999</v>
      </c>
      <c r="H36">
        <v>11</v>
      </c>
      <c r="I36">
        <v>230</v>
      </c>
      <c r="J36">
        <v>11</v>
      </c>
      <c r="K36">
        <v>64</v>
      </c>
      <c r="L36">
        <v>10.571</v>
      </c>
      <c r="M36">
        <v>0.33700000000000002</v>
      </c>
      <c r="O36">
        <f t="shared" si="2"/>
        <v>2</v>
      </c>
      <c r="P36">
        <f t="shared" si="3"/>
        <v>2</v>
      </c>
    </row>
    <row r="37" spans="1:16">
      <c r="A37">
        <v>2</v>
      </c>
      <c r="B37" t="s">
        <v>53</v>
      </c>
      <c r="C37">
        <v>541</v>
      </c>
      <c r="D37" t="s">
        <v>201</v>
      </c>
      <c r="E37" t="s">
        <v>55</v>
      </c>
      <c r="F37">
        <v>0.53900000000000003</v>
      </c>
      <c r="G37">
        <v>0.61499999999999999</v>
      </c>
      <c r="H37">
        <v>14</v>
      </c>
      <c r="I37">
        <v>626</v>
      </c>
      <c r="J37">
        <v>8</v>
      </c>
      <c r="K37">
        <v>120</v>
      </c>
      <c r="L37">
        <v>1.198</v>
      </c>
      <c r="M37">
        <v>0.38600000000000001</v>
      </c>
      <c r="O37">
        <f t="shared" si="2"/>
        <v>2</v>
      </c>
      <c r="P37">
        <f t="shared" si="3"/>
        <v>2</v>
      </c>
    </row>
    <row r="38" spans="1:16">
      <c r="A38">
        <v>6</v>
      </c>
      <c r="B38" t="s">
        <v>53</v>
      </c>
      <c r="C38">
        <v>744</v>
      </c>
      <c r="D38" t="s">
        <v>232</v>
      </c>
      <c r="E38" t="s">
        <v>59</v>
      </c>
      <c r="F38">
        <v>0.75800000000000001</v>
      </c>
      <c r="G38">
        <v>0.75</v>
      </c>
      <c r="H38">
        <v>8</v>
      </c>
      <c r="I38">
        <v>807</v>
      </c>
      <c r="J38">
        <v>9</v>
      </c>
      <c r="K38">
        <v>142</v>
      </c>
      <c r="L38">
        <v>7.0670000000000002</v>
      </c>
      <c r="M38">
        <v>0.55900000000000005</v>
      </c>
      <c r="O38">
        <f t="shared" si="2"/>
        <v>2</v>
      </c>
      <c r="P38">
        <f t="shared" si="3"/>
        <v>2</v>
      </c>
    </row>
    <row r="39" spans="1:16">
      <c r="A39">
        <v>5</v>
      </c>
      <c r="B39" t="s">
        <v>53</v>
      </c>
      <c r="C39">
        <v>689</v>
      </c>
      <c r="D39" t="s">
        <v>251</v>
      </c>
      <c r="E39" t="s">
        <v>58</v>
      </c>
      <c r="F39">
        <v>0.55300000000000005</v>
      </c>
      <c r="G39">
        <v>0.53800000000000003</v>
      </c>
      <c r="H39">
        <v>11</v>
      </c>
      <c r="I39">
        <v>0</v>
      </c>
      <c r="J39">
        <v>10</v>
      </c>
      <c r="K39">
        <v>13</v>
      </c>
      <c r="L39">
        <v>1.7350000000000001</v>
      </c>
      <c r="M39">
        <v>0.76600000000000001</v>
      </c>
      <c r="O39">
        <f t="shared" si="2"/>
        <v>2</v>
      </c>
      <c r="P39">
        <f t="shared" si="3"/>
        <v>2</v>
      </c>
    </row>
    <row r="40" spans="1:16">
      <c r="A40">
        <v>13</v>
      </c>
      <c r="B40" t="s">
        <v>137</v>
      </c>
      <c r="C40">
        <v>19</v>
      </c>
      <c r="D40" t="s">
        <v>198</v>
      </c>
      <c r="E40" t="s">
        <v>265</v>
      </c>
      <c r="F40">
        <v>1.2E-2</v>
      </c>
      <c r="G40">
        <v>1.4E-2</v>
      </c>
      <c r="H40">
        <v>18</v>
      </c>
      <c r="I40">
        <v>48</v>
      </c>
      <c r="J40">
        <v>20</v>
      </c>
      <c r="K40">
        <v>375</v>
      </c>
      <c r="L40">
        <v>12.048999999999999</v>
      </c>
      <c r="M40">
        <v>0.183</v>
      </c>
      <c r="O40">
        <f t="shared" si="2"/>
        <v>1</v>
      </c>
      <c r="P40">
        <f t="shared" si="3"/>
        <v>1</v>
      </c>
    </row>
    <row r="41" spans="1:16">
      <c r="A41">
        <v>11</v>
      </c>
      <c r="B41" t="s">
        <v>137</v>
      </c>
      <c r="C41">
        <v>16</v>
      </c>
      <c r="D41" t="s">
        <v>209</v>
      </c>
      <c r="E41" t="s">
        <v>263</v>
      </c>
      <c r="F41">
        <v>3.2000000000000001E-2</v>
      </c>
      <c r="G41">
        <v>6.2E-2</v>
      </c>
      <c r="H41">
        <v>13</v>
      </c>
      <c r="I41">
        <v>39</v>
      </c>
      <c r="J41">
        <v>15</v>
      </c>
      <c r="K41">
        <v>290</v>
      </c>
      <c r="L41">
        <v>1.956</v>
      </c>
      <c r="M41">
        <v>0.182</v>
      </c>
      <c r="O41">
        <f t="shared" si="2"/>
        <v>1</v>
      </c>
      <c r="P41">
        <f t="shared" si="3"/>
        <v>1</v>
      </c>
    </row>
    <row r="42" spans="1:16">
      <c r="A42">
        <v>8</v>
      </c>
      <c r="B42" t="s">
        <v>53</v>
      </c>
      <c r="C42">
        <v>1172</v>
      </c>
      <c r="D42" t="s">
        <v>216</v>
      </c>
      <c r="E42" t="s">
        <v>61</v>
      </c>
      <c r="F42">
        <v>0.63200000000000001</v>
      </c>
      <c r="G42">
        <v>0.74299999999999999</v>
      </c>
      <c r="H42">
        <v>4</v>
      </c>
      <c r="I42">
        <v>750</v>
      </c>
      <c r="J42">
        <v>9</v>
      </c>
      <c r="K42">
        <v>2724</v>
      </c>
      <c r="L42">
        <v>8.73</v>
      </c>
      <c r="M42">
        <v>0.56699999999999995</v>
      </c>
      <c r="O42">
        <f t="shared" si="2"/>
        <v>2</v>
      </c>
      <c r="P42">
        <f t="shared" si="3"/>
        <v>2</v>
      </c>
    </row>
    <row r="43" spans="1:16">
      <c r="A43">
        <v>12</v>
      </c>
      <c r="B43" t="s">
        <v>53</v>
      </c>
      <c r="C43">
        <v>2416</v>
      </c>
      <c r="D43" t="s">
        <v>167</v>
      </c>
      <c r="E43" t="s">
        <v>65</v>
      </c>
      <c r="F43">
        <v>0.65500000000000003</v>
      </c>
      <c r="G43">
        <v>0.77700000000000002</v>
      </c>
      <c r="H43">
        <v>11</v>
      </c>
      <c r="I43">
        <v>497</v>
      </c>
      <c r="J43">
        <v>6</v>
      </c>
      <c r="K43">
        <v>174</v>
      </c>
      <c r="L43">
        <v>1.532</v>
      </c>
      <c r="M43">
        <v>0.73599999999999999</v>
      </c>
      <c r="O43">
        <f t="shared" si="2"/>
        <v>2</v>
      </c>
      <c r="P43">
        <f t="shared" si="3"/>
        <v>2</v>
      </c>
    </row>
    <row r="44" spans="1:16">
      <c r="A44">
        <v>17</v>
      </c>
      <c r="B44" t="s">
        <v>53</v>
      </c>
      <c r="C44">
        <v>3172</v>
      </c>
      <c r="D44" t="s">
        <v>166</v>
      </c>
      <c r="E44" t="s">
        <v>70</v>
      </c>
      <c r="F44">
        <v>0.52100000000000002</v>
      </c>
      <c r="G44">
        <v>0.55100000000000005</v>
      </c>
      <c r="H44">
        <v>12</v>
      </c>
      <c r="I44">
        <v>37</v>
      </c>
      <c r="J44">
        <v>13</v>
      </c>
      <c r="K44">
        <v>88</v>
      </c>
      <c r="L44">
        <v>0</v>
      </c>
      <c r="M44">
        <v>0.35299999999999998</v>
      </c>
      <c r="O44">
        <f t="shared" si="2"/>
        <v>2</v>
      </c>
      <c r="P44">
        <f t="shared" si="3"/>
        <v>2</v>
      </c>
    </row>
    <row r="45" spans="1:16">
      <c r="A45">
        <v>14</v>
      </c>
      <c r="B45" t="s">
        <v>137</v>
      </c>
      <c r="C45">
        <v>21</v>
      </c>
      <c r="D45" t="s">
        <v>162</v>
      </c>
      <c r="E45" t="s">
        <v>266</v>
      </c>
      <c r="F45">
        <v>3.5999999999999997E-2</v>
      </c>
      <c r="G45">
        <v>9.7000000000000003E-2</v>
      </c>
      <c r="H45">
        <v>21</v>
      </c>
      <c r="I45">
        <v>22</v>
      </c>
      <c r="J45">
        <v>16</v>
      </c>
      <c r="K45">
        <v>5</v>
      </c>
      <c r="L45">
        <v>6.359</v>
      </c>
      <c r="M45">
        <v>1.4E-2</v>
      </c>
      <c r="O45">
        <f t="shared" si="2"/>
        <v>1</v>
      </c>
      <c r="P45">
        <f t="shared" si="3"/>
        <v>1</v>
      </c>
    </row>
    <row r="46" spans="1:16">
      <c r="A46">
        <v>5</v>
      </c>
      <c r="B46" t="s">
        <v>78</v>
      </c>
      <c r="C46">
        <v>251</v>
      </c>
      <c r="D46" t="s">
        <v>194</v>
      </c>
      <c r="E46" t="s">
        <v>83</v>
      </c>
      <c r="F46">
        <v>0.66200000000000003</v>
      </c>
      <c r="G46">
        <v>3.5000000000000003E-2</v>
      </c>
      <c r="H46">
        <v>10</v>
      </c>
      <c r="I46">
        <v>29</v>
      </c>
      <c r="J46">
        <v>12</v>
      </c>
      <c r="K46">
        <v>114</v>
      </c>
      <c r="L46">
        <v>2.0310000000000001</v>
      </c>
      <c r="M46">
        <v>0.56999999999999995</v>
      </c>
      <c r="O46">
        <f t="shared" si="2"/>
        <v>2</v>
      </c>
      <c r="P46">
        <f t="shared" si="3"/>
        <v>1</v>
      </c>
    </row>
    <row r="47" spans="1:16">
      <c r="A47">
        <v>10</v>
      </c>
      <c r="B47" t="s">
        <v>137</v>
      </c>
      <c r="C47">
        <v>15</v>
      </c>
      <c r="D47" t="s">
        <v>221</v>
      </c>
      <c r="E47" t="s">
        <v>147</v>
      </c>
      <c r="F47">
        <v>4.7E-2</v>
      </c>
      <c r="G47">
        <v>2.8000000000000001E-2</v>
      </c>
      <c r="H47">
        <v>17</v>
      </c>
      <c r="I47">
        <v>16</v>
      </c>
      <c r="J47">
        <v>23</v>
      </c>
      <c r="K47">
        <v>36</v>
      </c>
      <c r="L47">
        <v>16.565999999999999</v>
      </c>
      <c r="M47">
        <v>0.51300000000000001</v>
      </c>
      <c r="O47">
        <f t="shared" si="2"/>
        <v>1</v>
      </c>
      <c r="P47">
        <f t="shared" si="3"/>
        <v>1</v>
      </c>
    </row>
    <row r="48" spans="1:16">
      <c r="A48">
        <v>18</v>
      </c>
      <c r="B48" t="s">
        <v>103</v>
      </c>
      <c r="C48">
        <v>745</v>
      </c>
      <c r="D48" t="s">
        <v>213</v>
      </c>
      <c r="E48" t="s">
        <v>130</v>
      </c>
      <c r="F48">
        <v>5.5E-2</v>
      </c>
      <c r="G48">
        <v>0.61199999999999999</v>
      </c>
      <c r="H48">
        <v>8</v>
      </c>
      <c r="I48">
        <v>28</v>
      </c>
      <c r="J48">
        <v>8</v>
      </c>
      <c r="K48">
        <v>22</v>
      </c>
      <c r="L48">
        <v>0</v>
      </c>
      <c r="M48">
        <v>0.61699999999999999</v>
      </c>
      <c r="O48">
        <f t="shared" si="2"/>
        <v>1</v>
      </c>
      <c r="P48">
        <f t="shared" si="3"/>
        <v>2</v>
      </c>
    </row>
    <row r="49" spans="1:16">
      <c r="A49">
        <v>3</v>
      </c>
      <c r="B49" t="s">
        <v>137</v>
      </c>
      <c r="C49">
        <v>3</v>
      </c>
      <c r="D49" t="s">
        <v>252</v>
      </c>
      <c r="E49" t="s">
        <v>140</v>
      </c>
      <c r="F49">
        <v>2.8000000000000001E-2</v>
      </c>
      <c r="G49">
        <v>0.14699999999999999</v>
      </c>
      <c r="H49">
        <v>16</v>
      </c>
      <c r="I49">
        <v>1290</v>
      </c>
      <c r="J49">
        <v>14</v>
      </c>
      <c r="K49">
        <v>44</v>
      </c>
      <c r="L49">
        <v>1.62</v>
      </c>
      <c r="M49">
        <v>0.36699999999999999</v>
      </c>
      <c r="O49">
        <f t="shared" si="2"/>
        <v>1</v>
      </c>
      <c r="P49">
        <f t="shared" si="3"/>
        <v>1</v>
      </c>
    </row>
    <row r="50" spans="1:16">
      <c r="A50">
        <v>9</v>
      </c>
      <c r="B50" t="s">
        <v>53</v>
      </c>
      <c r="C50">
        <v>1248</v>
      </c>
      <c r="D50" t="s">
        <v>171</v>
      </c>
      <c r="E50" t="s">
        <v>62</v>
      </c>
      <c r="F50">
        <v>0.64800000000000002</v>
      </c>
      <c r="G50">
        <v>0.55200000000000005</v>
      </c>
      <c r="H50">
        <v>5</v>
      </c>
      <c r="I50">
        <v>37</v>
      </c>
      <c r="J50">
        <v>12</v>
      </c>
      <c r="K50">
        <v>50</v>
      </c>
      <c r="L50">
        <v>6.56</v>
      </c>
      <c r="M50">
        <v>0.95599999999999996</v>
      </c>
      <c r="O50">
        <f t="shared" si="2"/>
        <v>2</v>
      </c>
      <c r="P50">
        <f t="shared" si="3"/>
        <v>2</v>
      </c>
    </row>
    <row r="51" spans="1:16">
      <c r="A51">
        <v>1</v>
      </c>
      <c r="B51" t="s">
        <v>78</v>
      </c>
      <c r="C51">
        <v>57</v>
      </c>
      <c r="D51" t="s">
        <v>177</v>
      </c>
      <c r="E51" t="s">
        <v>79</v>
      </c>
      <c r="F51">
        <v>0.77700000000000002</v>
      </c>
      <c r="G51">
        <v>0.121</v>
      </c>
      <c r="H51">
        <v>4</v>
      </c>
      <c r="I51">
        <v>5</v>
      </c>
      <c r="J51">
        <v>19</v>
      </c>
      <c r="K51">
        <v>33</v>
      </c>
      <c r="L51">
        <v>4.6399999999999997</v>
      </c>
      <c r="M51">
        <v>0.82599999999999996</v>
      </c>
      <c r="O51">
        <f t="shared" si="2"/>
        <v>2</v>
      </c>
      <c r="P51">
        <f t="shared" si="3"/>
        <v>1</v>
      </c>
    </row>
    <row r="52" spans="1:16">
      <c r="A52">
        <v>7</v>
      </c>
      <c r="B52" t="s">
        <v>103</v>
      </c>
      <c r="C52">
        <v>272</v>
      </c>
      <c r="D52" t="s">
        <v>250</v>
      </c>
      <c r="E52" t="s">
        <v>110</v>
      </c>
      <c r="F52">
        <v>6.0999999999999999E-2</v>
      </c>
      <c r="G52">
        <v>0.65500000000000003</v>
      </c>
      <c r="H52">
        <v>19</v>
      </c>
      <c r="I52">
        <v>4</v>
      </c>
      <c r="J52">
        <v>9</v>
      </c>
      <c r="K52">
        <v>2</v>
      </c>
      <c r="L52">
        <v>2.4889999999999999</v>
      </c>
      <c r="M52">
        <v>0.45700000000000002</v>
      </c>
      <c r="O52">
        <f t="shared" si="2"/>
        <v>1</v>
      </c>
      <c r="P52">
        <f t="shared" si="3"/>
        <v>2</v>
      </c>
    </row>
    <row r="53" spans="1:16">
      <c r="A53">
        <v>13</v>
      </c>
      <c r="B53" t="s">
        <v>103</v>
      </c>
      <c r="C53">
        <v>499</v>
      </c>
      <c r="D53" t="s">
        <v>173</v>
      </c>
      <c r="E53" t="s">
        <v>116</v>
      </c>
      <c r="F53">
        <v>1.9E-2</v>
      </c>
      <c r="G53">
        <v>0.79900000000000004</v>
      </c>
      <c r="H53">
        <v>19</v>
      </c>
      <c r="I53">
        <v>265</v>
      </c>
      <c r="J53">
        <v>6</v>
      </c>
      <c r="K53">
        <v>83</v>
      </c>
      <c r="L53">
        <v>9.5350000000000001</v>
      </c>
      <c r="M53">
        <v>0.29299999999999998</v>
      </c>
      <c r="O53">
        <f t="shared" si="2"/>
        <v>1</v>
      </c>
      <c r="P53">
        <f t="shared" si="3"/>
        <v>2</v>
      </c>
    </row>
    <row r="54" spans="1:16">
      <c r="A54">
        <v>13</v>
      </c>
      <c r="B54" t="s">
        <v>53</v>
      </c>
      <c r="C54">
        <v>2456</v>
      </c>
      <c r="D54" t="s">
        <v>235</v>
      </c>
      <c r="E54" t="s">
        <v>66</v>
      </c>
      <c r="F54">
        <v>0.622</v>
      </c>
      <c r="G54">
        <v>0.8</v>
      </c>
      <c r="H54">
        <v>6</v>
      </c>
      <c r="I54">
        <v>6</v>
      </c>
      <c r="J54">
        <v>7</v>
      </c>
      <c r="K54">
        <v>9</v>
      </c>
      <c r="L54">
        <v>12.053000000000001</v>
      </c>
      <c r="M54">
        <v>0.45700000000000002</v>
      </c>
      <c r="O54">
        <f t="shared" si="2"/>
        <v>2</v>
      </c>
      <c r="P54">
        <f t="shared" si="3"/>
        <v>2</v>
      </c>
    </row>
    <row r="55" spans="1:16">
      <c r="A55">
        <v>10</v>
      </c>
      <c r="B55" t="s">
        <v>53</v>
      </c>
      <c r="C55">
        <v>1493</v>
      </c>
      <c r="D55" t="s">
        <v>217</v>
      </c>
      <c r="E55" t="s">
        <v>63</v>
      </c>
      <c r="F55">
        <v>0.60299999999999998</v>
      </c>
      <c r="G55">
        <v>0.627</v>
      </c>
      <c r="H55">
        <v>10</v>
      </c>
      <c r="I55">
        <v>53</v>
      </c>
      <c r="J55">
        <v>9</v>
      </c>
      <c r="K55">
        <v>74</v>
      </c>
      <c r="L55">
        <v>3.1859999999999999</v>
      </c>
      <c r="M55">
        <v>0.97199999999999998</v>
      </c>
      <c r="O55">
        <f t="shared" si="2"/>
        <v>2</v>
      </c>
      <c r="P55">
        <f t="shared" si="3"/>
        <v>2</v>
      </c>
    </row>
    <row r="56" spans="1:16">
      <c r="A56">
        <v>21</v>
      </c>
      <c r="B56" t="s">
        <v>53</v>
      </c>
      <c r="C56">
        <v>4307</v>
      </c>
      <c r="D56" t="s">
        <v>197</v>
      </c>
      <c r="E56" t="s">
        <v>74</v>
      </c>
      <c r="F56">
        <v>0.77200000000000002</v>
      </c>
      <c r="G56">
        <v>0.69399999999999995</v>
      </c>
      <c r="H56">
        <v>9</v>
      </c>
      <c r="I56">
        <v>206</v>
      </c>
      <c r="J56">
        <v>7</v>
      </c>
      <c r="K56">
        <v>240</v>
      </c>
      <c r="L56">
        <v>2.5710000000000002</v>
      </c>
      <c r="M56">
        <v>0.83699999999999997</v>
      </c>
      <c r="O56">
        <f t="shared" si="2"/>
        <v>2</v>
      </c>
      <c r="P56">
        <f t="shared" si="3"/>
        <v>2</v>
      </c>
    </row>
    <row r="57" spans="1:16">
      <c r="A57">
        <v>1</v>
      </c>
      <c r="B57" t="s">
        <v>103</v>
      </c>
      <c r="C57">
        <v>4</v>
      </c>
      <c r="D57" t="s">
        <v>163</v>
      </c>
      <c r="E57" t="s">
        <v>104</v>
      </c>
      <c r="F57">
        <v>4.8000000000000001E-2</v>
      </c>
      <c r="G57">
        <v>0.745</v>
      </c>
      <c r="H57">
        <v>14</v>
      </c>
      <c r="I57">
        <v>15</v>
      </c>
      <c r="J57">
        <v>6</v>
      </c>
      <c r="K57">
        <v>1</v>
      </c>
      <c r="L57">
        <v>4.5540000000000003</v>
      </c>
      <c r="M57">
        <v>0</v>
      </c>
      <c r="O57">
        <f t="shared" si="2"/>
        <v>1</v>
      </c>
      <c r="P57">
        <f t="shared" si="3"/>
        <v>2</v>
      </c>
    </row>
    <row r="58" spans="1:16">
      <c r="A58">
        <v>19</v>
      </c>
      <c r="B58" t="s">
        <v>53</v>
      </c>
      <c r="C58">
        <v>3267</v>
      </c>
      <c r="D58" t="s">
        <v>169</v>
      </c>
      <c r="E58" t="s">
        <v>72</v>
      </c>
      <c r="F58">
        <v>0.69499999999999995</v>
      </c>
      <c r="G58">
        <v>0.70099999999999996</v>
      </c>
      <c r="H58">
        <v>6</v>
      </c>
      <c r="I58">
        <v>13</v>
      </c>
      <c r="J58">
        <v>7</v>
      </c>
      <c r="K58">
        <v>46</v>
      </c>
      <c r="L58">
        <v>4.6710000000000003</v>
      </c>
      <c r="M58">
        <v>0.19600000000000001</v>
      </c>
      <c r="O58">
        <f t="shared" si="2"/>
        <v>2</v>
      </c>
      <c r="P58">
        <f t="shared" si="3"/>
        <v>2</v>
      </c>
    </row>
    <row r="59" spans="1:16">
      <c r="A59">
        <v>23</v>
      </c>
      <c r="B59" t="s">
        <v>137</v>
      </c>
      <c r="C59">
        <v>41</v>
      </c>
      <c r="D59" t="s">
        <v>218</v>
      </c>
      <c r="E59" t="s">
        <v>275</v>
      </c>
      <c r="F59">
        <v>4.8000000000000001E-2</v>
      </c>
      <c r="G59">
        <v>1.0999999999999999E-2</v>
      </c>
      <c r="H59">
        <v>11</v>
      </c>
      <c r="I59">
        <v>8</v>
      </c>
      <c r="J59">
        <v>28</v>
      </c>
      <c r="K59">
        <v>68</v>
      </c>
      <c r="L59">
        <v>6.7679999999999998</v>
      </c>
      <c r="M59">
        <v>0.28799999999999998</v>
      </c>
      <c r="O59">
        <f t="shared" si="2"/>
        <v>1</v>
      </c>
      <c r="P59">
        <f t="shared" si="3"/>
        <v>1</v>
      </c>
    </row>
    <row r="60" spans="1:16">
      <c r="A60">
        <v>13</v>
      </c>
      <c r="B60" t="s">
        <v>78</v>
      </c>
      <c r="C60">
        <v>486</v>
      </c>
      <c r="D60" t="s">
        <v>205</v>
      </c>
      <c r="E60" t="s">
        <v>91</v>
      </c>
      <c r="F60">
        <v>0.60599999999999998</v>
      </c>
      <c r="G60">
        <v>0.161</v>
      </c>
      <c r="H60">
        <v>9</v>
      </c>
      <c r="I60">
        <v>21</v>
      </c>
      <c r="J60">
        <v>12</v>
      </c>
      <c r="K60">
        <v>150</v>
      </c>
      <c r="L60">
        <v>0.14899999999999999</v>
      </c>
      <c r="M60">
        <v>0.437</v>
      </c>
      <c r="O60">
        <f t="shared" si="2"/>
        <v>2</v>
      </c>
      <c r="P60">
        <f t="shared" si="3"/>
        <v>1</v>
      </c>
    </row>
    <row r="61" spans="1:16">
      <c r="A61">
        <v>14</v>
      </c>
      <c r="B61" t="s">
        <v>53</v>
      </c>
      <c r="C61">
        <v>2490</v>
      </c>
      <c r="D61" t="s">
        <v>206</v>
      </c>
      <c r="E61" t="s">
        <v>67</v>
      </c>
      <c r="F61">
        <v>0.76700000000000002</v>
      </c>
      <c r="G61">
        <v>0.54</v>
      </c>
      <c r="H61">
        <v>6</v>
      </c>
      <c r="I61">
        <v>257</v>
      </c>
      <c r="J61">
        <v>9</v>
      </c>
      <c r="K61">
        <v>152</v>
      </c>
      <c r="L61">
        <v>7.1349999999999998</v>
      </c>
      <c r="M61">
        <v>0.82699999999999996</v>
      </c>
      <c r="O61">
        <f t="shared" si="2"/>
        <v>2</v>
      </c>
      <c r="P61">
        <f t="shared" si="3"/>
        <v>2</v>
      </c>
    </row>
    <row r="62" spans="1:16">
      <c r="A62">
        <v>24</v>
      </c>
      <c r="B62" t="s">
        <v>78</v>
      </c>
      <c r="C62">
        <v>901</v>
      </c>
      <c r="D62" t="s">
        <v>253</v>
      </c>
      <c r="E62" t="s">
        <v>102</v>
      </c>
      <c r="F62">
        <v>0.54100000000000004</v>
      </c>
      <c r="G62">
        <v>4.2000000000000003E-2</v>
      </c>
      <c r="H62">
        <v>6</v>
      </c>
      <c r="I62">
        <v>16</v>
      </c>
      <c r="J62">
        <v>14</v>
      </c>
      <c r="K62">
        <v>48</v>
      </c>
      <c r="L62">
        <v>1.349</v>
      </c>
      <c r="M62">
        <v>0.503</v>
      </c>
      <c r="O62">
        <f t="shared" si="2"/>
        <v>2</v>
      </c>
      <c r="P62">
        <f t="shared" si="3"/>
        <v>1</v>
      </c>
    </row>
    <row r="63" spans="1:16">
      <c r="A63">
        <v>21</v>
      </c>
      <c r="B63" t="s">
        <v>137</v>
      </c>
      <c r="C63">
        <v>38</v>
      </c>
      <c r="D63" t="s">
        <v>234</v>
      </c>
      <c r="E63" t="s">
        <v>273</v>
      </c>
      <c r="F63">
        <v>0.122</v>
      </c>
      <c r="G63">
        <v>4.4999999999999998E-2</v>
      </c>
      <c r="H63">
        <v>18</v>
      </c>
      <c r="I63">
        <v>70</v>
      </c>
      <c r="J63">
        <v>14</v>
      </c>
      <c r="K63">
        <v>59</v>
      </c>
      <c r="L63">
        <v>1.637</v>
      </c>
      <c r="M63">
        <v>0.31</v>
      </c>
      <c r="O63">
        <f t="shared" si="2"/>
        <v>1</v>
      </c>
      <c r="P63">
        <f t="shared" si="3"/>
        <v>1</v>
      </c>
    </row>
    <row r="64" spans="1:16">
      <c r="A64">
        <v>5</v>
      </c>
      <c r="B64" t="s">
        <v>137</v>
      </c>
      <c r="C64">
        <v>6</v>
      </c>
      <c r="D64" t="s">
        <v>255</v>
      </c>
      <c r="E64" t="s">
        <v>142</v>
      </c>
      <c r="F64">
        <v>6.8000000000000005E-2</v>
      </c>
      <c r="G64">
        <v>4.1000000000000002E-2</v>
      </c>
      <c r="H64">
        <v>18</v>
      </c>
      <c r="I64">
        <v>10</v>
      </c>
      <c r="J64">
        <v>18</v>
      </c>
      <c r="K64">
        <v>47</v>
      </c>
      <c r="L64">
        <v>3.0630000000000002</v>
      </c>
      <c r="M64">
        <v>0.27300000000000002</v>
      </c>
      <c r="O64">
        <f t="shared" si="2"/>
        <v>1</v>
      </c>
      <c r="P64">
        <f t="shared" si="3"/>
        <v>1</v>
      </c>
    </row>
    <row r="65" spans="1:16">
      <c r="A65">
        <v>16</v>
      </c>
      <c r="B65" t="s">
        <v>137</v>
      </c>
      <c r="C65">
        <v>23</v>
      </c>
      <c r="D65" t="s">
        <v>182</v>
      </c>
      <c r="E65" t="s">
        <v>268</v>
      </c>
      <c r="F65">
        <v>1.4E-2</v>
      </c>
      <c r="G65">
        <v>2.1000000000000001E-2</v>
      </c>
      <c r="H65">
        <v>20</v>
      </c>
      <c r="I65">
        <v>19</v>
      </c>
      <c r="J65">
        <v>23</v>
      </c>
      <c r="K65">
        <v>107</v>
      </c>
      <c r="L65">
        <v>17.959</v>
      </c>
      <c r="M65">
        <v>0.36199999999999999</v>
      </c>
      <c r="O65">
        <f t="shared" si="2"/>
        <v>1</v>
      </c>
      <c r="P65">
        <f t="shared" si="3"/>
        <v>1</v>
      </c>
    </row>
    <row r="66" spans="1:16">
      <c r="A66">
        <v>7</v>
      </c>
      <c r="B66" t="s">
        <v>137</v>
      </c>
      <c r="C66">
        <v>8</v>
      </c>
      <c r="D66" t="s">
        <v>191</v>
      </c>
      <c r="E66" t="s">
        <v>144</v>
      </c>
      <c r="F66">
        <v>2.1000000000000001E-2</v>
      </c>
      <c r="G66">
        <v>2.5999999999999999E-2</v>
      </c>
      <c r="H66">
        <v>14</v>
      </c>
      <c r="I66">
        <v>49</v>
      </c>
      <c r="J66">
        <v>16</v>
      </c>
      <c r="K66">
        <v>102</v>
      </c>
      <c r="L66">
        <v>0.28799999999999998</v>
      </c>
      <c r="M66">
        <v>5.3999999999999999E-2</v>
      </c>
      <c r="O66">
        <f t="shared" ref="O66:O97" si="4">IF(MID(B66,1,1)="L",1,2)</f>
        <v>1</v>
      </c>
      <c r="P66">
        <f t="shared" ref="P66:P97" si="5">IF(MID(B66,2,1)="L",1,2)</f>
        <v>1</v>
      </c>
    </row>
    <row r="67" spans="1:16">
      <c r="A67">
        <v>11</v>
      </c>
      <c r="B67" t="s">
        <v>78</v>
      </c>
      <c r="C67">
        <v>398</v>
      </c>
      <c r="D67" t="s">
        <v>240</v>
      </c>
      <c r="E67" t="s">
        <v>89</v>
      </c>
      <c r="F67">
        <v>0.63300000000000001</v>
      </c>
      <c r="G67">
        <v>1.4999999999999999E-2</v>
      </c>
      <c r="H67">
        <v>6</v>
      </c>
      <c r="I67">
        <v>2</v>
      </c>
      <c r="J67">
        <v>23</v>
      </c>
      <c r="K67">
        <v>31</v>
      </c>
      <c r="L67">
        <v>6.6829999999999998</v>
      </c>
      <c r="M67">
        <v>0.46</v>
      </c>
      <c r="O67">
        <f t="shared" si="4"/>
        <v>2</v>
      </c>
      <c r="P67">
        <f t="shared" si="5"/>
        <v>1</v>
      </c>
    </row>
    <row r="68" spans="1:16">
      <c r="A68">
        <v>16</v>
      </c>
      <c r="B68" t="s">
        <v>53</v>
      </c>
      <c r="C68">
        <v>2893</v>
      </c>
      <c r="D68" t="s">
        <v>230</v>
      </c>
      <c r="E68" t="s">
        <v>69</v>
      </c>
      <c r="F68">
        <v>0.56699999999999995</v>
      </c>
      <c r="G68">
        <v>0.57799999999999996</v>
      </c>
      <c r="H68">
        <v>12</v>
      </c>
      <c r="I68">
        <v>13</v>
      </c>
      <c r="J68">
        <v>9</v>
      </c>
      <c r="K68">
        <v>9</v>
      </c>
      <c r="L68">
        <v>0</v>
      </c>
      <c r="M68">
        <v>0.436</v>
      </c>
      <c r="O68">
        <f t="shared" si="4"/>
        <v>2</v>
      </c>
      <c r="P68">
        <f t="shared" si="5"/>
        <v>2</v>
      </c>
    </row>
    <row r="69" spans="1:16">
      <c r="A69">
        <v>20</v>
      </c>
      <c r="B69" t="s">
        <v>78</v>
      </c>
      <c r="C69">
        <v>665</v>
      </c>
      <c r="D69" t="s">
        <v>220</v>
      </c>
      <c r="E69" t="s">
        <v>98</v>
      </c>
      <c r="F69">
        <v>0.51</v>
      </c>
      <c r="G69">
        <v>4.1000000000000002E-2</v>
      </c>
      <c r="H69">
        <v>11</v>
      </c>
      <c r="I69">
        <v>0</v>
      </c>
      <c r="J69">
        <v>14</v>
      </c>
      <c r="K69">
        <v>23</v>
      </c>
      <c r="L69">
        <v>21.683</v>
      </c>
      <c r="M69">
        <v>0.35699999999999998</v>
      </c>
      <c r="O69">
        <f t="shared" si="4"/>
        <v>2</v>
      </c>
      <c r="P69">
        <f t="shared" si="5"/>
        <v>1</v>
      </c>
    </row>
    <row r="70" spans="1:16">
      <c r="A70">
        <v>15</v>
      </c>
      <c r="B70" t="s">
        <v>78</v>
      </c>
      <c r="C70">
        <v>522</v>
      </c>
      <c r="D70" t="s">
        <v>183</v>
      </c>
      <c r="E70" t="s">
        <v>93</v>
      </c>
      <c r="F70">
        <v>0.56799999999999995</v>
      </c>
      <c r="G70">
        <v>1.7999999999999999E-2</v>
      </c>
      <c r="H70">
        <v>8</v>
      </c>
      <c r="I70">
        <v>2</v>
      </c>
      <c r="J70">
        <v>21</v>
      </c>
      <c r="K70">
        <v>44</v>
      </c>
      <c r="L70">
        <v>0</v>
      </c>
      <c r="M70">
        <v>0.30399999999999999</v>
      </c>
      <c r="O70">
        <f t="shared" si="4"/>
        <v>2</v>
      </c>
      <c r="P70">
        <f t="shared" si="5"/>
        <v>1</v>
      </c>
    </row>
    <row r="71" spans="1:16">
      <c r="A71">
        <v>1</v>
      </c>
      <c r="B71" t="s">
        <v>137</v>
      </c>
      <c r="C71">
        <v>0</v>
      </c>
      <c r="D71" t="s">
        <v>165</v>
      </c>
      <c r="E71" t="s">
        <v>138</v>
      </c>
      <c r="F71">
        <v>1.4E-2</v>
      </c>
      <c r="G71">
        <v>0.02</v>
      </c>
      <c r="H71">
        <v>12</v>
      </c>
      <c r="I71">
        <v>80</v>
      </c>
      <c r="J71">
        <v>27</v>
      </c>
      <c r="K71">
        <v>12</v>
      </c>
      <c r="L71">
        <v>13.420999999999999</v>
      </c>
      <c r="M71">
        <v>5.8000000000000003E-2</v>
      </c>
      <c r="O71">
        <f t="shared" si="4"/>
        <v>1</v>
      </c>
      <c r="P71">
        <f t="shared" si="5"/>
        <v>1</v>
      </c>
    </row>
    <row r="72" spans="1:16">
      <c r="A72">
        <v>24</v>
      </c>
      <c r="B72" t="s">
        <v>103</v>
      </c>
      <c r="C72">
        <v>890</v>
      </c>
      <c r="D72" t="s">
        <v>184</v>
      </c>
      <c r="E72" t="s">
        <v>136</v>
      </c>
      <c r="F72">
        <v>0.155</v>
      </c>
      <c r="G72">
        <v>0.58699999999999997</v>
      </c>
      <c r="H72">
        <v>20</v>
      </c>
      <c r="I72">
        <v>3</v>
      </c>
      <c r="J72">
        <v>8</v>
      </c>
      <c r="K72">
        <v>10</v>
      </c>
      <c r="L72">
        <v>19.95</v>
      </c>
      <c r="M72">
        <v>0.59699999999999998</v>
      </c>
      <c r="O72">
        <f t="shared" si="4"/>
        <v>1</v>
      </c>
      <c r="P72">
        <f t="shared" si="5"/>
        <v>2</v>
      </c>
    </row>
    <row r="73" spans="1:16">
      <c r="A73">
        <v>5</v>
      </c>
      <c r="B73" t="s">
        <v>103</v>
      </c>
      <c r="C73">
        <v>267</v>
      </c>
      <c r="D73" t="s">
        <v>174</v>
      </c>
      <c r="E73" t="s">
        <v>108</v>
      </c>
      <c r="F73">
        <v>0.16700000000000001</v>
      </c>
      <c r="G73">
        <v>0.67900000000000005</v>
      </c>
      <c r="H73">
        <v>8</v>
      </c>
      <c r="I73">
        <v>20</v>
      </c>
      <c r="J73">
        <v>9</v>
      </c>
      <c r="K73">
        <v>5</v>
      </c>
      <c r="L73">
        <v>7.1109999999999998</v>
      </c>
      <c r="M73">
        <v>0.46800000000000003</v>
      </c>
      <c r="O73">
        <f t="shared" si="4"/>
        <v>1</v>
      </c>
      <c r="P73">
        <f t="shared" si="5"/>
        <v>2</v>
      </c>
    </row>
    <row r="74" spans="1:16">
      <c r="A74">
        <v>8</v>
      </c>
      <c r="B74" t="s">
        <v>78</v>
      </c>
      <c r="C74">
        <v>363</v>
      </c>
      <c r="D74" t="s">
        <v>204</v>
      </c>
      <c r="E74" t="s">
        <v>86</v>
      </c>
      <c r="F74">
        <v>0.621</v>
      </c>
      <c r="G74">
        <v>0.106</v>
      </c>
      <c r="H74">
        <v>9</v>
      </c>
      <c r="I74">
        <v>0</v>
      </c>
      <c r="J74">
        <v>21</v>
      </c>
      <c r="K74">
        <v>2</v>
      </c>
      <c r="L74">
        <v>18.044</v>
      </c>
      <c r="M74">
        <v>0</v>
      </c>
      <c r="O74">
        <f t="shared" si="4"/>
        <v>2</v>
      </c>
      <c r="P74">
        <f t="shared" si="5"/>
        <v>1</v>
      </c>
    </row>
    <row r="75" spans="1:16">
      <c r="A75">
        <v>18</v>
      </c>
      <c r="B75" t="s">
        <v>53</v>
      </c>
      <c r="C75">
        <v>3206</v>
      </c>
      <c r="D75" t="s">
        <v>241</v>
      </c>
      <c r="E75" t="s">
        <v>71</v>
      </c>
      <c r="F75">
        <v>0.52700000000000002</v>
      </c>
      <c r="G75">
        <v>0.59799999999999998</v>
      </c>
      <c r="H75">
        <v>11</v>
      </c>
      <c r="I75">
        <v>60</v>
      </c>
      <c r="J75">
        <v>7</v>
      </c>
      <c r="K75">
        <v>78</v>
      </c>
      <c r="L75">
        <v>18.233000000000001</v>
      </c>
      <c r="M75">
        <v>0.61299999999999999</v>
      </c>
      <c r="O75">
        <f t="shared" si="4"/>
        <v>2</v>
      </c>
      <c r="P75">
        <f t="shared" si="5"/>
        <v>2</v>
      </c>
    </row>
    <row r="76" spans="1:16">
      <c r="A76">
        <v>12</v>
      </c>
      <c r="B76" t="s">
        <v>137</v>
      </c>
      <c r="C76">
        <v>17</v>
      </c>
      <c r="D76" t="s">
        <v>178</v>
      </c>
      <c r="E76" t="s">
        <v>264</v>
      </c>
      <c r="F76">
        <v>2.8000000000000001E-2</v>
      </c>
      <c r="G76">
        <v>1.6E-2</v>
      </c>
      <c r="H76">
        <v>21</v>
      </c>
      <c r="I76">
        <v>2</v>
      </c>
      <c r="J76">
        <v>15</v>
      </c>
      <c r="K76">
        <v>83</v>
      </c>
      <c r="L76">
        <v>8.3559999999999999</v>
      </c>
      <c r="M76">
        <v>0.14899999999999999</v>
      </c>
      <c r="O76">
        <f t="shared" si="4"/>
        <v>1</v>
      </c>
      <c r="P76">
        <f t="shared" si="5"/>
        <v>1</v>
      </c>
    </row>
    <row r="77" spans="1:16">
      <c r="A77">
        <v>10</v>
      </c>
      <c r="B77" t="s">
        <v>103</v>
      </c>
      <c r="C77">
        <v>443</v>
      </c>
      <c r="D77" t="s">
        <v>248</v>
      </c>
      <c r="E77" t="s">
        <v>113</v>
      </c>
      <c r="F77">
        <v>6.2E-2</v>
      </c>
      <c r="G77">
        <v>0.629</v>
      </c>
      <c r="H77">
        <v>8</v>
      </c>
      <c r="I77">
        <v>1</v>
      </c>
      <c r="J77">
        <v>10</v>
      </c>
      <c r="K77">
        <v>0</v>
      </c>
      <c r="L77">
        <v>0</v>
      </c>
      <c r="M77">
        <v>0</v>
      </c>
      <c r="O77">
        <f t="shared" si="4"/>
        <v>1</v>
      </c>
      <c r="P77">
        <f t="shared" si="5"/>
        <v>2</v>
      </c>
    </row>
    <row r="78" spans="1:16">
      <c r="A78">
        <v>14</v>
      </c>
      <c r="B78" t="s">
        <v>78</v>
      </c>
      <c r="C78">
        <v>508</v>
      </c>
      <c r="D78" t="s">
        <v>164</v>
      </c>
      <c r="E78" t="s">
        <v>92</v>
      </c>
      <c r="F78">
        <v>0.628</v>
      </c>
      <c r="G78">
        <v>4.4999999999999998E-2</v>
      </c>
      <c r="H78">
        <v>11</v>
      </c>
      <c r="I78">
        <v>2</v>
      </c>
      <c r="J78">
        <v>14</v>
      </c>
      <c r="K78">
        <v>14</v>
      </c>
      <c r="L78">
        <v>3.919</v>
      </c>
      <c r="M78">
        <v>0.34599999999999997</v>
      </c>
      <c r="O78">
        <f t="shared" si="4"/>
        <v>2</v>
      </c>
      <c r="P78">
        <f t="shared" si="5"/>
        <v>1</v>
      </c>
    </row>
    <row r="79" spans="1:16">
      <c r="A79">
        <v>17</v>
      </c>
      <c r="B79" t="s">
        <v>103</v>
      </c>
      <c r="C79">
        <v>733</v>
      </c>
      <c r="D79" t="s">
        <v>196</v>
      </c>
      <c r="E79" t="s">
        <v>129</v>
      </c>
      <c r="F79">
        <v>3.7999999999999999E-2</v>
      </c>
      <c r="G79">
        <v>0.60099999999999998</v>
      </c>
      <c r="H79">
        <v>22</v>
      </c>
      <c r="I79">
        <v>22</v>
      </c>
      <c r="J79">
        <v>5</v>
      </c>
      <c r="K79">
        <v>9</v>
      </c>
      <c r="L79">
        <v>16.712</v>
      </c>
      <c r="M79">
        <v>0.20899999999999999</v>
      </c>
      <c r="O79">
        <f t="shared" si="4"/>
        <v>1</v>
      </c>
      <c r="P79">
        <f t="shared" si="5"/>
        <v>2</v>
      </c>
    </row>
    <row r="80" spans="1:16">
      <c r="A80">
        <v>4</v>
      </c>
      <c r="B80" t="s">
        <v>137</v>
      </c>
      <c r="C80">
        <v>5</v>
      </c>
      <c r="D80" t="s">
        <v>236</v>
      </c>
      <c r="E80" t="s">
        <v>141</v>
      </c>
      <c r="F80">
        <v>3.3000000000000002E-2</v>
      </c>
      <c r="G80">
        <v>0.04</v>
      </c>
      <c r="H80">
        <v>19</v>
      </c>
      <c r="I80">
        <v>0</v>
      </c>
      <c r="J80">
        <v>23</v>
      </c>
      <c r="K80">
        <v>27</v>
      </c>
      <c r="L80">
        <v>21.085999999999999</v>
      </c>
      <c r="M80">
        <v>0</v>
      </c>
      <c r="O80">
        <f t="shared" si="4"/>
        <v>1</v>
      </c>
      <c r="P80">
        <f t="shared" si="5"/>
        <v>1</v>
      </c>
    </row>
    <row r="81" spans="1:16">
      <c r="A81">
        <v>17</v>
      </c>
      <c r="B81" t="s">
        <v>137</v>
      </c>
      <c r="C81">
        <v>28</v>
      </c>
      <c r="D81" t="s">
        <v>179</v>
      </c>
      <c r="E81" t="s">
        <v>269</v>
      </c>
      <c r="F81">
        <v>8.4000000000000005E-2</v>
      </c>
      <c r="G81">
        <v>6.4000000000000001E-2</v>
      </c>
      <c r="H81">
        <v>12</v>
      </c>
      <c r="I81">
        <v>17</v>
      </c>
      <c r="J81">
        <v>9</v>
      </c>
      <c r="K81">
        <v>15</v>
      </c>
      <c r="L81">
        <v>4.093</v>
      </c>
      <c r="M81">
        <v>0.63100000000000001</v>
      </c>
      <c r="O81">
        <f t="shared" si="4"/>
        <v>1</v>
      </c>
      <c r="P81">
        <f t="shared" si="5"/>
        <v>1</v>
      </c>
    </row>
    <row r="82" spans="1:16">
      <c r="A82">
        <v>19</v>
      </c>
      <c r="B82" t="s">
        <v>103</v>
      </c>
      <c r="C82">
        <v>753</v>
      </c>
      <c r="D82" t="s">
        <v>214</v>
      </c>
      <c r="E82" t="s">
        <v>131</v>
      </c>
      <c r="F82">
        <v>7.1999999999999995E-2</v>
      </c>
      <c r="G82">
        <v>0.66900000000000004</v>
      </c>
      <c r="H82">
        <v>17</v>
      </c>
      <c r="I82">
        <v>5</v>
      </c>
      <c r="J82">
        <v>9</v>
      </c>
      <c r="K82">
        <v>19</v>
      </c>
      <c r="L82">
        <v>1.73</v>
      </c>
      <c r="M82">
        <v>0.38300000000000001</v>
      </c>
      <c r="O82">
        <f t="shared" si="4"/>
        <v>1</v>
      </c>
      <c r="P82">
        <f t="shared" si="5"/>
        <v>2</v>
      </c>
    </row>
    <row r="83" spans="1:16">
      <c r="A83">
        <v>4</v>
      </c>
      <c r="B83" t="s">
        <v>78</v>
      </c>
      <c r="C83">
        <v>231</v>
      </c>
      <c r="D83" t="s">
        <v>207</v>
      </c>
      <c r="E83" t="s">
        <v>82</v>
      </c>
      <c r="F83">
        <v>0.52600000000000002</v>
      </c>
      <c r="G83">
        <v>0.14599999999999999</v>
      </c>
      <c r="H83">
        <v>11</v>
      </c>
      <c r="I83">
        <v>119</v>
      </c>
      <c r="J83">
        <v>18</v>
      </c>
      <c r="K83">
        <v>47</v>
      </c>
      <c r="L83">
        <v>0</v>
      </c>
      <c r="M83">
        <v>0.42599999999999999</v>
      </c>
      <c r="O83">
        <f t="shared" si="4"/>
        <v>2</v>
      </c>
      <c r="P83">
        <f t="shared" si="5"/>
        <v>1</v>
      </c>
    </row>
    <row r="84" spans="1:16">
      <c r="A84">
        <v>2</v>
      </c>
      <c r="B84" t="s">
        <v>103</v>
      </c>
      <c r="C84">
        <v>56</v>
      </c>
      <c r="D84" t="s">
        <v>231</v>
      </c>
      <c r="E84" t="s">
        <v>105</v>
      </c>
      <c r="F84">
        <v>8.7999999999999995E-2</v>
      </c>
      <c r="G84">
        <v>0.52100000000000002</v>
      </c>
      <c r="H84">
        <v>24</v>
      </c>
      <c r="I84">
        <v>5</v>
      </c>
      <c r="J84">
        <v>13</v>
      </c>
      <c r="K84">
        <v>4</v>
      </c>
      <c r="L84">
        <v>2.0379999999999998</v>
      </c>
      <c r="M84">
        <v>0.371</v>
      </c>
      <c r="O84">
        <f t="shared" si="4"/>
        <v>1</v>
      </c>
      <c r="P84">
        <f t="shared" si="5"/>
        <v>2</v>
      </c>
    </row>
    <row r="85" spans="1:16">
      <c r="A85">
        <v>8</v>
      </c>
      <c r="B85" t="s">
        <v>103</v>
      </c>
      <c r="C85">
        <v>311</v>
      </c>
      <c r="D85" t="s">
        <v>189</v>
      </c>
      <c r="E85" t="s">
        <v>111</v>
      </c>
      <c r="F85">
        <v>6.2E-2</v>
      </c>
      <c r="G85">
        <v>0.56599999999999995</v>
      </c>
      <c r="H85">
        <v>20</v>
      </c>
      <c r="I85">
        <v>165</v>
      </c>
      <c r="J85">
        <v>9</v>
      </c>
      <c r="K85">
        <v>81</v>
      </c>
      <c r="L85">
        <v>8.5820000000000007</v>
      </c>
      <c r="M85">
        <v>0.64</v>
      </c>
      <c r="O85">
        <f t="shared" si="4"/>
        <v>1</v>
      </c>
      <c r="P85">
        <f t="shared" si="5"/>
        <v>2</v>
      </c>
    </row>
    <row r="86" spans="1:16">
      <c r="A86">
        <v>22</v>
      </c>
      <c r="B86" t="s">
        <v>137</v>
      </c>
      <c r="C86">
        <v>39</v>
      </c>
      <c r="D86" t="s">
        <v>175</v>
      </c>
      <c r="E86" t="s">
        <v>274</v>
      </c>
      <c r="F86">
        <v>1.4999999999999999E-2</v>
      </c>
      <c r="G86">
        <v>2.8000000000000001E-2</v>
      </c>
      <c r="H86">
        <v>12</v>
      </c>
      <c r="I86">
        <v>41</v>
      </c>
      <c r="J86">
        <v>12</v>
      </c>
      <c r="K86">
        <v>26</v>
      </c>
      <c r="L86">
        <v>4.9429999999999996</v>
      </c>
      <c r="M86">
        <v>0.67900000000000005</v>
      </c>
      <c r="O86">
        <f t="shared" si="4"/>
        <v>1</v>
      </c>
      <c r="P86">
        <f t="shared" si="5"/>
        <v>1</v>
      </c>
    </row>
    <row r="87" spans="1:16">
      <c r="A87">
        <v>9</v>
      </c>
      <c r="B87" t="s">
        <v>78</v>
      </c>
      <c r="C87">
        <v>380</v>
      </c>
      <c r="D87" t="s">
        <v>229</v>
      </c>
      <c r="E87" t="s">
        <v>87</v>
      </c>
      <c r="F87">
        <v>0.61799999999999999</v>
      </c>
      <c r="G87">
        <v>0.2</v>
      </c>
      <c r="H87">
        <v>11</v>
      </c>
      <c r="I87">
        <v>9</v>
      </c>
      <c r="J87">
        <v>14</v>
      </c>
      <c r="K87">
        <v>42</v>
      </c>
      <c r="L87">
        <v>1.6850000000000001</v>
      </c>
      <c r="M87">
        <v>0.55900000000000005</v>
      </c>
      <c r="O87">
        <f t="shared" si="4"/>
        <v>2</v>
      </c>
      <c r="P87">
        <f t="shared" si="5"/>
        <v>1</v>
      </c>
    </row>
    <row r="88" spans="1:16">
      <c r="A88">
        <v>10</v>
      </c>
      <c r="B88" t="s">
        <v>78</v>
      </c>
      <c r="C88">
        <v>388</v>
      </c>
      <c r="D88" t="s">
        <v>215</v>
      </c>
      <c r="E88" t="s">
        <v>88</v>
      </c>
      <c r="F88">
        <v>0.75600000000000001</v>
      </c>
      <c r="G88">
        <v>3.4000000000000002E-2</v>
      </c>
      <c r="H88">
        <v>6</v>
      </c>
      <c r="I88">
        <v>4</v>
      </c>
      <c r="J88">
        <v>17</v>
      </c>
      <c r="K88">
        <v>52</v>
      </c>
      <c r="L88">
        <v>14.542999999999999</v>
      </c>
      <c r="M88">
        <v>0.55800000000000005</v>
      </c>
      <c r="O88">
        <f t="shared" si="4"/>
        <v>2</v>
      </c>
      <c r="P88">
        <f t="shared" si="5"/>
        <v>1</v>
      </c>
    </row>
    <row r="89" spans="1:16">
      <c r="A89">
        <v>20</v>
      </c>
      <c r="B89" t="s">
        <v>53</v>
      </c>
      <c r="C89">
        <v>4025</v>
      </c>
      <c r="D89" t="s">
        <v>170</v>
      </c>
      <c r="E89" t="s">
        <v>73</v>
      </c>
      <c r="F89">
        <v>0.70599999999999996</v>
      </c>
      <c r="G89">
        <v>0.746</v>
      </c>
      <c r="H89">
        <v>6</v>
      </c>
      <c r="I89">
        <v>57</v>
      </c>
      <c r="J89">
        <v>3</v>
      </c>
      <c r="K89">
        <v>22</v>
      </c>
      <c r="L89">
        <v>9.9290000000000003</v>
      </c>
      <c r="M89">
        <v>0.66900000000000004</v>
      </c>
      <c r="O89">
        <f t="shared" si="4"/>
        <v>2</v>
      </c>
      <c r="P89">
        <f t="shared" si="5"/>
        <v>2</v>
      </c>
    </row>
    <row r="90" spans="1:16">
      <c r="A90">
        <v>15</v>
      </c>
      <c r="B90" t="s">
        <v>137</v>
      </c>
      <c r="C90">
        <v>22</v>
      </c>
      <c r="D90" t="s">
        <v>195</v>
      </c>
      <c r="E90" t="s">
        <v>267</v>
      </c>
      <c r="F90">
        <v>2.8000000000000001E-2</v>
      </c>
      <c r="G90">
        <v>1.4E-2</v>
      </c>
      <c r="H90">
        <v>13</v>
      </c>
      <c r="I90">
        <v>20</v>
      </c>
      <c r="J90">
        <v>17</v>
      </c>
      <c r="K90">
        <v>13</v>
      </c>
      <c r="L90">
        <v>17.085999999999999</v>
      </c>
      <c r="M90">
        <v>6.7000000000000004E-2</v>
      </c>
      <c r="O90">
        <f t="shared" si="4"/>
        <v>1</v>
      </c>
      <c r="P90">
        <f t="shared" si="5"/>
        <v>1</v>
      </c>
    </row>
    <row r="91" spans="1:16">
      <c r="A91">
        <v>20</v>
      </c>
      <c r="B91" t="s">
        <v>137</v>
      </c>
      <c r="C91">
        <v>33</v>
      </c>
      <c r="D91" t="s">
        <v>210</v>
      </c>
      <c r="E91" t="s">
        <v>272</v>
      </c>
      <c r="F91">
        <v>3.4000000000000002E-2</v>
      </c>
      <c r="G91">
        <v>1.7999999999999999E-2</v>
      </c>
      <c r="H91">
        <v>17</v>
      </c>
      <c r="I91">
        <v>200</v>
      </c>
      <c r="J91">
        <v>13</v>
      </c>
      <c r="K91">
        <v>229</v>
      </c>
      <c r="L91">
        <v>1.595</v>
      </c>
      <c r="M91">
        <v>0.24199999999999999</v>
      </c>
      <c r="O91">
        <f t="shared" si="4"/>
        <v>1</v>
      </c>
      <c r="P91">
        <f t="shared" si="5"/>
        <v>1</v>
      </c>
    </row>
    <row r="92" spans="1:16">
      <c r="A92">
        <v>24</v>
      </c>
      <c r="B92" t="s">
        <v>137</v>
      </c>
      <c r="C92">
        <v>42</v>
      </c>
      <c r="D92" t="s">
        <v>249</v>
      </c>
      <c r="E92" t="s">
        <v>276</v>
      </c>
      <c r="F92">
        <v>0.14399999999999999</v>
      </c>
      <c r="G92">
        <v>1.4E-2</v>
      </c>
      <c r="H92">
        <v>11</v>
      </c>
      <c r="I92">
        <v>34</v>
      </c>
      <c r="J92">
        <v>18</v>
      </c>
      <c r="K92">
        <v>18</v>
      </c>
      <c r="L92">
        <v>1.4650000000000001</v>
      </c>
      <c r="M92">
        <v>0.53600000000000003</v>
      </c>
      <c r="O92">
        <f t="shared" si="4"/>
        <v>1</v>
      </c>
      <c r="P92">
        <f t="shared" si="5"/>
        <v>1</v>
      </c>
    </row>
    <row r="93" spans="1:16">
      <c r="A93">
        <v>18</v>
      </c>
      <c r="B93" t="s">
        <v>78</v>
      </c>
      <c r="C93">
        <v>562</v>
      </c>
      <c r="D93" t="s">
        <v>239</v>
      </c>
      <c r="E93" t="s">
        <v>96</v>
      </c>
      <c r="F93">
        <v>0.68</v>
      </c>
      <c r="G93">
        <v>4.8000000000000001E-2</v>
      </c>
      <c r="H93">
        <v>6</v>
      </c>
      <c r="I93">
        <v>0</v>
      </c>
      <c r="J93">
        <v>17</v>
      </c>
      <c r="K93">
        <v>24</v>
      </c>
      <c r="L93">
        <v>15.345000000000001</v>
      </c>
      <c r="M93">
        <v>0.54800000000000004</v>
      </c>
      <c r="O93">
        <f t="shared" si="4"/>
        <v>2</v>
      </c>
      <c r="P93">
        <f t="shared" si="5"/>
        <v>1</v>
      </c>
    </row>
    <row r="94" spans="1:16">
      <c r="A94">
        <v>22</v>
      </c>
      <c r="B94" t="s">
        <v>53</v>
      </c>
      <c r="C94">
        <v>4332</v>
      </c>
      <c r="D94" t="s">
        <v>244</v>
      </c>
      <c r="E94" t="s">
        <v>75</v>
      </c>
      <c r="F94">
        <v>0.59499999999999997</v>
      </c>
      <c r="G94">
        <v>0.66</v>
      </c>
      <c r="H94">
        <v>7</v>
      </c>
      <c r="I94">
        <v>224</v>
      </c>
      <c r="J94">
        <v>9</v>
      </c>
      <c r="K94">
        <v>1207</v>
      </c>
      <c r="L94">
        <v>5.3550000000000004</v>
      </c>
      <c r="M94">
        <v>0.30199999999999999</v>
      </c>
      <c r="O94">
        <f t="shared" si="4"/>
        <v>2</v>
      </c>
      <c r="P94">
        <f t="shared" si="5"/>
        <v>2</v>
      </c>
    </row>
    <row r="95" spans="1:16">
      <c r="A95">
        <v>22</v>
      </c>
      <c r="B95" t="s">
        <v>103</v>
      </c>
      <c r="C95">
        <v>826</v>
      </c>
      <c r="D95" t="s">
        <v>243</v>
      </c>
      <c r="E95" t="s">
        <v>134</v>
      </c>
      <c r="F95">
        <v>1.7999999999999999E-2</v>
      </c>
      <c r="G95">
        <v>0.53400000000000003</v>
      </c>
      <c r="H95">
        <v>26</v>
      </c>
      <c r="I95">
        <v>55</v>
      </c>
      <c r="J95">
        <v>13</v>
      </c>
      <c r="K95">
        <v>4</v>
      </c>
      <c r="L95">
        <v>20.045999999999999</v>
      </c>
      <c r="M95">
        <v>0.27700000000000002</v>
      </c>
      <c r="O95">
        <f t="shared" si="4"/>
        <v>1</v>
      </c>
      <c r="P95">
        <f t="shared" si="5"/>
        <v>2</v>
      </c>
    </row>
    <row r="96" spans="1:16">
      <c r="A96">
        <v>15</v>
      </c>
      <c r="B96" t="s">
        <v>103</v>
      </c>
      <c r="C96">
        <v>552</v>
      </c>
      <c r="D96" t="s">
        <v>228</v>
      </c>
      <c r="E96" t="s">
        <v>127</v>
      </c>
      <c r="F96">
        <v>0.02</v>
      </c>
      <c r="G96">
        <v>0.69</v>
      </c>
      <c r="H96">
        <v>19</v>
      </c>
      <c r="I96">
        <v>760</v>
      </c>
      <c r="J96">
        <v>10</v>
      </c>
      <c r="K96">
        <v>149</v>
      </c>
      <c r="L96">
        <v>1.353</v>
      </c>
      <c r="M96">
        <v>0.187</v>
      </c>
      <c r="O96">
        <f t="shared" si="4"/>
        <v>1</v>
      </c>
      <c r="P96">
        <f t="shared" si="5"/>
        <v>2</v>
      </c>
    </row>
    <row r="97" spans="1:16">
      <c r="A97">
        <v>4</v>
      </c>
      <c r="B97" t="s">
        <v>103</v>
      </c>
      <c r="C97">
        <v>182</v>
      </c>
      <c r="D97" t="s">
        <v>203</v>
      </c>
      <c r="E97" t="s">
        <v>107</v>
      </c>
      <c r="F97">
        <v>0.182</v>
      </c>
      <c r="G97">
        <v>0.67900000000000005</v>
      </c>
      <c r="H97">
        <v>12</v>
      </c>
      <c r="I97">
        <v>787</v>
      </c>
      <c r="J97">
        <v>10</v>
      </c>
      <c r="K97">
        <v>13</v>
      </c>
      <c r="L97">
        <v>0</v>
      </c>
      <c r="M97">
        <v>0.224</v>
      </c>
      <c r="O97">
        <f t="shared" si="4"/>
        <v>1</v>
      </c>
      <c r="P97">
        <f t="shared" si="5"/>
        <v>2</v>
      </c>
    </row>
    <row r="98" spans="1:16">
      <c r="A98" t="s">
        <v>148</v>
      </c>
    </row>
    <row r="99" spans="1:16">
      <c r="A99" t="s">
        <v>148</v>
      </c>
    </row>
    <row r="100" spans="1:16">
      <c r="A100" t="s">
        <v>148</v>
      </c>
    </row>
  </sheetData>
  <sheetCalcPr fullCalcOnLoad="1"/>
  <sortState ref="A1:XFD1048576">
    <sortCondition ref="D2:D1048576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97"/>
  <sheetViews>
    <sheetView tabSelected="1" topLeftCell="A9" workbookViewId="0">
      <selection activeCell="X43" sqref="X43"/>
    </sheetView>
  </sheetViews>
  <sheetFormatPr baseColWidth="10" defaultRowHeight="13"/>
  <cols>
    <col min="1" max="1" width="10.7109375" style="8"/>
    <col min="2" max="2" width="6.7109375" customWidth="1"/>
    <col min="3" max="4" width="5.28515625" customWidth="1"/>
    <col min="5" max="5" width="9.28515625" style="8" customWidth="1"/>
    <col min="6" max="6" width="9" style="8" customWidth="1"/>
    <col min="7" max="7" width="8.85546875" style="8" customWidth="1"/>
    <col min="8" max="8" width="9.28515625" customWidth="1"/>
    <col min="10" max="10" width="7.42578125" customWidth="1"/>
    <col min="11" max="11" width="8.5703125" customWidth="1"/>
    <col min="12" max="12" width="8.140625" customWidth="1"/>
    <col min="13" max="13" width="8" customWidth="1"/>
    <col min="14" max="14" width="9.140625" customWidth="1"/>
  </cols>
  <sheetData>
    <row r="1" spans="1:16" s="11" customFormat="1">
      <c r="A1" s="10" t="s">
        <v>28</v>
      </c>
      <c r="B1" s="11" t="s">
        <v>33</v>
      </c>
      <c r="C1" s="11" t="s">
        <v>29</v>
      </c>
      <c r="D1" s="11" t="s">
        <v>31</v>
      </c>
      <c r="E1" s="10" t="s">
        <v>22</v>
      </c>
      <c r="F1" s="10" t="s">
        <v>20</v>
      </c>
      <c r="G1" s="10" t="s">
        <v>24</v>
      </c>
      <c r="H1" s="11" t="s">
        <v>26</v>
      </c>
      <c r="I1" s="17"/>
    </row>
    <row r="2" spans="1:16" ht="14">
      <c r="A2" s="9" t="s">
        <v>245</v>
      </c>
      <c r="B2" t="s">
        <v>137</v>
      </c>
      <c r="C2">
        <v>1</v>
      </c>
      <c r="D2">
        <v>1</v>
      </c>
      <c r="E2" s="12">
        <v>5.75</v>
      </c>
      <c r="F2" s="12">
        <v>5.51</v>
      </c>
      <c r="G2" s="13">
        <v>4.1224999999999996</v>
      </c>
      <c r="H2" s="14">
        <v>2.9824999999999999</v>
      </c>
      <c r="K2" s="10" t="s">
        <v>22</v>
      </c>
      <c r="L2" s="10" t="s">
        <v>20</v>
      </c>
      <c r="M2" s="10" t="s">
        <v>24</v>
      </c>
      <c r="N2" s="11" t="s">
        <v>26</v>
      </c>
    </row>
    <row r="3" spans="1:16" ht="14">
      <c r="A3" s="9" t="s">
        <v>224</v>
      </c>
      <c r="B3" t="s">
        <v>137</v>
      </c>
      <c r="C3">
        <v>1</v>
      </c>
      <c r="D3">
        <v>1</v>
      </c>
      <c r="E3" s="12">
        <v>4.7149999999999999</v>
      </c>
      <c r="F3" s="12">
        <v>4.4450000000000003</v>
      </c>
      <c r="G3" s="13">
        <v>2.7074999999999996</v>
      </c>
      <c r="H3" s="14">
        <v>2.3525</v>
      </c>
      <c r="J3" t="s">
        <v>280</v>
      </c>
      <c r="K3" s="14">
        <f>AVERAGE(E2:E25)</f>
        <v>5.7306250000000007</v>
      </c>
      <c r="L3" s="14">
        <f>AVERAGE(F2:F25)</f>
        <v>5.2897916666666669</v>
      </c>
      <c r="M3" s="14">
        <f>AVERAGE(G2:G25)</f>
        <v>4.129479166666667</v>
      </c>
      <c r="N3" s="14">
        <f>AVERAGE(H2:H25)</f>
        <v>3.5683333333333338</v>
      </c>
    </row>
    <row r="4" spans="1:16" ht="14">
      <c r="A4" s="9" t="s">
        <v>211</v>
      </c>
      <c r="B4" t="s">
        <v>137</v>
      </c>
      <c r="C4">
        <v>1</v>
      </c>
      <c r="D4">
        <v>1</v>
      </c>
      <c r="E4" s="12">
        <v>5.76</v>
      </c>
      <c r="F4" s="12">
        <v>5.0150000000000006</v>
      </c>
      <c r="G4" s="13">
        <v>3.5150000000000006</v>
      </c>
      <c r="H4" s="14">
        <v>2.7174999999999994</v>
      </c>
      <c r="J4" t="s">
        <v>279</v>
      </c>
      <c r="K4" s="14">
        <f>AVERAGE(E26:E49)</f>
        <v>6.9510416666666677</v>
      </c>
      <c r="L4" s="14">
        <f>AVERAGE(F26:F49)</f>
        <v>6.7787499999999978</v>
      </c>
      <c r="M4" s="14">
        <f>AVERAGE(G26:G49)</f>
        <v>6.1658333333333326</v>
      </c>
      <c r="N4" s="14">
        <f>AVERAGE(H26:H49)</f>
        <v>5.8722916666666656</v>
      </c>
    </row>
    <row r="5" spans="1:16" ht="14">
      <c r="A5" s="9" t="s">
        <v>190</v>
      </c>
      <c r="B5" t="s">
        <v>137</v>
      </c>
      <c r="C5">
        <v>1</v>
      </c>
      <c r="D5">
        <v>1</v>
      </c>
      <c r="E5" s="12">
        <v>5.84</v>
      </c>
      <c r="F5" s="12">
        <v>5.35</v>
      </c>
      <c r="G5" s="13">
        <v>4.2649999999999997</v>
      </c>
      <c r="H5" s="14">
        <v>3.7050000000000001</v>
      </c>
      <c r="J5" t="s">
        <v>277</v>
      </c>
      <c r="K5" s="14">
        <f>AVERAGE(E50:E73)</f>
        <v>6.2643750000000002</v>
      </c>
      <c r="L5" s="14">
        <f>AVERAGE(F50:F73)</f>
        <v>5.8014583333333336</v>
      </c>
      <c r="M5" s="14">
        <f>AVERAGE(G50:G73)</f>
        <v>4.6430208333333338</v>
      </c>
      <c r="N5" s="14">
        <f>AVERAGE(H50:H73)</f>
        <v>4.3114583333333334</v>
      </c>
    </row>
    <row r="6" spans="1:16" ht="14">
      <c r="A6" s="9" t="s">
        <v>186</v>
      </c>
      <c r="B6" t="s">
        <v>137</v>
      </c>
      <c r="C6">
        <v>1</v>
      </c>
      <c r="D6">
        <v>1</v>
      </c>
      <c r="E6" s="12">
        <v>5.84</v>
      </c>
      <c r="F6" s="12">
        <v>5.8049999999999997</v>
      </c>
      <c r="G6" s="13">
        <v>5.0474999999999994</v>
      </c>
      <c r="H6" s="14">
        <v>4.96</v>
      </c>
      <c r="J6" t="s">
        <v>278</v>
      </c>
      <c r="K6" s="14">
        <f>AVERAGE(E74:E97)</f>
        <v>8.0685416666666647</v>
      </c>
      <c r="L6" s="14">
        <f>AVERAGE(F74:F97)</f>
        <v>7.9987500000000002</v>
      </c>
      <c r="M6" s="14">
        <f>AVERAGE(G74:G97)</f>
        <v>7.2848958333333327</v>
      </c>
      <c r="N6" s="14">
        <f>AVERAGE(H74:H97)</f>
        <v>7.3389583333333333</v>
      </c>
    </row>
    <row r="7" spans="1:16" ht="14">
      <c r="A7" s="9" t="s">
        <v>185</v>
      </c>
      <c r="B7" t="s">
        <v>137</v>
      </c>
      <c r="C7">
        <v>1</v>
      </c>
      <c r="D7">
        <v>1</v>
      </c>
      <c r="E7" s="12">
        <v>6.6850000000000005</v>
      </c>
      <c r="F7" s="12">
        <v>6.415</v>
      </c>
      <c r="G7" s="13">
        <v>5.2625000000000002</v>
      </c>
      <c r="H7" s="14">
        <v>4.2575000000000003</v>
      </c>
    </row>
    <row r="8" spans="1:16" ht="14">
      <c r="A8" s="9" t="s">
        <v>198</v>
      </c>
      <c r="B8" t="s">
        <v>137</v>
      </c>
      <c r="C8">
        <v>1</v>
      </c>
      <c r="D8">
        <v>1</v>
      </c>
      <c r="E8" s="12">
        <v>5.67</v>
      </c>
      <c r="F8" s="12">
        <v>4.9800000000000004</v>
      </c>
      <c r="G8" s="13">
        <v>2.9275000000000002</v>
      </c>
      <c r="H8" s="14">
        <v>2.7199999999999998</v>
      </c>
    </row>
    <row r="9" spans="1:16" ht="14">
      <c r="A9" s="9" t="s">
        <v>209</v>
      </c>
      <c r="B9" t="s">
        <v>137</v>
      </c>
      <c r="C9">
        <v>1</v>
      </c>
      <c r="D9">
        <v>1</v>
      </c>
      <c r="E9" s="12">
        <v>5.4849999999999994</v>
      </c>
      <c r="F9" s="12">
        <v>5.3650000000000002</v>
      </c>
      <c r="G9" s="13">
        <v>4.2524999999999995</v>
      </c>
      <c r="H9" s="14">
        <v>4.03</v>
      </c>
      <c r="J9" t="s">
        <v>22</v>
      </c>
      <c r="K9">
        <v>6.0999999999999999E-2</v>
      </c>
      <c r="L9">
        <v>0.626</v>
      </c>
      <c r="M9" t="s">
        <v>22</v>
      </c>
      <c r="N9" s="15">
        <v>6.0999999999999999E-2</v>
      </c>
      <c r="O9" s="15">
        <v>0.626</v>
      </c>
    </row>
    <row r="10" spans="1:16" ht="14">
      <c r="A10" s="9" t="s">
        <v>162</v>
      </c>
      <c r="B10" t="s">
        <v>137</v>
      </c>
      <c r="C10">
        <v>1</v>
      </c>
      <c r="D10">
        <v>1</v>
      </c>
      <c r="E10" s="12">
        <v>5.0199999999999996</v>
      </c>
      <c r="F10" s="12">
        <v>4.0049999999999999</v>
      </c>
      <c r="G10" s="13">
        <v>3.2825000000000002</v>
      </c>
      <c r="H10" s="14">
        <v>2.6924999999999999</v>
      </c>
      <c r="J10" t="s">
        <v>282</v>
      </c>
      <c r="K10" s="14">
        <v>5.7306250000000007</v>
      </c>
      <c r="L10" s="14">
        <v>6.9510416666666677</v>
      </c>
      <c r="M10" t="s">
        <v>282</v>
      </c>
      <c r="N10" s="15">
        <f>10*K10+4.5</f>
        <v>61.806250000000006</v>
      </c>
      <c r="O10" s="15">
        <f>10*L10+4.5</f>
        <v>74.010416666666671</v>
      </c>
      <c r="P10" s="15">
        <f>O10-N10-(O11-N11)</f>
        <v>-5.8374999999999631</v>
      </c>
    </row>
    <row r="11" spans="1:16" ht="14">
      <c r="A11" s="9" t="s">
        <v>221</v>
      </c>
      <c r="B11" t="s">
        <v>137</v>
      </c>
      <c r="C11">
        <v>1</v>
      </c>
      <c r="D11">
        <v>1</v>
      </c>
      <c r="E11" s="12">
        <v>5.33</v>
      </c>
      <c r="F11" s="12">
        <v>4.6050000000000004</v>
      </c>
      <c r="G11" s="13">
        <v>3.4074999999999998</v>
      </c>
      <c r="H11" s="14">
        <v>2.7174999999999998</v>
      </c>
      <c r="J11" t="s">
        <v>281</v>
      </c>
      <c r="K11" s="14">
        <v>6.2643750000000002</v>
      </c>
      <c r="L11" s="14">
        <v>8.0685416666666647</v>
      </c>
      <c r="M11" t="s">
        <v>281</v>
      </c>
      <c r="N11" s="15">
        <f>10*K11+4.5</f>
        <v>67.143750000000011</v>
      </c>
      <c r="O11" s="15">
        <f>10*L11+4.5</f>
        <v>85.18541666666664</v>
      </c>
    </row>
    <row r="12" spans="1:16" ht="14">
      <c r="A12" s="9" t="s">
        <v>252</v>
      </c>
      <c r="B12" t="s">
        <v>137</v>
      </c>
      <c r="C12">
        <v>1</v>
      </c>
      <c r="D12">
        <v>1</v>
      </c>
      <c r="E12" s="12">
        <v>6.0049999999999999</v>
      </c>
      <c r="F12" s="12">
        <v>5.5250000000000004</v>
      </c>
      <c r="G12" s="13">
        <v>4.8025000000000002</v>
      </c>
      <c r="H12" s="14">
        <v>4.4325000000000001</v>
      </c>
      <c r="N12" s="15"/>
      <c r="O12" s="15"/>
    </row>
    <row r="13" spans="1:16" ht="14">
      <c r="A13" s="9" t="s">
        <v>218</v>
      </c>
      <c r="B13" t="s">
        <v>137</v>
      </c>
      <c r="C13">
        <v>1</v>
      </c>
      <c r="D13">
        <v>1</v>
      </c>
      <c r="E13" s="12">
        <v>7.0049999999999999</v>
      </c>
      <c r="F13" s="12">
        <v>6.52</v>
      </c>
      <c r="G13" s="13">
        <v>5.55</v>
      </c>
      <c r="H13" s="14">
        <v>5.3</v>
      </c>
      <c r="N13" s="15"/>
      <c r="O13" s="15"/>
    </row>
    <row r="14" spans="1:16" ht="14">
      <c r="A14" s="9" t="s">
        <v>234</v>
      </c>
      <c r="B14" t="s">
        <v>137</v>
      </c>
      <c r="C14">
        <v>1</v>
      </c>
      <c r="D14">
        <v>1</v>
      </c>
      <c r="E14" s="12">
        <v>5.46</v>
      </c>
      <c r="F14" s="12">
        <v>5.6</v>
      </c>
      <c r="G14" s="13">
        <v>4.2225000000000001</v>
      </c>
      <c r="H14" s="14">
        <v>3.7750000000000004</v>
      </c>
      <c r="J14" t="s">
        <v>20</v>
      </c>
      <c r="K14">
        <v>6.0999999999999999E-2</v>
      </c>
      <c r="L14">
        <v>0.626</v>
      </c>
      <c r="M14" t="s">
        <v>20</v>
      </c>
      <c r="N14" s="15">
        <v>6.0999999999999999E-2</v>
      </c>
      <c r="O14" s="15">
        <v>0.626</v>
      </c>
    </row>
    <row r="15" spans="1:16" ht="14">
      <c r="A15" s="9" t="s">
        <v>255</v>
      </c>
      <c r="B15" t="s">
        <v>137</v>
      </c>
      <c r="C15">
        <v>1</v>
      </c>
      <c r="D15">
        <v>1</v>
      </c>
      <c r="E15" s="12">
        <v>6.36</v>
      </c>
      <c r="F15" s="12">
        <v>5.98</v>
      </c>
      <c r="G15" s="13">
        <v>5.085</v>
      </c>
      <c r="H15" s="14">
        <v>4.8499999999999996</v>
      </c>
      <c r="J15" t="s">
        <v>282</v>
      </c>
      <c r="K15" s="14">
        <v>5.2897916666666669</v>
      </c>
      <c r="L15" s="14">
        <v>6.7787499999999978</v>
      </c>
      <c r="M15" t="s">
        <v>282</v>
      </c>
      <c r="N15" s="15">
        <f>10*K15+4.5</f>
        <v>57.397916666666667</v>
      </c>
      <c r="O15" s="15">
        <f>10*L15+4.5</f>
        <v>72.28749999999998</v>
      </c>
      <c r="P15" s="16">
        <f>O15-N15-(O16-N16)</f>
        <v>-7.0833333333333499</v>
      </c>
    </row>
    <row r="16" spans="1:16" ht="14">
      <c r="A16" s="9" t="s">
        <v>182</v>
      </c>
      <c r="B16" t="s">
        <v>137</v>
      </c>
      <c r="C16">
        <v>1</v>
      </c>
      <c r="D16">
        <v>1</v>
      </c>
      <c r="E16" s="12">
        <v>6.4450000000000003</v>
      </c>
      <c r="F16" s="12">
        <v>5.69</v>
      </c>
      <c r="G16" s="13">
        <v>4.8475000000000001</v>
      </c>
      <c r="H16" s="14">
        <v>3.6150000000000002</v>
      </c>
      <c r="J16" t="s">
        <v>281</v>
      </c>
      <c r="K16" s="14">
        <v>5.8014583333333336</v>
      </c>
      <c r="L16" s="14">
        <v>7.9987500000000002</v>
      </c>
      <c r="M16" t="s">
        <v>281</v>
      </c>
      <c r="N16" s="15">
        <f>10*K16+4.5</f>
        <v>62.514583333333334</v>
      </c>
      <c r="O16" s="15">
        <f>10*L16+4.5</f>
        <v>84.487499999999997</v>
      </c>
    </row>
    <row r="17" spans="1:16" ht="14">
      <c r="A17" s="9" t="s">
        <v>191</v>
      </c>
      <c r="B17" t="s">
        <v>137</v>
      </c>
      <c r="C17">
        <v>1</v>
      </c>
      <c r="D17">
        <v>1</v>
      </c>
      <c r="E17" s="12">
        <v>5.6150000000000002</v>
      </c>
      <c r="F17" s="12">
        <v>5.1449999999999996</v>
      </c>
      <c r="G17" s="13">
        <v>4.2149999999999999</v>
      </c>
      <c r="H17" s="14">
        <v>3.6475</v>
      </c>
      <c r="N17" s="15"/>
      <c r="O17" s="15"/>
    </row>
    <row r="18" spans="1:16" ht="14">
      <c r="A18" s="9" t="s">
        <v>165</v>
      </c>
      <c r="B18" t="s">
        <v>137</v>
      </c>
      <c r="C18">
        <v>1</v>
      </c>
      <c r="D18">
        <v>1</v>
      </c>
      <c r="E18" s="12">
        <v>5.51</v>
      </c>
      <c r="F18" s="12">
        <v>4.79</v>
      </c>
      <c r="G18" s="13">
        <v>2.8624999999999998</v>
      </c>
      <c r="H18" s="14">
        <v>2.2400000000000002</v>
      </c>
      <c r="N18" s="15"/>
      <c r="O18" s="15"/>
    </row>
    <row r="19" spans="1:16" ht="14">
      <c r="A19" s="9" t="s">
        <v>178</v>
      </c>
      <c r="B19" t="s">
        <v>137</v>
      </c>
      <c r="C19">
        <v>1</v>
      </c>
      <c r="D19">
        <v>1</v>
      </c>
      <c r="E19" s="12">
        <v>5.84</v>
      </c>
      <c r="F19" s="12">
        <v>5.59</v>
      </c>
      <c r="G19" s="13">
        <v>4.4974999999999996</v>
      </c>
      <c r="H19" s="14">
        <v>4.0225</v>
      </c>
      <c r="J19" t="s">
        <v>24</v>
      </c>
      <c r="K19">
        <v>6.0999999999999999E-2</v>
      </c>
      <c r="L19">
        <v>0.626</v>
      </c>
      <c r="M19" t="s">
        <v>24</v>
      </c>
      <c r="N19" s="15">
        <v>6.0999999999999999E-2</v>
      </c>
      <c r="O19" s="15">
        <v>0.626</v>
      </c>
    </row>
    <row r="20" spans="1:16" ht="14">
      <c r="A20" s="9" t="s">
        <v>236</v>
      </c>
      <c r="B20" t="s">
        <v>137</v>
      </c>
      <c r="C20">
        <v>1</v>
      </c>
      <c r="D20">
        <v>1</v>
      </c>
      <c r="E20" s="12">
        <v>5.2</v>
      </c>
      <c r="F20" s="12">
        <v>4.72</v>
      </c>
      <c r="G20" s="13">
        <v>4.0674999999999999</v>
      </c>
      <c r="H20" s="14">
        <v>3.51</v>
      </c>
      <c r="J20" t="s">
        <v>282</v>
      </c>
      <c r="K20" s="14">
        <v>4.129479166666667</v>
      </c>
      <c r="L20" s="14">
        <v>6.1658333333333326</v>
      </c>
      <c r="M20" t="s">
        <v>282</v>
      </c>
      <c r="N20" s="15">
        <f>10*K20+4.5</f>
        <v>45.794791666666669</v>
      </c>
      <c r="O20" s="15">
        <f>10*L20+4.5</f>
        <v>66.158333333333331</v>
      </c>
      <c r="P20" s="15">
        <f>O20-N20-(O21-N21)</f>
        <v>-6.0552083333333258</v>
      </c>
    </row>
    <row r="21" spans="1:16" ht="14">
      <c r="A21" s="9" t="s">
        <v>179</v>
      </c>
      <c r="B21" t="s">
        <v>137</v>
      </c>
      <c r="C21">
        <v>1</v>
      </c>
      <c r="D21">
        <v>1</v>
      </c>
      <c r="E21" s="12">
        <v>4.0250000000000004</v>
      </c>
      <c r="F21" s="12">
        <v>3.355</v>
      </c>
      <c r="G21" s="13">
        <v>1.8275000000000001</v>
      </c>
      <c r="H21" s="14">
        <v>1.4375</v>
      </c>
      <c r="J21" t="s">
        <v>281</v>
      </c>
      <c r="K21" s="14">
        <v>4.6430208333333338</v>
      </c>
      <c r="L21" s="14">
        <v>7.2848958333333327</v>
      </c>
      <c r="M21" t="s">
        <v>281</v>
      </c>
      <c r="N21" s="15">
        <f>10*K21+4.5</f>
        <v>50.93020833333334</v>
      </c>
      <c r="O21" s="15">
        <f>10*L21+4.5</f>
        <v>77.348958333333329</v>
      </c>
    </row>
    <row r="22" spans="1:16" ht="14">
      <c r="A22" s="9" t="s">
        <v>175</v>
      </c>
      <c r="B22" t="s">
        <v>137</v>
      </c>
      <c r="C22">
        <v>1</v>
      </c>
      <c r="D22">
        <v>1</v>
      </c>
      <c r="E22" s="12">
        <v>5.07</v>
      </c>
      <c r="F22" s="12">
        <v>4.6449999999999996</v>
      </c>
      <c r="G22" s="13">
        <v>3.02</v>
      </c>
      <c r="H22" s="14">
        <v>2.4375</v>
      </c>
      <c r="N22" s="15"/>
      <c r="O22" s="15"/>
    </row>
    <row r="23" spans="1:16" ht="14">
      <c r="A23" s="9" t="s">
        <v>195</v>
      </c>
      <c r="B23" t="s">
        <v>137</v>
      </c>
      <c r="C23">
        <v>1</v>
      </c>
      <c r="D23">
        <v>1</v>
      </c>
      <c r="E23" s="12">
        <v>6.87</v>
      </c>
      <c r="F23" s="12">
        <v>6.4749999999999996</v>
      </c>
      <c r="G23" s="13">
        <v>5.98</v>
      </c>
      <c r="H23" s="14">
        <v>4.8525</v>
      </c>
      <c r="N23" s="15"/>
      <c r="O23" s="15"/>
    </row>
    <row r="24" spans="1:16" ht="14">
      <c r="A24" s="9" t="s">
        <v>210</v>
      </c>
      <c r="B24" t="s">
        <v>137</v>
      </c>
      <c r="C24">
        <v>1</v>
      </c>
      <c r="D24">
        <v>1</v>
      </c>
      <c r="E24" s="12">
        <v>6.49</v>
      </c>
      <c r="F24" s="12">
        <v>5.835</v>
      </c>
      <c r="G24" s="13">
        <v>4.7774999999999999</v>
      </c>
      <c r="H24" s="14">
        <v>4.1849999999999996</v>
      </c>
      <c r="J24" t="s">
        <v>26</v>
      </c>
      <c r="K24">
        <v>6.0999999999999999E-2</v>
      </c>
      <c r="L24">
        <v>0.626</v>
      </c>
      <c r="M24" t="s">
        <v>26</v>
      </c>
      <c r="N24" s="15">
        <v>6.0999999999999999E-2</v>
      </c>
      <c r="O24" s="15">
        <v>0.626</v>
      </c>
    </row>
    <row r="25" spans="1:16" ht="14">
      <c r="A25" s="9" t="s">
        <v>249</v>
      </c>
      <c r="B25" t="s">
        <v>137</v>
      </c>
      <c r="C25">
        <v>1</v>
      </c>
      <c r="D25">
        <v>1</v>
      </c>
      <c r="E25" s="12">
        <v>5.5449999999999999</v>
      </c>
      <c r="F25" s="12">
        <v>5.59</v>
      </c>
      <c r="G25" s="13">
        <v>4.5625</v>
      </c>
      <c r="H25" s="14">
        <v>4.2</v>
      </c>
      <c r="J25" t="s">
        <v>282</v>
      </c>
      <c r="K25" s="14">
        <v>3.5683333333333338</v>
      </c>
      <c r="L25" s="14">
        <v>5.8722916666666656</v>
      </c>
      <c r="M25" t="s">
        <v>282</v>
      </c>
      <c r="N25" s="15">
        <f>10*K25+4.5</f>
        <v>40.183333333333337</v>
      </c>
      <c r="O25" s="15">
        <f>10*L25+4.5</f>
        <v>63.222916666666656</v>
      </c>
      <c r="P25" s="16">
        <f>O25-N25-(O26-N26)</f>
        <v>-7.2354166666666799</v>
      </c>
    </row>
    <row r="26" spans="1:16" ht="14">
      <c r="A26" s="9" t="s">
        <v>227</v>
      </c>
      <c r="B26" t="s">
        <v>78</v>
      </c>
      <c r="C26">
        <v>2</v>
      </c>
      <c r="D26">
        <v>1</v>
      </c>
      <c r="E26" s="12">
        <v>7.665</v>
      </c>
      <c r="F26" s="12">
        <v>7.6950000000000003</v>
      </c>
      <c r="G26" s="13">
        <v>7.4024999999999999</v>
      </c>
      <c r="H26" s="14">
        <v>7.2124999999999995</v>
      </c>
      <c r="J26" t="s">
        <v>281</v>
      </c>
      <c r="K26" s="14">
        <v>4.3114583333333334</v>
      </c>
      <c r="L26" s="14">
        <v>7.3389583333333333</v>
      </c>
      <c r="M26" t="s">
        <v>281</v>
      </c>
      <c r="N26" s="15">
        <f>10*K26+4.5</f>
        <v>47.614583333333336</v>
      </c>
      <c r="O26" s="15">
        <f>10*L26+4.5</f>
        <v>77.889583333333334</v>
      </c>
    </row>
    <row r="27" spans="1:16" ht="14">
      <c r="A27" s="9" t="s">
        <v>256</v>
      </c>
      <c r="B27" t="s">
        <v>78</v>
      </c>
      <c r="C27">
        <v>2</v>
      </c>
      <c r="D27">
        <v>1</v>
      </c>
      <c r="E27" s="12">
        <v>7.5049999999999999</v>
      </c>
      <c r="F27" s="12">
        <v>7.3049999999999997</v>
      </c>
      <c r="G27" s="13">
        <v>6.9249999999999998</v>
      </c>
      <c r="H27" s="14">
        <v>6.8275000000000006</v>
      </c>
    </row>
    <row r="28" spans="1:16" ht="14">
      <c r="A28" s="9" t="s">
        <v>212</v>
      </c>
      <c r="B28" t="s">
        <v>78</v>
      </c>
      <c r="C28">
        <v>2</v>
      </c>
      <c r="D28">
        <v>1</v>
      </c>
      <c r="E28" s="12">
        <v>7.91</v>
      </c>
      <c r="F28" s="12">
        <v>7.5950000000000006</v>
      </c>
      <c r="G28" s="13">
        <v>7.2850000000000001</v>
      </c>
      <c r="H28" s="14">
        <v>6.8599999999999994</v>
      </c>
    </row>
    <row r="29" spans="1:16" ht="14">
      <c r="A29" s="9" t="s">
        <v>188</v>
      </c>
      <c r="B29" t="s">
        <v>78</v>
      </c>
      <c r="C29">
        <v>2</v>
      </c>
      <c r="D29">
        <v>1</v>
      </c>
      <c r="E29" s="12">
        <v>6.04</v>
      </c>
      <c r="F29" s="12">
        <v>6.29</v>
      </c>
      <c r="G29" s="13">
        <v>5.54</v>
      </c>
      <c r="H29" s="14">
        <v>4.6924999999999999</v>
      </c>
      <c r="L29" t="s">
        <v>39</v>
      </c>
      <c r="N29" s="15">
        <v>6.0999999999999999E-2</v>
      </c>
      <c r="O29" s="15">
        <v>0.626</v>
      </c>
    </row>
    <row r="30" spans="1:16" ht="14">
      <c r="A30" s="9" t="s">
        <v>187</v>
      </c>
      <c r="B30" t="s">
        <v>78</v>
      </c>
      <c r="C30">
        <v>2</v>
      </c>
      <c r="D30">
        <v>1</v>
      </c>
      <c r="E30" s="12">
        <v>6.6749999999999998</v>
      </c>
      <c r="F30" s="12">
        <v>6.4349999999999996</v>
      </c>
      <c r="G30" s="13">
        <v>6.2424999999999997</v>
      </c>
      <c r="H30" s="14">
        <v>4.9524999999999997</v>
      </c>
      <c r="M30" t="s">
        <v>34</v>
      </c>
      <c r="N30" s="15">
        <v>61.806250000000006</v>
      </c>
      <c r="O30" s="15">
        <v>74.010416666666671</v>
      </c>
    </row>
    <row r="31" spans="1:16" ht="14">
      <c r="A31" s="9" t="s">
        <v>168</v>
      </c>
      <c r="B31" t="s">
        <v>78</v>
      </c>
      <c r="C31">
        <v>2</v>
      </c>
      <c r="D31">
        <v>1</v>
      </c>
      <c r="E31" s="12">
        <v>6.7</v>
      </c>
      <c r="F31" s="12">
        <v>6.57</v>
      </c>
      <c r="G31" s="13">
        <v>6.1150000000000002</v>
      </c>
      <c r="H31" s="14">
        <v>5.65</v>
      </c>
      <c r="M31" t="s">
        <v>35</v>
      </c>
      <c r="N31" s="15">
        <v>67.143750000000011</v>
      </c>
      <c r="O31" s="15">
        <v>85.18541666666664</v>
      </c>
    </row>
    <row r="32" spans="1:16" ht="14">
      <c r="A32" s="9" t="s">
        <v>226</v>
      </c>
      <c r="B32" t="s">
        <v>78</v>
      </c>
      <c r="C32">
        <v>2</v>
      </c>
      <c r="D32">
        <v>1</v>
      </c>
      <c r="E32" s="12">
        <v>7.4349999999999996</v>
      </c>
      <c r="F32" s="12">
        <v>6.6950000000000003</v>
      </c>
      <c r="G32" s="13">
        <v>6.5250000000000004</v>
      </c>
      <c r="H32" s="14">
        <v>6.27</v>
      </c>
      <c r="M32" t="s">
        <v>36</v>
      </c>
      <c r="N32" s="15">
        <v>45.794791666666669</v>
      </c>
      <c r="O32" s="15">
        <v>66.158333333333331</v>
      </c>
    </row>
    <row r="33" spans="1:17" ht="14">
      <c r="A33" s="9" t="s">
        <v>233</v>
      </c>
      <c r="B33" t="s">
        <v>78</v>
      </c>
      <c r="C33">
        <v>2</v>
      </c>
      <c r="D33">
        <v>1</v>
      </c>
      <c r="E33" s="12">
        <v>6.4499999999999993</v>
      </c>
      <c r="F33" s="12">
        <v>6.5500000000000007</v>
      </c>
      <c r="G33" s="13">
        <v>5.69</v>
      </c>
      <c r="H33" s="14">
        <v>5.0699999999999994</v>
      </c>
      <c r="M33" t="s">
        <v>37</v>
      </c>
      <c r="N33" s="15">
        <v>50.93020833333334</v>
      </c>
      <c r="O33" s="15">
        <v>77.348958333333329</v>
      </c>
    </row>
    <row r="34" spans="1:17" ht="14">
      <c r="A34" s="9" t="s">
        <v>161</v>
      </c>
      <c r="B34" t="s">
        <v>78</v>
      </c>
      <c r="C34">
        <v>2</v>
      </c>
      <c r="D34">
        <v>1</v>
      </c>
      <c r="E34" s="12">
        <v>6.35</v>
      </c>
      <c r="F34" s="12">
        <v>6.1950000000000003</v>
      </c>
      <c r="G34" s="13">
        <v>5.68</v>
      </c>
      <c r="H34" s="14">
        <v>5.3999999999999995</v>
      </c>
    </row>
    <row r="35" spans="1:17" ht="14">
      <c r="A35" s="9" t="s">
        <v>176</v>
      </c>
      <c r="B35" t="s">
        <v>78</v>
      </c>
      <c r="C35">
        <v>2</v>
      </c>
      <c r="D35">
        <v>1</v>
      </c>
      <c r="E35" s="12">
        <v>6.8550000000000004</v>
      </c>
      <c r="F35" s="12">
        <v>6.5449999999999999</v>
      </c>
      <c r="G35" s="13">
        <v>5.5325000000000006</v>
      </c>
      <c r="H35" s="14">
        <v>5.6674999999999995</v>
      </c>
      <c r="L35" t="s">
        <v>38</v>
      </c>
      <c r="N35" s="15">
        <v>6.0999999999999999E-2</v>
      </c>
      <c r="O35" s="15">
        <v>0.626</v>
      </c>
    </row>
    <row r="36" spans="1:17" ht="14">
      <c r="A36" s="9" t="s">
        <v>238</v>
      </c>
      <c r="B36" t="s">
        <v>78</v>
      </c>
      <c r="C36">
        <v>2</v>
      </c>
      <c r="D36">
        <v>1</v>
      </c>
      <c r="E36" s="12">
        <v>7.5549999999999997</v>
      </c>
      <c r="F36" s="12">
        <v>6.8800000000000008</v>
      </c>
      <c r="G36" s="13">
        <v>6.56</v>
      </c>
      <c r="H36" s="14">
        <v>6.2225000000000001</v>
      </c>
      <c r="M36" t="s">
        <v>34</v>
      </c>
      <c r="N36" s="15">
        <v>57.397916666666667</v>
      </c>
      <c r="O36" s="15">
        <v>72.28749999999998</v>
      </c>
    </row>
    <row r="37" spans="1:17" ht="14">
      <c r="A37" s="9" t="s">
        <v>194</v>
      </c>
      <c r="B37" t="s">
        <v>78</v>
      </c>
      <c r="C37">
        <v>2</v>
      </c>
      <c r="D37">
        <v>1</v>
      </c>
      <c r="E37" s="12">
        <v>7.6050000000000004</v>
      </c>
      <c r="F37" s="12">
        <v>7.4050000000000002</v>
      </c>
      <c r="G37" s="13">
        <v>6.72</v>
      </c>
      <c r="H37" s="14">
        <v>6.192499999999999</v>
      </c>
      <c r="M37" t="s">
        <v>35</v>
      </c>
      <c r="N37" s="15">
        <v>62.514583333333334</v>
      </c>
      <c r="O37" s="15">
        <v>84.487499999999997</v>
      </c>
    </row>
    <row r="38" spans="1:17" ht="14">
      <c r="A38" s="9" t="s">
        <v>177</v>
      </c>
      <c r="B38" t="s">
        <v>78</v>
      </c>
      <c r="C38">
        <v>2</v>
      </c>
      <c r="D38">
        <v>1</v>
      </c>
      <c r="E38" s="12">
        <v>6.4</v>
      </c>
      <c r="F38" s="12">
        <v>6.49</v>
      </c>
      <c r="G38" s="13">
        <v>5.4949999999999992</v>
      </c>
      <c r="H38" s="14">
        <v>5.0724999999999998</v>
      </c>
      <c r="M38" t="s">
        <v>36</v>
      </c>
      <c r="N38" s="15">
        <v>40.183333333333337</v>
      </c>
      <c r="O38" s="15">
        <v>63.222916666666656</v>
      </c>
    </row>
    <row r="39" spans="1:17" ht="14">
      <c r="A39" s="9" t="s">
        <v>205</v>
      </c>
      <c r="B39" t="s">
        <v>78</v>
      </c>
      <c r="C39">
        <v>2</v>
      </c>
      <c r="D39">
        <v>1</v>
      </c>
      <c r="E39" s="12">
        <v>7.9249999999999998</v>
      </c>
      <c r="F39" s="12">
        <v>7.7850000000000001</v>
      </c>
      <c r="G39" s="13">
        <v>6.8450000000000006</v>
      </c>
      <c r="H39" s="14">
        <v>7.22</v>
      </c>
      <c r="M39" t="s">
        <v>37</v>
      </c>
      <c r="N39" s="15">
        <v>47.614583333333336</v>
      </c>
      <c r="O39" s="15">
        <v>77.889583333333334</v>
      </c>
    </row>
    <row r="40" spans="1:17" ht="14">
      <c r="A40" s="9" t="s">
        <v>253</v>
      </c>
      <c r="B40" t="s">
        <v>78</v>
      </c>
      <c r="C40">
        <v>2</v>
      </c>
      <c r="D40">
        <v>1</v>
      </c>
      <c r="E40" s="12">
        <v>6.585</v>
      </c>
      <c r="F40" s="12">
        <v>6.165</v>
      </c>
      <c r="G40" s="13">
        <v>5.9875000000000007</v>
      </c>
      <c r="H40" s="14">
        <v>5.49</v>
      </c>
    </row>
    <row r="41" spans="1:17" ht="14">
      <c r="A41" s="9" t="s">
        <v>240</v>
      </c>
      <c r="B41" t="s">
        <v>78</v>
      </c>
      <c r="C41">
        <v>2</v>
      </c>
      <c r="D41">
        <v>1</v>
      </c>
      <c r="E41" s="12">
        <v>5.71</v>
      </c>
      <c r="F41" s="12">
        <v>5.3900000000000006</v>
      </c>
      <c r="G41" s="13">
        <v>5.2675000000000001</v>
      </c>
      <c r="H41" s="14">
        <v>5.4474999999999998</v>
      </c>
      <c r="L41" t="s">
        <v>118</v>
      </c>
      <c r="N41" s="15">
        <v>6.0999999999999999E-2</v>
      </c>
      <c r="O41" s="15">
        <v>0.626</v>
      </c>
    </row>
    <row r="42" spans="1:17" ht="14">
      <c r="A42" s="9" t="s">
        <v>220</v>
      </c>
      <c r="B42" t="s">
        <v>78</v>
      </c>
      <c r="C42">
        <v>2</v>
      </c>
      <c r="D42">
        <v>1</v>
      </c>
      <c r="E42" s="12">
        <v>7.625</v>
      </c>
      <c r="F42" s="12">
        <v>7.88</v>
      </c>
      <c r="G42" s="13">
        <v>7.2449999999999992</v>
      </c>
      <c r="H42" s="14">
        <v>7.7649999999999997</v>
      </c>
      <c r="M42" t="s">
        <v>34</v>
      </c>
      <c r="N42" s="15">
        <f>AVERAGE(N30,N36)</f>
        <v>59.60208333333334</v>
      </c>
      <c r="O42" s="15">
        <f>AVERAGE(O30,O36)</f>
        <v>73.148958333333326</v>
      </c>
    </row>
    <row r="43" spans="1:17" ht="14">
      <c r="A43" s="9" t="s">
        <v>183</v>
      </c>
      <c r="B43" t="s">
        <v>78</v>
      </c>
      <c r="C43">
        <v>2</v>
      </c>
      <c r="D43">
        <v>1</v>
      </c>
      <c r="E43" s="12">
        <v>6.62</v>
      </c>
      <c r="F43" s="12">
        <v>6.6</v>
      </c>
      <c r="G43" s="13">
        <v>5.9074999999999998</v>
      </c>
      <c r="H43" s="14">
        <v>5.2625000000000002</v>
      </c>
      <c r="M43" t="s">
        <v>35</v>
      </c>
      <c r="N43" s="15">
        <f t="shared" ref="N43:O45" si="0">AVERAGE(N31,N37)</f>
        <v>64.82916666666668</v>
      </c>
      <c r="O43" s="15">
        <f t="shared" si="0"/>
        <v>84.836458333333326</v>
      </c>
    </row>
    <row r="44" spans="1:17" ht="14">
      <c r="A44" s="9" t="s">
        <v>204</v>
      </c>
      <c r="B44" t="s">
        <v>78</v>
      </c>
      <c r="C44">
        <v>2</v>
      </c>
      <c r="D44">
        <v>1</v>
      </c>
      <c r="E44" s="12">
        <v>6.7450000000000001</v>
      </c>
      <c r="F44" s="12">
        <v>6.78</v>
      </c>
      <c r="G44" s="13">
        <v>5.3425000000000002</v>
      </c>
      <c r="H44" s="14">
        <v>5.585</v>
      </c>
      <c r="M44" t="s">
        <v>36</v>
      </c>
      <c r="N44" s="15">
        <f t="shared" ref="N44:O45" si="1">AVERAGE(N32,N38)</f>
        <v>42.989062500000003</v>
      </c>
      <c r="O44" s="15">
        <f t="shared" si="1"/>
        <v>64.690624999999997</v>
      </c>
    </row>
    <row r="45" spans="1:17" ht="14">
      <c r="A45" s="9" t="s">
        <v>164</v>
      </c>
      <c r="B45" t="s">
        <v>78</v>
      </c>
      <c r="C45">
        <v>2</v>
      </c>
      <c r="D45">
        <v>1</v>
      </c>
      <c r="E45" s="12">
        <v>7.665</v>
      </c>
      <c r="F45" s="12">
        <v>6.9350000000000005</v>
      </c>
      <c r="G45" s="13">
        <v>6.71</v>
      </c>
      <c r="H45" s="14">
        <v>6.7925000000000004</v>
      </c>
      <c r="M45" t="s">
        <v>37</v>
      </c>
      <c r="N45" s="15">
        <f t="shared" ref="N45:O45" si="2">AVERAGE(N33,N39)</f>
        <v>49.272395833333334</v>
      </c>
      <c r="O45" s="15">
        <f t="shared" si="2"/>
        <v>77.619270833333331</v>
      </c>
    </row>
    <row r="46" spans="1:17" ht="14">
      <c r="A46" s="9" t="s">
        <v>207</v>
      </c>
      <c r="B46" t="s">
        <v>78</v>
      </c>
      <c r="C46">
        <v>2</v>
      </c>
      <c r="D46">
        <v>1</v>
      </c>
      <c r="E46" s="12">
        <v>7.11</v>
      </c>
      <c r="F46" s="12">
        <v>6.7949999999999999</v>
      </c>
      <c r="G46" s="13">
        <v>5.7899999999999991</v>
      </c>
      <c r="H46" s="14">
        <v>5.1074999999999999</v>
      </c>
    </row>
    <row r="47" spans="1:17" ht="14">
      <c r="A47" s="9" t="s">
        <v>229</v>
      </c>
      <c r="B47" t="s">
        <v>78</v>
      </c>
      <c r="C47">
        <v>2</v>
      </c>
      <c r="D47">
        <v>1</v>
      </c>
      <c r="E47" s="12">
        <v>6.11</v>
      </c>
      <c r="F47" s="12">
        <v>6.1950000000000003</v>
      </c>
      <c r="G47" s="13">
        <v>5.4649999999999999</v>
      </c>
      <c r="H47" s="14">
        <v>4.7799999999999994</v>
      </c>
    </row>
    <row r="48" spans="1:17" ht="14">
      <c r="A48" s="9" t="s">
        <v>215</v>
      </c>
      <c r="B48" t="s">
        <v>78</v>
      </c>
      <c r="C48">
        <v>2</v>
      </c>
      <c r="D48">
        <v>1</v>
      </c>
      <c r="E48" s="12">
        <v>6.9749999999999996</v>
      </c>
      <c r="F48" s="12">
        <v>6.7549999999999999</v>
      </c>
      <c r="G48" s="13">
        <v>5.7799999999999994</v>
      </c>
      <c r="H48" s="14">
        <v>5.6974999999999998</v>
      </c>
      <c r="N48" t="s">
        <v>119</v>
      </c>
      <c r="O48" t="s">
        <v>120</v>
      </c>
      <c r="P48" t="s">
        <v>121</v>
      </c>
      <c r="Q48" t="s">
        <v>122</v>
      </c>
    </row>
    <row r="49" spans="1:17" ht="14">
      <c r="A49" s="9" t="s">
        <v>239</v>
      </c>
      <c r="B49" t="s">
        <v>78</v>
      </c>
      <c r="C49">
        <v>2</v>
      </c>
      <c r="D49">
        <v>1</v>
      </c>
      <c r="E49" s="12">
        <v>6.61</v>
      </c>
      <c r="F49" s="12">
        <v>6.76</v>
      </c>
      <c r="G49" s="13">
        <v>5.9274999999999993</v>
      </c>
      <c r="H49" s="14">
        <v>5.6974999999999998</v>
      </c>
      <c r="M49" s="15">
        <v>6.0999999999999999E-2</v>
      </c>
      <c r="N49" s="15">
        <v>59.60208333333334</v>
      </c>
      <c r="O49" s="15">
        <v>64.82916666666668</v>
      </c>
      <c r="P49" s="15">
        <v>42.989062500000003</v>
      </c>
      <c r="Q49" s="15">
        <v>49.272395833333334</v>
      </c>
    </row>
    <row r="50" spans="1:17" ht="14">
      <c r="A50" s="9" t="s">
        <v>246</v>
      </c>
      <c r="B50" t="s">
        <v>103</v>
      </c>
      <c r="C50">
        <v>1</v>
      </c>
      <c r="D50">
        <v>2</v>
      </c>
      <c r="E50" s="12">
        <v>6.21</v>
      </c>
      <c r="F50" s="12">
        <v>5.76</v>
      </c>
      <c r="G50" s="13">
        <v>4.4675000000000002</v>
      </c>
      <c r="H50" s="14">
        <v>4</v>
      </c>
      <c r="M50" s="15">
        <v>0.626</v>
      </c>
      <c r="N50" s="15">
        <v>73.148958333333326</v>
      </c>
      <c r="O50" s="15">
        <v>84.836458333333326</v>
      </c>
      <c r="P50" s="15">
        <v>64.690624999999997</v>
      </c>
      <c r="Q50" s="15">
        <v>77.619270833333331</v>
      </c>
    </row>
    <row r="51" spans="1:17" ht="14">
      <c r="A51" s="9" t="s">
        <v>237</v>
      </c>
      <c r="B51" t="s">
        <v>103</v>
      </c>
      <c r="C51">
        <v>1</v>
      </c>
      <c r="D51">
        <v>2</v>
      </c>
      <c r="E51" s="12">
        <v>7.3000000000000007</v>
      </c>
      <c r="F51" s="12">
        <v>6.6</v>
      </c>
      <c r="G51" s="13">
        <v>5.1750000000000007</v>
      </c>
      <c r="H51" s="14">
        <v>5.3824999999999994</v>
      </c>
    </row>
    <row r="52" spans="1:17" ht="14">
      <c r="A52" s="9" t="s">
        <v>222</v>
      </c>
      <c r="B52" t="s">
        <v>103</v>
      </c>
      <c r="C52">
        <v>1</v>
      </c>
      <c r="D52">
        <v>2</v>
      </c>
      <c r="E52" s="12">
        <v>6.9550000000000001</v>
      </c>
      <c r="F52" s="12">
        <v>6.52</v>
      </c>
      <c r="G52" s="13">
        <v>5.5225</v>
      </c>
      <c r="H52" s="14">
        <v>5.2475000000000005</v>
      </c>
      <c r="N52" s="15">
        <v>6.1</v>
      </c>
      <c r="O52" s="15">
        <v>62.6</v>
      </c>
    </row>
    <row r="53" spans="1:17" ht="14">
      <c r="A53" s="9" t="s">
        <v>199</v>
      </c>
      <c r="B53" t="s">
        <v>103</v>
      </c>
      <c r="C53">
        <v>1</v>
      </c>
      <c r="D53">
        <v>2</v>
      </c>
      <c r="E53" s="12">
        <v>6.2050000000000001</v>
      </c>
      <c r="F53" s="12">
        <v>5.8550000000000004</v>
      </c>
      <c r="G53" s="13">
        <v>5.2774999999999999</v>
      </c>
      <c r="H53" s="14">
        <v>4.4950000000000001</v>
      </c>
      <c r="M53" t="s">
        <v>34</v>
      </c>
      <c r="N53">
        <v>59.601999999999997</v>
      </c>
      <c r="O53">
        <v>73.149000000000001</v>
      </c>
    </row>
    <row r="54" spans="1:17" ht="14">
      <c r="A54" s="9" t="s">
        <v>181</v>
      </c>
      <c r="B54" t="s">
        <v>103</v>
      </c>
      <c r="C54">
        <v>1</v>
      </c>
      <c r="D54">
        <v>2</v>
      </c>
      <c r="E54" s="12">
        <v>7.2799999999999994</v>
      </c>
      <c r="F54" s="12">
        <v>6.85</v>
      </c>
      <c r="G54" s="13">
        <v>6.1575000000000006</v>
      </c>
      <c r="H54" s="14">
        <v>5.9450000000000003</v>
      </c>
      <c r="M54" t="s">
        <v>35</v>
      </c>
      <c r="N54">
        <v>64.828999999999994</v>
      </c>
      <c r="O54">
        <v>84.835999999999999</v>
      </c>
    </row>
    <row r="55" spans="1:17" ht="14">
      <c r="A55" s="9" t="s">
        <v>247</v>
      </c>
      <c r="B55" t="s">
        <v>103</v>
      </c>
      <c r="C55">
        <v>1</v>
      </c>
      <c r="D55">
        <v>2</v>
      </c>
      <c r="E55" s="12">
        <v>5.625</v>
      </c>
      <c r="F55" s="12">
        <v>5.2899999999999991</v>
      </c>
      <c r="G55" s="13">
        <v>3.68</v>
      </c>
      <c r="H55" s="14">
        <v>3.2675000000000005</v>
      </c>
      <c r="M55" t="s">
        <v>36</v>
      </c>
      <c r="N55">
        <v>42.988999999999997</v>
      </c>
      <c r="O55">
        <v>64.691000000000003</v>
      </c>
    </row>
    <row r="56" spans="1:17" ht="14">
      <c r="A56" s="9" t="s">
        <v>172</v>
      </c>
      <c r="B56" t="s">
        <v>103</v>
      </c>
      <c r="C56">
        <v>1</v>
      </c>
      <c r="D56">
        <v>2</v>
      </c>
      <c r="E56" s="12">
        <v>5.7100000000000009</v>
      </c>
      <c r="F56" s="12">
        <v>5.4350000000000005</v>
      </c>
      <c r="G56" s="13">
        <v>3.87</v>
      </c>
      <c r="H56" s="14">
        <v>3.8</v>
      </c>
      <c r="M56" t="s">
        <v>37</v>
      </c>
      <c r="N56">
        <v>49.271999999999998</v>
      </c>
      <c r="O56">
        <v>77.619</v>
      </c>
    </row>
    <row r="57" spans="1:17" ht="14">
      <c r="A57" s="9" t="s">
        <v>200</v>
      </c>
      <c r="B57" t="s">
        <v>103</v>
      </c>
      <c r="C57">
        <v>1</v>
      </c>
      <c r="D57">
        <v>2</v>
      </c>
      <c r="E57" s="12">
        <v>7.08</v>
      </c>
      <c r="F57" s="12">
        <v>7.17</v>
      </c>
      <c r="G57" s="13">
        <v>6.2850000000000001</v>
      </c>
      <c r="H57" s="14">
        <v>6.4350000000000005</v>
      </c>
      <c r="M57" t="s">
        <v>123</v>
      </c>
      <c r="N57">
        <v>60.463999999999999</v>
      </c>
      <c r="O57">
        <v>73.798000000000002</v>
      </c>
    </row>
    <row r="58" spans="1:17" ht="14">
      <c r="A58" s="9" t="s">
        <v>223</v>
      </c>
      <c r="B58" t="s">
        <v>103</v>
      </c>
      <c r="C58">
        <v>1</v>
      </c>
      <c r="D58">
        <v>2</v>
      </c>
      <c r="E58" s="12">
        <v>5.8450000000000006</v>
      </c>
      <c r="F58" s="12">
        <v>5.2750000000000004</v>
      </c>
      <c r="G58" s="13">
        <v>4.18</v>
      </c>
      <c r="H58" s="14">
        <v>3.7600000000000002</v>
      </c>
      <c r="M58" t="s">
        <v>124</v>
      </c>
      <c r="N58">
        <v>63.621000000000002</v>
      </c>
      <c r="O58">
        <v>84.531999999999996</v>
      </c>
    </row>
    <row r="59" spans="1:17" ht="14">
      <c r="A59" s="9" t="s">
        <v>202</v>
      </c>
      <c r="B59" t="s">
        <v>103</v>
      </c>
      <c r="C59">
        <v>1</v>
      </c>
      <c r="D59">
        <v>2</v>
      </c>
      <c r="E59" s="12">
        <v>7.1549999999999994</v>
      </c>
      <c r="F59" s="12">
        <v>6.26</v>
      </c>
      <c r="G59" s="13">
        <v>4.66</v>
      </c>
      <c r="H59" s="14">
        <v>3.9675000000000002</v>
      </c>
      <c r="M59" t="s">
        <v>125</v>
      </c>
      <c r="N59">
        <v>44.527999999999999</v>
      </c>
      <c r="O59">
        <v>63.472999999999999</v>
      </c>
    </row>
    <row r="60" spans="1:17" ht="14">
      <c r="A60" s="9" t="s">
        <v>213</v>
      </c>
      <c r="B60" t="s">
        <v>103</v>
      </c>
      <c r="C60">
        <v>1</v>
      </c>
      <c r="D60">
        <v>2</v>
      </c>
      <c r="E60" s="12">
        <v>6.5449999999999999</v>
      </c>
      <c r="F60" s="12">
        <v>6.1300000000000008</v>
      </c>
      <c r="G60" s="13">
        <v>4.9450000000000003</v>
      </c>
      <c r="H60" s="14">
        <v>4.1550000000000002</v>
      </c>
      <c r="M60" t="s">
        <v>126</v>
      </c>
      <c r="N60">
        <v>48.201000000000001</v>
      </c>
      <c r="O60">
        <v>78.37</v>
      </c>
    </row>
    <row r="61" spans="1:17" ht="14">
      <c r="A61" s="9" t="s">
        <v>250</v>
      </c>
      <c r="B61" t="s">
        <v>103</v>
      </c>
      <c r="C61">
        <v>1</v>
      </c>
      <c r="D61">
        <v>2</v>
      </c>
      <c r="E61" s="12">
        <v>6.18</v>
      </c>
      <c r="F61" s="12">
        <v>5.54</v>
      </c>
      <c r="G61" s="13">
        <v>4.4550000000000001</v>
      </c>
      <c r="H61" s="14">
        <v>4.2725</v>
      </c>
    </row>
    <row r="62" spans="1:17" ht="14">
      <c r="A62" s="9" t="s">
        <v>173</v>
      </c>
      <c r="B62" t="s">
        <v>103</v>
      </c>
      <c r="C62">
        <v>1</v>
      </c>
      <c r="D62">
        <v>2</v>
      </c>
      <c r="E62" s="12">
        <v>7.335</v>
      </c>
      <c r="F62" s="12">
        <v>6.99</v>
      </c>
      <c r="G62" s="13">
        <v>5.3849999999999998</v>
      </c>
      <c r="H62" s="14">
        <v>5.1749999999999998</v>
      </c>
    </row>
    <row r="63" spans="1:17" ht="14">
      <c r="A63" s="9" t="s">
        <v>163</v>
      </c>
      <c r="B63" t="s">
        <v>103</v>
      </c>
      <c r="C63">
        <v>1</v>
      </c>
      <c r="D63">
        <v>2</v>
      </c>
      <c r="E63" s="12">
        <v>5.3450000000000006</v>
      </c>
      <c r="F63" s="12">
        <v>4.9350000000000005</v>
      </c>
      <c r="G63" s="13">
        <v>2.9775000000000005</v>
      </c>
      <c r="H63" s="14">
        <v>2.9974999999999996</v>
      </c>
    </row>
    <row r="64" spans="1:17" ht="14">
      <c r="A64" s="9" t="s">
        <v>184</v>
      </c>
      <c r="B64" t="s">
        <v>103</v>
      </c>
      <c r="C64">
        <v>1</v>
      </c>
      <c r="D64">
        <v>2</v>
      </c>
      <c r="E64" s="12">
        <v>7.11</v>
      </c>
      <c r="F64" s="12">
        <v>6.45</v>
      </c>
      <c r="G64" s="13">
        <v>5.59</v>
      </c>
      <c r="H64" s="14">
        <v>5.6150000000000002</v>
      </c>
    </row>
    <row r="65" spans="1:8" ht="14">
      <c r="A65" s="9" t="s">
        <v>174</v>
      </c>
      <c r="B65" t="s">
        <v>103</v>
      </c>
      <c r="C65">
        <v>1</v>
      </c>
      <c r="D65">
        <v>2</v>
      </c>
      <c r="E65" s="12">
        <v>6.62</v>
      </c>
      <c r="F65" s="12">
        <v>6.2149999999999999</v>
      </c>
      <c r="G65" s="13">
        <v>5.0249999999999995</v>
      </c>
      <c r="H65" s="14">
        <v>4.9375</v>
      </c>
    </row>
    <row r="66" spans="1:8" ht="14">
      <c r="A66" s="9" t="s">
        <v>248</v>
      </c>
      <c r="B66" t="s">
        <v>103</v>
      </c>
      <c r="C66">
        <v>1</v>
      </c>
      <c r="D66">
        <v>2</v>
      </c>
      <c r="E66" s="12">
        <v>4.5</v>
      </c>
      <c r="F66" s="12">
        <v>3.165</v>
      </c>
      <c r="G66" s="13">
        <v>2.34</v>
      </c>
      <c r="H66" s="14">
        <v>2.0825</v>
      </c>
    </row>
    <row r="67" spans="1:8" ht="14">
      <c r="A67" s="9" t="s">
        <v>196</v>
      </c>
      <c r="B67" t="s">
        <v>103</v>
      </c>
      <c r="C67">
        <v>1</v>
      </c>
      <c r="D67">
        <v>2</v>
      </c>
      <c r="E67" s="12">
        <v>5.4049999999999994</v>
      </c>
      <c r="F67" s="12">
        <v>5.0999999999999996</v>
      </c>
      <c r="G67" s="13">
        <v>3.9549999999999996</v>
      </c>
      <c r="H67" s="14">
        <v>3.7749999999999999</v>
      </c>
    </row>
    <row r="68" spans="1:8" ht="14">
      <c r="A68" s="9" t="s">
        <v>214</v>
      </c>
      <c r="B68" t="s">
        <v>103</v>
      </c>
      <c r="C68">
        <v>1</v>
      </c>
      <c r="D68">
        <v>2</v>
      </c>
      <c r="E68" s="12">
        <v>6.7650000000000006</v>
      </c>
      <c r="F68" s="12">
        <v>6.4149999999999991</v>
      </c>
      <c r="G68" s="13">
        <v>5.72</v>
      </c>
      <c r="H68" s="14">
        <v>5.3500000000000005</v>
      </c>
    </row>
    <row r="69" spans="1:8" ht="14">
      <c r="A69" s="9" t="s">
        <v>231</v>
      </c>
      <c r="B69" t="s">
        <v>103</v>
      </c>
      <c r="C69">
        <v>1</v>
      </c>
      <c r="D69">
        <v>2</v>
      </c>
      <c r="E69" s="12">
        <v>5.0350000000000001</v>
      </c>
      <c r="F69" s="12">
        <v>5.1100000000000003</v>
      </c>
      <c r="G69" s="13">
        <v>3.8774999999999999</v>
      </c>
      <c r="H69" s="14">
        <v>3.2924999999999995</v>
      </c>
    </row>
    <row r="70" spans="1:8" ht="14">
      <c r="A70" s="9" t="s">
        <v>189</v>
      </c>
      <c r="B70" t="s">
        <v>103</v>
      </c>
      <c r="C70">
        <v>1</v>
      </c>
      <c r="D70">
        <v>2</v>
      </c>
      <c r="E70" s="12">
        <v>5.6749999999999998</v>
      </c>
      <c r="F70" s="12">
        <v>5.5</v>
      </c>
      <c r="G70" s="13">
        <v>4.4325000000000001</v>
      </c>
      <c r="H70" s="14">
        <v>3.2799999999999994</v>
      </c>
    </row>
    <row r="71" spans="1:8" ht="14">
      <c r="A71" s="9" t="s">
        <v>243</v>
      </c>
      <c r="B71" t="s">
        <v>103</v>
      </c>
      <c r="C71">
        <v>1</v>
      </c>
      <c r="D71">
        <v>2</v>
      </c>
      <c r="E71" s="12">
        <v>5.5299999999999994</v>
      </c>
      <c r="F71" s="12">
        <v>5.0350000000000001</v>
      </c>
      <c r="G71" s="13">
        <v>3.7174999999999994</v>
      </c>
      <c r="H71" s="14">
        <v>3.4450000000000003</v>
      </c>
    </row>
    <row r="72" spans="1:8" ht="14">
      <c r="A72" s="9" t="s">
        <v>228</v>
      </c>
      <c r="B72" t="s">
        <v>103</v>
      </c>
      <c r="C72">
        <v>1</v>
      </c>
      <c r="D72">
        <v>2</v>
      </c>
      <c r="E72" s="12">
        <v>6.16</v>
      </c>
      <c r="F72" s="12">
        <v>5.4550000000000001</v>
      </c>
      <c r="G72" s="13">
        <v>4.49</v>
      </c>
      <c r="H72" s="14">
        <v>4.4424999999999999</v>
      </c>
    </row>
    <row r="73" spans="1:8" ht="14">
      <c r="A73" s="9" t="s">
        <v>203</v>
      </c>
      <c r="B73" t="s">
        <v>103</v>
      </c>
      <c r="C73">
        <v>1</v>
      </c>
      <c r="D73">
        <v>2</v>
      </c>
      <c r="E73" s="12">
        <v>6.7750000000000004</v>
      </c>
      <c r="F73" s="12">
        <v>6.18</v>
      </c>
      <c r="G73" s="13">
        <v>5.2474999999999996</v>
      </c>
      <c r="H73" s="14">
        <v>4.3550000000000004</v>
      </c>
    </row>
    <row r="74" spans="1:8" ht="14">
      <c r="A74" s="9" t="s">
        <v>242</v>
      </c>
      <c r="B74" t="s">
        <v>53</v>
      </c>
      <c r="C74">
        <v>2</v>
      </c>
      <c r="D74">
        <v>2</v>
      </c>
      <c r="E74" s="12">
        <v>8.0749999999999993</v>
      </c>
      <c r="F74" s="12">
        <v>8.2100000000000009</v>
      </c>
      <c r="G74" s="13">
        <v>7.4550000000000001</v>
      </c>
      <c r="H74" s="14">
        <v>7.8775000000000004</v>
      </c>
    </row>
    <row r="75" spans="1:8" ht="14">
      <c r="A75" s="9" t="s">
        <v>180</v>
      </c>
      <c r="B75" t="s">
        <v>53</v>
      </c>
      <c r="C75">
        <v>2</v>
      </c>
      <c r="D75">
        <v>2</v>
      </c>
      <c r="E75" s="12">
        <v>8.7800000000000011</v>
      </c>
      <c r="F75" s="12">
        <v>8.5399999999999991</v>
      </c>
      <c r="G75" s="13">
        <v>7.8900000000000006</v>
      </c>
      <c r="H75" s="14">
        <v>8.27</v>
      </c>
    </row>
    <row r="76" spans="1:8" ht="14">
      <c r="A76" s="9" t="s">
        <v>193</v>
      </c>
      <c r="B76" t="s">
        <v>53</v>
      </c>
      <c r="C76">
        <v>2</v>
      </c>
      <c r="D76">
        <v>2</v>
      </c>
      <c r="E76" s="12">
        <v>7.0600000000000005</v>
      </c>
      <c r="F76" s="12">
        <v>6.78</v>
      </c>
      <c r="G76" s="13">
        <v>6.0575000000000001</v>
      </c>
      <c r="H76" s="14">
        <v>5.6449999999999996</v>
      </c>
    </row>
    <row r="77" spans="1:8" ht="14">
      <c r="A77" s="9" t="s">
        <v>254</v>
      </c>
      <c r="B77" t="s">
        <v>53</v>
      </c>
      <c r="C77">
        <v>2</v>
      </c>
      <c r="D77">
        <v>2</v>
      </c>
      <c r="E77" s="12">
        <v>8.7200000000000006</v>
      </c>
      <c r="F77" s="12">
        <v>8.6550000000000011</v>
      </c>
      <c r="G77" s="13">
        <v>7.8525</v>
      </c>
      <c r="H77" s="14">
        <v>8.0500000000000007</v>
      </c>
    </row>
    <row r="78" spans="1:8" ht="14">
      <c r="A78" s="9" t="s">
        <v>225</v>
      </c>
      <c r="B78" t="s">
        <v>53</v>
      </c>
      <c r="C78">
        <v>2</v>
      </c>
      <c r="D78">
        <v>2</v>
      </c>
      <c r="E78" s="12">
        <v>6.8100000000000005</v>
      </c>
      <c r="F78" s="12">
        <v>6.1749999999999998</v>
      </c>
      <c r="G78" s="13">
        <v>5.7774999999999999</v>
      </c>
      <c r="H78" s="14">
        <v>4.7299999999999995</v>
      </c>
    </row>
    <row r="79" spans="1:8" ht="14">
      <c r="A79" s="9" t="s">
        <v>192</v>
      </c>
      <c r="B79" t="s">
        <v>53</v>
      </c>
      <c r="C79">
        <v>2</v>
      </c>
      <c r="D79">
        <v>2</v>
      </c>
      <c r="E79" s="12">
        <v>8.49</v>
      </c>
      <c r="F79" s="12">
        <v>8.5399999999999991</v>
      </c>
      <c r="G79" s="13">
        <v>7.75</v>
      </c>
      <c r="H79" s="14">
        <v>7.9049999999999994</v>
      </c>
    </row>
    <row r="80" spans="1:8" ht="14">
      <c r="A80" s="9" t="s">
        <v>208</v>
      </c>
      <c r="B80" t="s">
        <v>53</v>
      </c>
      <c r="C80">
        <v>2</v>
      </c>
      <c r="D80">
        <v>2</v>
      </c>
      <c r="E80" s="12">
        <v>8.4550000000000001</v>
      </c>
      <c r="F80" s="12">
        <v>8.5</v>
      </c>
      <c r="G80" s="13">
        <v>7.9300000000000006</v>
      </c>
      <c r="H80" s="14">
        <v>8.1649999999999991</v>
      </c>
    </row>
    <row r="81" spans="1:8" ht="14">
      <c r="A81" s="9" t="s">
        <v>219</v>
      </c>
      <c r="B81" t="s">
        <v>53</v>
      </c>
      <c r="C81">
        <v>2</v>
      </c>
      <c r="D81">
        <v>2</v>
      </c>
      <c r="E81" s="12">
        <v>7.8449999999999998</v>
      </c>
      <c r="F81" s="12">
        <v>7.6549999999999994</v>
      </c>
      <c r="G81" s="13">
        <v>6.9325000000000001</v>
      </c>
      <c r="H81" s="14">
        <v>6.93</v>
      </c>
    </row>
    <row r="82" spans="1:8" ht="14">
      <c r="A82" s="9" t="s">
        <v>201</v>
      </c>
      <c r="B82" t="s">
        <v>53</v>
      </c>
      <c r="C82">
        <v>2</v>
      </c>
      <c r="D82">
        <v>2</v>
      </c>
      <c r="E82" s="12">
        <v>8.1</v>
      </c>
      <c r="F82" s="12">
        <v>8.2199999999999989</v>
      </c>
      <c r="G82" s="13">
        <v>7.4275000000000002</v>
      </c>
      <c r="H82" s="14">
        <v>7.18</v>
      </c>
    </row>
    <row r="83" spans="1:8" ht="14">
      <c r="A83" s="9" t="s">
        <v>232</v>
      </c>
      <c r="B83" t="s">
        <v>53</v>
      </c>
      <c r="C83">
        <v>2</v>
      </c>
      <c r="D83">
        <v>2</v>
      </c>
      <c r="E83" s="12">
        <v>8.3949999999999996</v>
      </c>
      <c r="F83" s="12">
        <v>8.4499999999999993</v>
      </c>
      <c r="G83" s="13">
        <v>7.7650000000000006</v>
      </c>
      <c r="H83" s="14">
        <v>8.01</v>
      </c>
    </row>
    <row r="84" spans="1:8" ht="14">
      <c r="A84" s="9" t="s">
        <v>251</v>
      </c>
      <c r="B84" t="s">
        <v>53</v>
      </c>
      <c r="C84">
        <v>2</v>
      </c>
      <c r="D84">
        <v>2</v>
      </c>
      <c r="E84" s="12">
        <v>8.4050000000000011</v>
      </c>
      <c r="F84" s="12">
        <v>8.58</v>
      </c>
      <c r="G84" s="13">
        <v>8.0250000000000004</v>
      </c>
      <c r="H84" s="14">
        <v>8.2774999999999999</v>
      </c>
    </row>
    <row r="85" spans="1:8" ht="14">
      <c r="A85" s="9" t="s">
        <v>216</v>
      </c>
      <c r="B85" t="s">
        <v>53</v>
      </c>
      <c r="C85">
        <v>2</v>
      </c>
      <c r="D85">
        <v>2</v>
      </c>
      <c r="E85" s="12">
        <v>7.5600000000000005</v>
      </c>
      <c r="F85" s="12">
        <v>7.3599999999999994</v>
      </c>
      <c r="G85" s="13">
        <v>6.5474999999999994</v>
      </c>
      <c r="H85" s="14">
        <v>6.4574999999999996</v>
      </c>
    </row>
    <row r="86" spans="1:8" ht="14">
      <c r="A86" s="9" t="s">
        <v>167</v>
      </c>
      <c r="B86" t="s">
        <v>53</v>
      </c>
      <c r="C86">
        <v>2</v>
      </c>
      <c r="D86">
        <v>2</v>
      </c>
      <c r="E86" s="12">
        <v>8.3949999999999996</v>
      </c>
      <c r="F86" s="12">
        <v>8.495000000000001</v>
      </c>
      <c r="G86" s="13">
        <v>7.73</v>
      </c>
      <c r="H86" s="14">
        <v>7.83</v>
      </c>
    </row>
    <row r="87" spans="1:8" ht="14">
      <c r="A87" s="9" t="s">
        <v>166</v>
      </c>
      <c r="B87" t="s">
        <v>53</v>
      </c>
      <c r="C87">
        <v>2</v>
      </c>
      <c r="D87">
        <v>2</v>
      </c>
      <c r="E87" s="12">
        <v>7.59</v>
      </c>
      <c r="F87" s="12">
        <v>7.0649999999999995</v>
      </c>
      <c r="G87" s="13">
        <v>6.2949999999999999</v>
      </c>
      <c r="H87" s="14">
        <v>5.7725</v>
      </c>
    </row>
    <row r="88" spans="1:8" ht="14">
      <c r="A88" s="9" t="s">
        <v>171</v>
      </c>
      <c r="B88" t="s">
        <v>53</v>
      </c>
      <c r="C88">
        <v>2</v>
      </c>
      <c r="D88">
        <v>2</v>
      </c>
      <c r="E88" s="12">
        <v>8.5249999999999986</v>
      </c>
      <c r="F88" s="12">
        <v>8.4349999999999987</v>
      </c>
      <c r="G88" s="13">
        <v>7.8875000000000002</v>
      </c>
      <c r="H88" s="14">
        <v>8.1624999999999996</v>
      </c>
    </row>
    <row r="89" spans="1:8" ht="14">
      <c r="A89" s="9" t="s">
        <v>235</v>
      </c>
      <c r="B89" t="s">
        <v>53</v>
      </c>
      <c r="C89">
        <v>2</v>
      </c>
      <c r="D89">
        <v>2</v>
      </c>
      <c r="E89" s="12">
        <v>7.42</v>
      </c>
      <c r="F89" s="12">
        <v>7.34</v>
      </c>
      <c r="G89" s="13">
        <v>6.1000000000000005</v>
      </c>
      <c r="H89" s="14">
        <v>6.2549999999999999</v>
      </c>
    </row>
    <row r="90" spans="1:8" ht="14">
      <c r="A90" s="9" t="s">
        <v>217</v>
      </c>
      <c r="B90" t="s">
        <v>53</v>
      </c>
      <c r="C90">
        <v>2</v>
      </c>
      <c r="D90">
        <v>2</v>
      </c>
      <c r="E90" s="12">
        <v>8.02</v>
      </c>
      <c r="F90" s="12">
        <v>8.0950000000000006</v>
      </c>
      <c r="G90" s="13">
        <v>7.7174999999999994</v>
      </c>
      <c r="H90" s="14">
        <v>7.7275</v>
      </c>
    </row>
    <row r="91" spans="1:8" ht="14">
      <c r="A91" s="9" t="s">
        <v>197</v>
      </c>
      <c r="B91" t="s">
        <v>53</v>
      </c>
      <c r="C91">
        <v>2</v>
      </c>
      <c r="D91">
        <v>2</v>
      </c>
      <c r="E91" s="12">
        <v>8.2049999999999983</v>
      </c>
      <c r="F91" s="12">
        <v>8.2149999999999999</v>
      </c>
      <c r="G91" s="13">
        <v>7.6375000000000002</v>
      </c>
      <c r="H91" s="14">
        <v>8.0250000000000004</v>
      </c>
    </row>
    <row r="92" spans="1:8" ht="14">
      <c r="A92" s="9" t="s">
        <v>169</v>
      </c>
      <c r="B92" t="s">
        <v>53</v>
      </c>
      <c r="C92">
        <v>2</v>
      </c>
      <c r="D92">
        <v>2</v>
      </c>
      <c r="E92" s="12">
        <v>8.4600000000000009</v>
      </c>
      <c r="F92" s="12">
        <v>8.5449999999999999</v>
      </c>
      <c r="G92" s="13">
        <v>7.5449999999999999</v>
      </c>
      <c r="H92" s="14">
        <v>7.8624999999999998</v>
      </c>
    </row>
    <row r="93" spans="1:8" ht="14">
      <c r="A93" s="9" t="s">
        <v>206</v>
      </c>
      <c r="B93" t="s">
        <v>53</v>
      </c>
      <c r="C93">
        <v>2</v>
      </c>
      <c r="D93">
        <v>2</v>
      </c>
      <c r="E93" s="12">
        <v>8.3350000000000009</v>
      </c>
      <c r="F93" s="12">
        <v>8.4450000000000003</v>
      </c>
      <c r="G93" s="13">
        <v>7.6849999999999996</v>
      </c>
      <c r="H93" s="14">
        <v>7.9675000000000002</v>
      </c>
    </row>
    <row r="94" spans="1:8" ht="14">
      <c r="A94" s="9" t="s">
        <v>230</v>
      </c>
      <c r="B94" t="s">
        <v>53</v>
      </c>
      <c r="C94">
        <v>2</v>
      </c>
      <c r="D94">
        <v>2</v>
      </c>
      <c r="E94" s="12">
        <v>7.1</v>
      </c>
      <c r="F94" s="12">
        <v>6.915</v>
      </c>
      <c r="G94" s="13">
        <v>6.51</v>
      </c>
      <c r="H94" s="14">
        <v>6.2075000000000005</v>
      </c>
    </row>
    <row r="95" spans="1:8" ht="14">
      <c r="A95" s="9" t="s">
        <v>241</v>
      </c>
      <c r="B95" t="s">
        <v>53</v>
      </c>
      <c r="C95">
        <v>2</v>
      </c>
      <c r="D95">
        <v>2</v>
      </c>
      <c r="E95" s="12">
        <v>8.0399999999999991</v>
      </c>
      <c r="F95" s="12">
        <v>8.3000000000000007</v>
      </c>
      <c r="G95" s="13">
        <v>7.3900000000000006</v>
      </c>
      <c r="H95" s="14">
        <v>7.5724999999999998</v>
      </c>
    </row>
    <row r="96" spans="1:8" ht="14">
      <c r="A96" s="9" t="s">
        <v>170</v>
      </c>
      <c r="B96" t="s">
        <v>53</v>
      </c>
      <c r="C96">
        <v>2</v>
      </c>
      <c r="D96">
        <v>2</v>
      </c>
      <c r="E96" s="12">
        <v>8.2850000000000001</v>
      </c>
      <c r="F96" s="12">
        <v>8.17</v>
      </c>
      <c r="G96" s="13">
        <v>7.4075000000000006</v>
      </c>
      <c r="H96" s="14">
        <v>7.6950000000000003</v>
      </c>
    </row>
    <row r="97" spans="1:8" ht="14">
      <c r="A97" s="9" t="s">
        <v>244</v>
      </c>
      <c r="B97" t="s">
        <v>53</v>
      </c>
      <c r="C97">
        <v>2</v>
      </c>
      <c r="D97">
        <v>2</v>
      </c>
      <c r="E97" s="12">
        <v>8.5749999999999993</v>
      </c>
      <c r="F97" s="12">
        <v>8.2850000000000001</v>
      </c>
      <c r="G97" s="13">
        <v>7.5224999999999991</v>
      </c>
      <c r="H97" s="14">
        <v>7.56</v>
      </c>
    </row>
  </sheetData>
  <sheetCalcPr fullCalcOnLoad="1"/>
  <sortState ref="A1:XFD1048576">
    <sortCondition ref="D2:D1048576"/>
    <sortCondition ref="C2:C1048576"/>
  </sortState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sorted</vt:lpstr>
      <vt:lpstr>master pairs</vt:lpstr>
      <vt:lpstr>means</vt:lpstr>
    </vt:vector>
  </TitlesOfParts>
  <Manager/>
  <Company>TTU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2004 Test Drive User</dc:creator>
  <cp:keywords/>
  <dc:description/>
  <cp:lastModifiedBy>Office 2004 Test Drive User</cp:lastModifiedBy>
  <dcterms:created xsi:type="dcterms:W3CDTF">2010-11-12T20:33:37Z</dcterms:created>
  <dcterms:modified xsi:type="dcterms:W3CDTF">2010-11-14T19:16:47Z</dcterms:modified>
  <cp:category/>
</cp:coreProperties>
</file>