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Token Distribution" sheetId="2" r:id="rId2"/>
    <sheet name="Circulating Supply" sheetId="3" r:id="rId3"/>
    <sheet name="Token Flows" sheetId="4" r:id="rId4"/>
    <sheet name="Staking Dynamics" sheetId="5" r:id="rId5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2" authorId="0">
      <text>
        <r>
          <rPr>
            <sz val="8"/>
            <color indexed="81"/>
            <rFont val="Tahoma"/>
            <family val="2"/>
          </rPr>
          <t>Example: Circulating Supply = Previous + Released + Emissions - Burned</t>
        </r>
      </text>
    </comment>
    <comment ref="G2" authorId="0">
      <text>
        <r>
          <rPr>
            <sz val="8"/>
            <color indexed="81"/>
            <rFont val="Tahoma"/>
            <family val="2"/>
          </rPr>
          <t>Optional: track growth in total supply if inflationary.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" authorId="0">
      <text>
        <r>
          <rPr>
            <sz val="8"/>
            <color indexed="81"/>
            <rFont val="Tahoma"/>
            <family val="2"/>
          </rPr>
          <t>% of circulating supply staked each period.</t>
        </r>
      </text>
    </comment>
    <comment ref="D1" authorId="0">
      <text>
        <r>
          <rPr>
            <sz val="8"/>
            <color indexed="81"/>
            <rFont val="Tahoma"/>
            <family val="2"/>
          </rPr>
          <t>Staked Tokens = % Staked * Circulating Supply (link to 'Circulating Supply'!F:F).</t>
        </r>
      </text>
    </comment>
    <comment ref="F1" authorId="0">
      <text>
        <r>
          <rPr>
            <sz val="8"/>
            <color indexed="81"/>
            <rFont val="Tahoma"/>
            <family val="2"/>
          </rPr>
          <t>APR as a percentage; can vary over time.</t>
        </r>
      </text>
    </comment>
  </commentList>
</comments>
</file>

<file path=xl/sharedStrings.xml><?xml version="1.0" encoding="utf-8"?>
<sst xmlns="http://schemas.openxmlformats.org/spreadsheetml/2006/main" count="149" uniqueCount="54">
  <si>
    <t>Parameter</t>
  </si>
  <si>
    <t>Value</t>
  </si>
  <si>
    <t>Project/Ticker</t>
  </si>
  <si>
    <t>Network(s)</t>
  </si>
  <si>
    <t>Base Currency (e.g., USD)</t>
  </si>
  <si>
    <t>Start Date (YYYY-MM-DD)</t>
  </si>
  <si>
    <t>Model Frequency</t>
  </si>
  <si>
    <t>Total Supply</t>
  </si>
  <si>
    <t>Initial Circulating Supply</t>
  </si>
  <si>
    <t>Annual Inflation Rate (%)</t>
  </si>
  <si>
    <t>Staking Reward Rate (APR, %)</t>
  </si>
  <si>
    <t>Tx Fee Rate (%)</t>
  </si>
  <si>
    <t>Burn Rate on Fees (%)</t>
  </si>
  <si>
    <t>Treasury Wallet Address (optional)</t>
  </si>
  <si>
    <t>USD</t>
  </si>
  <si>
    <t>2025-09-04</t>
  </si>
  <si>
    <t>Monthly</t>
  </si>
  <si>
    <t>Category</t>
  </si>
  <si>
    <t>Allocation (Tokens)</t>
  </si>
  <si>
    <t>Allocation (%)</t>
  </si>
  <si>
    <t>Cliff (months)</t>
  </si>
  <si>
    <t>Vesting Duration (months)</t>
  </si>
  <si>
    <t>TGE Release (%)</t>
  </si>
  <si>
    <t>Notes</t>
  </si>
  <si>
    <t>Team</t>
  </si>
  <si>
    <t>Advisors</t>
  </si>
  <si>
    <t>Investors</t>
  </si>
  <si>
    <t>Treasury</t>
  </si>
  <si>
    <t>Community/Rewards</t>
  </si>
  <si>
    <t>Liquidity</t>
  </si>
  <si>
    <t>Period</t>
  </si>
  <si>
    <t>Date</t>
  </si>
  <si>
    <t>Released (from Vesting)</t>
  </si>
  <si>
    <t>Inflationary Emissions</t>
  </si>
  <si>
    <t>Burned</t>
  </si>
  <si>
    <t>Circulating Supply</t>
  </si>
  <si>
    <t>Total Supply (Cumulative)</t>
  </si>
  <si>
    <t>Inflows: Staking Rewards</t>
  </si>
  <si>
    <t>Inflows: Emissions</t>
  </si>
  <si>
    <t>Inflows: Fees (Tokenized)</t>
  </si>
  <si>
    <t>Outflows: Burns</t>
  </si>
  <si>
    <t>Outflows: Unlocks (Team/Investors)</t>
  </si>
  <si>
    <t>Outflows: Other</t>
  </si>
  <si>
    <t>Net Flow</t>
  </si>
  <si>
    <t>% Supply Staked</t>
  </si>
  <si>
    <t>Staked Tokens</t>
  </si>
  <si>
    <t>Liquid Tokens</t>
  </si>
  <si>
    <t>Staking Yield (APR, %)</t>
  </si>
  <si>
    <t>Compounded? (Yes/No)</t>
  </si>
  <si>
    <t>Yes</t>
  </si>
  <si>
    <t>Instructions</t>
  </si>
  <si>
    <t>• Fill blue cells only. Percentages as whole numbers (e.g., 5 for 5%).</t>
  </si>
  <si>
    <t>• Model frequency is Monthly by default; adjust periods accordingly.</t>
  </si>
  <si>
    <t>Totals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</si>
</sst>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0"/>
    <numFmt numFmtId="166" formatCode="yyyy-mm-dd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666666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Circulating vs Total Supply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Circulating Supply</c:v>
          </c:tx>
          <c:marker>
            <c:symbol val="none"/>
          </c:marker>
          <c:cat>
            <c:numRef>
              <c:f>'Circulating Supply'!$A$2:$A$61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'Circulating Supply'!$F$2:$F$61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ser>
          <c:idx val="1"/>
          <c:order val="1"/>
          <c:tx>
            <c:v>Total Supply</c:v>
          </c:tx>
          <c:marker>
            <c:symbol val="none"/>
          </c:marker>
          <c:cat>
            <c:numRef>
              <c:f>'Circulating Supply'!$A$2:$A$61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'Circulating Supply'!$G$2:$G$61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Tokens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Staked vs Liquid Tokens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Staked Tokens</c:v>
          </c:tx>
          <c:marker>
            <c:symbol val="none"/>
          </c:marker>
          <c:cat>
            <c:numRef>
              <c:f>'Staking Dynamics'!$A$2:$A$61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'Staking Dynamics'!$D$2:$D$61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ser>
          <c:idx val="1"/>
          <c:order val="1"/>
          <c:tx>
            <c:v>Liquid Tokens</c:v>
          </c:tx>
          <c:marker>
            <c:symbol val="none"/>
          </c:marker>
          <c:cat>
            <c:numRef>
              <c:f>'Staking Dynamics'!$A$2:$A$61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'Staking Dynamics'!$E$2:$E$61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Tokens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17</xdr:col>
      <xdr:colOff>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17</xdr:col>
      <xdr:colOff>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cols>
    <col min="1" max="1" width="34.7109375" customWidth="1"/>
    <col min="2" max="2" width="4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</row>
    <row r="3" spans="1:2">
      <c r="A3" t="s">
        <v>3</v>
      </c>
    </row>
    <row r="4" spans="1:2">
      <c r="A4" t="s">
        <v>4</v>
      </c>
      <c r="B4" t="s">
        <v>14</v>
      </c>
    </row>
    <row r="5" spans="1:2">
      <c r="A5" t="s">
        <v>5</v>
      </c>
      <c r="B5" t="s">
        <v>15</v>
      </c>
    </row>
    <row r="6" spans="1:2">
      <c r="A6" t="s">
        <v>6</v>
      </c>
      <c r="B6" t="s">
        <v>16</v>
      </c>
    </row>
    <row r="7" spans="1:2">
      <c r="A7" t="s">
        <v>7</v>
      </c>
    </row>
    <row r="8" spans="1:2">
      <c r="A8" t="s">
        <v>8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5" spans="1:2">
      <c r="A15" s="2" t="s">
        <v>50</v>
      </c>
    </row>
    <row r="16" spans="1:2">
      <c r="A16" s="3" t="s">
        <v>51</v>
      </c>
    </row>
    <row r="17" spans="1:1">
      <c r="A17" s="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cols>
    <col min="1" max="1" width="24.7109375" customWidth="1"/>
    <col min="2" max="3" width="20.7109375" customWidth="1"/>
    <col min="4" max="6" width="22.7109375" customWidth="1"/>
    <col min="7" max="7" width="36.7109375" customWidth="1"/>
  </cols>
  <sheetData>
    <row r="1" spans="1:7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t="s">
        <v>24</v>
      </c>
      <c r="D2">
        <v>12</v>
      </c>
      <c r="E2">
        <v>36</v>
      </c>
      <c r="F2">
        <v>10</v>
      </c>
    </row>
    <row r="3" spans="1:7">
      <c r="A3" t="s">
        <v>25</v>
      </c>
      <c r="D3">
        <v>6</v>
      </c>
      <c r="E3">
        <v>24</v>
      </c>
      <c r="F3">
        <v>5</v>
      </c>
    </row>
    <row r="4" spans="1:7">
      <c r="A4" t="s">
        <v>26</v>
      </c>
      <c r="D4">
        <v>0</v>
      </c>
      <c r="E4">
        <v>18</v>
      </c>
      <c r="F4">
        <v>15</v>
      </c>
    </row>
    <row r="5" spans="1:7">
      <c r="A5" t="s">
        <v>27</v>
      </c>
      <c r="D5">
        <v>0</v>
      </c>
      <c r="E5">
        <v>0</v>
      </c>
      <c r="F5">
        <v>100</v>
      </c>
    </row>
    <row r="6" spans="1:7">
      <c r="A6" t="s">
        <v>28</v>
      </c>
      <c r="D6">
        <v>0</v>
      </c>
      <c r="E6">
        <v>48</v>
      </c>
      <c r="F6">
        <v>5</v>
      </c>
    </row>
    <row r="7" spans="1:7">
      <c r="A7" t="s">
        <v>29</v>
      </c>
      <c r="D7">
        <v>0</v>
      </c>
      <c r="E7">
        <v>0</v>
      </c>
      <c r="F7">
        <v>100</v>
      </c>
    </row>
    <row r="8" spans="1:7">
      <c r="A8" s="1" t="s">
        <v>53</v>
      </c>
      <c r="B8" s="4">
        <f>SUM(B2:B7)</f>
        <v>0</v>
      </c>
      <c r="C8" s="5">
        <f>SUM(C2:C7)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1"/>
  <sheetViews>
    <sheetView workbookViewId="0"/>
  </sheetViews>
  <sheetFormatPr defaultRowHeight="15"/>
  <cols>
    <col min="1" max="1" width="10.7109375" customWidth="1"/>
    <col min="2" max="2" width="12.7109375" customWidth="1"/>
    <col min="3" max="7" width="22.7109375" customWidth="1"/>
  </cols>
  <sheetData>
    <row r="1" spans="1:7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>
        <v>1</v>
      </c>
      <c r="B2" s="6">
        <v>45931</v>
      </c>
      <c r="F2" s="4">
        <f>IF(ROW()=2, Inputs!B7 + IFERROR(C2,0) + IFERROR(D2,0) - IFERROR(E2,0), F1 + IFERROR(C2,0) + IFERROR(D2,0) - IFERROR(E2,0))</f>
        <v>0</v>
      </c>
      <c r="G2" s="4">
        <f>IF(ROW()=2, Inputs!B6 + IFERROR(D2,0) - IFERROR(E2,0), G1 + IFERROR(D2,0) - IFERROR(E2,0))</f>
        <v>0</v>
      </c>
    </row>
    <row r="3" spans="1:7">
      <c r="A3">
        <v>2</v>
      </c>
      <c r="B3" s="6">
        <v>45962</v>
      </c>
      <c r="F3" s="4">
        <f>F2 + IFERROR(C3,0) + IFERROR(D3,0) - IFERROR(E3,0)</f>
        <v>0</v>
      </c>
      <c r="G3" s="4">
        <f>G2 + IFERROR(D3,0) - IFERROR(E3,0)</f>
        <v>0</v>
      </c>
    </row>
    <row r="4" spans="1:7">
      <c r="A4">
        <v>3</v>
      </c>
      <c r="B4" s="6">
        <v>45992</v>
      </c>
      <c r="F4" s="4">
        <f>F3 + IFERROR(C4,0) + IFERROR(D4,0) - IFERROR(E4,0)</f>
        <v>0</v>
      </c>
      <c r="G4" s="4">
        <f>G3 + IFERROR(D4,0) - IFERROR(E4,0)</f>
        <v>0</v>
      </c>
    </row>
    <row r="5" spans="1:7">
      <c r="A5">
        <v>4</v>
      </c>
      <c r="B5" s="6">
        <v>46023</v>
      </c>
      <c r="F5" s="4">
        <f>F4 + IFERROR(C5,0) + IFERROR(D5,0) - IFERROR(E5,0)</f>
        <v>0</v>
      </c>
      <c r="G5" s="4">
        <f>G4 + IFERROR(D5,0) - IFERROR(E5,0)</f>
        <v>0</v>
      </c>
    </row>
    <row r="6" spans="1:7">
      <c r="A6">
        <v>5</v>
      </c>
      <c r="B6" s="6">
        <v>46054</v>
      </c>
      <c r="F6" s="4">
        <f>F5 + IFERROR(C6,0) + IFERROR(D6,0) - IFERROR(E6,0)</f>
        <v>0</v>
      </c>
      <c r="G6" s="4">
        <f>G5 + IFERROR(D6,0) - IFERROR(E6,0)</f>
        <v>0</v>
      </c>
    </row>
    <row r="7" spans="1:7">
      <c r="A7">
        <v>6</v>
      </c>
      <c r="B7" s="6">
        <v>46082</v>
      </c>
      <c r="F7" s="4">
        <f>F6 + IFERROR(C7,0) + IFERROR(D7,0) - IFERROR(E7,0)</f>
        <v>0</v>
      </c>
      <c r="G7" s="4">
        <f>G6 + IFERROR(D7,0) - IFERROR(E7,0)</f>
        <v>0</v>
      </c>
    </row>
    <row r="8" spans="1:7">
      <c r="A8">
        <v>7</v>
      </c>
      <c r="B8" s="6">
        <v>46113</v>
      </c>
      <c r="F8" s="4">
        <f>F7 + IFERROR(C8,0) + IFERROR(D8,0) - IFERROR(E8,0)</f>
        <v>0</v>
      </c>
      <c r="G8" s="4">
        <f>G7 + IFERROR(D8,0) - IFERROR(E8,0)</f>
        <v>0</v>
      </c>
    </row>
    <row r="9" spans="1:7">
      <c r="A9">
        <v>8</v>
      </c>
      <c r="B9" s="6">
        <v>46143</v>
      </c>
      <c r="F9" s="4">
        <f>F8 + IFERROR(C9,0) + IFERROR(D9,0) - IFERROR(E9,0)</f>
        <v>0</v>
      </c>
      <c r="G9" s="4">
        <f>G8 + IFERROR(D9,0) - IFERROR(E9,0)</f>
        <v>0</v>
      </c>
    </row>
    <row r="10" spans="1:7">
      <c r="A10">
        <v>9</v>
      </c>
      <c r="B10" s="6">
        <v>46174</v>
      </c>
      <c r="F10" s="4">
        <f>F9 + IFERROR(C10,0) + IFERROR(D10,0) - IFERROR(E10,0)</f>
        <v>0</v>
      </c>
      <c r="G10" s="4">
        <f>G9 + IFERROR(D10,0) - IFERROR(E10,0)</f>
        <v>0</v>
      </c>
    </row>
    <row r="11" spans="1:7">
      <c r="A11">
        <v>10</v>
      </c>
      <c r="B11" s="6">
        <v>46204</v>
      </c>
      <c r="F11" s="4">
        <f>F10 + IFERROR(C11,0) + IFERROR(D11,0) - IFERROR(E11,0)</f>
        <v>0</v>
      </c>
      <c r="G11" s="4">
        <f>G10 + IFERROR(D11,0) - IFERROR(E11,0)</f>
        <v>0</v>
      </c>
    </row>
    <row r="12" spans="1:7">
      <c r="A12">
        <v>11</v>
      </c>
      <c r="B12" s="6">
        <v>46235</v>
      </c>
      <c r="F12" s="4">
        <f>F11 + IFERROR(C12,0) + IFERROR(D12,0) - IFERROR(E12,0)</f>
        <v>0</v>
      </c>
      <c r="G12" s="4">
        <f>G11 + IFERROR(D12,0) - IFERROR(E12,0)</f>
        <v>0</v>
      </c>
    </row>
    <row r="13" spans="1:7">
      <c r="A13">
        <v>12</v>
      </c>
      <c r="B13" s="6">
        <v>46266</v>
      </c>
      <c r="F13" s="4">
        <f>F12 + IFERROR(C13,0) + IFERROR(D13,0) - IFERROR(E13,0)</f>
        <v>0</v>
      </c>
      <c r="G13" s="4">
        <f>G12 + IFERROR(D13,0) - IFERROR(E13,0)</f>
        <v>0</v>
      </c>
    </row>
    <row r="14" spans="1:7">
      <c r="A14">
        <v>13</v>
      </c>
      <c r="B14" s="6">
        <v>46296</v>
      </c>
      <c r="F14" s="4">
        <f>F13 + IFERROR(C14,0) + IFERROR(D14,0) - IFERROR(E14,0)</f>
        <v>0</v>
      </c>
      <c r="G14" s="4">
        <f>G13 + IFERROR(D14,0) - IFERROR(E14,0)</f>
        <v>0</v>
      </c>
    </row>
    <row r="15" spans="1:7">
      <c r="A15">
        <v>14</v>
      </c>
      <c r="B15" s="6">
        <v>46327</v>
      </c>
      <c r="F15" s="4">
        <f>F14 + IFERROR(C15,0) + IFERROR(D15,0) - IFERROR(E15,0)</f>
        <v>0</v>
      </c>
      <c r="G15" s="4">
        <f>G14 + IFERROR(D15,0) - IFERROR(E15,0)</f>
        <v>0</v>
      </c>
    </row>
    <row r="16" spans="1:7">
      <c r="A16">
        <v>15</v>
      </c>
      <c r="B16" s="6">
        <v>46357</v>
      </c>
      <c r="F16" s="4">
        <f>F15 + IFERROR(C16,0) + IFERROR(D16,0) - IFERROR(E16,0)</f>
        <v>0</v>
      </c>
      <c r="G16" s="4">
        <f>G15 + IFERROR(D16,0) - IFERROR(E16,0)</f>
        <v>0</v>
      </c>
    </row>
    <row r="17" spans="1:7">
      <c r="A17">
        <v>16</v>
      </c>
      <c r="B17" s="6">
        <v>46388</v>
      </c>
      <c r="F17" s="4">
        <f>F16 + IFERROR(C17,0) + IFERROR(D17,0) - IFERROR(E17,0)</f>
        <v>0</v>
      </c>
      <c r="G17" s="4">
        <f>G16 + IFERROR(D17,0) - IFERROR(E17,0)</f>
        <v>0</v>
      </c>
    </row>
    <row r="18" spans="1:7">
      <c r="A18">
        <v>17</v>
      </c>
      <c r="B18" s="6">
        <v>46419</v>
      </c>
      <c r="F18" s="4">
        <f>F17 + IFERROR(C18,0) + IFERROR(D18,0) - IFERROR(E18,0)</f>
        <v>0</v>
      </c>
      <c r="G18" s="4">
        <f>G17 + IFERROR(D18,0) - IFERROR(E18,0)</f>
        <v>0</v>
      </c>
    </row>
    <row r="19" spans="1:7">
      <c r="A19">
        <v>18</v>
      </c>
      <c r="B19" s="6">
        <v>46447</v>
      </c>
      <c r="F19" s="4">
        <f>F18 + IFERROR(C19,0) + IFERROR(D19,0) - IFERROR(E19,0)</f>
        <v>0</v>
      </c>
      <c r="G19" s="4">
        <f>G18 + IFERROR(D19,0) - IFERROR(E19,0)</f>
        <v>0</v>
      </c>
    </row>
    <row r="20" spans="1:7">
      <c r="A20">
        <v>19</v>
      </c>
      <c r="B20" s="6">
        <v>46478</v>
      </c>
      <c r="F20" s="4">
        <f>F19 + IFERROR(C20,0) + IFERROR(D20,0) - IFERROR(E20,0)</f>
        <v>0</v>
      </c>
      <c r="G20" s="4">
        <f>G19 + IFERROR(D20,0) - IFERROR(E20,0)</f>
        <v>0</v>
      </c>
    </row>
    <row r="21" spans="1:7">
      <c r="A21">
        <v>20</v>
      </c>
      <c r="B21" s="6">
        <v>46508</v>
      </c>
      <c r="F21" s="4">
        <f>F20 + IFERROR(C21,0) + IFERROR(D21,0) - IFERROR(E21,0)</f>
        <v>0</v>
      </c>
      <c r="G21" s="4">
        <f>G20 + IFERROR(D21,0) - IFERROR(E21,0)</f>
        <v>0</v>
      </c>
    </row>
    <row r="22" spans="1:7">
      <c r="A22">
        <v>21</v>
      </c>
      <c r="B22" s="6">
        <v>46539</v>
      </c>
      <c r="F22" s="4">
        <f>F21 + IFERROR(C22,0) + IFERROR(D22,0) - IFERROR(E22,0)</f>
        <v>0</v>
      </c>
      <c r="G22" s="4">
        <f>G21 + IFERROR(D22,0) - IFERROR(E22,0)</f>
        <v>0</v>
      </c>
    </row>
    <row r="23" spans="1:7">
      <c r="A23">
        <v>22</v>
      </c>
      <c r="B23" s="6">
        <v>46569</v>
      </c>
      <c r="F23" s="4">
        <f>F22 + IFERROR(C23,0) + IFERROR(D23,0) - IFERROR(E23,0)</f>
        <v>0</v>
      </c>
      <c r="G23" s="4">
        <f>G22 + IFERROR(D23,0) - IFERROR(E23,0)</f>
        <v>0</v>
      </c>
    </row>
    <row r="24" spans="1:7">
      <c r="A24">
        <v>23</v>
      </c>
      <c r="B24" s="6">
        <v>46600</v>
      </c>
      <c r="F24" s="4">
        <f>F23 + IFERROR(C24,0) + IFERROR(D24,0) - IFERROR(E24,0)</f>
        <v>0</v>
      </c>
      <c r="G24" s="4">
        <f>G23 + IFERROR(D24,0) - IFERROR(E24,0)</f>
        <v>0</v>
      </c>
    </row>
    <row r="25" spans="1:7">
      <c r="A25">
        <v>24</v>
      </c>
      <c r="B25" s="6">
        <v>46631</v>
      </c>
      <c r="F25" s="4">
        <f>F24 + IFERROR(C25,0) + IFERROR(D25,0) - IFERROR(E25,0)</f>
        <v>0</v>
      </c>
      <c r="G25" s="4">
        <f>G24 + IFERROR(D25,0) - IFERROR(E25,0)</f>
        <v>0</v>
      </c>
    </row>
    <row r="26" spans="1:7">
      <c r="A26">
        <v>25</v>
      </c>
      <c r="B26" s="6">
        <v>46661</v>
      </c>
      <c r="F26" s="4">
        <f>F25 + IFERROR(C26,0) + IFERROR(D26,0) - IFERROR(E26,0)</f>
        <v>0</v>
      </c>
      <c r="G26" s="4">
        <f>G25 + IFERROR(D26,0) - IFERROR(E26,0)</f>
        <v>0</v>
      </c>
    </row>
    <row r="27" spans="1:7">
      <c r="A27">
        <v>26</v>
      </c>
      <c r="B27" s="6">
        <v>46692</v>
      </c>
      <c r="F27" s="4">
        <f>F26 + IFERROR(C27,0) + IFERROR(D27,0) - IFERROR(E27,0)</f>
        <v>0</v>
      </c>
      <c r="G27" s="4">
        <f>G26 + IFERROR(D27,0) - IFERROR(E27,0)</f>
        <v>0</v>
      </c>
    </row>
    <row r="28" spans="1:7">
      <c r="A28">
        <v>27</v>
      </c>
      <c r="B28" s="6">
        <v>46722</v>
      </c>
      <c r="F28" s="4">
        <f>F27 + IFERROR(C28,0) + IFERROR(D28,0) - IFERROR(E28,0)</f>
        <v>0</v>
      </c>
      <c r="G28" s="4">
        <f>G27 + IFERROR(D28,0) - IFERROR(E28,0)</f>
        <v>0</v>
      </c>
    </row>
    <row r="29" spans="1:7">
      <c r="A29">
        <v>28</v>
      </c>
      <c r="B29" s="6">
        <v>46753</v>
      </c>
      <c r="F29" s="4">
        <f>F28 + IFERROR(C29,0) + IFERROR(D29,0) - IFERROR(E29,0)</f>
        <v>0</v>
      </c>
      <c r="G29" s="4">
        <f>G28 + IFERROR(D29,0) - IFERROR(E29,0)</f>
        <v>0</v>
      </c>
    </row>
    <row r="30" spans="1:7">
      <c r="A30">
        <v>29</v>
      </c>
      <c r="B30" s="6">
        <v>46784</v>
      </c>
      <c r="F30" s="4">
        <f>F29 + IFERROR(C30,0) + IFERROR(D30,0) - IFERROR(E30,0)</f>
        <v>0</v>
      </c>
      <c r="G30" s="4">
        <f>G29 + IFERROR(D30,0) - IFERROR(E30,0)</f>
        <v>0</v>
      </c>
    </row>
    <row r="31" spans="1:7">
      <c r="A31">
        <v>30</v>
      </c>
      <c r="B31" s="6">
        <v>46813</v>
      </c>
      <c r="F31" s="4">
        <f>F30 + IFERROR(C31,0) + IFERROR(D31,0) - IFERROR(E31,0)</f>
        <v>0</v>
      </c>
      <c r="G31" s="4">
        <f>G30 + IFERROR(D31,0) - IFERROR(E31,0)</f>
        <v>0</v>
      </c>
    </row>
    <row r="32" spans="1:7">
      <c r="A32">
        <v>31</v>
      </c>
      <c r="B32" s="6">
        <v>46844</v>
      </c>
      <c r="F32" s="4">
        <f>F31 + IFERROR(C32,0) + IFERROR(D32,0) - IFERROR(E32,0)</f>
        <v>0</v>
      </c>
      <c r="G32" s="4">
        <f>G31 + IFERROR(D32,0) - IFERROR(E32,0)</f>
        <v>0</v>
      </c>
    </row>
    <row r="33" spans="1:7">
      <c r="A33">
        <v>32</v>
      </c>
      <c r="B33" s="6">
        <v>46874</v>
      </c>
      <c r="F33" s="4">
        <f>F32 + IFERROR(C33,0) + IFERROR(D33,0) - IFERROR(E33,0)</f>
        <v>0</v>
      </c>
      <c r="G33" s="4">
        <f>G32 + IFERROR(D33,0) - IFERROR(E33,0)</f>
        <v>0</v>
      </c>
    </row>
    <row r="34" spans="1:7">
      <c r="A34">
        <v>33</v>
      </c>
      <c r="B34" s="6">
        <v>46905</v>
      </c>
      <c r="F34" s="4">
        <f>F33 + IFERROR(C34,0) + IFERROR(D34,0) - IFERROR(E34,0)</f>
        <v>0</v>
      </c>
      <c r="G34" s="4">
        <f>G33 + IFERROR(D34,0) - IFERROR(E34,0)</f>
        <v>0</v>
      </c>
    </row>
    <row r="35" spans="1:7">
      <c r="A35">
        <v>34</v>
      </c>
      <c r="B35" s="6">
        <v>46935</v>
      </c>
      <c r="F35" s="4">
        <f>F34 + IFERROR(C35,0) + IFERROR(D35,0) - IFERROR(E35,0)</f>
        <v>0</v>
      </c>
      <c r="G35" s="4">
        <f>G34 + IFERROR(D35,0) - IFERROR(E35,0)</f>
        <v>0</v>
      </c>
    </row>
    <row r="36" spans="1:7">
      <c r="A36">
        <v>35</v>
      </c>
      <c r="B36" s="6">
        <v>46966</v>
      </c>
      <c r="F36" s="4">
        <f>F35 + IFERROR(C36,0) + IFERROR(D36,0) - IFERROR(E36,0)</f>
        <v>0</v>
      </c>
      <c r="G36" s="4">
        <f>G35 + IFERROR(D36,0) - IFERROR(E36,0)</f>
        <v>0</v>
      </c>
    </row>
    <row r="37" spans="1:7">
      <c r="A37">
        <v>36</v>
      </c>
      <c r="B37" s="6">
        <v>46997</v>
      </c>
      <c r="F37" s="4">
        <f>F36 + IFERROR(C37,0) + IFERROR(D37,0) - IFERROR(E37,0)</f>
        <v>0</v>
      </c>
      <c r="G37" s="4">
        <f>G36 + IFERROR(D37,0) - IFERROR(E37,0)</f>
        <v>0</v>
      </c>
    </row>
    <row r="38" spans="1:7">
      <c r="A38">
        <v>37</v>
      </c>
      <c r="B38" s="6">
        <v>47027</v>
      </c>
      <c r="F38" s="4">
        <f>F37 + IFERROR(C38,0) + IFERROR(D38,0) - IFERROR(E38,0)</f>
        <v>0</v>
      </c>
      <c r="G38" s="4">
        <f>G37 + IFERROR(D38,0) - IFERROR(E38,0)</f>
        <v>0</v>
      </c>
    </row>
    <row r="39" spans="1:7">
      <c r="A39">
        <v>38</v>
      </c>
      <c r="B39" s="6">
        <v>47058</v>
      </c>
      <c r="F39" s="4">
        <f>F38 + IFERROR(C39,0) + IFERROR(D39,0) - IFERROR(E39,0)</f>
        <v>0</v>
      </c>
      <c r="G39" s="4">
        <f>G38 + IFERROR(D39,0) - IFERROR(E39,0)</f>
        <v>0</v>
      </c>
    </row>
    <row r="40" spans="1:7">
      <c r="A40">
        <v>39</v>
      </c>
      <c r="B40" s="6">
        <v>47088</v>
      </c>
      <c r="F40" s="4">
        <f>F39 + IFERROR(C40,0) + IFERROR(D40,0) - IFERROR(E40,0)</f>
        <v>0</v>
      </c>
      <c r="G40" s="4">
        <f>G39 + IFERROR(D40,0) - IFERROR(E40,0)</f>
        <v>0</v>
      </c>
    </row>
    <row r="41" spans="1:7">
      <c r="A41">
        <v>40</v>
      </c>
      <c r="B41" s="6">
        <v>47119</v>
      </c>
      <c r="F41" s="4">
        <f>F40 + IFERROR(C41,0) + IFERROR(D41,0) - IFERROR(E41,0)</f>
        <v>0</v>
      </c>
      <c r="G41" s="4">
        <f>G40 + IFERROR(D41,0) - IFERROR(E41,0)</f>
        <v>0</v>
      </c>
    </row>
    <row r="42" spans="1:7">
      <c r="A42">
        <v>41</v>
      </c>
      <c r="B42" s="6">
        <v>47150</v>
      </c>
      <c r="F42" s="4">
        <f>F41 + IFERROR(C42,0) + IFERROR(D42,0) - IFERROR(E42,0)</f>
        <v>0</v>
      </c>
      <c r="G42" s="4">
        <f>G41 + IFERROR(D42,0) - IFERROR(E42,0)</f>
        <v>0</v>
      </c>
    </row>
    <row r="43" spans="1:7">
      <c r="A43">
        <v>42</v>
      </c>
      <c r="B43" s="6">
        <v>47178</v>
      </c>
      <c r="F43" s="4">
        <f>F42 + IFERROR(C43,0) + IFERROR(D43,0) - IFERROR(E43,0)</f>
        <v>0</v>
      </c>
      <c r="G43" s="4">
        <f>G42 + IFERROR(D43,0) - IFERROR(E43,0)</f>
        <v>0</v>
      </c>
    </row>
    <row r="44" spans="1:7">
      <c r="A44">
        <v>43</v>
      </c>
      <c r="B44" s="6">
        <v>47209</v>
      </c>
      <c r="F44" s="4">
        <f>F43 + IFERROR(C44,0) + IFERROR(D44,0) - IFERROR(E44,0)</f>
        <v>0</v>
      </c>
      <c r="G44" s="4">
        <f>G43 + IFERROR(D44,0) - IFERROR(E44,0)</f>
        <v>0</v>
      </c>
    </row>
    <row r="45" spans="1:7">
      <c r="A45">
        <v>44</v>
      </c>
      <c r="B45" s="6">
        <v>47239</v>
      </c>
      <c r="F45" s="4">
        <f>F44 + IFERROR(C45,0) + IFERROR(D45,0) - IFERROR(E45,0)</f>
        <v>0</v>
      </c>
      <c r="G45" s="4">
        <f>G44 + IFERROR(D45,0) - IFERROR(E45,0)</f>
        <v>0</v>
      </c>
    </row>
    <row r="46" spans="1:7">
      <c r="A46">
        <v>45</v>
      </c>
      <c r="B46" s="6">
        <v>47270</v>
      </c>
      <c r="F46" s="4">
        <f>F45 + IFERROR(C46,0) + IFERROR(D46,0) - IFERROR(E46,0)</f>
        <v>0</v>
      </c>
      <c r="G46" s="4">
        <f>G45 + IFERROR(D46,0) - IFERROR(E46,0)</f>
        <v>0</v>
      </c>
    </row>
    <row r="47" spans="1:7">
      <c r="A47">
        <v>46</v>
      </c>
      <c r="B47" s="6">
        <v>47300</v>
      </c>
      <c r="F47" s="4">
        <f>F46 + IFERROR(C47,0) + IFERROR(D47,0) - IFERROR(E47,0)</f>
        <v>0</v>
      </c>
      <c r="G47" s="4">
        <f>G46 + IFERROR(D47,0) - IFERROR(E47,0)</f>
        <v>0</v>
      </c>
    </row>
    <row r="48" spans="1:7">
      <c r="A48">
        <v>47</v>
      </c>
      <c r="B48" s="6">
        <v>47331</v>
      </c>
      <c r="F48" s="4">
        <f>F47 + IFERROR(C48,0) + IFERROR(D48,0) - IFERROR(E48,0)</f>
        <v>0</v>
      </c>
      <c r="G48" s="4">
        <f>G47 + IFERROR(D48,0) - IFERROR(E48,0)</f>
        <v>0</v>
      </c>
    </row>
    <row r="49" spans="1:7">
      <c r="A49">
        <v>48</v>
      </c>
      <c r="B49" s="6">
        <v>47362</v>
      </c>
      <c r="F49" s="4">
        <f>F48 + IFERROR(C49,0) + IFERROR(D49,0) - IFERROR(E49,0)</f>
        <v>0</v>
      </c>
      <c r="G49" s="4">
        <f>G48 + IFERROR(D49,0) - IFERROR(E49,0)</f>
        <v>0</v>
      </c>
    </row>
    <row r="50" spans="1:7">
      <c r="A50">
        <v>49</v>
      </c>
      <c r="B50" s="6">
        <v>47392</v>
      </c>
      <c r="F50" s="4">
        <f>F49 + IFERROR(C50,0) + IFERROR(D50,0) - IFERROR(E50,0)</f>
        <v>0</v>
      </c>
      <c r="G50" s="4">
        <f>G49 + IFERROR(D50,0) - IFERROR(E50,0)</f>
        <v>0</v>
      </c>
    </row>
    <row r="51" spans="1:7">
      <c r="A51">
        <v>50</v>
      </c>
      <c r="B51" s="6">
        <v>47423</v>
      </c>
      <c r="F51" s="4">
        <f>F50 + IFERROR(C51,0) + IFERROR(D51,0) - IFERROR(E51,0)</f>
        <v>0</v>
      </c>
      <c r="G51" s="4">
        <f>G50 + IFERROR(D51,0) - IFERROR(E51,0)</f>
        <v>0</v>
      </c>
    </row>
    <row r="52" spans="1:7">
      <c r="A52">
        <v>51</v>
      </c>
      <c r="B52" s="6">
        <v>47453</v>
      </c>
      <c r="F52" s="4">
        <f>F51 + IFERROR(C52,0) + IFERROR(D52,0) - IFERROR(E52,0)</f>
        <v>0</v>
      </c>
      <c r="G52" s="4">
        <f>G51 + IFERROR(D52,0) - IFERROR(E52,0)</f>
        <v>0</v>
      </c>
    </row>
    <row r="53" spans="1:7">
      <c r="A53">
        <v>52</v>
      </c>
      <c r="B53" s="6">
        <v>47484</v>
      </c>
      <c r="F53" s="4">
        <f>F52 + IFERROR(C53,0) + IFERROR(D53,0) - IFERROR(E53,0)</f>
        <v>0</v>
      </c>
      <c r="G53" s="4">
        <f>G52 + IFERROR(D53,0) - IFERROR(E53,0)</f>
        <v>0</v>
      </c>
    </row>
    <row r="54" spans="1:7">
      <c r="A54">
        <v>53</v>
      </c>
      <c r="B54" s="6">
        <v>47515</v>
      </c>
      <c r="F54" s="4">
        <f>F53 + IFERROR(C54,0) + IFERROR(D54,0) - IFERROR(E54,0)</f>
        <v>0</v>
      </c>
      <c r="G54" s="4">
        <f>G53 + IFERROR(D54,0) - IFERROR(E54,0)</f>
        <v>0</v>
      </c>
    </row>
    <row r="55" spans="1:7">
      <c r="A55">
        <v>54</v>
      </c>
      <c r="B55" s="6">
        <v>47543</v>
      </c>
      <c r="F55" s="4">
        <f>F54 + IFERROR(C55,0) + IFERROR(D55,0) - IFERROR(E55,0)</f>
        <v>0</v>
      </c>
      <c r="G55" s="4">
        <f>G54 + IFERROR(D55,0) - IFERROR(E55,0)</f>
        <v>0</v>
      </c>
    </row>
    <row r="56" spans="1:7">
      <c r="A56">
        <v>55</v>
      </c>
      <c r="B56" s="6">
        <v>47574</v>
      </c>
      <c r="F56" s="4">
        <f>F55 + IFERROR(C56,0) + IFERROR(D56,0) - IFERROR(E56,0)</f>
        <v>0</v>
      </c>
      <c r="G56" s="4">
        <f>G55 + IFERROR(D56,0) - IFERROR(E56,0)</f>
        <v>0</v>
      </c>
    </row>
    <row r="57" spans="1:7">
      <c r="A57">
        <v>56</v>
      </c>
      <c r="B57" s="6">
        <v>47604</v>
      </c>
      <c r="F57" s="4">
        <f>F56 + IFERROR(C57,0) + IFERROR(D57,0) - IFERROR(E57,0)</f>
        <v>0</v>
      </c>
      <c r="G57" s="4">
        <f>G56 + IFERROR(D57,0) - IFERROR(E57,0)</f>
        <v>0</v>
      </c>
    </row>
    <row r="58" spans="1:7">
      <c r="A58">
        <v>57</v>
      </c>
      <c r="B58" s="6">
        <v>47635</v>
      </c>
      <c r="F58" s="4">
        <f>F57 + IFERROR(C58,0) + IFERROR(D58,0) - IFERROR(E58,0)</f>
        <v>0</v>
      </c>
      <c r="G58" s="4">
        <f>G57 + IFERROR(D58,0) - IFERROR(E58,0)</f>
        <v>0</v>
      </c>
    </row>
    <row r="59" spans="1:7">
      <c r="A59">
        <v>58</v>
      </c>
      <c r="B59" s="6">
        <v>47665</v>
      </c>
      <c r="F59" s="4">
        <f>F58 + IFERROR(C59,0) + IFERROR(D59,0) - IFERROR(E59,0)</f>
        <v>0</v>
      </c>
      <c r="G59" s="4">
        <f>G58 + IFERROR(D59,0) - IFERROR(E59,0)</f>
        <v>0</v>
      </c>
    </row>
    <row r="60" spans="1:7">
      <c r="A60">
        <v>59</v>
      </c>
      <c r="B60" s="6">
        <v>47696</v>
      </c>
      <c r="F60" s="4">
        <f>F59 + IFERROR(C60,0) + IFERROR(D60,0) - IFERROR(E60,0)</f>
        <v>0</v>
      </c>
      <c r="G60" s="4">
        <f>G59 + IFERROR(D60,0) - IFERROR(E60,0)</f>
        <v>0</v>
      </c>
    </row>
    <row r="61" spans="1:7">
      <c r="A61">
        <v>60</v>
      </c>
      <c r="B61" s="6">
        <v>47727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1"/>
  <sheetViews>
    <sheetView workbookViewId="0"/>
  </sheetViews>
  <sheetFormatPr defaultRowHeight="15"/>
  <cols>
    <col min="1" max="2" width="12.7109375" customWidth="1"/>
    <col min="3" max="8" width="24.7109375" customWidth="1"/>
    <col min="9" max="9" width="16.7109375" customWidth="1"/>
  </cols>
  <sheetData>
    <row r="1" spans="1:9">
      <c r="A1" s="1" t="s">
        <v>30</v>
      </c>
      <c r="B1" s="1" t="s">
        <v>31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>
      <c r="A2">
        <v>1</v>
      </c>
      <c r="B2" s="6">
        <v>45931</v>
      </c>
      <c r="I2" s="5">
        <f>SUM(C2:E2)-SUM(F2:H2)</f>
        <v>0</v>
      </c>
    </row>
    <row r="3" spans="1:9">
      <c r="A3">
        <v>2</v>
      </c>
      <c r="B3" s="6">
        <v>45962</v>
      </c>
      <c r="I3" s="5">
        <f>SUM(C3:E3)-SUM(F3:H3)</f>
        <v>0</v>
      </c>
    </row>
    <row r="4" spans="1:9">
      <c r="A4">
        <v>3</v>
      </c>
      <c r="B4" s="6">
        <v>45992</v>
      </c>
      <c r="I4" s="5">
        <f>SUM(C4:E4)-SUM(F4:H4)</f>
        <v>0</v>
      </c>
    </row>
    <row r="5" spans="1:9">
      <c r="A5">
        <v>4</v>
      </c>
      <c r="B5" s="6">
        <v>46023</v>
      </c>
      <c r="I5" s="5">
        <f>SUM(C5:E5)-SUM(F5:H5)</f>
        <v>0</v>
      </c>
    </row>
    <row r="6" spans="1:9">
      <c r="A6">
        <v>5</v>
      </c>
      <c r="B6" s="6">
        <v>46054</v>
      </c>
      <c r="I6" s="5">
        <f>SUM(C6:E6)-SUM(F6:H6)</f>
        <v>0</v>
      </c>
    </row>
    <row r="7" spans="1:9">
      <c r="A7">
        <v>6</v>
      </c>
      <c r="B7" s="6">
        <v>46082</v>
      </c>
      <c r="I7" s="5">
        <f>SUM(C7:E7)-SUM(F7:H7)</f>
        <v>0</v>
      </c>
    </row>
    <row r="8" spans="1:9">
      <c r="A8">
        <v>7</v>
      </c>
      <c r="B8" s="6">
        <v>46113</v>
      </c>
      <c r="I8" s="5">
        <f>SUM(C8:E8)-SUM(F8:H8)</f>
        <v>0</v>
      </c>
    </row>
    <row r="9" spans="1:9">
      <c r="A9">
        <v>8</v>
      </c>
      <c r="B9" s="6">
        <v>46143</v>
      </c>
      <c r="I9" s="5">
        <f>SUM(C9:E9)-SUM(F9:H9)</f>
        <v>0</v>
      </c>
    </row>
    <row r="10" spans="1:9">
      <c r="A10">
        <v>9</v>
      </c>
      <c r="B10" s="6">
        <v>46174</v>
      </c>
      <c r="I10" s="5">
        <f>SUM(C10:E10)-SUM(F10:H10)</f>
        <v>0</v>
      </c>
    </row>
    <row r="11" spans="1:9">
      <c r="A11">
        <v>10</v>
      </c>
      <c r="B11" s="6">
        <v>46204</v>
      </c>
      <c r="I11" s="5">
        <f>SUM(C11:E11)-SUM(F11:H11)</f>
        <v>0</v>
      </c>
    </row>
    <row r="12" spans="1:9">
      <c r="A12">
        <v>11</v>
      </c>
      <c r="B12" s="6">
        <v>46235</v>
      </c>
      <c r="I12" s="5">
        <f>SUM(C12:E12)-SUM(F12:H12)</f>
        <v>0</v>
      </c>
    </row>
    <row r="13" spans="1:9">
      <c r="A13">
        <v>12</v>
      </c>
      <c r="B13" s="6">
        <v>46266</v>
      </c>
      <c r="I13" s="5">
        <f>SUM(C13:E13)-SUM(F13:H13)</f>
        <v>0</v>
      </c>
    </row>
    <row r="14" spans="1:9">
      <c r="A14">
        <v>13</v>
      </c>
      <c r="B14" s="6">
        <v>46296</v>
      </c>
      <c r="I14" s="5">
        <f>SUM(C14:E14)-SUM(F14:H14)</f>
        <v>0</v>
      </c>
    </row>
    <row r="15" spans="1:9">
      <c r="A15">
        <v>14</v>
      </c>
      <c r="B15" s="6">
        <v>46327</v>
      </c>
      <c r="I15" s="5">
        <f>SUM(C15:E15)-SUM(F15:H15)</f>
        <v>0</v>
      </c>
    </row>
    <row r="16" spans="1:9">
      <c r="A16">
        <v>15</v>
      </c>
      <c r="B16" s="6">
        <v>46357</v>
      </c>
      <c r="I16" s="5">
        <f>SUM(C16:E16)-SUM(F16:H16)</f>
        <v>0</v>
      </c>
    </row>
    <row r="17" spans="1:9">
      <c r="A17">
        <v>16</v>
      </c>
      <c r="B17" s="6">
        <v>46388</v>
      </c>
      <c r="I17" s="5">
        <f>SUM(C17:E17)-SUM(F17:H17)</f>
        <v>0</v>
      </c>
    </row>
    <row r="18" spans="1:9">
      <c r="A18">
        <v>17</v>
      </c>
      <c r="B18" s="6">
        <v>46419</v>
      </c>
      <c r="I18" s="5">
        <f>SUM(C18:E18)-SUM(F18:H18)</f>
        <v>0</v>
      </c>
    </row>
    <row r="19" spans="1:9">
      <c r="A19">
        <v>18</v>
      </c>
      <c r="B19" s="6">
        <v>46447</v>
      </c>
      <c r="I19" s="5">
        <f>SUM(C19:E19)-SUM(F19:H19)</f>
        <v>0</v>
      </c>
    </row>
    <row r="20" spans="1:9">
      <c r="A20">
        <v>19</v>
      </c>
      <c r="B20" s="6">
        <v>46478</v>
      </c>
      <c r="I20" s="5">
        <f>SUM(C20:E20)-SUM(F20:H20)</f>
        <v>0</v>
      </c>
    </row>
    <row r="21" spans="1:9">
      <c r="A21">
        <v>20</v>
      </c>
      <c r="B21" s="6">
        <v>46508</v>
      </c>
      <c r="I21" s="5">
        <f>SUM(C21:E21)-SUM(F21:H21)</f>
        <v>0</v>
      </c>
    </row>
    <row r="22" spans="1:9">
      <c r="A22">
        <v>21</v>
      </c>
      <c r="B22" s="6">
        <v>46539</v>
      </c>
      <c r="I22" s="5">
        <f>SUM(C22:E22)-SUM(F22:H22)</f>
        <v>0</v>
      </c>
    </row>
    <row r="23" spans="1:9">
      <c r="A23">
        <v>22</v>
      </c>
      <c r="B23" s="6">
        <v>46569</v>
      </c>
      <c r="I23" s="5">
        <f>SUM(C23:E23)-SUM(F23:H23)</f>
        <v>0</v>
      </c>
    </row>
    <row r="24" spans="1:9">
      <c r="A24">
        <v>23</v>
      </c>
      <c r="B24" s="6">
        <v>46600</v>
      </c>
      <c r="I24" s="5">
        <f>SUM(C24:E24)-SUM(F24:H24)</f>
        <v>0</v>
      </c>
    </row>
    <row r="25" spans="1:9">
      <c r="A25">
        <v>24</v>
      </c>
      <c r="B25" s="6">
        <v>46631</v>
      </c>
      <c r="I25" s="5">
        <f>SUM(C25:E25)-SUM(F25:H25)</f>
        <v>0</v>
      </c>
    </row>
    <row r="26" spans="1:9">
      <c r="A26">
        <v>25</v>
      </c>
      <c r="B26" s="6">
        <v>46661</v>
      </c>
      <c r="I26" s="5">
        <f>SUM(C26:E26)-SUM(F26:H26)</f>
        <v>0</v>
      </c>
    </row>
    <row r="27" spans="1:9">
      <c r="A27">
        <v>26</v>
      </c>
      <c r="B27" s="6">
        <v>46692</v>
      </c>
      <c r="I27" s="5">
        <f>SUM(C27:E27)-SUM(F27:H27)</f>
        <v>0</v>
      </c>
    </row>
    <row r="28" spans="1:9">
      <c r="A28">
        <v>27</v>
      </c>
      <c r="B28" s="6">
        <v>46722</v>
      </c>
      <c r="I28" s="5">
        <f>SUM(C28:E28)-SUM(F28:H28)</f>
        <v>0</v>
      </c>
    </row>
    <row r="29" spans="1:9">
      <c r="A29">
        <v>28</v>
      </c>
      <c r="B29" s="6">
        <v>46753</v>
      </c>
      <c r="I29" s="5">
        <f>SUM(C29:E29)-SUM(F29:H29)</f>
        <v>0</v>
      </c>
    </row>
    <row r="30" spans="1:9">
      <c r="A30">
        <v>29</v>
      </c>
      <c r="B30" s="6">
        <v>46784</v>
      </c>
      <c r="I30" s="5">
        <f>SUM(C30:E30)-SUM(F30:H30)</f>
        <v>0</v>
      </c>
    </row>
    <row r="31" spans="1:9">
      <c r="A31">
        <v>30</v>
      </c>
      <c r="B31" s="6">
        <v>46813</v>
      </c>
      <c r="I31" s="5">
        <f>SUM(C31:E31)-SUM(F31:H31)</f>
        <v>0</v>
      </c>
    </row>
    <row r="32" spans="1:9">
      <c r="A32">
        <v>31</v>
      </c>
      <c r="B32" s="6">
        <v>46844</v>
      </c>
      <c r="I32" s="5">
        <f>SUM(C32:E32)-SUM(F32:H32)</f>
        <v>0</v>
      </c>
    </row>
    <row r="33" spans="1:9">
      <c r="A33">
        <v>32</v>
      </c>
      <c r="B33" s="6">
        <v>46874</v>
      </c>
      <c r="I33" s="5">
        <f>SUM(C33:E33)-SUM(F33:H33)</f>
        <v>0</v>
      </c>
    </row>
    <row r="34" spans="1:9">
      <c r="A34">
        <v>33</v>
      </c>
      <c r="B34" s="6">
        <v>46905</v>
      </c>
      <c r="I34" s="5">
        <f>SUM(C34:E34)-SUM(F34:H34)</f>
        <v>0</v>
      </c>
    </row>
    <row r="35" spans="1:9">
      <c r="A35">
        <v>34</v>
      </c>
      <c r="B35" s="6">
        <v>46935</v>
      </c>
      <c r="I35" s="5">
        <f>SUM(C35:E35)-SUM(F35:H35)</f>
        <v>0</v>
      </c>
    </row>
    <row r="36" spans="1:9">
      <c r="A36">
        <v>35</v>
      </c>
      <c r="B36" s="6">
        <v>46966</v>
      </c>
      <c r="I36" s="5">
        <f>SUM(C36:E36)-SUM(F36:H36)</f>
        <v>0</v>
      </c>
    </row>
    <row r="37" spans="1:9">
      <c r="A37">
        <v>36</v>
      </c>
      <c r="B37" s="6">
        <v>46997</v>
      </c>
      <c r="I37" s="5">
        <f>SUM(C37:E37)-SUM(F37:H37)</f>
        <v>0</v>
      </c>
    </row>
    <row r="38" spans="1:9">
      <c r="A38">
        <v>37</v>
      </c>
      <c r="B38" s="6">
        <v>47027</v>
      </c>
      <c r="I38" s="5">
        <f>SUM(C38:E38)-SUM(F38:H38)</f>
        <v>0</v>
      </c>
    </row>
    <row r="39" spans="1:9">
      <c r="A39">
        <v>38</v>
      </c>
      <c r="B39" s="6">
        <v>47058</v>
      </c>
      <c r="I39" s="5">
        <f>SUM(C39:E39)-SUM(F39:H39)</f>
        <v>0</v>
      </c>
    </row>
    <row r="40" spans="1:9">
      <c r="A40">
        <v>39</v>
      </c>
      <c r="B40" s="6">
        <v>47088</v>
      </c>
      <c r="I40" s="5">
        <f>SUM(C40:E40)-SUM(F40:H40)</f>
        <v>0</v>
      </c>
    </row>
    <row r="41" spans="1:9">
      <c r="A41">
        <v>40</v>
      </c>
      <c r="B41" s="6">
        <v>47119</v>
      </c>
      <c r="I41" s="5">
        <f>SUM(C41:E41)-SUM(F41:H41)</f>
        <v>0</v>
      </c>
    </row>
    <row r="42" spans="1:9">
      <c r="A42">
        <v>41</v>
      </c>
      <c r="B42" s="6">
        <v>47150</v>
      </c>
      <c r="I42" s="5">
        <f>SUM(C42:E42)-SUM(F42:H42)</f>
        <v>0</v>
      </c>
    </row>
    <row r="43" spans="1:9">
      <c r="A43">
        <v>42</v>
      </c>
      <c r="B43" s="6">
        <v>47178</v>
      </c>
      <c r="I43" s="5">
        <f>SUM(C43:E43)-SUM(F43:H43)</f>
        <v>0</v>
      </c>
    </row>
    <row r="44" spans="1:9">
      <c r="A44">
        <v>43</v>
      </c>
      <c r="B44" s="6">
        <v>47209</v>
      </c>
      <c r="I44" s="5">
        <f>SUM(C44:E44)-SUM(F44:H44)</f>
        <v>0</v>
      </c>
    </row>
    <row r="45" spans="1:9">
      <c r="A45">
        <v>44</v>
      </c>
      <c r="B45" s="6">
        <v>47239</v>
      </c>
      <c r="I45" s="5">
        <f>SUM(C45:E45)-SUM(F45:H45)</f>
        <v>0</v>
      </c>
    </row>
    <row r="46" spans="1:9">
      <c r="A46">
        <v>45</v>
      </c>
      <c r="B46" s="6">
        <v>47270</v>
      </c>
      <c r="I46" s="5">
        <f>SUM(C46:E46)-SUM(F46:H46)</f>
        <v>0</v>
      </c>
    </row>
    <row r="47" spans="1:9">
      <c r="A47">
        <v>46</v>
      </c>
      <c r="B47" s="6">
        <v>47300</v>
      </c>
      <c r="I47" s="5">
        <f>SUM(C47:E47)-SUM(F47:H47)</f>
        <v>0</v>
      </c>
    </row>
    <row r="48" spans="1:9">
      <c r="A48">
        <v>47</v>
      </c>
      <c r="B48" s="6">
        <v>47331</v>
      </c>
      <c r="I48" s="5">
        <f>SUM(C48:E48)-SUM(F48:H48)</f>
        <v>0</v>
      </c>
    </row>
    <row r="49" spans="1:9">
      <c r="A49">
        <v>48</v>
      </c>
      <c r="B49" s="6">
        <v>47362</v>
      </c>
      <c r="I49" s="5">
        <f>SUM(C49:E49)-SUM(F49:H49)</f>
        <v>0</v>
      </c>
    </row>
    <row r="50" spans="1:9">
      <c r="A50">
        <v>49</v>
      </c>
      <c r="B50" s="6">
        <v>47392</v>
      </c>
      <c r="I50" s="5">
        <f>SUM(C50:E50)-SUM(F50:H50)</f>
        <v>0</v>
      </c>
    </row>
    <row r="51" spans="1:9">
      <c r="A51">
        <v>50</v>
      </c>
      <c r="B51" s="6">
        <v>47423</v>
      </c>
      <c r="I51" s="5">
        <f>SUM(C51:E51)-SUM(F51:H51)</f>
        <v>0</v>
      </c>
    </row>
    <row r="52" spans="1:9">
      <c r="A52">
        <v>51</v>
      </c>
      <c r="B52" s="6">
        <v>47453</v>
      </c>
      <c r="I52" s="5">
        <f>SUM(C52:E52)-SUM(F52:H52)</f>
        <v>0</v>
      </c>
    </row>
    <row r="53" spans="1:9">
      <c r="A53">
        <v>52</v>
      </c>
      <c r="B53" s="6">
        <v>47484</v>
      </c>
      <c r="I53" s="5">
        <f>SUM(C53:E53)-SUM(F53:H53)</f>
        <v>0</v>
      </c>
    </row>
    <row r="54" spans="1:9">
      <c r="A54">
        <v>53</v>
      </c>
      <c r="B54" s="6">
        <v>47515</v>
      </c>
      <c r="I54" s="5">
        <f>SUM(C54:E54)-SUM(F54:H54)</f>
        <v>0</v>
      </c>
    </row>
    <row r="55" spans="1:9">
      <c r="A55">
        <v>54</v>
      </c>
      <c r="B55" s="6">
        <v>47543</v>
      </c>
      <c r="I55" s="5">
        <f>SUM(C55:E55)-SUM(F55:H55)</f>
        <v>0</v>
      </c>
    </row>
    <row r="56" spans="1:9">
      <c r="A56">
        <v>55</v>
      </c>
      <c r="B56" s="6">
        <v>47574</v>
      </c>
      <c r="I56" s="5">
        <f>SUM(C56:E56)-SUM(F56:H56)</f>
        <v>0</v>
      </c>
    </row>
    <row r="57" spans="1:9">
      <c r="A57">
        <v>56</v>
      </c>
      <c r="B57" s="6">
        <v>47604</v>
      </c>
      <c r="I57" s="5">
        <f>SUM(C57:E57)-SUM(F57:H57)</f>
        <v>0</v>
      </c>
    </row>
    <row r="58" spans="1:9">
      <c r="A58">
        <v>57</v>
      </c>
      <c r="B58" s="6">
        <v>47635</v>
      </c>
      <c r="I58" s="5">
        <f>SUM(C58:E58)-SUM(F58:H58)</f>
        <v>0</v>
      </c>
    </row>
    <row r="59" spans="1:9">
      <c r="A59">
        <v>58</v>
      </c>
      <c r="B59" s="6">
        <v>47665</v>
      </c>
      <c r="I59" s="5">
        <f>SUM(C59:E59)-SUM(F59:H59)</f>
        <v>0</v>
      </c>
    </row>
    <row r="60" spans="1:9">
      <c r="A60">
        <v>59</v>
      </c>
      <c r="B60" s="6">
        <v>47696</v>
      </c>
      <c r="I60" s="5">
        <f>SUM(C60:E60)-SUM(F60:H60)</f>
        <v>0</v>
      </c>
    </row>
    <row r="61" spans="1:9">
      <c r="A61">
        <v>60</v>
      </c>
      <c r="B61" s="6">
        <v>47727</v>
      </c>
      <c r="I61" s="5">
        <f>SUM(C61:E61)-SUM(F61:H61)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1"/>
  <sheetViews>
    <sheetView workbookViewId="0"/>
  </sheetViews>
  <sheetFormatPr defaultRowHeight="15"/>
  <cols>
    <col min="1" max="2" width="12.7109375" customWidth="1"/>
    <col min="3" max="6" width="22.7109375" customWidth="1"/>
    <col min="7" max="7" width="18.7109375" customWidth="1"/>
  </cols>
  <sheetData>
    <row r="1" spans="1:7">
      <c r="A1" s="1" t="s">
        <v>30</v>
      </c>
      <c r="B1" s="1" t="s">
        <v>31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>
      <c r="A2">
        <v>1</v>
      </c>
      <c r="B2" s="6">
        <v>45931</v>
      </c>
      <c r="D2" s="4">
        <f>IFERROR(C2*'Circulating Supply'!F2,)</f>
        <v>0</v>
      </c>
      <c r="E2" s="4">
        <f>'Circulating Supply'!F2 - D2</f>
        <v>0</v>
      </c>
      <c r="G2" t="s">
        <v>49</v>
      </c>
    </row>
    <row r="3" spans="1:7">
      <c r="A3">
        <v>2</v>
      </c>
      <c r="B3" s="6">
        <v>45962</v>
      </c>
      <c r="D3" s="4">
        <f>IFERROR(C3*'Circulating Supply'!F3,)</f>
        <v>0</v>
      </c>
      <c r="E3" s="4">
        <f>'Circulating Supply'!F3 - D3</f>
        <v>0</v>
      </c>
      <c r="G3" t="s">
        <v>49</v>
      </c>
    </row>
    <row r="4" spans="1:7">
      <c r="A4">
        <v>3</v>
      </c>
      <c r="B4" s="6">
        <v>45992</v>
      </c>
      <c r="D4" s="4">
        <f>IFERROR(C4*'Circulating Supply'!F4,)</f>
        <v>0</v>
      </c>
      <c r="E4" s="4">
        <f>'Circulating Supply'!F4 - D4</f>
        <v>0</v>
      </c>
      <c r="G4" t="s">
        <v>49</v>
      </c>
    </row>
    <row r="5" spans="1:7">
      <c r="A5">
        <v>4</v>
      </c>
      <c r="B5" s="6">
        <v>46023</v>
      </c>
      <c r="D5" s="4">
        <f>IFERROR(C5*'Circulating Supply'!F5,)</f>
        <v>0</v>
      </c>
      <c r="E5" s="4">
        <f>'Circulating Supply'!F5 - D5</f>
        <v>0</v>
      </c>
      <c r="G5" t="s">
        <v>49</v>
      </c>
    </row>
    <row r="6" spans="1:7">
      <c r="A6">
        <v>5</v>
      </c>
      <c r="B6" s="6">
        <v>46054</v>
      </c>
      <c r="D6" s="4">
        <f>IFERROR(C6*'Circulating Supply'!F6,)</f>
        <v>0</v>
      </c>
      <c r="E6" s="4">
        <f>'Circulating Supply'!F6 - D6</f>
        <v>0</v>
      </c>
      <c r="G6" t="s">
        <v>49</v>
      </c>
    </row>
    <row r="7" spans="1:7">
      <c r="A7">
        <v>6</v>
      </c>
      <c r="B7" s="6">
        <v>46082</v>
      </c>
      <c r="D7" s="4">
        <f>IFERROR(C7*'Circulating Supply'!F7,)</f>
        <v>0</v>
      </c>
      <c r="E7" s="4">
        <f>'Circulating Supply'!F7 - D7</f>
        <v>0</v>
      </c>
      <c r="G7" t="s">
        <v>49</v>
      </c>
    </row>
    <row r="8" spans="1:7">
      <c r="A8">
        <v>7</v>
      </c>
      <c r="B8" s="6">
        <v>46113</v>
      </c>
      <c r="D8" s="4">
        <f>IFERROR(C8*'Circulating Supply'!F8,)</f>
        <v>0</v>
      </c>
      <c r="E8" s="4">
        <f>'Circulating Supply'!F8 - D8</f>
        <v>0</v>
      </c>
      <c r="G8" t="s">
        <v>49</v>
      </c>
    </row>
    <row r="9" spans="1:7">
      <c r="A9">
        <v>8</v>
      </c>
      <c r="B9" s="6">
        <v>46143</v>
      </c>
      <c r="D9" s="4">
        <f>IFERROR(C9*'Circulating Supply'!F9,)</f>
        <v>0</v>
      </c>
      <c r="E9" s="4">
        <f>'Circulating Supply'!F9 - D9</f>
        <v>0</v>
      </c>
      <c r="G9" t="s">
        <v>49</v>
      </c>
    </row>
    <row r="10" spans="1:7">
      <c r="A10">
        <v>9</v>
      </c>
      <c r="B10" s="6">
        <v>46174</v>
      </c>
      <c r="D10" s="4">
        <f>IFERROR(C10*'Circulating Supply'!F10,)</f>
        <v>0</v>
      </c>
      <c r="E10" s="4">
        <f>'Circulating Supply'!F10 - D10</f>
        <v>0</v>
      </c>
      <c r="G10" t="s">
        <v>49</v>
      </c>
    </row>
    <row r="11" spans="1:7">
      <c r="A11">
        <v>10</v>
      </c>
      <c r="B11" s="6">
        <v>46204</v>
      </c>
      <c r="D11" s="4">
        <f>IFERROR(C11*'Circulating Supply'!F11,)</f>
        <v>0</v>
      </c>
      <c r="E11" s="4">
        <f>'Circulating Supply'!F11 - D11</f>
        <v>0</v>
      </c>
      <c r="G11" t="s">
        <v>49</v>
      </c>
    </row>
    <row r="12" spans="1:7">
      <c r="A12">
        <v>11</v>
      </c>
      <c r="B12" s="6">
        <v>46235</v>
      </c>
      <c r="D12" s="4">
        <f>IFERROR(C12*'Circulating Supply'!F12,)</f>
        <v>0</v>
      </c>
      <c r="E12" s="4">
        <f>'Circulating Supply'!F12 - D12</f>
        <v>0</v>
      </c>
      <c r="G12" t="s">
        <v>49</v>
      </c>
    </row>
    <row r="13" spans="1:7">
      <c r="A13">
        <v>12</v>
      </c>
      <c r="B13" s="6">
        <v>46266</v>
      </c>
      <c r="D13" s="4">
        <f>IFERROR(C13*'Circulating Supply'!F13,)</f>
        <v>0</v>
      </c>
      <c r="E13" s="4">
        <f>'Circulating Supply'!F13 - D13</f>
        <v>0</v>
      </c>
      <c r="G13" t="s">
        <v>49</v>
      </c>
    </row>
    <row r="14" spans="1:7">
      <c r="A14">
        <v>13</v>
      </c>
      <c r="B14" s="6">
        <v>46296</v>
      </c>
      <c r="D14" s="4">
        <f>IFERROR(C14*'Circulating Supply'!F14,)</f>
        <v>0</v>
      </c>
      <c r="E14" s="4">
        <f>'Circulating Supply'!F14 - D14</f>
        <v>0</v>
      </c>
      <c r="G14" t="s">
        <v>49</v>
      </c>
    </row>
    <row r="15" spans="1:7">
      <c r="A15">
        <v>14</v>
      </c>
      <c r="B15" s="6">
        <v>46327</v>
      </c>
      <c r="D15" s="4">
        <f>IFERROR(C15*'Circulating Supply'!F15,)</f>
        <v>0</v>
      </c>
      <c r="E15" s="4">
        <f>'Circulating Supply'!F15 - D15</f>
        <v>0</v>
      </c>
      <c r="G15" t="s">
        <v>49</v>
      </c>
    </row>
    <row r="16" spans="1:7">
      <c r="A16">
        <v>15</v>
      </c>
      <c r="B16" s="6">
        <v>46357</v>
      </c>
      <c r="D16" s="4">
        <f>IFERROR(C16*'Circulating Supply'!F16,)</f>
        <v>0</v>
      </c>
      <c r="E16" s="4">
        <f>'Circulating Supply'!F16 - D16</f>
        <v>0</v>
      </c>
      <c r="G16" t="s">
        <v>49</v>
      </c>
    </row>
    <row r="17" spans="1:7">
      <c r="A17">
        <v>16</v>
      </c>
      <c r="B17" s="6">
        <v>46388</v>
      </c>
      <c r="D17" s="4">
        <f>IFERROR(C17*'Circulating Supply'!F17,)</f>
        <v>0</v>
      </c>
      <c r="E17" s="4">
        <f>'Circulating Supply'!F17 - D17</f>
        <v>0</v>
      </c>
      <c r="G17" t="s">
        <v>49</v>
      </c>
    </row>
    <row r="18" spans="1:7">
      <c r="A18">
        <v>17</v>
      </c>
      <c r="B18" s="6">
        <v>46419</v>
      </c>
      <c r="D18" s="4">
        <f>IFERROR(C18*'Circulating Supply'!F18,)</f>
        <v>0</v>
      </c>
      <c r="E18" s="4">
        <f>'Circulating Supply'!F18 - D18</f>
        <v>0</v>
      </c>
      <c r="G18" t="s">
        <v>49</v>
      </c>
    </row>
    <row r="19" spans="1:7">
      <c r="A19">
        <v>18</v>
      </c>
      <c r="B19" s="6">
        <v>46447</v>
      </c>
      <c r="D19" s="4">
        <f>IFERROR(C19*'Circulating Supply'!F19,)</f>
        <v>0</v>
      </c>
      <c r="E19" s="4">
        <f>'Circulating Supply'!F19 - D19</f>
        <v>0</v>
      </c>
      <c r="G19" t="s">
        <v>49</v>
      </c>
    </row>
    <row r="20" spans="1:7">
      <c r="A20">
        <v>19</v>
      </c>
      <c r="B20" s="6">
        <v>46478</v>
      </c>
      <c r="D20" s="4">
        <f>IFERROR(C20*'Circulating Supply'!F20,)</f>
        <v>0</v>
      </c>
      <c r="E20" s="4">
        <f>'Circulating Supply'!F20 - D20</f>
        <v>0</v>
      </c>
      <c r="G20" t="s">
        <v>49</v>
      </c>
    </row>
    <row r="21" spans="1:7">
      <c r="A21">
        <v>20</v>
      </c>
      <c r="B21" s="6">
        <v>46508</v>
      </c>
      <c r="D21" s="4">
        <f>IFERROR(C21*'Circulating Supply'!F21,)</f>
        <v>0</v>
      </c>
      <c r="E21" s="4">
        <f>'Circulating Supply'!F21 - D21</f>
        <v>0</v>
      </c>
      <c r="G21" t="s">
        <v>49</v>
      </c>
    </row>
    <row r="22" spans="1:7">
      <c r="A22">
        <v>21</v>
      </c>
      <c r="B22" s="6">
        <v>46539</v>
      </c>
      <c r="D22" s="4">
        <f>IFERROR(C22*'Circulating Supply'!F22,)</f>
        <v>0</v>
      </c>
      <c r="E22" s="4">
        <f>'Circulating Supply'!F22 - D22</f>
        <v>0</v>
      </c>
      <c r="G22" t="s">
        <v>49</v>
      </c>
    </row>
    <row r="23" spans="1:7">
      <c r="A23">
        <v>22</v>
      </c>
      <c r="B23" s="6">
        <v>46569</v>
      </c>
      <c r="D23" s="4">
        <f>IFERROR(C23*'Circulating Supply'!F23,)</f>
        <v>0</v>
      </c>
      <c r="E23" s="4">
        <f>'Circulating Supply'!F23 - D23</f>
        <v>0</v>
      </c>
      <c r="G23" t="s">
        <v>49</v>
      </c>
    </row>
    <row r="24" spans="1:7">
      <c r="A24">
        <v>23</v>
      </c>
      <c r="B24" s="6">
        <v>46600</v>
      </c>
      <c r="D24" s="4">
        <f>IFERROR(C24*'Circulating Supply'!F24,)</f>
        <v>0</v>
      </c>
      <c r="E24" s="4">
        <f>'Circulating Supply'!F24 - D24</f>
        <v>0</v>
      </c>
      <c r="G24" t="s">
        <v>49</v>
      </c>
    </row>
    <row r="25" spans="1:7">
      <c r="A25">
        <v>24</v>
      </c>
      <c r="B25" s="6">
        <v>46631</v>
      </c>
      <c r="D25" s="4">
        <f>IFERROR(C25*'Circulating Supply'!F25,)</f>
        <v>0</v>
      </c>
      <c r="E25" s="4">
        <f>'Circulating Supply'!F25 - D25</f>
        <v>0</v>
      </c>
      <c r="G25" t="s">
        <v>49</v>
      </c>
    </row>
    <row r="26" spans="1:7">
      <c r="A26">
        <v>25</v>
      </c>
      <c r="B26" s="6">
        <v>46661</v>
      </c>
      <c r="D26" s="4">
        <f>IFERROR(C26*'Circulating Supply'!F26,)</f>
        <v>0</v>
      </c>
      <c r="E26" s="4">
        <f>'Circulating Supply'!F26 - D26</f>
        <v>0</v>
      </c>
      <c r="G26" t="s">
        <v>49</v>
      </c>
    </row>
    <row r="27" spans="1:7">
      <c r="A27">
        <v>26</v>
      </c>
      <c r="B27" s="6">
        <v>46692</v>
      </c>
      <c r="D27" s="4">
        <f>IFERROR(C27*'Circulating Supply'!F27,)</f>
        <v>0</v>
      </c>
      <c r="E27" s="4">
        <f>'Circulating Supply'!F27 - D27</f>
        <v>0</v>
      </c>
      <c r="G27" t="s">
        <v>49</v>
      </c>
    </row>
    <row r="28" spans="1:7">
      <c r="A28">
        <v>27</v>
      </c>
      <c r="B28" s="6">
        <v>46722</v>
      </c>
      <c r="D28" s="4">
        <f>IFERROR(C28*'Circulating Supply'!F28,)</f>
        <v>0</v>
      </c>
      <c r="E28" s="4">
        <f>'Circulating Supply'!F28 - D28</f>
        <v>0</v>
      </c>
      <c r="G28" t="s">
        <v>49</v>
      </c>
    </row>
    <row r="29" spans="1:7">
      <c r="A29">
        <v>28</v>
      </c>
      <c r="B29" s="6">
        <v>46753</v>
      </c>
      <c r="D29" s="4">
        <f>IFERROR(C29*'Circulating Supply'!F29,)</f>
        <v>0</v>
      </c>
      <c r="E29" s="4">
        <f>'Circulating Supply'!F29 - D29</f>
        <v>0</v>
      </c>
      <c r="G29" t="s">
        <v>49</v>
      </c>
    </row>
    <row r="30" spans="1:7">
      <c r="A30">
        <v>29</v>
      </c>
      <c r="B30" s="6">
        <v>46784</v>
      </c>
      <c r="D30" s="4">
        <f>IFERROR(C30*'Circulating Supply'!F30,)</f>
        <v>0</v>
      </c>
      <c r="E30" s="4">
        <f>'Circulating Supply'!F30 - D30</f>
        <v>0</v>
      </c>
      <c r="G30" t="s">
        <v>49</v>
      </c>
    </row>
    <row r="31" spans="1:7">
      <c r="A31">
        <v>30</v>
      </c>
      <c r="B31" s="6">
        <v>46813</v>
      </c>
      <c r="D31" s="4">
        <f>IFERROR(C31*'Circulating Supply'!F31,)</f>
        <v>0</v>
      </c>
      <c r="E31" s="4">
        <f>'Circulating Supply'!F31 - D31</f>
        <v>0</v>
      </c>
      <c r="G31" t="s">
        <v>49</v>
      </c>
    </row>
    <row r="32" spans="1:7">
      <c r="A32">
        <v>31</v>
      </c>
      <c r="B32" s="6">
        <v>46844</v>
      </c>
      <c r="D32" s="4">
        <f>IFERROR(C32*'Circulating Supply'!F32,)</f>
        <v>0</v>
      </c>
      <c r="E32" s="4">
        <f>'Circulating Supply'!F32 - D32</f>
        <v>0</v>
      </c>
      <c r="G32" t="s">
        <v>49</v>
      </c>
    </row>
    <row r="33" spans="1:7">
      <c r="A33">
        <v>32</v>
      </c>
      <c r="B33" s="6">
        <v>46874</v>
      </c>
      <c r="D33" s="4">
        <f>IFERROR(C33*'Circulating Supply'!F33,)</f>
        <v>0</v>
      </c>
      <c r="E33" s="4">
        <f>'Circulating Supply'!F33 - D33</f>
        <v>0</v>
      </c>
      <c r="G33" t="s">
        <v>49</v>
      </c>
    </row>
    <row r="34" spans="1:7">
      <c r="A34">
        <v>33</v>
      </c>
      <c r="B34" s="6">
        <v>46905</v>
      </c>
      <c r="D34" s="4">
        <f>IFERROR(C34*'Circulating Supply'!F34,)</f>
        <v>0</v>
      </c>
      <c r="E34" s="4">
        <f>'Circulating Supply'!F34 - D34</f>
        <v>0</v>
      </c>
      <c r="G34" t="s">
        <v>49</v>
      </c>
    </row>
    <row r="35" spans="1:7">
      <c r="A35">
        <v>34</v>
      </c>
      <c r="B35" s="6">
        <v>46935</v>
      </c>
      <c r="D35" s="4">
        <f>IFERROR(C35*'Circulating Supply'!F35,)</f>
        <v>0</v>
      </c>
      <c r="E35" s="4">
        <f>'Circulating Supply'!F35 - D35</f>
        <v>0</v>
      </c>
      <c r="G35" t="s">
        <v>49</v>
      </c>
    </row>
    <row r="36" spans="1:7">
      <c r="A36">
        <v>35</v>
      </c>
      <c r="B36" s="6">
        <v>46966</v>
      </c>
      <c r="D36" s="4">
        <f>IFERROR(C36*'Circulating Supply'!F36,)</f>
        <v>0</v>
      </c>
      <c r="E36" s="4">
        <f>'Circulating Supply'!F36 - D36</f>
        <v>0</v>
      </c>
      <c r="G36" t="s">
        <v>49</v>
      </c>
    </row>
    <row r="37" spans="1:7">
      <c r="A37">
        <v>36</v>
      </c>
      <c r="B37" s="6">
        <v>46997</v>
      </c>
      <c r="D37" s="4">
        <f>IFERROR(C37*'Circulating Supply'!F37,)</f>
        <v>0</v>
      </c>
      <c r="E37" s="4">
        <f>'Circulating Supply'!F37 - D37</f>
        <v>0</v>
      </c>
      <c r="G37" t="s">
        <v>49</v>
      </c>
    </row>
    <row r="38" spans="1:7">
      <c r="A38">
        <v>37</v>
      </c>
      <c r="B38" s="6">
        <v>47027</v>
      </c>
      <c r="D38" s="4">
        <f>IFERROR(C38*'Circulating Supply'!F38,)</f>
        <v>0</v>
      </c>
      <c r="E38" s="4">
        <f>'Circulating Supply'!F38 - D38</f>
        <v>0</v>
      </c>
      <c r="G38" t="s">
        <v>49</v>
      </c>
    </row>
    <row r="39" spans="1:7">
      <c r="A39">
        <v>38</v>
      </c>
      <c r="B39" s="6">
        <v>47058</v>
      </c>
      <c r="D39" s="4">
        <f>IFERROR(C39*'Circulating Supply'!F39,)</f>
        <v>0</v>
      </c>
      <c r="E39" s="4">
        <f>'Circulating Supply'!F39 - D39</f>
        <v>0</v>
      </c>
      <c r="G39" t="s">
        <v>49</v>
      </c>
    </row>
    <row r="40" spans="1:7">
      <c r="A40">
        <v>39</v>
      </c>
      <c r="B40" s="6">
        <v>47088</v>
      </c>
      <c r="D40" s="4">
        <f>IFERROR(C40*'Circulating Supply'!F40,)</f>
        <v>0</v>
      </c>
      <c r="E40" s="4">
        <f>'Circulating Supply'!F40 - D40</f>
        <v>0</v>
      </c>
      <c r="G40" t="s">
        <v>49</v>
      </c>
    </row>
    <row r="41" spans="1:7">
      <c r="A41">
        <v>40</v>
      </c>
      <c r="B41" s="6">
        <v>47119</v>
      </c>
      <c r="D41" s="4">
        <f>IFERROR(C41*'Circulating Supply'!F41,)</f>
        <v>0</v>
      </c>
      <c r="E41" s="4">
        <f>'Circulating Supply'!F41 - D41</f>
        <v>0</v>
      </c>
      <c r="G41" t="s">
        <v>49</v>
      </c>
    </row>
    <row r="42" spans="1:7">
      <c r="A42">
        <v>41</v>
      </c>
      <c r="B42" s="6">
        <v>47150</v>
      </c>
      <c r="D42" s="4">
        <f>IFERROR(C42*'Circulating Supply'!F42,)</f>
        <v>0</v>
      </c>
      <c r="E42" s="4">
        <f>'Circulating Supply'!F42 - D42</f>
        <v>0</v>
      </c>
      <c r="G42" t="s">
        <v>49</v>
      </c>
    </row>
    <row r="43" spans="1:7">
      <c r="A43">
        <v>42</v>
      </c>
      <c r="B43" s="6">
        <v>47178</v>
      </c>
      <c r="D43" s="4">
        <f>IFERROR(C43*'Circulating Supply'!F43,)</f>
        <v>0</v>
      </c>
      <c r="E43" s="4">
        <f>'Circulating Supply'!F43 - D43</f>
        <v>0</v>
      </c>
      <c r="G43" t="s">
        <v>49</v>
      </c>
    </row>
    <row r="44" spans="1:7">
      <c r="A44">
        <v>43</v>
      </c>
      <c r="B44" s="6">
        <v>47209</v>
      </c>
      <c r="D44" s="4">
        <f>IFERROR(C44*'Circulating Supply'!F44,)</f>
        <v>0</v>
      </c>
      <c r="E44" s="4">
        <f>'Circulating Supply'!F44 - D44</f>
        <v>0</v>
      </c>
      <c r="G44" t="s">
        <v>49</v>
      </c>
    </row>
    <row r="45" spans="1:7">
      <c r="A45">
        <v>44</v>
      </c>
      <c r="B45" s="6">
        <v>47239</v>
      </c>
      <c r="D45" s="4">
        <f>IFERROR(C45*'Circulating Supply'!F45,)</f>
        <v>0</v>
      </c>
      <c r="E45" s="4">
        <f>'Circulating Supply'!F45 - D45</f>
        <v>0</v>
      </c>
      <c r="G45" t="s">
        <v>49</v>
      </c>
    </row>
    <row r="46" spans="1:7">
      <c r="A46">
        <v>45</v>
      </c>
      <c r="B46" s="6">
        <v>47270</v>
      </c>
      <c r="D46" s="4">
        <f>IFERROR(C46*'Circulating Supply'!F46,)</f>
        <v>0</v>
      </c>
      <c r="E46" s="4">
        <f>'Circulating Supply'!F46 - D46</f>
        <v>0</v>
      </c>
      <c r="G46" t="s">
        <v>49</v>
      </c>
    </row>
    <row r="47" spans="1:7">
      <c r="A47">
        <v>46</v>
      </c>
      <c r="B47" s="6">
        <v>47300</v>
      </c>
      <c r="D47" s="4">
        <f>IFERROR(C47*'Circulating Supply'!F47,)</f>
        <v>0</v>
      </c>
      <c r="E47" s="4">
        <f>'Circulating Supply'!F47 - D47</f>
        <v>0</v>
      </c>
      <c r="G47" t="s">
        <v>49</v>
      </c>
    </row>
    <row r="48" spans="1:7">
      <c r="A48">
        <v>47</v>
      </c>
      <c r="B48" s="6">
        <v>47331</v>
      </c>
      <c r="D48" s="4">
        <f>IFERROR(C48*'Circulating Supply'!F48,)</f>
        <v>0</v>
      </c>
      <c r="E48" s="4">
        <f>'Circulating Supply'!F48 - D48</f>
        <v>0</v>
      </c>
      <c r="G48" t="s">
        <v>49</v>
      </c>
    </row>
    <row r="49" spans="1:7">
      <c r="A49">
        <v>48</v>
      </c>
      <c r="B49" s="6">
        <v>47362</v>
      </c>
      <c r="D49" s="4">
        <f>IFERROR(C49*'Circulating Supply'!F49,)</f>
        <v>0</v>
      </c>
      <c r="E49" s="4">
        <f>'Circulating Supply'!F49 - D49</f>
        <v>0</v>
      </c>
      <c r="G49" t="s">
        <v>49</v>
      </c>
    </row>
    <row r="50" spans="1:7">
      <c r="A50">
        <v>49</v>
      </c>
      <c r="B50" s="6">
        <v>47392</v>
      </c>
      <c r="D50" s="4">
        <f>IFERROR(C50*'Circulating Supply'!F50,)</f>
        <v>0</v>
      </c>
      <c r="E50" s="4">
        <f>'Circulating Supply'!F50 - D50</f>
        <v>0</v>
      </c>
      <c r="G50" t="s">
        <v>49</v>
      </c>
    </row>
    <row r="51" spans="1:7">
      <c r="A51">
        <v>50</v>
      </c>
      <c r="B51" s="6">
        <v>47423</v>
      </c>
      <c r="D51" s="4">
        <f>IFERROR(C51*'Circulating Supply'!F51,)</f>
        <v>0</v>
      </c>
      <c r="E51" s="4">
        <f>'Circulating Supply'!F51 - D51</f>
        <v>0</v>
      </c>
      <c r="G51" t="s">
        <v>49</v>
      </c>
    </row>
    <row r="52" spans="1:7">
      <c r="A52">
        <v>51</v>
      </c>
      <c r="B52" s="6">
        <v>47453</v>
      </c>
      <c r="D52" s="4">
        <f>IFERROR(C52*'Circulating Supply'!F52,)</f>
        <v>0</v>
      </c>
      <c r="E52" s="4">
        <f>'Circulating Supply'!F52 - D52</f>
        <v>0</v>
      </c>
      <c r="G52" t="s">
        <v>49</v>
      </c>
    </row>
    <row r="53" spans="1:7">
      <c r="A53">
        <v>52</v>
      </c>
      <c r="B53" s="6">
        <v>47484</v>
      </c>
      <c r="D53" s="4">
        <f>IFERROR(C53*'Circulating Supply'!F53,)</f>
        <v>0</v>
      </c>
      <c r="E53" s="4">
        <f>'Circulating Supply'!F53 - D53</f>
        <v>0</v>
      </c>
      <c r="G53" t="s">
        <v>49</v>
      </c>
    </row>
    <row r="54" spans="1:7">
      <c r="A54">
        <v>53</v>
      </c>
      <c r="B54" s="6">
        <v>47515</v>
      </c>
      <c r="D54" s="4">
        <f>IFERROR(C54*'Circulating Supply'!F54,)</f>
        <v>0</v>
      </c>
      <c r="E54" s="4">
        <f>'Circulating Supply'!F54 - D54</f>
        <v>0</v>
      </c>
      <c r="G54" t="s">
        <v>49</v>
      </c>
    </row>
    <row r="55" spans="1:7">
      <c r="A55">
        <v>54</v>
      </c>
      <c r="B55" s="6">
        <v>47543</v>
      </c>
      <c r="D55" s="4">
        <f>IFERROR(C55*'Circulating Supply'!F55,)</f>
        <v>0</v>
      </c>
      <c r="E55" s="4">
        <f>'Circulating Supply'!F55 - D55</f>
        <v>0</v>
      </c>
      <c r="G55" t="s">
        <v>49</v>
      </c>
    </row>
    <row r="56" spans="1:7">
      <c r="A56">
        <v>55</v>
      </c>
      <c r="B56" s="6">
        <v>47574</v>
      </c>
      <c r="D56" s="4">
        <f>IFERROR(C56*'Circulating Supply'!F56,)</f>
        <v>0</v>
      </c>
      <c r="E56" s="4">
        <f>'Circulating Supply'!F56 - D56</f>
        <v>0</v>
      </c>
      <c r="G56" t="s">
        <v>49</v>
      </c>
    </row>
    <row r="57" spans="1:7">
      <c r="A57">
        <v>56</v>
      </c>
      <c r="B57" s="6">
        <v>47604</v>
      </c>
      <c r="D57" s="4">
        <f>IFERROR(C57*'Circulating Supply'!F57,)</f>
        <v>0</v>
      </c>
      <c r="E57" s="4">
        <f>'Circulating Supply'!F57 - D57</f>
        <v>0</v>
      </c>
      <c r="G57" t="s">
        <v>49</v>
      </c>
    </row>
    <row r="58" spans="1:7">
      <c r="A58">
        <v>57</v>
      </c>
      <c r="B58" s="6">
        <v>47635</v>
      </c>
      <c r="D58" s="4">
        <f>IFERROR(C58*'Circulating Supply'!F58,)</f>
        <v>0</v>
      </c>
      <c r="E58" s="4">
        <f>'Circulating Supply'!F58 - D58</f>
        <v>0</v>
      </c>
      <c r="G58" t="s">
        <v>49</v>
      </c>
    </row>
    <row r="59" spans="1:7">
      <c r="A59">
        <v>58</v>
      </c>
      <c r="B59" s="6">
        <v>47665</v>
      </c>
      <c r="D59" s="4">
        <f>IFERROR(C59*'Circulating Supply'!F59,)</f>
        <v>0</v>
      </c>
      <c r="E59" s="4">
        <f>'Circulating Supply'!F59 - D59</f>
        <v>0</v>
      </c>
      <c r="G59" t="s">
        <v>49</v>
      </c>
    </row>
    <row r="60" spans="1:7">
      <c r="A60">
        <v>59</v>
      </c>
      <c r="B60" s="6">
        <v>47696</v>
      </c>
      <c r="D60" s="4">
        <f>IFERROR(C60*'Circulating Supply'!F60,)</f>
        <v>0</v>
      </c>
      <c r="E60" s="4">
        <f>'Circulating Supply'!F60 - D60</f>
        <v>0</v>
      </c>
      <c r="G60" t="s">
        <v>49</v>
      </c>
    </row>
    <row r="61" spans="1:7">
      <c r="A61">
        <v>60</v>
      </c>
      <c r="B61" s="6">
        <v>47727</v>
      </c>
      <c r="G61" t="s">
        <v>49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Token Distribution</vt:lpstr>
      <vt:lpstr>Circulating Supply</vt:lpstr>
      <vt:lpstr>Token Flows</vt:lpstr>
      <vt:lpstr>Staking Dynamics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2025-09-04T15:23:50Z</dcterms:created>
  <dcterms:modified xsi:type="dcterms:W3CDTF">2025-09-04T15:23:50Z</dcterms:modified>
</cp:coreProperties>
</file>