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드라이브\MAGIC\2015 Spider Silks\17.02 거미논문 작성파일\Revising\4. npj Computational Materials\Spider silk relationship-Supplementary Files-NCM\"/>
    </mc:Choice>
  </mc:AlternateContent>
  <bookViews>
    <workbookView xWindow="0" yWindow="0" windowWidth="24000" windowHeight="9690"/>
  </bookViews>
  <sheets>
    <sheet name="SD 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8" i="2" l="1"/>
  <c r="CC8" i="2" s="1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7" i="2"/>
  <c r="CC7" i="2" s="1"/>
  <c r="BG8" i="2"/>
  <c r="BG9" i="2"/>
  <c r="BG10" i="2"/>
  <c r="BG11" i="2"/>
  <c r="BG12" i="2"/>
  <c r="BH11" i="2" s="1"/>
  <c r="BG13" i="2"/>
  <c r="BG14" i="2"/>
  <c r="BG15" i="2"/>
  <c r="BG16" i="2"/>
  <c r="BG17" i="2"/>
  <c r="BG18" i="2"/>
  <c r="BG19" i="2"/>
  <c r="BG20" i="2"/>
  <c r="BH19" i="2" s="1"/>
  <c r="BG21" i="2"/>
  <c r="BG22" i="2"/>
  <c r="BG23" i="2"/>
  <c r="BG24" i="2"/>
  <c r="BG25" i="2"/>
  <c r="BH25" i="2" s="1"/>
  <c r="BG26" i="2"/>
  <c r="BG27" i="2"/>
  <c r="BG28" i="2"/>
  <c r="BH27" i="2" s="1"/>
  <c r="BG29" i="2"/>
  <c r="BH29" i="2" s="1"/>
  <c r="BG30" i="2"/>
  <c r="BG31" i="2"/>
  <c r="BG32" i="2"/>
  <c r="BG33" i="2"/>
  <c r="BH33" i="2" s="1"/>
  <c r="BG34" i="2"/>
  <c r="BG35" i="2"/>
  <c r="BG36" i="2"/>
  <c r="BH35" i="2" s="1"/>
  <c r="BG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7" i="2"/>
  <c r="U3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V35" i="2" s="1"/>
  <c r="U7" i="2"/>
  <c r="V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7" i="2"/>
  <c r="V31" i="2" l="1"/>
  <c r="V23" i="2"/>
  <c r="V15" i="2"/>
  <c r="AE30" i="2"/>
  <c r="AE22" i="2"/>
  <c r="AE14" i="2"/>
  <c r="AE10" i="2"/>
  <c r="BH32" i="2"/>
  <c r="BH24" i="2"/>
  <c r="BH16" i="2"/>
  <c r="BH8" i="2"/>
  <c r="CC30" i="2"/>
  <c r="CC22" i="2"/>
  <c r="CC10" i="2"/>
  <c r="CC33" i="2"/>
  <c r="CC29" i="2"/>
  <c r="CC25" i="2"/>
  <c r="CC21" i="2"/>
  <c r="CC17" i="2"/>
  <c r="CC13" i="2"/>
  <c r="CC9" i="2"/>
  <c r="V27" i="2"/>
  <c r="V19" i="2"/>
  <c r="V11" i="2"/>
  <c r="AE34" i="2"/>
  <c r="AE26" i="2"/>
  <c r="AE18" i="2"/>
  <c r="CC34" i="2"/>
  <c r="CC26" i="2"/>
  <c r="CC18" i="2"/>
  <c r="CC14" i="2"/>
  <c r="V28" i="2"/>
  <c r="V24" i="2"/>
  <c r="AE35" i="2"/>
  <c r="BH34" i="2"/>
  <c r="BH30" i="2"/>
  <c r="BH26" i="2"/>
  <c r="BH22" i="2"/>
  <c r="BH18" i="2"/>
  <c r="BH14" i="2"/>
  <c r="BH10" i="2"/>
  <c r="CC35" i="2"/>
  <c r="CC32" i="2"/>
  <c r="CC28" i="2"/>
  <c r="CC24" i="2"/>
  <c r="CC20" i="2"/>
  <c r="CC16" i="2"/>
  <c r="CC12" i="2"/>
  <c r="BH7" i="2"/>
  <c r="BH15" i="2"/>
  <c r="BH23" i="2"/>
  <c r="BH31" i="2"/>
  <c r="V34" i="2"/>
  <c r="V22" i="2"/>
  <c r="V18" i="2"/>
  <c r="V14" i="2"/>
  <c r="V10" i="2"/>
  <c r="AE33" i="2"/>
  <c r="AE29" i="2"/>
  <c r="AE25" i="2"/>
  <c r="AE21" i="2"/>
  <c r="AE17" i="2"/>
  <c r="AE13" i="2"/>
  <c r="AE9" i="2"/>
  <c r="BH12" i="2"/>
  <c r="BH20" i="2"/>
  <c r="BH28" i="2"/>
  <c r="CC11" i="2"/>
  <c r="CC37" i="2" s="1"/>
  <c r="CC15" i="2"/>
  <c r="CC19" i="2"/>
  <c r="CC23" i="2"/>
  <c r="CC27" i="2"/>
  <c r="CC31" i="2"/>
  <c r="V30" i="2"/>
  <c r="V33" i="2"/>
  <c r="V17" i="2"/>
  <c r="V9" i="2"/>
  <c r="AE32" i="2"/>
  <c r="AE24" i="2"/>
  <c r="AE20" i="2"/>
  <c r="AE12" i="2"/>
  <c r="AE8" i="2"/>
  <c r="BH9" i="2"/>
  <c r="BH13" i="2"/>
  <c r="BH17" i="2"/>
  <c r="BH21" i="2"/>
  <c r="V26" i="2"/>
  <c r="V21" i="2"/>
  <c r="V13" i="2"/>
  <c r="AE28" i="2"/>
  <c r="AE16" i="2"/>
  <c r="V8" i="2"/>
  <c r="I28" i="2"/>
  <c r="I16" i="2"/>
  <c r="I24" i="2"/>
  <c r="V16" i="2"/>
  <c r="AE15" i="2"/>
  <c r="AE23" i="2"/>
  <c r="I31" i="2"/>
  <c r="V25" i="2"/>
  <c r="V29" i="2"/>
  <c r="AE7" i="2"/>
  <c r="I30" i="2"/>
  <c r="I26" i="2"/>
  <c r="I22" i="2"/>
  <c r="I18" i="2"/>
  <c r="I14" i="2"/>
  <c r="I10" i="2"/>
  <c r="V12" i="2"/>
  <c r="V20" i="2"/>
  <c r="V32" i="2"/>
  <c r="AE11" i="2"/>
  <c r="AE19" i="2"/>
  <c r="AE27" i="2"/>
  <c r="AE31" i="2"/>
  <c r="I35" i="2"/>
  <c r="I27" i="2"/>
  <c r="I19" i="2"/>
  <c r="I34" i="2"/>
  <c r="I33" i="2"/>
  <c r="I29" i="2"/>
  <c r="I25" i="2"/>
  <c r="I21" i="2"/>
  <c r="I17" i="2"/>
  <c r="I13" i="2"/>
  <c r="I9" i="2"/>
  <c r="I32" i="2"/>
  <c r="I20" i="2"/>
  <c r="I12" i="2"/>
  <c r="I8" i="2"/>
  <c r="I23" i="2"/>
  <c r="I15" i="2"/>
  <c r="I11" i="2"/>
  <c r="I7" i="2"/>
  <c r="AE37" i="2" l="1"/>
  <c r="BH37" i="2"/>
  <c r="V37" i="2"/>
  <c r="I37" i="2"/>
</calcChain>
</file>

<file path=xl/sharedStrings.xml><?xml version="1.0" encoding="utf-8"?>
<sst xmlns="http://schemas.openxmlformats.org/spreadsheetml/2006/main" count="1034" uniqueCount="293">
  <si>
    <t>SGQ</t>
  </si>
  <si>
    <t>RGG</t>
  </si>
  <si>
    <t>GGA</t>
  </si>
  <si>
    <t>YGA</t>
  </si>
  <si>
    <t>GGY</t>
  </si>
  <si>
    <t>VSS</t>
  </si>
  <si>
    <t>SAA</t>
  </si>
  <si>
    <t>AYG</t>
  </si>
  <si>
    <t>SSS</t>
  </si>
  <si>
    <t>LSS</t>
  </si>
  <si>
    <t>TES</t>
  </si>
  <si>
    <t>GGP</t>
  </si>
  <si>
    <t>APA</t>
  </si>
  <si>
    <t>SAI</t>
  </si>
  <si>
    <t>TSG</t>
  </si>
  <si>
    <t>TGY</t>
  </si>
  <si>
    <t>ATG</t>
  </si>
  <si>
    <t>QGS</t>
  </si>
  <si>
    <t>YGD</t>
  </si>
  <si>
    <t>QGA</t>
  </si>
  <si>
    <t>GEA</t>
  </si>
  <si>
    <t>SGE</t>
  </si>
  <si>
    <t>RYN</t>
  </si>
  <si>
    <t>SRA</t>
  </si>
  <si>
    <t>IPD</t>
  </si>
  <si>
    <t>YGS</t>
  </si>
  <si>
    <t>PGS</t>
  </si>
  <si>
    <t>GGQ</t>
  </si>
  <si>
    <t>LGP</t>
  </si>
  <si>
    <t>ASS</t>
  </si>
  <si>
    <t>ASA</t>
  </si>
  <si>
    <t>GPE</t>
  </si>
  <si>
    <t>AVS</t>
  </si>
  <si>
    <t>AAS</t>
  </si>
  <si>
    <t>VGV</t>
  </si>
  <si>
    <t>QQA</t>
  </si>
  <si>
    <t>AGA</t>
  </si>
  <si>
    <t>AST</t>
  </si>
  <si>
    <t>IGA</t>
  </si>
  <si>
    <t>GLG</t>
  </si>
  <si>
    <t>GGG</t>
  </si>
  <si>
    <t>AGG</t>
  </si>
  <si>
    <t>RGR</t>
  </si>
  <si>
    <t>TGP</t>
  </si>
  <si>
    <t>SRY</t>
  </si>
  <si>
    <t>ASR</t>
  </si>
  <si>
    <t>FLS</t>
  </si>
  <si>
    <t>GAA</t>
  </si>
  <si>
    <t>GSG</t>
  </si>
  <si>
    <t>SGG</t>
  </si>
  <si>
    <t>GGS</t>
  </si>
  <si>
    <t>AAI</t>
  </si>
  <si>
    <t>QAY</t>
  </si>
  <si>
    <t>TGQ</t>
  </si>
  <si>
    <t>SAS</t>
  </si>
  <si>
    <t>LGS</t>
  </si>
  <si>
    <t>YGG</t>
  </si>
  <si>
    <t>AGL</t>
  </si>
  <si>
    <t>SGA</t>
  </si>
  <si>
    <t>TAA</t>
  </si>
  <si>
    <t>SGS</t>
  </si>
  <si>
    <t>GAS</t>
  </si>
  <si>
    <t>SEG</t>
  </si>
  <si>
    <t>LSR</t>
  </si>
  <si>
    <t>VAA</t>
  </si>
  <si>
    <t>LGI</t>
  </si>
  <si>
    <t>GRG</t>
  </si>
  <si>
    <t>GGL</t>
  </si>
  <si>
    <t>PGY</t>
  </si>
  <si>
    <t>QGG</t>
  </si>
  <si>
    <t>AGS</t>
  </si>
  <si>
    <t>GSS</t>
  </si>
  <si>
    <t>YGP</t>
  </si>
  <si>
    <t>GSA</t>
  </si>
  <si>
    <t>GAV</t>
  </si>
  <si>
    <t>VAG</t>
  </si>
  <si>
    <t>SAG</t>
  </si>
  <si>
    <t>SSG</t>
  </si>
  <si>
    <t>CLS</t>
  </si>
  <si>
    <t>SVA</t>
  </si>
  <si>
    <t>QLG</t>
  </si>
  <si>
    <t>PSA</t>
  </si>
  <si>
    <t>SGR</t>
  </si>
  <si>
    <t>AGQ</t>
  </si>
  <si>
    <t>GQG</t>
  </si>
  <si>
    <t>SGL</t>
  </si>
  <si>
    <t>AGP</t>
  </si>
  <si>
    <t>PGG</t>
  </si>
  <si>
    <t>QGY</t>
  </si>
  <si>
    <t>GSQ</t>
  </si>
  <si>
    <t>AGV</t>
  </si>
  <si>
    <t>SGY</t>
  </si>
  <si>
    <t>GPS</t>
  </si>
  <si>
    <t>PGT</t>
  </si>
  <si>
    <t>TGT</t>
  </si>
  <si>
    <t>ASG</t>
  </si>
  <si>
    <t>GNQ</t>
  </si>
  <si>
    <t>TVS</t>
  </si>
  <si>
    <t>SSV</t>
  </si>
  <si>
    <t>AQL</t>
  </si>
  <si>
    <t>PSG</t>
  </si>
  <si>
    <t>AGR</t>
  </si>
  <si>
    <t>LGA</t>
  </si>
  <si>
    <t>NQG</t>
  </si>
  <si>
    <t>SQG</t>
  </si>
  <si>
    <t>QSL</t>
  </si>
  <si>
    <t>TGS</t>
  </si>
  <si>
    <t>YGN</t>
  </si>
  <si>
    <t>FGS</t>
  </si>
  <si>
    <t>EEG</t>
  </si>
  <si>
    <t>KCL</t>
  </si>
  <si>
    <t>SAT</t>
  </si>
  <si>
    <t>VFL</t>
  </si>
  <si>
    <t>GGF</t>
  </si>
  <si>
    <t>GQQ</t>
  </si>
  <si>
    <t>GQY</t>
  </si>
  <si>
    <t>PAS</t>
  </si>
  <si>
    <t>VSA</t>
  </si>
  <si>
    <t>LGG</t>
  </si>
  <si>
    <t>GPG</t>
  </si>
  <si>
    <t>RTG</t>
  </si>
  <si>
    <t>AIS</t>
  </si>
  <si>
    <t>RGP</t>
  </si>
  <si>
    <t>GGR</t>
  </si>
  <si>
    <t>PGA</t>
  </si>
  <si>
    <t>GVG</t>
  </si>
  <si>
    <t>PGR</t>
  </si>
  <si>
    <t>QYG</t>
  </si>
  <si>
    <t>SGT</t>
  </si>
  <si>
    <t>TGA</t>
  </si>
  <si>
    <t>FGQ</t>
  </si>
  <si>
    <t>GFG</t>
  </si>
  <si>
    <t>KAI</t>
  </si>
  <si>
    <t>FAE</t>
  </si>
  <si>
    <t>DTA</t>
  </si>
  <si>
    <t>AAG</t>
  </si>
  <si>
    <t>GRQ</t>
  </si>
  <si>
    <t>AAT</t>
  </si>
  <si>
    <t>GGE</t>
  </si>
  <si>
    <t>GKA</t>
  </si>
  <si>
    <t>AQV</t>
  </si>
  <si>
    <t>GDT</t>
  </si>
  <si>
    <t>DGG</t>
  </si>
  <si>
    <t>GPY</t>
  </si>
  <si>
    <t>QQQ</t>
  </si>
  <si>
    <t>LGK</t>
  </si>
  <si>
    <t>AGD</t>
  </si>
  <si>
    <t>GYG</t>
  </si>
  <si>
    <t>YGQ</t>
  </si>
  <si>
    <t>RQQ</t>
  </si>
  <si>
    <t>PAY</t>
  </si>
  <si>
    <t>AGY</t>
  </si>
  <si>
    <t>FGA</t>
  </si>
  <si>
    <t>ATA</t>
  </si>
  <si>
    <t>KLG</t>
  </si>
  <si>
    <t>LAS</t>
  </si>
  <si>
    <t>EVI</t>
  </si>
  <si>
    <t>TAP</t>
  </si>
  <si>
    <t>FGG</t>
  </si>
  <si>
    <t>GIG</t>
  </si>
  <si>
    <t>SSA</t>
  </si>
  <si>
    <t>RKL</t>
  </si>
  <si>
    <t>VAS</t>
  </si>
  <si>
    <t>AAQ</t>
  </si>
  <si>
    <t>PYG</t>
  </si>
  <si>
    <t>SGP</t>
  </si>
  <si>
    <t>GTG</t>
  </si>
  <si>
    <t>PGQ</t>
  </si>
  <si>
    <t>AGF</t>
  </si>
  <si>
    <t>YGI</t>
  </si>
  <si>
    <t>GEG</t>
  </si>
  <si>
    <t>ARK</t>
  </si>
  <si>
    <t>IVS</t>
  </si>
  <si>
    <t>ILS</t>
  </si>
  <si>
    <t>YGR</t>
  </si>
  <si>
    <t>AGT</t>
  </si>
  <si>
    <t>SIV</t>
  </si>
  <si>
    <t>SRD</t>
  </si>
  <si>
    <t>QQG</t>
  </si>
  <si>
    <t>GPA</t>
  </si>
  <si>
    <t>QGT</t>
  </si>
  <si>
    <t>TYS</t>
  </si>
  <si>
    <t>AFV</t>
  </si>
  <si>
    <t>YGV</t>
  </si>
  <si>
    <t>SSP</t>
  </si>
  <si>
    <t>SNA</t>
  </si>
  <si>
    <t>NDI</t>
  </si>
  <si>
    <t>HHD</t>
  </si>
  <si>
    <t>NGY</t>
  </si>
  <si>
    <t>AAA</t>
  </si>
  <si>
    <t>ANV</t>
  </si>
  <si>
    <t>GNG</t>
  </si>
  <si>
    <t>LGL</t>
  </si>
  <si>
    <t>SSI</t>
  </si>
  <si>
    <t>QGP</t>
  </si>
  <si>
    <t>HHV</t>
  </si>
  <si>
    <t>SGN</t>
  </si>
  <si>
    <t>IRS</t>
  </si>
  <si>
    <t>NAS</t>
  </si>
  <si>
    <t>QGQ</t>
  </si>
  <si>
    <t>GAG</t>
  </si>
  <si>
    <t>AMA</t>
  </si>
  <si>
    <t>LLT</t>
  </si>
  <si>
    <t>FTD</t>
  </si>
  <si>
    <t>DHH</t>
  </si>
  <si>
    <t>TSA</t>
  </si>
  <si>
    <t>SQI</t>
  </si>
  <si>
    <t>SLT</t>
  </si>
  <si>
    <t>MAE</t>
  </si>
  <si>
    <t>DDH</t>
  </si>
  <si>
    <t>AEI</t>
  </si>
  <si>
    <t>ATS</t>
  </si>
  <si>
    <t>KSI</t>
  </si>
  <si>
    <t>DDD</t>
  </si>
  <si>
    <t>AEA</t>
  </si>
  <si>
    <t>PDL</t>
  </si>
  <si>
    <t>VGA</t>
  </si>
  <si>
    <t>ISS</t>
  </si>
  <si>
    <t>GIP</t>
  </si>
  <si>
    <t>HHH</t>
  </si>
  <si>
    <t>TSS</t>
  </si>
  <si>
    <t>SIL</t>
  </si>
  <si>
    <t>AFN54363</t>
    <phoneticPr fontId="2" type="noConversion"/>
  </si>
  <si>
    <t>AGB35874</t>
    <phoneticPr fontId="2" type="noConversion"/>
  </si>
  <si>
    <t>AFN54362</t>
    <phoneticPr fontId="2" type="noConversion"/>
  </si>
  <si>
    <t>AAK30592</t>
    <phoneticPr fontId="2" type="noConversion"/>
  </si>
  <si>
    <t>AAK30591</t>
    <phoneticPr fontId="2" type="noConversion"/>
  </si>
  <si>
    <t>AAZ15371</t>
    <phoneticPr fontId="2" type="noConversion"/>
  </si>
  <si>
    <t>AAZ15372</t>
    <phoneticPr fontId="2" type="noConversion"/>
  </si>
  <si>
    <t>AAK30596</t>
    <phoneticPr fontId="2" type="noConversion"/>
  </si>
  <si>
    <t>AAK30595</t>
    <phoneticPr fontId="2" type="noConversion"/>
  </si>
  <si>
    <t>AAC47011</t>
    <phoneticPr fontId="2" type="noConversion"/>
  </si>
  <si>
    <t>AAC47010</t>
    <phoneticPr fontId="2" type="noConversion"/>
  </si>
  <si>
    <t>AAC47009</t>
    <phoneticPr fontId="2" type="noConversion"/>
  </si>
  <si>
    <t>AAC47008</t>
    <phoneticPr fontId="2" type="noConversion"/>
  </si>
  <si>
    <t>ABR68855</t>
    <phoneticPr fontId="2" type="noConversion"/>
  </si>
  <si>
    <t>ABR68856</t>
    <phoneticPr fontId="2" type="noConversion"/>
  </si>
  <si>
    <t>ABD61594</t>
    <phoneticPr fontId="2" type="noConversion"/>
  </si>
  <si>
    <t>ABD61593</t>
    <phoneticPr fontId="2" type="noConversion"/>
  </si>
  <si>
    <t>ADM14319</t>
    <phoneticPr fontId="2" type="noConversion"/>
  </si>
  <si>
    <t>ABD61588</t>
    <phoneticPr fontId="2" type="noConversion"/>
  </si>
  <si>
    <t>ABD61592</t>
    <phoneticPr fontId="2" type="noConversion"/>
  </si>
  <si>
    <t>ABD61591</t>
    <phoneticPr fontId="2" type="noConversion"/>
  </si>
  <si>
    <t>AFX83556</t>
    <phoneticPr fontId="2" type="noConversion"/>
  </si>
  <si>
    <t>AAK30599</t>
    <phoneticPr fontId="2" type="noConversion"/>
  </si>
  <si>
    <t>AAK30598</t>
    <phoneticPr fontId="2" type="noConversion"/>
  </si>
  <si>
    <t>ADE74592</t>
    <phoneticPr fontId="2" type="noConversion"/>
  </si>
  <si>
    <t>AAT08432</t>
    <phoneticPr fontId="2" type="noConversion"/>
  </si>
  <si>
    <t>AAT08435</t>
    <phoneticPr fontId="2" type="noConversion"/>
  </si>
  <si>
    <t>AAT08434</t>
    <phoneticPr fontId="2" type="noConversion"/>
  </si>
  <si>
    <t>AAT08433</t>
    <phoneticPr fontId="2" type="noConversion"/>
  </si>
  <si>
    <t>ADM14314</t>
    <phoneticPr fontId="2" type="noConversion"/>
  </si>
  <si>
    <t>AFM97619</t>
    <phoneticPr fontId="2" type="noConversion"/>
  </si>
  <si>
    <t>AFM97618</t>
    <phoneticPr fontId="2" type="noConversion"/>
  </si>
  <si>
    <t>AFM97617</t>
    <phoneticPr fontId="2" type="noConversion"/>
  </si>
  <si>
    <t>MaSp2</t>
    <phoneticPr fontId="2" type="noConversion"/>
  </si>
  <si>
    <t>MaSp2, partial</t>
    <phoneticPr fontId="2" type="noConversion"/>
  </si>
  <si>
    <t>MaSp1, partial</t>
    <phoneticPr fontId="2" type="noConversion"/>
  </si>
  <si>
    <t>MaSp1, partial</t>
    <phoneticPr fontId="2" type="noConversion"/>
  </si>
  <si>
    <t>Fibroin 4, partial</t>
    <phoneticPr fontId="2" type="noConversion"/>
  </si>
  <si>
    <t>Fibroin 3, partial</t>
    <phoneticPr fontId="2" type="noConversion"/>
  </si>
  <si>
    <t>Fibroin 2, partial</t>
    <phoneticPr fontId="2" type="noConversion"/>
  </si>
  <si>
    <t>Fibroin 1, partial</t>
    <phoneticPr fontId="2" type="noConversion"/>
  </si>
  <si>
    <t>MaSp1</t>
    <phoneticPr fontId="2" type="noConversion"/>
  </si>
  <si>
    <t>MaSp2b, partial</t>
    <phoneticPr fontId="2" type="noConversion"/>
  </si>
  <si>
    <t>MaSp2a, partial</t>
    <phoneticPr fontId="2" type="noConversion"/>
  </si>
  <si>
    <t>MaSp2, partial</t>
    <phoneticPr fontId="2" type="noConversion"/>
  </si>
  <si>
    <t>Fibroin 2, partial</t>
    <phoneticPr fontId="2" type="noConversion"/>
  </si>
  <si>
    <t>Fibroin 1b, partial</t>
    <phoneticPr fontId="2" type="noConversion"/>
  </si>
  <si>
    <t>Fibroin 1a, partial</t>
    <phoneticPr fontId="2" type="noConversion"/>
  </si>
  <si>
    <t>Fibroin 1, partial</t>
    <phoneticPr fontId="2" type="noConversion"/>
  </si>
  <si>
    <t>MaSp1, partial</t>
    <phoneticPr fontId="2" type="noConversion"/>
  </si>
  <si>
    <t>MaSp3, partial</t>
    <phoneticPr fontId="2" type="noConversion"/>
  </si>
  <si>
    <t>MaSp2-2, partial</t>
    <phoneticPr fontId="2" type="noConversion"/>
  </si>
  <si>
    <t>MaSp2-1, partial</t>
    <phoneticPr fontId="2" type="noConversion"/>
  </si>
  <si>
    <t>Fibroin 1</t>
    <phoneticPr fontId="2" type="noConversion"/>
  </si>
  <si>
    <t>Argiope bruennichi</t>
    <phoneticPr fontId="2" type="noConversion"/>
  </si>
  <si>
    <t>Argiope aurantia</t>
    <phoneticPr fontId="2" type="noConversion"/>
  </si>
  <si>
    <t>Argiope trifasciata</t>
    <phoneticPr fontId="2" type="noConversion"/>
  </si>
  <si>
    <t>Araneus diadematus</t>
    <phoneticPr fontId="2" type="noConversion"/>
  </si>
  <si>
    <t>Latrodectus hesperus</t>
    <phoneticPr fontId="2" type="noConversion"/>
  </si>
  <si>
    <t>Deinopis spinosa</t>
    <phoneticPr fontId="2" type="noConversion"/>
  </si>
  <si>
    <t>Dolomedes tenebrosus</t>
    <phoneticPr fontId="2" type="noConversion"/>
  </si>
  <si>
    <t>Peucetia viridans</t>
    <phoneticPr fontId="2" type="noConversion"/>
  </si>
  <si>
    <t>Kukulcania hibernalis</t>
    <phoneticPr fontId="2" type="noConversion"/>
  </si>
  <si>
    <t>Aphonopelma seemanni</t>
    <phoneticPr fontId="2" type="noConversion"/>
  </si>
  <si>
    <t>Average</t>
    <phoneticPr fontId="2" type="noConversion"/>
  </si>
  <si>
    <t>Average</t>
    <phoneticPr fontId="2" type="noConversion"/>
  </si>
  <si>
    <t>Average</t>
    <phoneticPr fontId="2" type="noConversion"/>
  </si>
  <si>
    <t>-</t>
    <phoneticPr fontId="2" type="noConversion"/>
  </si>
  <si>
    <t>Average Slope</t>
    <phoneticPr fontId="2" type="noConversion"/>
  </si>
  <si>
    <t>Slope</t>
    <phoneticPr fontId="2" type="noConversion"/>
  </si>
  <si>
    <r>
      <rPr>
        <b/>
        <sz val="11"/>
        <color theme="1"/>
        <rFont val="Arial Unicode MS"/>
        <family val="3"/>
        <charset val="129"/>
      </rPr>
      <t>Supplementary Data 2.</t>
    </r>
    <r>
      <rPr>
        <sz val="11"/>
        <color theme="1"/>
        <rFont val="Arial Unicode MS"/>
        <family val="3"/>
        <charset val="129"/>
      </rPr>
      <t xml:space="preserve"> Appearance frequency of trimer motifs in spider silk protein sequences: Top 30 results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</si>
</sst>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 Unicode MS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Arial Unicode MS"/>
      <family val="3"/>
      <charset val="129"/>
    </font>
    <font>
      <b/>
      <i/>
      <sz val="11"/>
      <name val="Arial Unicode MS"/>
      <family val="3"/>
      <charset val="129"/>
    </font>
    <font>
      <b/>
      <i/>
      <sz val="11"/>
      <color theme="1"/>
      <name val="Arial Unicode MS"/>
      <family val="3"/>
      <charset val="129"/>
    </font>
    <font>
      <b/>
      <sz val="11"/>
      <color theme="1"/>
      <name val="Arial Unicode MS"/>
      <family val="3"/>
      <charset val="129"/>
    </font>
    <font>
      <b/>
      <sz val="11"/>
      <name val="Arial Unicode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0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6" borderId="27" xfId="0" applyNumberFormat="1" applyFont="1" applyFill="1" applyBorder="1" applyAlignment="1">
      <alignment horizontal="center" vertical="center"/>
    </xf>
    <xf numFmtId="176" fontId="1" fillId="7" borderId="27" xfId="0" applyNumberFormat="1" applyFont="1" applyFill="1" applyBorder="1" applyAlignment="1">
      <alignment horizontal="center" vertical="center"/>
    </xf>
    <xf numFmtId="176" fontId="1" fillId="5" borderId="27" xfId="0" applyNumberFormat="1" applyFont="1" applyFill="1" applyBorder="1" applyAlignment="1">
      <alignment horizontal="center" vertical="center"/>
    </xf>
    <xf numFmtId="176" fontId="1" fillId="4" borderId="27" xfId="0" applyNumberFormat="1" applyFont="1" applyFill="1" applyBorder="1" applyAlignment="1">
      <alignment horizontal="center" vertical="center"/>
    </xf>
    <xf numFmtId="176" fontId="1" fillId="8" borderId="27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3396226415095"/>
          <c:y val="9.2222604405854239E-2"/>
          <c:w val="0.84388393599560385"/>
          <c:h val="0.79704196769218283"/>
        </c:manualLayout>
      </c:layout>
      <c:lineChart>
        <c:grouping val="standard"/>
        <c:varyColors val="0"/>
        <c:ser>
          <c:idx val="0"/>
          <c:order val="0"/>
          <c:tx>
            <c:v>Mygalomorphae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'SD 2'!$H$7:$H$36</c:f>
              <c:numCache>
                <c:formatCode>0.000</c:formatCode>
                <c:ptCount val="30"/>
                <c:pt idx="0">
                  <c:v>1.8966666666666667</c:v>
                </c:pt>
                <c:pt idx="1">
                  <c:v>1.5759999999999998</c:v>
                </c:pt>
                <c:pt idx="2">
                  <c:v>1.4393333333333331</c:v>
                </c:pt>
                <c:pt idx="3">
                  <c:v>1.2136666666666667</c:v>
                </c:pt>
                <c:pt idx="4">
                  <c:v>0.89966666666666661</c:v>
                </c:pt>
                <c:pt idx="5">
                  <c:v>0.89966666666666661</c:v>
                </c:pt>
                <c:pt idx="6">
                  <c:v>0.69433333333333325</c:v>
                </c:pt>
                <c:pt idx="7">
                  <c:v>0.61599999999999999</c:v>
                </c:pt>
                <c:pt idx="8">
                  <c:v>0.61599999999999999</c:v>
                </c:pt>
                <c:pt idx="9">
                  <c:v>0.61599999999999999</c:v>
                </c:pt>
                <c:pt idx="10">
                  <c:v>0.54700000000000004</c:v>
                </c:pt>
                <c:pt idx="11">
                  <c:v>0.54700000000000004</c:v>
                </c:pt>
                <c:pt idx="12">
                  <c:v>0.54700000000000004</c:v>
                </c:pt>
                <c:pt idx="13">
                  <c:v>0.54700000000000004</c:v>
                </c:pt>
                <c:pt idx="14">
                  <c:v>0.54700000000000004</c:v>
                </c:pt>
                <c:pt idx="15">
                  <c:v>0.54700000000000004</c:v>
                </c:pt>
                <c:pt idx="16">
                  <c:v>0.54700000000000004</c:v>
                </c:pt>
                <c:pt idx="17">
                  <c:v>0.46866666666666673</c:v>
                </c:pt>
                <c:pt idx="18">
                  <c:v>0.46866666666666673</c:v>
                </c:pt>
                <c:pt idx="19">
                  <c:v>0.46866666666666673</c:v>
                </c:pt>
                <c:pt idx="20">
                  <c:v>0.41100000000000003</c:v>
                </c:pt>
                <c:pt idx="21">
                  <c:v>0.41100000000000003</c:v>
                </c:pt>
                <c:pt idx="22">
                  <c:v>0.41100000000000003</c:v>
                </c:pt>
                <c:pt idx="23">
                  <c:v>0.41100000000000003</c:v>
                </c:pt>
                <c:pt idx="24">
                  <c:v>0.41100000000000003</c:v>
                </c:pt>
                <c:pt idx="25">
                  <c:v>0.41100000000000003</c:v>
                </c:pt>
                <c:pt idx="26">
                  <c:v>0.41100000000000003</c:v>
                </c:pt>
                <c:pt idx="27">
                  <c:v>0.41100000000000003</c:v>
                </c:pt>
                <c:pt idx="28">
                  <c:v>0.41100000000000003</c:v>
                </c:pt>
                <c:pt idx="29">
                  <c:v>0.41100000000000003</c:v>
                </c:pt>
              </c:numCache>
            </c:numRef>
          </c:val>
          <c:smooth val="0"/>
        </c:ser>
        <c:ser>
          <c:idx val="2"/>
          <c:order val="1"/>
          <c:tx>
            <c:v>Haplogynae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'SD 2'!$U$7:$U$36</c:f>
              <c:numCache>
                <c:formatCode>0.000</c:formatCode>
                <c:ptCount val="30"/>
                <c:pt idx="0">
                  <c:v>19.399999999999999</c:v>
                </c:pt>
                <c:pt idx="1">
                  <c:v>14.378199999999998</c:v>
                </c:pt>
                <c:pt idx="2">
                  <c:v>5.9116</c:v>
                </c:pt>
                <c:pt idx="3">
                  <c:v>4.8337999999999992</c:v>
                </c:pt>
                <c:pt idx="4">
                  <c:v>4.1576000000000004</c:v>
                </c:pt>
                <c:pt idx="5">
                  <c:v>2.1818</c:v>
                </c:pt>
                <c:pt idx="6">
                  <c:v>1.6114000000000002</c:v>
                </c:pt>
                <c:pt idx="7">
                  <c:v>1.3215999999999999</c:v>
                </c:pt>
                <c:pt idx="8">
                  <c:v>1.1452</c:v>
                </c:pt>
                <c:pt idx="9">
                  <c:v>1.119</c:v>
                </c:pt>
                <c:pt idx="10">
                  <c:v>1.0661999999999998</c:v>
                </c:pt>
                <c:pt idx="11">
                  <c:v>1.0625</c:v>
                </c:pt>
                <c:pt idx="12">
                  <c:v>1.0625</c:v>
                </c:pt>
                <c:pt idx="13">
                  <c:v>1.0625</c:v>
                </c:pt>
                <c:pt idx="14">
                  <c:v>0.97750000000000004</c:v>
                </c:pt>
                <c:pt idx="15">
                  <c:v>0.95966666666666667</c:v>
                </c:pt>
                <c:pt idx="16">
                  <c:v>0.95966666666666667</c:v>
                </c:pt>
                <c:pt idx="17">
                  <c:v>0.95966666666666667</c:v>
                </c:pt>
                <c:pt idx="18">
                  <c:v>0.95966666666666667</c:v>
                </c:pt>
                <c:pt idx="19">
                  <c:v>0.95966666666666667</c:v>
                </c:pt>
                <c:pt idx="20">
                  <c:v>0.90599999999999992</c:v>
                </c:pt>
                <c:pt idx="21">
                  <c:v>0.90599999999999992</c:v>
                </c:pt>
                <c:pt idx="22">
                  <c:v>0.80099999999999993</c:v>
                </c:pt>
                <c:pt idx="23">
                  <c:v>0.73549999999999993</c:v>
                </c:pt>
                <c:pt idx="24">
                  <c:v>0.66949999999999998</c:v>
                </c:pt>
                <c:pt idx="25">
                  <c:v>0.60350000000000004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</c:numCache>
            </c:numRef>
          </c:val>
          <c:smooth val="0"/>
        </c:ser>
        <c:ser>
          <c:idx val="3"/>
          <c:order val="2"/>
          <c:tx>
            <c:v>RTA clade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'SD 2'!$AD$7:$AD$36</c:f>
              <c:numCache>
                <c:formatCode>0.000</c:formatCode>
                <c:ptCount val="30"/>
                <c:pt idx="0">
                  <c:v>7.8659368065605406</c:v>
                </c:pt>
                <c:pt idx="1">
                  <c:v>6.2865359382537385</c:v>
                </c:pt>
                <c:pt idx="2">
                  <c:v>5.9269633381572602</c:v>
                </c:pt>
                <c:pt idx="3">
                  <c:v>5.1043314037626635</c:v>
                </c:pt>
                <c:pt idx="4">
                  <c:v>4.1624684032802701</c:v>
                </c:pt>
                <c:pt idx="5">
                  <c:v>3.5817935359382536</c:v>
                </c:pt>
                <c:pt idx="6">
                  <c:v>3.5817935359382536</c:v>
                </c:pt>
                <c:pt idx="7">
                  <c:v>2.7085460684997584</c:v>
                </c:pt>
                <c:pt idx="8">
                  <c:v>2.4270675349734683</c:v>
                </c:pt>
                <c:pt idx="9">
                  <c:v>2.2030675349734685</c:v>
                </c:pt>
                <c:pt idx="10">
                  <c:v>1.9223497346840326</c:v>
                </c:pt>
                <c:pt idx="11">
                  <c:v>1.8833497346840329</c:v>
                </c:pt>
                <c:pt idx="12">
                  <c:v>1.6497771345875545</c:v>
                </c:pt>
                <c:pt idx="13">
                  <c:v>1.6497771345875545</c:v>
                </c:pt>
                <c:pt idx="14">
                  <c:v>1.6015378678244092</c:v>
                </c:pt>
                <c:pt idx="15">
                  <c:v>1.5532986010612639</c:v>
                </c:pt>
                <c:pt idx="16">
                  <c:v>1.4660593342981187</c:v>
                </c:pt>
                <c:pt idx="17">
                  <c:v>1.3587260009647852</c:v>
                </c:pt>
                <c:pt idx="18">
                  <c:v>1.2127260009647853</c:v>
                </c:pt>
                <c:pt idx="19">
                  <c:v>1.1737260009647852</c:v>
                </c:pt>
                <c:pt idx="20">
                  <c:v>1.0290082006753496</c:v>
                </c:pt>
                <c:pt idx="21">
                  <c:v>0.98076893391220443</c:v>
                </c:pt>
                <c:pt idx="22">
                  <c:v>0.94176893391220462</c:v>
                </c:pt>
                <c:pt idx="23">
                  <c:v>0.89352966714905924</c:v>
                </c:pt>
                <c:pt idx="24">
                  <c:v>0.8255296671490594</c:v>
                </c:pt>
                <c:pt idx="25">
                  <c:v>0.8255296671490594</c:v>
                </c:pt>
                <c:pt idx="26">
                  <c:v>0.77729040038591413</c:v>
                </c:pt>
                <c:pt idx="27">
                  <c:v>0.7382904003859142</c:v>
                </c:pt>
                <c:pt idx="28">
                  <c:v>0.7382904003859142</c:v>
                </c:pt>
                <c:pt idx="29">
                  <c:v>0.7382904003859142</c:v>
                </c:pt>
              </c:numCache>
            </c:numRef>
          </c:val>
          <c:smooth val="0"/>
        </c:ser>
        <c:ser>
          <c:idx val="4"/>
          <c:order val="3"/>
          <c:tx>
            <c:v>Orbiculae</c:v>
          </c:tx>
          <c:spPr>
            <a:ln w="3810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val>
            <c:numRef>
              <c:f>'SD 2'!$BG$7:$BG$36</c:f>
              <c:numCache>
                <c:formatCode>0.000</c:formatCode>
                <c:ptCount val="30"/>
                <c:pt idx="0">
                  <c:v>12.590042004745081</c:v>
                </c:pt>
                <c:pt idx="1">
                  <c:v>7.7737423831222241</c:v>
                </c:pt>
                <c:pt idx="2">
                  <c:v>4.5438293380674208</c:v>
                </c:pt>
                <c:pt idx="3">
                  <c:v>4.0258322611107635</c:v>
                </c:pt>
                <c:pt idx="4">
                  <c:v>3.7062773805092841</c:v>
                </c:pt>
                <c:pt idx="5">
                  <c:v>3.1337388853179027</c:v>
                </c:pt>
                <c:pt idx="6">
                  <c:v>2.7737043479661643</c:v>
                </c:pt>
                <c:pt idx="7">
                  <c:v>2.3637624208006183</c:v>
                </c:pt>
                <c:pt idx="8">
                  <c:v>2.0863485529795853</c:v>
                </c:pt>
                <c:pt idx="9">
                  <c:v>1.9663048959559128</c:v>
                </c:pt>
                <c:pt idx="10">
                  <c:v>1.8078812289436128</c:v>
                </c:pt>
                <c:pt idx="11">
                  <c:v>1.6662311240199417</c:v>
                </c:pt>
                <c:pt idx="12">
                  <c:v>1.5964512644030573</c:v>
                </c:pt>
                <c:pt idx="13">
                  <c:v>1.5361001999870909</c:v>
                </c:pt>
                <c:pt idx="14">
                  <c:v>1.384280202084581</c:v>
                </c:pt>
                <c:pt idx="15">
                  <c:v>1.3325096340006051</c:v>
                </c:pt>
                <c:pt idx="16">
                  <c:v>1.3088501345378769</c:v>
                </c:pt>
                <c:pt idx="17">
                  <c:v>1.1817625342776834</c:v>
                </c:pt>
                <c:pt idx="18">
                  <c:v>1.0831753017287129</c:v>
                </c:pt>
                <c:pt idx="19">
                  <c:v>1.02204155319583</c:v>
                </c:pt>
                <c:pt idx="20">
                  <c:v>0.94389519640669084</c:v>
                </c:pt>
                <c:pt idx="21">
                  <c:v>0.87059231336515841</c:v>
                </c:pt>
                <c:pt idx="22">
                  <c:v>0.82900261906186101</c:v>
                </c:pt>
                <c:pt idx="23">
                  <c:v>0.74218416712307034</c:v>
                </c:pt>
                <c:pt idx="24">
                  <c:v>0.65509880665403342</c:v>
                </c:pt>
                <c:pt idx="25">
                  <c:v>0.59362305800018755</c:v>
                </c:pt>
                <c:pt idx="26">
                  <c:v>0.58480238233643178</c:v>
                </c:pt>
                <c:pt idx="27">
                  <c:v>0.56222830570327331</c:v>
                </c:pt>
                <c:pt idx="28">
                  <c:v>0.55082519712581857</c:v>
                </c:pt>
                <c:pt idx="29">
                  <c:v>0.53995983969147099</c:v>
                </c:pt>
              </c:numCache>
            </c:numRef>
          </c:val>
          <c:smooth val="0"/>
        </c:ser>
        <c:ser>
          <c:idx val="5"/>
          <c:order val="4"/>
          <c:tx>
            <c:v>(Argiope)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'SD 2'!$CB$7:$CB$36</c:f>
              <c:numCache>
                <c:formatCode>0.000</c:formatCode>
                <c:ptCount val="30"/>
                <c:pt idx="0">
                  <c:v>10.614704207600555</c:v>
                </c:pt>
                <c:pt idx="1">
                  <c:v>7.5766345603116871</c:v>
                </c:pt>
                <c:pt idx="2">
                  <c:v>6.0876939606532252</c:v>
                </c:pt>
                <c:pt idx="3">
                  <c:v>4.4889006749641993</c:v>
                </c:pt>
                <c:pt idx="4">
                  <c:v>4.1784029985509079</c:v>
                </c:pt>
                <c:pt idx="5">
                  <c:v>3.5744107740349946</c:v>
                </c:pt>
                <c:pt idx="6">
                  <c:v>3.2962495230406028</c:v>
                </c:pt>
                <c:pt idx="7">
                  <c:v>2.9523714424133995</c:v>
                </c:pt>
                <c:pt idx="8">
                  <c:v>2.6406562431146905</c:v>
                </c:pt>
                <c:pt idx="9">
                  <c:v>2.5076310556109118</c:v>
                </c:pt>
                <c:pt idx="10">
                  <c:v>2.4363855210055991</c:v>
                </c:pt>
                <c:pt idx="11">
                  <c:v>2.0319416330484268</c:v>
                </c:pt>
                <c:pt idx="12">
                  <c:v>1.9092992687089914</c:v>
                </c:pt>
                <c:pt idx="13">
                  <c:v>1.8193432699615988</c:v>
                </c:pt>
                <c:pt idx="14">
                  <c:v>1.757493734037989</c:v>
                </c:pt>
                <c:pt idx="15">
                  <c:v>1.6548819314700329</c:v>
                </c:pt>
                <c:pt idx="16">
                  <c:v>1.533687607833538</c:v>
                </c:pt>
                <c:pt idx="17">
                  <c:v>1.4952368354680494</c:v>
                </c:pt>
                <c:pt idx="18">
                  <c:v>1.4141431741053294</c:v>
                </c:pt>
                <c:pt idx="19">
                  <c:v>1.2985409701433108</c:v>
                </c:pt>
                <c:pt idx="20">
                  <c:v>1.1880457226110261</c:v>
                </c:pt>
                <c:pt idx="21">
                  <c:v>1.1261716246445961</c:v>
                </c:pt>
                <c:pt idx="22">
                  <c:v>1.0549255419124555</c:v>
                </c:pt>
                <c:pt idx="23">
                  <c:v>1.0149677718670693</c:v>
                </c:pt>
                <c:pt idx="24">
                  <c:v>0.94055832160274422</c:v>
                </c:pt>
                <c:pt idx="25">
                  <c:v>0.87315434001498782</c:v>
                </c:pt>
                <c:pt idx="26">
                  <c:v>0.81301823027561881</c:v>
                </c:pt>
                <c:pt idx="27">
                  <c:v>0.74142439314438824</c:v>
                </c:pt>
                <c:pt idx="28">
                  <c:v>0.67644170918508861</c:v>
                </c:pt>
                <c:pt idx="29">
                  <c:v>0.64056431055697372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384"/>
        <c:axId val="96500944"/>
      </c:lineChart>
      <c:catAx>
        <c:axId val="9650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50" charset="-127"/>
                <a:ea typeface="Arial Unicode MS" panose="020B0604020202020204" pitchFamily="50" charset="-127"/>
                <a:cs typeface="Arial Unicode MS" panose="020B0604020202020204" pitchFamily="50" charset="-127"/>
              </a:defRPr>
            </a:pPr>
            <a:endParaRPr lang="ko-KR"/>
          </a:p>
        </c:txPr>
        <c:crossAx val="96500944"/>
        <c:crosses val="autoZero"/>
        <c:auto val="1"/>
        <c:lblAlgn val="ctr"/>
        <c:lblOffset val="100"/>
        <c:tickLblSkip val="9"/>
        <c:tickMarkSkip val="1"/>
        <c:noMultiLvlLbl val="0"/>
      </c:catAx>
      <c:valAx>
        <c:axId val="9650094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50" charset="-127"/>
                <a:ea typeface="Arial Unicode MS" panose="020B0604020202020204" pitchFamily="50" charset="-127"/>
                <a:cs typeface="Arial Unicode MS" panose="020B0604020202020204" pitchFamily="50" charset="-127"/>
              </a:defRPr>
            </a:pPr>
            <a:endParaRPr lang="ko-KR"/>
          </a:p>
        </c:txPr>
        <c:crossAx val="96500384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38</xdr:row>
      <xdr:rowOff>114299</xdr:rowOff>
    </xdr:from>
    <xdr:to>
      <xdr:col>12</xdr:col>
      <xdr:colOff>104775</xdr:colOff>
      <xdr:row>77</xdr:row>
      <xdr:rowOff>9524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7"/>
  <sheetViews>
    <sheetView showGridLines="0" tabSelected="1" zoomScaleNormal="100" workbookViewId="0"/>
  </sheetViews>
  <sheetFormatPr defaultRowHeight="16.5" x14ac:dyDescent="0.3"/>
  <cols>
    <col min="1" max="1" width="3.625" style="1" customWidth="1"/>
    <col min="2" max="7" width="9" style="1"/>
    <col min="8" max="8" width="10.25" style="1" bestFit="1" customWidth="1"/>
    <col min="9" max="9" width="7" style="1" bestFit="1" customWidth="1"/>
    <col min="10" max="20" width="9" style="1"/>
    <col min="21" max="21" width="9.5" style="1" bestFit="1" customWidth="1"/>
    <col min="22" max="22" width="7" style="1" bestFit="1" customWidth="1"/>
    <col min="23" max="29" width="9" style="1"/>
    <col min="30" max="30" width="9.5" style="1" bestFit="1" customWidth="1"/>
    <col min="31" max="31" width="7" style="1" bestFit="1" customWidth="1"/>
    <col min="32" max="58" width="9" style="1"/>
    <col min="59" max="59" width="9.5" style="1" bestFit="1" customWidth="1"/>
    <col min="60" max="60" width="7" style="1" bestFit="1" customWidth="1"/>
    <col min="61" max="79" width="9" style="1"/>
    <col min="80" max="80" width="9.5" style="1" bestFit="1" customWidth="1"/>
    <col min="81" max="81" width="7" style="1" bestFit="1" customWidth="1"/>
    <col min="82" max="16384" width="9" style="1"/>
  </cols>
  <sheetData>
    <row r="1" spans="1:100" x14ac:dyDescent="0.3">
      <c r="A1" s="4"/>
      <c r="B1" s="4"/>
      <c r="C1" s="4"/>
      <c r="D1" s="4"/>
      <c r="E1" s="4"/>
      <c r="F1" s="4"/>
      <c r="G1" s="4"/>
      <c r="H1" s="4"/>
    </row>
    <row r="2" spans="1:100" x14ac:dyDescent="0.3">
      <c r="A2" s="4"/>
      <c r="B2" s="1" t="s">
        <v>292</v>
      </c>
      <c r="C2" s="4"/>
      <c r="D2" s="4"/>
      <c r="E2" s="4"/>
      <c r="F2" s="4"/>
      <c r="G2" s="4"/>
      <c r="H2" s="4"/>
    </row>
    <row r="3" spans="1:100" ht="17.25" thickBot="1" x14ac:dyDescent="0.35">
      <c r="A3" s="4"/>
      <c r="B3" s="4"/>
      <c r="C3" s="4"/>
      <c r="D3" s="4"/>
      <c r="E3" s="4"/>
      <c r="F3" s="4"/>
      <c r="G3" s="4"/>
      <c r="H3" s="4"/>
    </row>
    <row r="4" spans="1:100" x14ac:dyDescent="0.3">
      <c r="A4" s="4"/>
      <c r="B4" s="72" t="s">
        <v>285</v>
      </c>
      <c r="C4" s="73"/>
      <c r="D4" s="73"/>
      <c r="E4" s="73"/>
      <c r="F4" s="73"/>
      <c r="G4" s="74"/>
      <c r="H4" s="54" t="s">
        <v>286</v>
      </c>
      <c r="I4" s="54" t="s">
        <v>291</v>
      </c>
      <c r="K4" s="75" t="s">
        <v>284</v>
      </c>
      <c r="L4" s="76"/>
      <c r="M4" s="76"/>
      <c r="N4" s="76"/>
      <c r="O4" s="76"/>
      <c r="P4" s="76"/>
      <c r="Q4" s="76"/>
      <c r="R4" s="76"/>
      <c r="S4" s="76"/>
      <c r="T4" s="77"/>
      <c r="U4" s="42" t="s">
        <v>287</v>
      </c>
      <c r="V4" s="42" t="s">
        <v>291</v>
      </c>
      <c r="X4" s="78" t="s">
        <v>283</v>
      </c>
      <c r="Y4" s="79"/>
      <c r="Z4" s="78" t="s">
        <v>282</v>
      </c>
      <c r="AA4" s="80"/>
      <c r="AB4" s="80"/>
      <c r="AC4" s="79"/>
      <c r="AD4" s="46" t="s">
        <v>287</v>
      </c>
      <c r="AE4" s="46" t="s">
        <v>291</v>
      </c>
      <c r="AG4" s="66" t="s">
        <v>281</v>
      </c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8"/>
      <c r="AU4" s="66" t="s">
        <v>280</v>
      </c>
      <c r="AV4" s="67"/>
      <c r="AW4" s="67"/>
      <c r="AX4" s="68"/>
      <c r="AY4" s="66" t="s">
        <v>279</v>
      </c>
      <c r="AZ4" s="67"/>
      <c r="BA4" s="67"/>
      <c r="BB4" s="67"/>
      <c r="BC4" s="67"/>
      <c r="BD4" s="67"/>
      <c r="BE4" s="67"/>
      <c r="BF4" s="68"/>
      <c r="BG4" s="50" t="s">
        <v>288</v>
      </c>
      <c r="BH4" s="56" t="s">
        <v>291</v>
      </c>
      <c r="BJ4" s="69" t="s">
        <v>278</v>
      </c>
      <c r="BK4" s="70"/>
      <c r="BL4" s="70"/>
      <c r="BM4" s="70"/>
      <c r="BN4" s="70"/>
      <c r="BO4" s="70"/>
      <c r="BP4" s="70"/>
      <c r="BQ4" s="71"/>
      <c r="BR4" s="69" t="s">
        <v>277</v>
      </c>
      <c r="BS4" s="70"/>
      <c r="BT4" s="70"/>
      <c r="BU4" s="71"/>
      <c r="BV4" s="69" t="s">
        <v>276</v>
      </c>
      <c r="BW4" s="70"/>
      <c r="BX4" s="70"/>
      <c r="BY4" s="70"/>
      <c r="BZ4" s="70"/>
      <c r="CA4" s="71"/>
      <c r="CB4" s="52" t="s">
        <v>288</v>
      </c>
      <c r="CC4" s="36" t="s">
        <v>291</v>
      </c>
    </row>
    <row r="5" spans="1:100" x14ac:dyDescent="0.3">
      <c r="A5" s="4"/>
      <c r="B5" s="63" t="s">
        <v>275</v>
      </c>
      <c r="C5" s="61"/>
      <c r="D5" s="61" t="s">
        <v>267</v>
      </c>
      <c r="E5" s="61"/>
      <c r="F5" s="61" t="s">
        <v>260</v>
      </c>
      <c r="G5" s="62"/>
      <c r="H5" s="55"/>
      <c r="I5" s="55"/>
      <c r="K5" s="63" t="s">
        <v>258</v>
      </c>
      <c r="L5" s="61"/>
      <c r="M5" s="61" t="s">
        <v>258</v>
      </c>
      <c r="N5" s="61"/>
      <c r="O5" s="61" t="s">
        <v>274</v>
      </c>
      <c r="P5" s="61"/>
      <c r="Q5" s="61" t="s">
        <v>273</v>
      </c>
      <c r="R5" s="61"/>
      <c r="S5" s="61" t="s">
        <v>272</v>
      </c>
      <c r="T5" s="62"/>
      <c r="U5" s="43"/>
      <c r="V5" s="43"/>
      <c r="X5" s="63" t="s">
        <v>271</v>
      </c>
      <c r="Y5" s="62"/>
      <c r="Z5" s="63" t="s">
        <v>270</v>
      </c>
      <c r="AA5" s="61"/>
      <c r="AB5" s="61" t="s">
        <v>267</v>
      </c>
      <c r="AC5" s="62"/>
      <c r="AD5" s="47"/>
      <c r="AE5" s="47"/>
      <c r="AG5" s="63" t="s">
        <v>269</v>
      </c>
      <c r="AH5" s="61"/>
      <c r="AI5" s="61" t="s">
        <v>269</v>
      </c>
      <c r="AJ5" s="61"/>
      <c r="AK5" s="61" t="s">
        <v>268</v>
      </c>
      <c r="AL5" s="61"/>
      <c r="AM5" s="61" t="s">
        <v>267</v>
      </c>
      <c r="AN5" s="61"/>
      <c r="AO5" s="61" t="s">
        <v>266</v>
      </c>
      <c r="AP5" s="61"/>
      <c r="AQ5" s="61" t="s">
        <v>265</v>
      </c>
      <c r="AR5" s="61"/>
      <c r="AS5" s="61" t="s">
        <v>264</v>
      </c>
      <c r="AT5" s="62"/>
      <c r="AU5" s="63" t="s">
        <v>263</v>
      </c>
      <c r="AV5" s="61"/>
      <c r="AW5" s="61" t="s">
        <v>255</v>
      </c>
      <c r="AX5" s="62"/>
      <c r="AY5" s="63" t="s">
        <v>262</v>
      </c>
      <c r="AZ5" s="61"/>
      <c r="BA5" s="61" t="s">
        <v>261</v>
      </c>
      <c r="BB5" s="61"/>
      <c r="BC5" s="61" t="s">
        <v>260</v>
      </c>
      <c r="BD5" s="61"/>
      <c r="BE5" s="61" t="s">
        <v>259</v>
      </c>
      <c r="BF5" s="62"/>
      <c r="BG5" s="51"/>
      <c r="BH5" s="57"/>
      <c r="BJ5" s="63" t="s">
        <v>258</v>
      </c>
      <c r="BK5" s="61"/>
      <c r="BL5" s="61" t="s">
        <v>256</v>
      </c>
      <c r="BM5" s="61"/>
      <c r="BN5" s="61" t="s">
        <v>256</v>
      </c>
      <c r="BO5" s="61"/>
      <c r="BP5" s="61" t="s">
        <v>256</v>
      </c>
      <c r="BQ5" s="62"/>
      <c r="BR5" s="63" t="s">
        <v>258</v>
      </c>
      <c r="BS5" s="61"/>
      <c r="BT5" s="61" t="s">
        <v>256</v>
      </c>
      <c r="BU5" s="62"/>
      <c r="BV5" s="63" t="s">
        <v>257</v>
      </c>
      <c r="BW5" s="61"/>
      <c r="BX5" s="61" t="s">
        <v>256</v>
      </c>
      <c r="BY5" s="61"/>
      <c r="BZ5" s="61" t="s">
        <v>255</v>
      </c>
      <c r="CA5" s="62"/>
      <c r="CB5" s="53"/>
      <c r="CC5" s="37"/>
    </row>
    <row r="6" spans="1:100" ht="17.25" thickBot="1" x14ac:dyDescent="0.35">
      <c r="A6" s="4"/>
      <c r="B6" s="60" t="s">
        <v>254</v>
      </c>
      <c r="C6" s="58"/>
      <c r="D6" s="58" t="s">
        <v>253</v>
      </c>
      <c r="E6" s="58"/>
      <c r="F6" s="58" t="s">
        <v>252</v>
      </c>
      <c r="G6" s="59"/>
      <c r="H6" s="64"/>
      <c r="I6" s="55"/>
      <c r="K6" s="60" t="s">
        <v>251</v>
      </c>
      <c r="L6" s="58"/>
      <c r="M6" s="58" t="s">
        <v>250</v>
      </c>
      <c r="N6" s="58"/>
      <c r="O6" s="58" t="s">
        <v>249</v>
      </c>
      <c r="P6" s="58"/>
      <c r="Q6" s="58" t="s">
        <v>248</v>
      </c>
      <c r="R6" s="58"/>
      <c r="S6" s="58" t="s">
        <v>247</v>
      </c>
      <c r="T6" s="59"/>
      <c r="U6" s="65"/>
      <c r="V6" s="43"/>
      <c r="X6" s="60" t="s">
        <v>246</v>
      </c>
      <c r="Y6" s="59"/>
      <c r="Z6" s="60" t="s">
        <v>245</v>
      </c>
      <c r="AA6" s="58"/>
      <c r="AB6" s="58" t="s">
        <v>244</v>
      </c>
      <c r="AC6" s="59"/>
      <c r="AD6" s="47"/>
      <c r="AE6" s="47"/>
      <c r="AG6" s="60" t="s">
        <v>243</v>
      </c>
      <c r="AH6" s="58"/>
      <c r="AI6" s="58" t="s">
        <v>242</v>
      </c>
      <c r="AJ6" s="58"/>
      <c r="AK6" s="58" t="s">
        <v>241</v>
      </c>
      <c r="AL6" s="58"/>
      <c r="AM6" s="58" t="s">
        <v>240</v>
      </c>
      <c r="AN6" s="58"/>
      <c r="AO6" s="58" t="s">
        <v>239</v>
      </c>
      <c r="AP6" s="58"/>
      <c r="AQ6" s="58" t="s">
        <v>238</v>
      </c>
      <c r="AR6" s="58"/>
      <c r="AS6" s="58" t="s">
        <v>237</v>
      </c>
      <c r="AT6" s="59"/>
      <c r="AU6" s="60" t="s">
        <v>236</v>
      </c>
      <c r="AV6" s="58"/>
      <c r="AW6" s="58" t="s">
        <v>235</v>
      </c>
      <c r="AX6" s="59"/>
      <c r="AY6" s="60" t="s">
        <v>234</v>
      </c>
      <c r="AZ6" s="58"/>
      <c r="BA6" s="58" t="s">
        <v>233</v>
      </c>
      <c r="BB6" s="58"/>
      <c r="BC6" s="58" t="s">
        <v>232</v>
      </c>
      <c r="BD6" s="58"/>
      <c r="BE6" s="58" t="s">
        <v>231</v>
      </c>
      <c r="BF6" s="59"/>
      <c r="BG6" s="51"/>
      <c r="BH6" s="57"/>
      <c r="BJ6" s="60" t="s">
        <v>230</v>
      </c>
      <c r="BK6" s="58"/>
      <c r="BL6" s="58" t="s">
        <v>229</v>
      </c>
      <c r="BM6" s="58"/>
      <c r="BN6" s="58" t="s">
        <v>228</v>
      </c>
      <c r="BO6" s="58"/>
      <c r="BP6" s="58" t="s">
        <v>227</v>
      </c>
      <c r="BQ6" s="59"/>
      <c r="BR6" s="60" t="s">
        <v>226</v>
      </c>
      <c r="BS6" s="58"/>
      <c r="BT6" s="58" t="s">
        <v>225</v>
      </c>
      <c r="BU6" s="59"/>
      <c r="BV6" s="60" t="s">
        <v>224</v>
      </c>
      <c r="BW6" s="58"/>
      <c r="BX6" s="58" t="s">
        <v>223</v>
      </c>
      <c r="BY6" s="58"/>
      <c r="BZ6" s="58" t="s">
        <v>222</v>
      </c>
      <c r="CA6" s="59"/>
      <c r="CB6" s="53"/>
      <c r="CC6" s="37"/>
    </row>
    <row r="7" spans="1:100" x14ac:dyDescent="0.3">
      <c r="A7" s="4"/>
      <c r="B7" s="12" t="s">
        <v>9</v>
      </c>
      <c r="C7" s="11">
        <v>1.3859999999999999</v>
      </c>
      <c r="D7" s="15" t="s">
        <v>160</v>
      </c>
      <c r="E7" s="13">
        <v>1.2450000000000001</v>
      </c>
      <c r="F7" s="12" t="s">
        <v>189</v>
      </c>
      <c r="G7" s="13">
        <v>3.0590000000000002</v>
      </c>
      <c r="H7" s="24">
        <f>AVERAGE(C7,E7,G7)</f>
        <v>1.8966666666666667</v>
      </c>
      <c r="I7" s="16">
        <f>H7-H8</f>
        <v>0.32066666666666688</v>
      </c>
      <c r="J7" s="2"/>
      <c r="K7" s="12" t="s">
        <v>200</v>
      </c>
      <c r="L7" s="14">
        <v>9.4139999999999997</v>
      </c>
      <c r="M7" s="12" t="s">
        <v>200</v>
      </c>
      <c r="N7" s="14">
        <v>17.5</v>
      </c>
      <c r="O7" s="12" t="s">
        <v>48</v>
      </c>
      <c r="P7" s="14">
        <v>27.568000000000001</v>
      </c>
      <c r="Q7" s="12" t="s">
        <v>48</v>
      </c>
      <c r="R7" s="14">
        <v>27.57</v>
      </c>
      <c r="S7" s="12" t="s">
        <v>200</v>
      </c>
      <c r="T7" s="13">
        <v>14.948</v>
      </c>
      <c r="U7" s="16">
        <f>AVERAGE(L7,N7,P7,R7,T7)</f>
        <v>19.399999999999999</v>
      </c>
      <c r="V7" s="16">
        <f>U7-U8</f>
        <v>5.0218000000000007</v>
      </c>
      <c r="W7" s="2"/>
      <c r="X7" s="12" t="s">
        <v>200</v>
      </c>
      <c r="Y7" s="14">
        <v>7.5510000000000002</v>
      </c>
      <c r="Z7" s="12" t="s">
        <v>200</v>
      </c>
      <c r="AA7" s="14">
        <v>6.2060000000000004</v>
      </c>
      <c r="AB7" s="12" t="s">
        <v>189</v>
      </c>
      <c r="AC7" s="13">
        <v>9.8408104196816204</v>
      </c>
      <c r="AD7" s="16">
        <f>AVERAGE(Y7,AA7,AC7)</f>
        <v>7.8659368065605406</v>
      </c>
      <c r="AE7" s="16">
        <f>AD7-AD8</f>
        <v>1.5794008683068022</v>
      </c>
      <c r="AF7" s="2"/>
      <c r="AG7" s="12" t="s">
        <v>200</v>
      </c>
      <c r="AH7" s="13">
        <v>10.396039603960396</v>
      </c>
      <c r="AI7" s="12" t="s">
        <v>200</v>
      </c>
      <c r="AJ7" s="14">
        <v>24.235294117647058</v>
      </c>
      <c r="AK7" s="12" t="s">
        <v>200</v>
      </c>
      <c r="AL7" s="13">
        <v>20.445344129554702</v>
      </c>
      <c r="AM7" s="12" t="s">
        <v>48</v>
      </c>
      <c r="AN7" s="14">
        <v>6.7415730337078648</v>
      </c>
      <c r="AO7" s="12" t="s">
        <v>189</v>
      </c>
      <c r="AP7" s="13">
        <v>5.0991501416430589</v>
      </c>
      <c r="AQ7" s="12" t="s">
        <v>189</v>
      </c>
      <c r="AR7" s="13">
        <v>10.375275938189846</v>
      </c>
      <c r="AS7" s="12" t="s">
        <v>189</v>
      </c>
      <c r="AT7" s="14">
        <v>12.007874015748031</v>
      </c>
      <c r="AU7" s="12" t="s">
        <v>189</v>
      </c>
      <c r="AV7" s="13">
        <v>17.545541706615534</v>
      </c>
      <c r="AW7" s="12" t="s">
        <v>189</v>
      </c>
      <c r="AX7" s="14">
        <v>16.882773220428685</v>
      </c>
      <c r="AY7" s="12" t="s">
        <v>36</v>
      </c>
      <c r="AZ7" s="14">
        <v>10.277777777777777</v>
      </c>
      <c r="BA7" s="12" t="s">
        <v>189</v>
      </c>
      <c r="BB7" s="13">
        <v>7.8231292517006805</v>
      </c>
      <c r="BC7" s="12" t="s">
        <v>119</v>
      </c>
      <c r="BD7" s="13">
        <v>10.377358490566039</v>
      </c>
      <c r="BE7" s="12" t="s">
        <v>189</v>
      </c>
      <c r="BF7" s="13">
        <v>11.463414634146343</v>
      </c>
      <c r="BG7" s="16">
        <f>AVERAGE(AH7,AJ7,AL7,AN7,AP7,AR7,AT7,AV7,AX7,AZ7,BB7,BD7,BF7)</f>
        <v>12.590042004745081</v>
      </c>
      <c r="BH7" s="16">
        <f>BG7-BG8</f>
        <v>4.8162996216228571</v>
      </c>
      <c r="BI7" s="2"/>
      <c r="BJ7" s="12" t="s">
        <v>189</v>
      </c>
      <c r="BK7" s="14">
        <v>12.345679012345679</v>
      </c>
      <c r="BL7" s="12" t="s">
        <v>189</v>
      </c>
      <c r="BM7" s="14">
        <v>9.4594594594594597</v>
      </c>
      <c r="BN7" s="12" t="s">
        <v>189</v>
      </c>
      <c r="BO7" s="13">
        <v>8.6580086580086579</v>
      </c>
      <c r="BP7" s="12" t="s">
        <v>189</v>
      </c>
      <c r="BQ7" s="14">
        <v>8.7745839636913772</v>
      </c>
      <c r="BR7" s="12" t="s">
        <v>189</v>
      </c>
      <c r="BS7" s="14">
        <v>13.228699551569505</v>
      </c>
      <c r="BT7" s="12" t="s">
        <v>189</v>
      </c>
      <c r="BU7" s="14">
        <v>10.315186246418339</v>
      </c>
      <c r="BV7" s="12" t="s">
        <v>189</v>
      </c>
      <c r="BW7" s="14">
        <v>10.158730158730158</v>
      </c>
      <c r="BX7" s="12" t="s">
        <v>189</v>
      </c>
      <c r="BY7" s="13">
        <v>11.818181818181818</v>
      </c>
      <c r="BZ7" s="12" t="s">
        <v>189</v>
      </c>
      <c r="CA7" s="20">
        <v>10.773809</v>
      </c>
      <c r="CB7" s="21">
        <f>AVERAGE(BK7,BM7,BO7,BQ7,BS7,BU7,BW7,BY7,CA7)</f>
        <v>10.614704207600555</v>
      </c>
      <c r="CC7" s="16">
        <f>CB7-CB8</f>
        <v>3.038069647288868</v>
      </c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 x14ac:dyDescent="0.3">
      <c r="A8" s="4"/>
      <c r="B8" s="7" t="s">
        <v>98</v>
      </c>
      <c r="C8" s="6">
        <v>0.86699999999999999</v>
      </c>
      <c r="D8" s="10" t="s">
        <v>29</v>
      </c>
      <c r="E8" s="8">
        <v>1.0369999999999999</v>
      </c>
      <c r="F8" s="7" t="s">
        <v>6</v>
      </c>
      <c r="G8" s="8">
        <v>2.8239999999999998</v>
      </c>
      <c r="H8" s="25">
        <f t="shared" ref="H8:H36" si="0">AVERAGE(C8,E8,G8)</f>
        <v>1.5759999999999998</v>
      </c>
      <c r="I8" s="17">
        <f t="shared" ref="I8:I35" si="1">H8-H9</f>
        <v>0.13666666666666671</v>
      </c>
      <c r="J8" s="2"/>
      <c r="K8" s="7" t="s">
        <v>36</v>
      </c>
      <c r="L8" s="9">
        <v>7.3220000000000001</v>
      </c>
      <c r="M8" s="7" t="s">
        <v>36</v>
      </c>
      <c r="N8" s="9">
        <v>12.5</v>
      </c>
      <c r="O8" s="7" t="s">
        <v>60</v>
      </c>
      <c r="P8" s="9">
        <v>19.459</v>
      </c>
      <c r="Q8" s="7" t="s">
        <v>60</v>
      </c>
      <c r="R8" s="9">
        <v>18.692</v>
      </c>
      <c r="S8" s="7" t="s">
        <v>36</v>
      </c>
      <c r="T8" s="8">
        <v>13.917999999999999</v>
      </c>
      <c r="U8" s="17">
        <f t="shared" ref="U8:U35" si="2">AVERAGE(L8,N8,P8,R8,T8)</f>
        <v>14.378199999999998</v>
      </c>
      <c r="V8" s="17">
        <f>U8-U9</f>
        <v>8.4665999999999979</v>
      </c>
      <c r="W8" s="2"/>
      <c r="X8" s="7" t="s">
        <v>36</v>
      </c>
      <c r="Y8" s="9">
        <v>6.327</v>
      </c>
      <c r="Z8" s="7" t="s">
        <v>84</v>
      </c>
      <c r="AA8" s="9">
        <v>5.1520000000000001</v>
      </c>
      <c r="AB8" s="7" t="s">
        <v>200</v>
      </c>
      <c r="AC8" s="8">
        <v>7.3806078147612153</v>
      </c>
      <c r="AD8" s="17">
        <f t="shared" ref="AD8:AD36" si="3">AVERAGE(Y8,AA8,AC8)</f>
        <v>6.2865359382537385</v>
      </c>
      <c r="AE8" s="17">
        <f>AD8-AD9</f>
        <v>0.35957260009647829</v>
      </c>
      <c r="AF8" s="2"/>
      <c r="AG8" s="7" t="s">
        <v>36</v>
      </c>
      <c r="AH8" s="8">
        <v>6.9306930693069315</v>
      </c>
      <c r="AI8" s="7" t="s">
        <v>36</v>
      </c>
      <c r="AJ8" s="9">
        <v>14.705882352941178</v>
      </c>
      <c r="AK8" s="7" t="s">
        <v>36</v>
      </c>
      <c r="AL8" s="8">
        <v>11.538461538461538</v>
      </c>
      <c r="AM8" s="7" t="s">
        <v>189</v>
      </c>
      <c r="AN8" s="9">
        <v>3.2102728731942212</v>
      </c>
      <c r="AO8" s="7" t="s">
        <v>84</v>
      </c>
      <c r="AP8" s="8">
        <v>2.5495750708215295</v>
      </c>
      <c r="AQ8" s="7" t="s">
        <v>119</v>
      </c>
      <c r="AR8" s="8">
        <v>7.0640176600441498</v>
      </c>
      <c r="AS8" s="7" t="s">
        <v>119</v>
      </c>
      <c r="AT8" s="9">
        <v>6.7913385826771657</v>
      </c>
      <c r="AU8" s="7" t="s">
        <v>84</v>
      </c>
      <c r="AV8" s="8">
        <v>10.546500479386385</v>
      </c>
      <c r="AW8" s="7" t="s">
        <v>119</v>
      </c>
      <c r="AX8" s="9">
        <v>6.3244244509129395</v>
      </c>
      <c r="AY8" s="7" t="s">
        <v>200</v>
      </c>
      <c r="AZ8" s="9">
        <v>10</v>
      </c>
      <c r="BA8" s="7" t="s">
        <v>84</v>
      </c>
      <c r="BB8" s="8">
        <v>5.1020408163265305</v>
      </c>
      <c r="BC8" s="7" t="s">
        <v>194</v>
      </c>
      <c r="BD8" s="8">
        <v>8.4905660377358494</v>
      </c>
      <c r="BE8" s="7" t="s">
        <v>119</v>
      </c>
      <c r="BF8" s="8">
        <v>7.8048780487804876</v>
      </c>
      <c r="BG8" s="17">
        <f t="shared" ref="BG8:BG36" si="4">AVERAGE(AH8,AJ8,AL8,AN8,AP8,AR8,AT8,AV8,AX8,AZ8,BB8,BD8,BF8)</f>
        <v>7.7737423831222241</v>
      </c>
      <c r="BH8" s="17">
        <f>BG8-BG9</f>
        <v>3.2299130450548033</v>
      </c>
      <c r="BI8" s="2"/>
      <c r="BJ8" s="7" t="s">
        <v>84</v>
      </c>
      <c r="BK8" s="9">
        <v>7.5617283950617287</v>
      </c>
      <c r="BL8" s="7" t="s">
        <v>119</v>
      </c>
      <c r="BM8" s="9">
        <v>8.1081081081081088</v>
      </c>
      <c r="BN8" s="7" t="s">
        <v>119</v>
      </c>
      <c r="BO8" s="8">
        <v>5.1948051948051948</v>
      </c>
      <c r="BP8" s="7" t="s">
        <v>119</v>
      </c>
      <c r="BQ8" s="9">
        <v>6.2027231467473527</v>
      </c>
      <c r="BR8" s="7" t="s">
        <v>200</v>
      </c>
      <c r="BS8" s="9">
        <v>7.3991031390134534</v>
      </c>
      <c r="BT8" s="7" t="s">
        <v>119</v>
      </c>
      <c r="BU8" s="9">
        <v>6.5902578796561597</v>
      </c>
      <c r="BV8" s="7" t="s">
        <v>200</v>
      </c>
      <c r="BW8" s="9">
        <v>7.7248677248677247</v>
      </c>
      <c r="BX8" s="7" t="s">
        <v>119</v>
      </c>
      <c r="BY8" s="8">
        <v>9.8545454545454554</v>
      </c>
      <c r="BZ8" s="7" t="s">
        <v>119</v>
      </c>
      <c r="CA8" s="19">
        <v>9.5535720000000008</v>
      </c>
      <c r="CB8" s="22">
        <f t="shared" ref="CB8:CB36" si="5">AVERAGE(BK8,BM8,BO8,BQ8,BS8,BU8,BW8,BY8,CA8)</f>
        <v>7.5766345603116871</v>
      </c>
      <c r="CC8" s="17">
        <f>CB8-CB9</f>
        <v>1.4889405996584619</v>
      </c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x14ac:dyDescent="0.3">
      <c r="A9" s="4"/>
      <c r="B9" s="7" t="s">
        <v>221</v>
      </c>
      <c r="C9" s="6">
        <v>0.69299999999999995</v>
      </c>
      <c r="D9" s="10" t="s">
        <v>76</v>
      </c>
      <c r="E9" s="8">
        <v>1.0369999999999999</v>
      </c>
      <c r="F9" s="7" t="s">
        <v>30</v>
      </c>
      <c r="G9" s="8">
        <v>2.5880000000000001</v>
      </c>
      <c r="H9" s="25">
        <f t="shared" si="0"/>
        <v>1.4393333333333331</v>
      </c>
      <c r="I9" s="17">
        <f t="shared" si="1"/>
        <v>0.22566666666666646</v>
      </c>
      <c r="J9" s="2"/>
      <c r="K9" s="7" t="s">
        <v>48</v>
      </c>
      <c r="L9" s="9">
        <v>2.0920000000000001</v>
      </c>
      <c r="M9" s="7" t="s">
        <v>48</v>
      </c>
      <c r="N9" s="9">
        <v>4.3419999999999996</v>
      </c>
      <c r="O9" s="7" t="s">
        <v>58</v>
      </c>
      <c r="P9" s="9">
        <v>8.1080000000000005</v>
      </c>
      <c r="Q9" s="7" t="s">
        <v>200</v>
      </c>
      <c r="R9" s="9">
        <v>9.3460000000000001</v>
      </c>
      <c r="S9" s="7" t="s">
        <v>125</v>
      </c>
      <c r="T9" s="8">
        <v>5.67</v>
      </c>
      <c r="U9" s="17">
        <f t="shared" si="2"/>
        <v>5.9116</v>
      </c>
      <c r="V9" s="17">
        <f t="shared" ref="V9:V35" si="6">U9-U10</f>
        <v>1.0778000000000008</v>
      </c>
      <c r="W9" s="2"/>
      <c r="X9" s="7" t="s">
        <v>84</v>
      </c>
      <c r="Y9" s="9">
        <v>5.51</v>
      </c>
      <c r="Z9" s="7" t="s">
        <v>189</v>
      </c>
      <c r="AA9" s="9">
        <v>5.0350000000000001</v>
      </c>
      <c r="AB9" s="7" t="s">
        <v>84</v>
      </c>
      <c r="AC9" s="8">
        <v>7.2358900144717797</v>
      </c>
      <c r="AD9" s="17">
        <f t="shared" si="3"/>
        <v>5.9269633381572602</v>
      </c>
      <c r="AE9" s="17">
        <f t="shared" ref="AE9:AE35" si="7">AD9-AD10</f>
        <v>0.8226319343945967</v>
      </c>
      <c r="AF9" s="2"/>
      <c r="AG9" s="7" t="s">
        <v>147</v>
      </c>
      <c r="AH9" s="8">
        <v>2.4752475247524752</v>
      </c>
      <c r="AI9" s="7" t="s">
        <v>147</v>
      </c>
      <c r="AJ9" s="9">
        <v>3.1764705882352939</v>
      </c>
      <c r="AK9" s="7" t="s">
        <v>125</v>
      </c>
      <c r="AL9" s="8">
        <v>3.8461538461538463</v>
      </c>
      <c r="AM9" s="7" t="s">
        <v>49</v>
      </c>
      <c r="AN9" s="9">
        <v>2.8892455858747992</v>
      </c>
      <c r="AO9" s="7" t="s">
        <v>30</v>
      </c>
      <c r="AP9" s="8">
        <v>2.2662889518413598</v>
      </c>
      <c r="AQ9" s="7" t="s">
        <v>114</v>
      </c>
      <c r="AR9" s="8">
        <v>5.518763796909492</v>
      </c>
      <c r="AS9" s="7" t="s">
        <v>178</v>
      </c>
      <c r="AT9" s="9">
        <v>4.9212598425196852</v>
      </c>
      <c r="AU9" s="7" t="s">
        <v>69</v>
      </c>
      <c r="AV9" s="8">
        <v>9.8753595397890699</v>
      </c>
      <c r="AW9" s="7" t="s">
        <v>147</v>
      </c>
      <c r="AX9" s="9">
        <v>3.6782217517861868</v>
      </c>
      <c r="AY9" s="7" t="s">
        <v>147</v>
      </c>
      <c r="AZ9" s="9">
        <v>3.6111111111111107</v>
      </c>
      <c r="BA9" s="7" t="s">
        <v>200</v>
      </c>
      <c r="BB9" s="8">
        <v>5.1020408163265305</v>
      </c>
      <c r="BC9" s="7" t="s">
        <v>178</v>
      </c>
      <c r="BD9" s="8">
        <v>7.0754716981132075</v>
      </c>
      <c r="BE9" s="7" t="s">
        <v>165</v>
      </c>
      <c r="BF9" s="8">
        <v>4.6341463414634143</v>
      </c>
      <c r="BG9" s="17">
        <f t="shared" si="4"/>
        <v>4.5438293380674208</v>
      </c>
      <c r="BH9" s="17">
        <f t="shared" ref="BH9:BH35" si="8">BG9-BG10</f>
        <v>0.51799707695665731</v>
      </c>
      <c r="BI9" s="2"/>
      <c r="BJ9" s="7" t="s">
        <v>69</v>
      </c>
      <c r="BK9" s="9">
        <v>6.7901234567901234</v>
      </c>
      <c r="BL9" s="7" t="s">
        <v>194</v>
      </c>
      <c r="BM9" s="9">
        <v>6.0810810810810816</v>
      </c>
      <c r="BN9" s="7" t="s">
        <v>194</v>
      </c>
      <c r="BO9" s="8">
        <v>3.0303030303030303</v>
      </c>
      <c r="BP9" s="7" t="s">
        <v>194</v>
      </c>
      <c r="BQ9" s="9">
        <v>5.2950075642965198</v>
      </c>
      <c r="BR9" s="7" t="s">
        <v>84</v>
      </c>
      <c r="BS9" s="9">
        <v>6.9506726457399113</v>
      </c>
      <c r="BT9" s="7" t="s">
        <v>194</v>
      </c>
      <c r="BU9" s="9">
        <v>5.444126074498568</v>
      </c>
      <c r="BV9" s="7" t="s">
        <v>2</v>
      </c>
      <c r="BW9" s="9">
        <v>4.3386243386243386</v>
      </c>
      <c r="BX9" s="7" t="s">
        <v>194</v>
      </c>
      <c r="BY9" s="8">
        <v>7.4545454545454541</v>
      </c>
      <c r="BZ9" s="7" t="s">
        <v>194</v>
      </c>
      <c r="CA9" s="19">
        <v>9.4047619999999998</v>
      </c>
      <c r="CB9" s="22">
        <f t="shared" si="5"/>
        <v>6.0876939606532252</v>
      </c>
      <c r="CC9" s="17">
        <f t="shared" ref="CC9:CC35" si="9">CB9-CB10</f>
        <v>1.5987932856890259</v>
      </c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 x14ac:dyDescent="0.3">
      <c r="A10" s="4"/>
      <c r="B10" s="7" t="s">
        <v>217</v>
      </c>
      <c r="C10" s="6">
        <v>0.69299999999999995</v>
      </c>
      <c r="D10" s="10" t="s">
        <v>5</v>
      </c>
      <c r="E10" s="8">
        <v>0.83</v>
      </c>
      <c r="F10" s="7" t="s">
        <v>33</v>
      </c>
      <c r="G10" s="8">
        <v>2.1179999999999999</v>
      </c>
      <c r="H10" s="25">
        <f t="shared" si="0"/>
        <v>1.2136666666666667</v>
      </c>
      <c r="I10" s="17">
        <f t="shared" si="1"/>
        <v>0.31400000000000006</v>
      </c>
      <c r="J10" s="2"/>
      <c r="K10" s="7" t="s">
        <v>30</v>
      </c>
      <c r="L10" s="9">
        <v>1.2549999999999999</v>
      </c>
      <c r="M10" s="7" t="s">
        <v>58</v>
      </c>
      <c r="N10" s="9">
        <v>2.7629999999999999</v>
      </c>
      <c r="O10" s="7" t="s">
        <v>200</v>
      </c>
      <c r="P10" s="9">
        <v>7.5679999999999996</v>
      </c>
      <c r="Q10" s="7" t="s">
        <v>70</v>
      </c>
      <c r="R10" s="9">
        <v>7.944</v>
      </c>
      <c r="S10" s="7" t="s">
        <v>34</v>
      </c>
      <c r="T10" s="8">
        <v>4.6390000000000002</v>
      </c>
      <c r="U10" s="17">
        <f t="shared" si="2"/>
        <v>4.8337999999999992</v>
      </c>
      <c r="V10" s="17">
        <f t="shared" si="6"/>
        <v>0.6761999999999988</v>
      </c>
      <c r="W10" s="2"/>
      <c r="X10" s="7" t="s">
        <v>189</v>
      </c>
      <c r="Y10" s="9">
        <v>5.1020000000000003</v>
      </c>
      <c r="Z10" s="7" t="s">
        <v>147</v>
      </c>
      <c r="AA10" s="9">
        <v>4.5670000000000002</v>
      </c>
      <c r="AB10" s="7" t="s">
        <v>36</v>
      </c>
      <c r="AC10" s="8">
        <v>5.6439942112879882</v>
      </c>
      <c r="AD10" s="17">
        <f t="shared" si="3"/>
        <v>5.1043314037626635</v>
      </c>
      <c r="AE10" s="17">
        <f t="shared" si="7"/>
        <v>0.94186300048239335</v>
      </c>
      <c r="AF10" s="2"/>
      <c r="AG10" s="7" t="s">
        <v>151</v>
      </c>
      <c r="AH10" s="8">
        <v>1.9801980198019802</v>
      </c>
      <c r="AI10" s="7" t="s">
        <v>125</v>
      </c>
      <c r="AJ10" s="9">
        <v>3.1764705882352939</v>
      </c>
      <c r="AK10" s="7" t="s">
        <v>216</v>
      </c>
      <c r="AL10" s="8">
        <v>3.6437246963562751</v>
      </c>
      <c r="AM10" s="7" t="s">
        <v>147</v>
      </c>
      <c r="AN10" s="9">
        <v>2.5682182985553772</v>
      </c>
      <c r="AO10" s="7" t="s">
        <v>27</v>
      </c>
      <c r="AP10" s="8">
        <v>1.41643059490085</v>
      </c>
      <c r="AQ10" s="7" t="s">
        <v>178</v>
      </c>
      <c r="AR10" s="8">
        <v>5.4083885209713021</v>
      </c>
      <c r="AS10" s="7" t="s">
        <v>194</v>
      </c>
      <c r="AT10" s="9">
        <v>4.7244094488188972</v>
      </c>
      <c r="AU10" s="7" t="s">
        <v>2</v>
      </c>
      <c r="AV10" s="8">
        <v>7.2866730584851398</v>
      </c>
      <c r="AW10" s="7" t="s">
        <v>47</v>
      </c>
      <c r="AX10" s="9">
        <v>3.6517597247949194</v>
      </c>
      <c r="AY10" s="7" t="s">
        <v>189</v>
      </c>
      <c r="AZ10" s="9">
        <v>3.3333333333333335</v>
      </c>
      <c r="BA10" s="7" t="s">
        <v>69</v>
      </c>
      <c r="BB10" s="8">
        <v>4.0816326530612246</v>
      </c>
      <c r="BC10" s="7" t="s">
        <v>114</v>
      </c>
      <c r="BD10" s="8">
        <v>6.9182389937106921</v>
      </c>
      <c r="BE10" s="7" t="s">
        <v>87</v>
      </c>
      <c r="BF10" s="8">
        <v>4.1463414634146343</v>
      </c>
      <c r="BG10" s="17">
        <f t="shared" si="4"/>
        <v>4.0258322611107635</v>
      </c>
      <c r="BH10" s="17">
        <f t="shared" si="8"/>
        <v>0.31955488060147941</v>
      </c>
      <c r="BI10" s="2"/>
      <c r="BJ10" s="7" t="s">
        <v>200</v>
      </c>
      <c r="BK10" s="9">
        <v>5.7098765432098766</v>
      </c>
      <c r="BL10" s="7" t="s">
        <v>114</v>
      </c>
      <c r="BM10" s="9">
        <v>3.8288288288288284</v>
      </c>
      <c r="BN10" s="7" t="s">
        <v>72</v>
      </c>
      <c r="BO10" s="8">
        <v>2.5974025974025974</v>
      </c>
      <c r="BP10" s="7" t="s">
        <v>178</v>
      </c>
      <c r="BQ10" s="9">
        <v>3.4795763993948561</v>
      </c>
      <c r="BR10" s="7" t="s">
        <v>69</v>
      </c>
      <c r="BS10" s="9">
        <v>5.6053811659192831</v>
      </c>
      <c r="BT10" s="7" t="s">
        <v>114</v>
      </c>
      <c r="BU10" s="9">
        <v>3.7249283667621778</v>
      </c>
      <c r="BV10" s="7" t="s">
        <v>41</v>
      </c>
      <c r="BW10" s="9">
        <v>3.8095238095238098</v>
      </c>
      <c r="BX10" s="7" t="s">
        <v>200</v>
      </c>
      <c r="BY10" s="8">
        <v>6.7636363636363637</v>
      </c>
      <c r="BZ10" s="7" t="s">
        <v>178</v>
      </c>
      <c r="CA10" s="19">
        <v>4.8809519999999997</v>
      </c>
      <c r="CB10" s="22">
        <f t="shared" si="5"/>
        <v>4.4889006749641993</v>
      </c>
      <c r="CC10" s="17">
        <f t="shared" si="9"/>
        <v>0.3104976764132914</v>
      </c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 x14ac:dyDescent="0.3">
      <c r="A11" s="4"/>
      <c r="B11" s="7" t="s">
        <v>220</v>
      </c>
      <c r="C11" s="6">
        <v>0.69299999999999995</v>
      </c>
      <c r="D11" s="10" t="s">
        <v>33</v>
      </c>
      <c r="E11" s="8">
        <v>0.83</v>
      </c>
      <c r="F11" s="7" t="s">
        <v>54</v>
      </c>
      <c r="G11" s="8">
        <v>1.1759999999999999</v>
      </c>
      <c r="H11" s="25">
        <f t="shared" si="0"/>
        <v>0.89966666666666661</v>
      </c>
      <c r="I11" s="17">
        <f t="shared" si="1"/>
        <v>0</v>
      </c>
      <c r="J11" s="2"/>
      <c r="K11" s="7" t="s">
        <v>147</v>
      </c>
      <c r="L11" s="9">
        <v>1.2549999999999999</v>
      </c>
      <c r="M11" s="7" t="s">
        <v>70</v>
      </c>
      <c r="N11" s="9">
        <v>2.5</v>
      </c>
      <c r="O11" s="7" t="s">
        <v>70</v>
      </c>
      <c r="P11" s="9">
        <v>7.0270000000000001</v>
      </c>
      <c r="Q11" s="7" t="s">
        <v>58</v>
      </c>
      <c r="R11" s="9">
        <v>7.944</v>
      </c>
      <c r="S11" s="7" t="s">
        <v>90</v>
      </c>
      <c r="T11" s="8">
        <v>2.0619999999999998</v>
      </c>
      <c r="U11" s="17">
        <f t="shared" si="2"/>
        <v>4.1576000000000004</v>
      </c>
      <c r="V11" s="17">
        <f t="shared" si="6"/>
        <v>1.9758000000000004</v>
      </c>
      <c r="W11" s="2"/>
      <c r="X11" s="7" t="s">
        <v>69</v>
      </c>
      <c r="Y11" s="9">
        <v>3.4689999999999999</v>
      </c>
      <c r="Z11" s="7" t="s">
        <v>36</v>
      </c>
      <c r="AA11" s="9">
        <v>4.0979999999999999</v>
      </c>
      <c r="AB11" s="7" t="s">
        <v>69</v>
      </c>
      <c r="AC11" s="8">
        <v>4.9204052098408102</v>
      </c>
      <c r="AD11" s="17">
        <f t="shared" si="3"/>
        <v>4.1624684032802701</v>
      </c>
      <c r="AE11" s="17">
        <f t="shared" si="7"/>
        <v>0.58067486734201657</v>
      </c>
      <c r="AF11" s="2"/>
      <c r="AG11" s="7" t="s">
        <v>125</v>
      </c>
      <c r="AH11" s="8">
        <v>1.9801980198019802</v>
      </c>
      <c r="AI11" s="7" t="s">
        <v>90</v>
      </c>
      <c r="AJ11" s="9">
        <v>2.7058823529411762</v>
      </c>
      <c r="AK11" s="7" t="s">
        <v>90</v>
      </c>
      <c r="AL11" s="8">
        <v>3.2388663967611335</v>
      </c>
      <c r="AM11" s="7" t="s">
        <v>58</v>
      </c>
      <c r="AN11" s="9">
        <v>2.2471910112359552</v>
      </c>
      <c r="AO11" s="7" t="s">
        <v>33</v>
      </c>
      <c r="AP11" s="8">
        <v>1.41643059490085</v>
      </c>
      <c r="AQ11" s="7" t="s">
        <v>194</v>
      </c>
      <c r="AR11" s="8">
        <v>4.6357615894039732</v>
      </c>
      <c r="AS11" s="7" t="s">
        <v>114</v>
      </c>
      <c r="AT11" s="9">
        <v>4.7244094488188972</v>
      </c>
      <c r="AU11" s="7" t="s">
        <v>200</v>
      </c>
      <c r="AV11" s="8">
        <v>7.1588366890380311</v>
      </c>
      <c r="AW11" s="7" t="s">
        <v>135</v>
      </c>
      <c r="AX11" s="9">
        <v>3.5459116168298492</v>
      </c>
      <c r="AY11" s="7" t="s">
        <v>4</v>
      </c>
      <c r="AZ11" s="9">
        <v>2.7777777777777777</v>
      </c>
      <c r="BA11" s="7" t="s">
        <v>41</v>
      </c>
      <c r="BB11" s="8">
        <v>3.4013605442176873</v>
      </c>
      <c r="BC11" s="7" t="s">
        <v>189</v>
      </c>
      <c r="BD11" s="8">
        <v>6.4465408805031448</v>
      </c>
      <c r="BE11" s="7" t="s">
        <v>72</v>
      </c>
      <c r="BF11" s="8">
        <v>3.9024390243902438</v>
      </c>
      <c r="BG11" s="17">
        <f t="shared" si="4"/>
        <v>3.7062773805092841</v>
      </c>
      <c r="BH11" s="17">
        <f t="shared" si="8"/>
        <v>0.57253849519138145</v>
      </c>
      <c r="BI11" s="2"/>
      <c r="BJ11" s="7" t="s">
        <v>2</v>
      </c>
      <c r="BK11" s="9">
        <v>4.3209876543209873</v>
      </c>
      <c r="BL11" s="7" t="s">
        <v>178</v>
      </c>
      <c r="BM11" s="9">
        <v>3.8288288288288284</v>
      </c>
      <c r="BN11" s="7" t="s">
        <v>114</v>
      </c>
      <c r="BO11" s="8">
        <v>2.1645021645021645</v>
      </c>
      <c r="BP11" s="7" t="s">
        <v>114</v>
      </c>
      <c r="BQ11" s="9">
        <v>3.1770045385779122</v>
      </c>
      <c r="BR11" s="7" t="s">
        <v>2</v>
      </c>
      <c r="BS11" s="9">
        <v>5.6053811659192831</v>
      </c>
      <c r="BT11" s="7" t="s">
        <v>72</v>
      </c>
      <c r="BU11" s="9">
        <v>3.4383954154727796</v>
      </c>
      <c r="BV11" s="7" t="s">
        <v>39</v>
      </c>
      <c r="BW11" s="9">
        <v>3.4920634920634921</v>
      </c>
      <c r="BX11" s="7" t="s">
        <v>83</v>
      </c>
      <c r="BY11" s="8">
        <v>6.7272727272727275</v>
      </c>
      <c r="BZ11" s="7" t="s">
        <v>114</v>
      </c>
      <c r="CA11" s="19">
        <v>4.851191</v>
      </c>
      <c r="CB11" s="22">
        <f t="shared" si="5"/>
        <v>4.1784029985509079</v>
      </c>
      <c r="CC11" s="17">
        <f t="shared" si="9"/>
        <v>0.60399222451591328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 x14ac:dyDescent="0.3">
      <c r="A12" s="4"/>
      <c r="B12" s="7" t="s">
        <v>8</v>
      </c>
      <c r="C12" s="6">
        <v>0.69299999999999995</v>
      </c>
      <c r="D12" s="10" t="s">
        <v>189</v>
      </c>
      <c r="E12" s="8">
        <v>0.83</v>
      </c>
      <c r="F12" s="7" t="s">
        <v>160</v>
      </c>
      <c r="G12" s="8">
        <v>1.1759999999999999</v>
      </c>
      <c r="H12" s="25">
        <f t="shared" si="0"/>
        <v>0.89966666666666661</v>
      </c>
      <c r="I12" s="17">
        <f t="shared" si="1"/>
        <v>0.20533333333333337</v>
      </c>
      <c r="J12" s="2"/>
      <c r="K12" s="7" t="s">
        <v>3</v>
      </c>
      <c r="L12" s="9">
        <v>1.046</v>
      </c>
      <c r="M12" s="10" t="s">
        <v>189</v>
      </c>
      <c r="N12" s="9">
        <v>2.3679999999999999</v>
      </c>
      <c r="O12" s="7" t="s">
        <v>131</v>
      </c>
      <c r="P12" s="9">
        <v>2.1619999999999999</v>
      </c>
      <c r="Q12" s="7" t="s">
        <v>147</v>
      </c>
      <c r="R12" s="9">
        <v>3.2709999999999999</v>
      </c>
      <c r="S12" s="7" t="s">
        <v>219</v>
      </c>
      <c r="T12" s="8">
        <v>2.0619999999999998</v>
      </c>
      <c r="U12" s="17">
        <f t="shared" si="2"/>
        <v>2.1818</v>
      </c>
      <c r="V12" s="17">
        <f t="shared" si="6"/>
        <v>0.5703999999999998</v>
      </c>
      <c r="W12" s="2"/>
      <c r="X12" s="7" t="s">
        <v>4</v>
      </c>
      <c r="Y12" s="9">
        <v>2.8570000000000002</v>
      </c>
      <c r="Z12" s="7" t="s">
        <v>69</v>
      </c>
      <c r="AA12" s="9">
        <v>3.9809999999999999</v>
      </c>
      <c r="AB12" s="10" t="s">
        <v>147</v>
      </c>
      <c r="AC12" s="8">
        <v>3.907380607814761</v>
      </c>
      <c r="AD12" s="17">
        <f t="shared" si="3"/>
        <v>3.5817935359382536</v>
      </c>
      <c r="AE12" s="17">
        <f t="shared" si="7"/>
        <v>0</v>
      </c>
      <c r="AF12" s="2"/>
      <c r="AG12" s="7" t="s">
        <v>216</v>
      </c>
      <c r="AH12" s="8">
        <v>1.4851485148514851</v>
      </c>
      <c r="AI12" s="7" t="s">
        <v>216</v>
      </c>
      <c r="AJ12" s="9">
        <v>2.7058823529411762</v>
      </c>
      <c r="AK12" s="7" t="s">
        <v>48</v>
      </c>
      <c r="AL12" s="8">
        <v>2.6315789473684208</v>
      </c>
      <c r="AM12" s="7" t="s">
        <v>166</v>
      </c>
      <c r="AN12" s="9">
        <v>2.2471910112359552</v>
      </c>
      <c r="AO12" s="7" t="s">
        <v>114</v>
      </c>
      <c r="AP12" s="8">
        <v>1.41643059490085</v>
      </c>
      <c r="AQ12" s="7" t="s">
        <v>84</v>
      </c>
      <c r="AR12" s="8">
        <v>3.5320088300220749</v>
      </c>
      <c r="AS12" s="7" t="s">
        <v>167</v>
      </c>
      <c r="AT12" s="9">
        <v>4.1338582677165361</v>
      </c>
      <c r="AU12" s="7" t="s">
        <v>83</v>
      </c>
      <c r="AV12" s="8">
        <v>5.4969638862256307</v>
      </c>
      <c r="AW12" s="7" t="s">
        <v>72</v>
      </c>
      <c r="AX12" s="9">
        <v>3.3871394548822438</v>
      </c>
      <c r="AY12" s="7" t="s">
        <v>41</v>
      </c>
      <c r="AZ12" s="9">
        <v>2.5</v>
      </c>
      <c r="BA12" s="7" t="s">
        <v>27</v>
      </c>
      <c r="BB12" s="8">
        <v>3.4013605442176873</v>
      </c>
      <c r="BC12" s="7" t="s">
        <v>167</v>
      </c>
      <c r="BD12" s="8">
        <v>4.8742138364779874</v>
      </c>
      <c r="BE12" s="7" t="s">
        <v>4</v>
      </c>
      <c r="BF12" s="8">
        <v>2.9268292682926833</v>
      </c>
      <c r="BG12" s="17">
        <f t="shared" si="4"/>
        <v>3.1337388853179027</v>
      </c>
      <c r="BH12" s="17">
        <f t="shared" si="8"/>
        <v>0.3600345373517384</v>
      </c>
      <c r="BI12" s="2"/>
      <c r="BJ12" s="7" t="s">
        <v>27</v>
      </c>
      <c r="BK12" s="9">
        <v>3.3950617283950617</v>
      </c>
      <c r="BL12" s="7" t="s">
        <v>26</v>
      </c>
      <c r="BM12" s="9">
        <v>3.6036036036036037</v>
      </c>
      <c r="BN12" s="7" t="s">
        <v>26</v>
      </c>
      <c r="BO12" s="8">
        <v>2.1645021645021645</v>
      </c>
      <c r="BP12" s="7" t="s">
        <v>72</v>
      </c>
      <c r="BQ12" s="9">
        <v>2.8744326777609683</v>
      </c>
      <c r="BR12" s="7" t="s">
        <v>41</v>
      </c>
      <c r="BS12" s="9">
        <v>4.0358744394618835</v>
      </c>
      <c r="BT12" s="7" t="s">
        <v>178</v>
      </c>
      <c r="BU12" s="9">
        <v>3.151862464183381</v>
      </c>
      <c r="BV12" s="7" t="s">
        <v>66</v>
      </c>
      <c r="BW12" s="9">
        <v>2.4338624338624339</v>
      </c>
      <c r="BX12" s="7" t="s">
        <v>114</v>
      </c>
      <c r="BY12" s="8">
        <v>6.254545454545454</v>
      </c>
      <c r="BZ12" s="7" t="s">
        <v>27</v>
      </c>
      <c r="CA12" s="19">
        <v>4.2559519999999997</v>
      </c>
      <c r="CB12" s="22">
        <f t="shared" si="5"/>
        <v>3.5744107740349946</v>
      </c>
      <c r="CC12" s="17">
        <f t="shared" si="9"/>
        <v>0.27816125099439182</v>
      </c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 x14ac:dyDescent="0.3">
      <c r="A13" s="4"/>
      <c r="B13" s="7" t="s">
        <v>218</v>
      </c>
      <c r="C13" s="6">
        <v>0.52</v>
      </c>
      <c r="D13" s="10" t="s">
        <v>217</v>
      </c>
      <c r="E13" s="8">
        <v>0.622</v>
      </c>
      <c r="F13" s="7" t="s">
        <v>217</v>
      </c>
      <c r="G13" s="8">
        <v>0.94099999999999995</v>
      </c>
      <c r="H13" s="25">
        <f t="shared" si="0"/>
        <v>0.69433333333333325</v>
      </c>
      <c r="I13" s="17">
        <f t="shared" si="1"/>
        <v>7.8333333333333255E-2</v>
      </c>
      <c r="J13" s="2"/>
      <c r="K13" s="7" t="s">
        <v>6</v>
      </c>
      <c r="L13" s="9">
        <v>1.046</v>
      </c>
      <c r="M13" s="7" t="s">
        <v>131</v>
      </c>
      <c r="N13" s="9">
        <v>1.974</v>
      </c>
      <c r="O13" s="7" t="s">
        <v>147</v>
      </c>
      <c r="P13" s="9">
        <v>1.6220000000000001</v>
      </c>
      <c r="Q13" s="7" t="s">
        <v>131</v>
      </c>
      <c r="R13" s="9">
        <v>1.869</v>
      </c>
      <c r="S13" s="7" t="s">
        <v>216</v>
      </c>
      <c r="T13" s="8">
        <v>1.546</v>
      </c>
      <c r="U13" s="17">
        <f t="shared" si="2"/>
        <v>1.6114000000000002</v>
      </c>
      <c r="V13" s="17">
        <f t="shared" si="6"/>
        <v>0.28980000000000028</v>
      </c>
      <c r="W13" s="2"/>
      <c r="X13" s="7" t="s">
        <v>147</v>
      </c>
      <c r="Y13" s="9">
        <v>2.8570000000000002</v>
      </c>
      <c r="Z13" s="7" t="s">
        <v>4</v>
      </c>
      <c r="AA13" s="9">
        <v>3.9809999999999999</v>
      </c>
      <c r="AB13" s="10" t="s">
        <v>4</v>
      </c>
      <c r="AC13" s="8">
        <v>3.907380607814761</v>
      </c>
      <c r="AD13" s="17">
        <f t="shared" si="3"/>
        <v>3.5817935359382536</v>
      </c>
      <c r="AE13" s="17">
        <f t="shared" si="7"/>
        <v>0.87324746743849513</v>
      </c>
      <c r="AF13" s="2"/>
      <c r="AG13" s="7" t="s">
        <v>47</v>
      </c>
      <c r="AH13" s="8">
        <v>0.99009900990099009</v>
      </c>
      <c r="AI13" s="7" t="s">
        <v>2</v>
      </c>
      <c r="AJ13" s="9">
        <v>2.5882352941176472</v>
      </c>
      <c r="AK13" s="7" t="s">
        <v>70</v>
      </c>
      <c r="AL13" s="8">
        <v>2.6315789473684208</v>
      </c>
      <c r="AM13" s="7" t="s">
        <v>4</v>
      </c>
      <c r="AN13" s="9">
        <v>2.086677367576244</v>
      </c>
      <c r="AO13" s="7" t="s">
        <v>178</v>
      </c>
      <c r="AP13" s="8">
        <v>1.41643059490085</v>
      </c>
      <c r="AQ13" s="7" t="s">
        <v>167</v>
      </c>
      <c r="AR13" s="8">
        <v>3.3112582781456954</v>
      </c>
      <c r="AS13" s="7" t="s">
        <v>84</v>
      </c>
      <c r="AT13" s="9">
        <v>2.9527559055118111</v>
      </c>
      <c r="AU13" s="7" t="s">
        <v>4</v>
      </c>
      <c r="AV13" s="8">
        <v>4.5381911153723236</v>
      </c>
      <c r="AW13" s="7" t="s">
        <v>87</v>
      </c>
      <c r="AX13" s="9">
        <v>3.2812913469171736</v>
      </c>
      <c r="AY13" s="7" t="s">
        <v>47</v>
      </c>
      <c r="AZ13" s="9">
        <v>2.5</v>
      </c>
      <c r="BA13" s="7" t="s">
        <v>2</v>
      </c>
      <c r="BB13" s="8">
        <v>3.0612244897959182</v>
      </c>
      <c r="BC13" s="7" t="s">
        <v>72</v>
      </c>
      <c r="BD13" s="8">
        <v>3.7735849056603774</v>
      </c>
      <c r="BE13" s="7" t="s">
        <v>147</v>
      </c>
      <c r="BF13" s="8">
        <v>2.9268292682926833</v>
      </c>
      <c r="BG13" s="17">
        <f t="shared" si="4"/>
        <v>2.7737043479661643</v>
      </c>
      <c r="BH13" s="17">
        <f t="shared" si="8"/>
        <v>0.40994192716554601</v>
      </c>
      <c r="BI13" s="2"/>
      <c r="BJ13" s="7" t="s">
        <v>147</v>
      </c>
      <c r="BK13" s="9">
        <v>3.0864197530864197</v>
      </c>
      <c r="BL13" s="7" t="s">
        <v>72</v>
      </c>
      <c r="BM13" s="9">
        <v>3.3783783783783785</v>
      </c>
      <c r="BN13" s="7" t="s">
        <v>200</v>
      </c>
      <c r="BO13" s="8">
        <v>1.7316017316017316</v>
      </c>
      <c r="BP13" s="7" t="s">
        <v>26</v>
      </c>
      <c r="BQ13" s="9">
        <v>2.4205748865355523</v>
      </c>
      <c r="BR13" s="7" t="s">
        <v>83</v>
      </c>
      <c r="BS13" s="9">
        <v>3.811659192825112</v>
      </c>
      <c r="BT13" s="7" t="s">
        <v>26</v>
      </c>
      <c r="BU13" s="9">
        <v>2.8653295128939829</v>
      </c>
      <c r="BV13" s="7" t="s">
        <v>47</v>
      </c>
      <c r="BW13" s="9">
        <v>2.4338624338624339</v>
      </c>
      <c r="BX13" s="7" t="s">
        <v>178</v>
      </c>
      <c r="BY13" s="8">
        <v>6.2181818181818178</v>
      </c>
      <c r="BZ13" s="7" t="s">
        <v>26</v>
      </c>
      <c r="CA13" s="19">
        <v>3.7202380000000002</v>
      </c>
      <c r="CB13" s="22">
        <f t="shared" si="5"/>
        <v>3.2962495230406028</v>
      </c>
      <c r="CC13" s="17">
        <f t="shared" si="9"/>
        <v>0.34387808062720326</v>
      </c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 x14ac:dyDescent="0.3">
      <c r="A14" s="4"/>
      <c r="B14" s="7" t="s">
        <v>215</v>
      </c>
      <c r="C14" s="6">
        <v>0.52</v>
      </c>
      <c r="D14" s="7" t="s">
        <v>214</v>
      </c>
      <c r="E14" s="6">
        <v>0.622</v>
      </c>
      <c r="F14" s="7" t="s">
        <v>137</v>
      </c>
      <c r="G14" s="8">
        <v>0.70599999999999996</v>
      </c>
      <c r="H14" s="25">
        <f t="shared" si="0"/>
        <v>0.61599999999999999</v>
      </c>
      <c r="I14" s="17">
        <f t="shared" si="1"/>
        <v>0</v>
      </c>
      <c r="J14" s="2"/>
      <c r="K14" s="7" t="s">
        <v>58</v>
      </c>
      <c r="L14" s="9">
        <v>1.046</v>
      </c>
      <c r="M14" s="7" t="s">
        <v>66</v>
      </c>
      <c r="N14" s="9">
        <v>1.974</v>
      </c>
      <c r="O14" s="7" t="s">
        <v>77</v>
      </c>
      <c r="P14" s="9">
        <v>1.6220000000000001</v>
      </c>
      <c r="Q14" s="7" t="s">
        <v>130</v>
      </c>
      <c r="R14" s="9">
        <v>0.93500000000000005</v>
      </c>
      <c r="S14" s="7" t="s">
        <v>213</v>
      </c>
      <c r="T14" s="8">
        <v>1.0309999999999999</v>
      </c>
      <c r="U14" s="17">
        <f t="shared" si="2"/>
        <v>1.3215999999999999</v>
      </c>
      <c r="V14" s="17">
        <f t="shared" si="6"/>
        <v>0.17639999999999989</v>
      </c>
      <c r="W14" s="2"/>
      <c r="X14" s="7" t="s">
        <v>48</v>
      </c>
      <c r="Y14" s="9">
        <v>2.4489999999999998</v>
      </c>
      <c r="Z14" s="7" t="s">
        <v>148</v>
      </c>
      <c r="AA14" s="9">
        <v>2.927</v>
      </c>
      <c r="AB14" s="10" t="s">
        <v>148</v>
      </c>
      <c r="AC14" s="8">
        <v>2.7496382054992763</v>
      </c>
      <c r="AD14" s="17">
        <f t="shared" si="3"/>
        <v>2.7085460684997584</v>
      </c>
      <c r="AE14" s="17">
        <f t="shared" si="7"/>
        <v>0.28147853352629015</v>
      </c>
      <c r="AF14" s="2"/>
      <c r="AG14" s="7" t="s">
        <v>76</v>
      </c>
      <c r="AH14" s="8">
        <v>0.99009900990099009</v>
      </c>
      <c r="AI14" s="7" t="s">
        <v>151</v>
      </c>
      <c r="AJ14" s="9">
        <v>2.4705882352941173</v>
      </c>
      <c r="AK14" s="7" t="s">
        <v>166</v>
      </c>
      <c r="AL14" s="8">
        <v>2.0242914979757085</v>
      </c>
      <c r="AM14" s="7" t="s">
        <v>60</v>
      </c>
      <c r="AN14" s="9">
        <v>1.9261637239165328</v>
      </c>
      <c r="AO14" s="7" t="s">
        <v>69</v>
      </c>
      <c r="AP14" s="8">
        <v>1.41643059490085</v>
      </c>
      <c r="AQ14" s="7" t="s">
        <v>87</v>
      </c>
      <c r="AR14" s="8">
        <v>2.759381898454746</v>
      </c>
      <c r="AS14" s="7" t="s">
        <v>199</v>
      </c>
      <c r="AT14" s="9">
        <v>2.3622047244094486</v>
      </c>
      <c r="AU14" s="7" t="s">
        <v>147</v>
      </c>
      <c r="AV14" s="8">
        <v>4.5381911153723236</v>
      </c>
      <c r="AW14" s="7" t="s">
        <v>200</v>
      </c>
      <c r="AX14" s="9">
        <v>2.7785128340830907</v>
      </c>
      <c r="AY14" s="7" t="s">
        <v>135</v>
      </c>
      <c r="AZ14" s="9">
        <v>1.9444444444444444</v>
      </c>
      <c r="BA14" s="7" t="s">
        <v>83</v>
      </c>
      <c r="BB14" s="8">
        <v>2.7210884353741496</v>
      </c>
      <c r="BC14" s="7" t="s">
        <v>30</v>
      </c>
      <c r="BD14" s="8">
        <v>2.358490566037736</v>
      </c>
      <c r="BE14" s="7" t="s">
        <v>92</v>
      </c>
      <c r="BF14" s="8">
        <v>2.4390243902439024</v>
      </c>
      <c r="BG14" s="17">
        <f t="shared" si="4"/>
        <v>2.3637624208006183</v>
      </c>
      <c r="BH14" s="17">
        <f t="shared" si="8"/>
        <v>0.27741386782103294</v>
      </c>
      <c r="BI14" s="2"/>
      <c r="BJ14" s="7" t="s">
        <v>83</v>
      </c>
      <c r="BK14" s="9">
        <v>3.0864197530864197</v>
      </c>
      <c r="BL14" s="7" t="s">
        <v>27</v>
      </c>
      <c r="BM14" s="9">
        <v>2.4774774774774775</v>
      </c>
      <c r="BN14" s="7" t="s">
        <v>178</v>
      </c>
      <c r="BO14" s="8">
        <v>1.7316017316017316</v>
      </c>
      <c r="BP14" s="7" t="s">
        <v>83</v>
      </c>
      <c r="BQ14" s="9">
        <v>2.118003025718608</v>
      </c>
      <c r="BR14" s="7" t="s">
        <v>27</v>
      </c>
      <c r="BS14" s="9">
        <v>3.1390134529147984</v>
      </c>
      <c r="BT14" s="7" t="s">
        <v>83</v>
      </c>
      <c r="BU14" s="9">
        <v>2.5787965616045847</v>
      </c>
      <c r="BV14" s="7" t="s">
        <v>84</v>
      </c>
      <c r="BW14" s="9">
        <v>2.4338624338624339</v>
      </c>
      <c r="BX14" s="7" t="s">
        <v>87</v>
      </c>
      <c r="BY14" s="8">
        <v>5.3454545454545457</v>
      </c>
      <c r="BZ14" s="7" t="s">
        <v>72</v>
      </c>
      <c r="CA14" s="19">
        <v>3.660714</v>
      </c>
      <c r="CB14" s="22">
        <f t="shared" si="5"/>
        <v>2.9523714424133995</v>
      </c>
      <c r="CC14" s="17">
        <f t="shared" si="9"/>
        <v>0.31171519929870906</v>
      </c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 x14ac:dyDescent="0.3">
      <c r="A15" s="4"/>
      <c r="B15" s="7" t="s">
        <v>212</v>
      </c>
      <c r="C15" s="6">
        <v>0.52</v>
      </c>
      <c r="D15" s="7" t="s">
        <v>60</v>
      </c>
      <c r="E15" s="6">
        <v>0.622</v>
      </c>
      <c r="F15" s="7" t="s">
        <v>211</v>
      </c>
      <c r="G15" s="8">
        <v>0.70599999999999996</v>
      </c>
      <c r="H15" s="25">
        <f t="shared" si="0"/>
        <v>0.61599999999999999</v>
      </c>
      <c r="I15" s="17">
        <f t="shared" si="1"/>
        <v>0</v>
      </c>
      <c r="J15" s="2"/>
      <c r="K15" s="7" t="s">
        <v>210</v>
      </c>
      <c r="L15" s="9">
        <v>0.83699999999999997</v>
      </c>
      <c r="M15" s="7" t="s">
        <v>1</v>
      </c>
      <c r="N15" s="9">
        <v>1.8420000000000001</v>
      </c>
      <c r="O15" s="7" t="s">
        <v>29</v>
      </c>
      <c r="P15" s="9">
        <v>1.081</v>
      </c>
      <c r="Q15" s="7" t="s">
        <v>84</v>
      </c>
      <c r="R15" s="9">
        <v>0.93500000000000005</v>
      </c>
      <c r="S15" s="7" t="s">
        <v>209</v>
      </c>
      <c r="T15" s="8">
        <v>1.0309999999999999</v>
      </c>
      <c r="U15" s="17">
        <f t="shared" si="2"/>
        <v>1.1452</v>
      </c>
      <c r="V15" s="17">
        <f t="shared" si="6"/>
        <v>2.6200000000000001E-2</v>
      </c>
      <c r="W15" s="2"/>
      <c r="X15" s="7" t="s">
        <v>148</v>
      </c>
      <c r="Y15" s="9">
        <v>2.2450000000000001</v>
      </c>
      <c r="Z15" s="7" t="s">
        <v>41</v>
      </c>
      <c r="AA15" s="9">
        <v>2.5760000000000001</v>
      </c>
      <c r="AB15" s="10" t="s">
        <v>135</v>
      </c>
      <c r="AC15" s="8">
        <v>2.4602026049204051</v>
      </c>
      <c r="AD15" s="17">
        <f t="shared" si="3"/>
        <v>2.4270675349734683</v>
      </c>
      <c r="AE15" s="17">
        <f t="shared" si="7"/>
        <v>0.22399999999999975</v>
      </c>
      <c r="AF15" s="2"/>
      <c r="AG15" s="7" t="s">
        <v>208</v>
      </c>
      <c r="AH15" s="8">
        <v>0.99009900990099009</v>
      </c>
      <c r="AI15" s="7" t="s">
        <v>41</v>
      </c>
      <c r="AJ15" s="9">
        <v>2.4705882352941173</v>
      </c>
      <c r="AK15" s="7" t="s">
        <v>58</v>
      </c>
      <c r="AL15" s="8">
        <v>1.417004048582996</v>
      </c>
      <c r="AM15" s="7" t="s">
        <v>30</v>
      </c>
      <c r="AN15" s="9">
        <v>1.9261637239165328</v>
      </c>
      <c r="AO15" s="7" t="s">
        <v>119</v>
      </c>
      <c r="AP15" s="8">
        <v>1.41643059490085</v>
      </c>
      <c r="AQ15" s="7" t="s">
        <v>199</v>
      </c>
      <c r="AR15" s="8">
        <v>2.5386313465783665</v>
      </c>
      <c r="AS15" s="7" t="s">
        <v>135</v>
      </c>
      <c r="AT15" s="9">
        <v>2.066929133858268</v>
      </c>
      <c r="AU15" s="7" t="s">
        <v>47</v>
      </c>
      <c r="AV15" s="8">
        <v>2.9721955896452541</v>
      </c>
      <c r="AW15" s="7" t="s">
        <v>41</v>
      </c>
      <c r="AX15" s="9">
        <v>2.5403545911616829</v>
      </c>
      <c r="AY15" s="7" t="s">
        <v>2</v>
      </c>
      <c r="AZ15" s="9">
        <v>1.6666666666666667</v>
      </c>
      <c r="BA15" s="7" t="s">
        <v>40</v>
      </c>
      <c r="BB15" s="8">
        <v>2.7210884353741496</v>
      </c>
      <c r="BC15" s="7" t="s">
        <v>6</v>
      </c>
      <c r="BD15" s="8">
        <v>2.2012578616352201</v>
      </c>
      <c r="BE15" s="7" t="s">
        <v>100</v>
      </c>
      <c r="BF15" s="8">
        <v>2.1951219512195119</v>
      </c>
      <c r="BG15" s="17">
        <f t="shared" si="4"/>
        <v>2.0863485529795853</v>
      </c>
      <c r="BH15" s="17">
        <f t="shared" si="8"/>
        <v>0.12004365702367248</v>
      </c>
      <c r="BI15" s="2"/>
      <c r="BJ15" s="7" t="s">
        <v>41</v>
      </c>
      <c r="BK15" s="9">
        <v>2.6234567901234565</v>
      </c>
      <c r="BL15" s="7" t="s">
        <v>124</v>
      </c>
      <c r="BM15" s="9">
        <v>2.2522522522522523</v>
      </c>
      <c r="BN15" s="7" t="s">
        <v>83</v>
      </c>
      <c r="BO15" s="8">
        <v>1.7316017316017316</v>
      </c>
      <c r="BP15" s="7" t="s">
        <v>84</v>
      </c>
      <c r="BQ15" s="9">
        <v>1.9667170953101363</v>
      </c>
      <c r="BR15" s="7" t="s">
        <v>39</v>
      </c>
      <c r="BS15" s="9">
        <v>2.6905829596412558</v>
      </c>
      <c r="BT15" s="7" t="s">
        <v>200</v>
      </c>
      <c r="BU15" s="9">
        <v>2.5787965616045847</v>
      </c>
      <c r="BV15" s="7" t="s">
        <v>69</v>
      </c>
      <c r="BW15" s="9">
        <v>2.4338624338624339</v>
      </c>
      <c r="BX15" s="7" t="s">
        <v>2</v>
      </c>
      <c r="BY15" s="8">
        <v>4.3636363636363642</v>
      </c>
      <c r="BZ15" s="7" t="s">
        <v>87</v>
      </c>
      <c r="CA15" s="19">
        <v>3.125</v>
      </c>
      <c r="CB15" s="22">
        <f t="shared" si="5"/>
        <v>2.6406562431146905</v>
      </c>
      <c r="CC15" s="17">
        <f t="shared" si="9"/>
        <v>0.13302518750377867</v>
      </c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 x14ac:dyDescent="0.3">
      <c r="A16" s="4"/>
      <c r="B16" s="7" t="s">
        <v>207</v>
      </c>
      <c r="C16" s="6">
        <v>0.52</v>
      </c>
      <c r="D16" s="7" t="s">
        <v>206</v>
      </c>
      <c r="E16" s="6">
        <v>0.622</v>
      </c>
      <c r="F16" s="7" t="s">
        <v>205</v>
      </c>
      <c r="G16" s="8">
        <v>0.70599999999999996</v>
      </c>
      <c r="H16" s="25">
        <f t="shared" si="0"/>
        <v>0.61599999999999999</v>
      </c>
      <c r="I16" s="17">
        <f t="shared" si="1"/>
        <v>6.899999999999995E-2</v>
      </c>
      <c r="J16" s="2"/>
      <c r="K16" s="7" t="s">
        <v>61</v>
      </c>
      <c r="L16" s="9">
        <v>0.83699999999999997</v>
      </c>
      <c r="M16" s="7" t="s">
        <v>147</v>
      </c>
      <c r="N16" s="9">
        <v>1.7110000000000001</v>
      </c>
      <c r="O16" s="7" t="s">
        <v>61</v>
      </c>
      <c r="P16" s="9">
        <v>1.081</v>
      </c>
      <c r="Q16" s="7" t="s">
        <v>168</v>
      </c>
      <c r="R16" s="9">
        <v>0.93500000000000005</v>
      </c>
      <c r="S16" s="7" t="s">
        <v>204</v>
      </c>
      <c r="T16" s="8">
        <v>1.0309999999999999</v>
      </c>
      <c r="U16" s="17">
        <f t="shared" si="2"/>
        <v>1.119</v>
      </c>
      <c r="V16" s="17">
        <f t="shared" si="6"/>
        <v>5.280000000000018E-2</v>
      </c>
      <c r="W16" s="2"/>
      <c r="X16" s="7" t="s">
        <v>39</v>
      </c>
      <c r="Y16" s="9">
        <v>2.0409999999999999</v>
      </c>
      <c r="Z16" s="7" t="s">
        <v>47</v>
      </c>
      <c r="AA16" s="9">
        <v>2.1080000000000001</v>
      </c>
      <c r="AB16" s="10" t="s">
        <v>47</v>
      </c>
      <c r="AC16" s="8">
        <v>2.4602026049204051</v>
      </c>
      <c r="AD16" s="17">
        <f t="shared" si="3"/>
        <v>2.2030675349734685</v>
      </c>
      <c r="AE16" s="17">
        <f t="shared" si="7"/>
        <v>0.28071780028943594</v>
      </c>
      <c r="AF16" s="2"/>
      <c r="AG16" s="7" t="s">
        <v>90</v>
      </c>
      <c r="AH16" s="8">
        <v>0.99009900990099009</v>
      </c>
      <c r="AI16" s="7" t="s">
        <v>40</v>
      </c>
      <c r="AJ16" s="9">
        <v>2.3529411764705883</v>
      </c>
      <c r="AK16" s="7" t="s">
        <v>147</v>
      </c>
      <c r="AL16" s="8">
        <v>1.417004048582996</v>
      </c>
      <c r="AM16" s="7" t="s">
        <v>40</v>
      </c>
      <c r="AN16" s="9">
        <v>1.9261637239165328</v>
      </c>
      <c r="AO16" s="7" t="s">
        <v>56</v>
      </c>
      <c r="AP16" s="8">
        <v>1.1331444759206799</v>
      </c>
      <c r="AQ16" s="7" t="s">
        <v>4</v>
      </c>
      <c r="AR16" s="8">
        <v>2.0971302428256071</v>
      </c>
      <c r="AS16" s="7" t="s">
        <v>179</v>
      </c>
      <c r="AT16" s="9">
        <v>1.9685039370078741</v>
      </c>
      <c r="AU16" s="7" t="s">
        <v>135</v>
      </c>
      <c r="AV16" s="8">
        <v>2.8763183125599232</v>
      </c>
      <c r="AW16" s="7" t="s">
        <v>2</v>
      </c>
      <c r="AX16" s="9">
        <v>2.5138925641704155</v>
      </c>
      <c r="AY16" s="7" t="s">
        <v>56</v>
      </c>
      <c r="AZ16" s="9">
        <v>1.6666666666666667</v>
      </c>
      <c r="BA16" s="7" t="s">
        <v>147</v>
      </c>
      <c r="BB16" s="8">
        <v>2.3809523809523809</v>
      </c>
      <c r="BC16" s="7" t="s">
        <v>147</v>
      </c>
      <c r="BD16" s="8">
        <v>2.0440251572327042</v>
      </c>
      <c r="BE16" s="7" t="s">
        <v>194</v>
      </c>
      <c r="BF16" s="8">
        <v>2.1951219512195119</v>
      </c>
      <c r="BG16" s="17">
        <f t="shared" si="4"/>
        <v>1.9663048959559128</v>
      </c>
      <c r="BH16" s="17">
        <f t="shared" si="8"/>
        <v>0.15842366701230004</v>
      </c>
      <c r="BI16" s="2"/>
      <c r="BJ16" s="7" t="s">
        <v>4</v>
      </c>
      <c r="BK16" s="9">
        <v>2.4691358024691357</v>
      </c>
      <c r="BL16" s="7" t="s">
        <v>200</v>
      </c>
      <c r="BM16" s="9">
        <v>2.2522522522522523</v>
      </c>
      <c r="BN16" s="7" t="s">
        <v>124</v>
      </c>
      <c r="BO16" s="8">
        <v>1.7316017316017316</v>
      </c>
      <c r="BP16" s="7" t="s">
        <v>200</v>
      </c>
      <c r="BQ16" s="9">
        <v>1.8154311649016641</v>
      </c>
      <c r="BR16" s="7" t="s">
        <v>147</v>
      </c>
      <c r="BS16" s="9">
        <v>2.6905829596412558</v>
      </c>
      <c r="BT16" s="7" t="s">
        <v>87</v>
      </c>
      <c r="BU16" s="9">
        <v>2.2922636103151861</v>
      </c>
      <c r="BV16" s="7" t="s">
        <v>118</v>
      </c>
      <c r="BW16" s="9">
        <v>2.4338624338624339</v>
      </c>
      <c r="BX16" s="7" t="s">
        <v>124</v>
      </c>
      <c r="BY16" s="8">
        <v>4.1454545454545455</v>
      </c>
      <c r="BZ16" s="7" t="s">
        <v>200</v>
      </c>
      <c r="CA16" s="19">
        <v>2.7380949999999999</v>
      </c>
      <c r="CB16" s="22">
        <f t="shared" si="5"/>
        <v>2.5076310556109118</v>
      </c>
      <c r="CC16" s="17">
        <f t="shared" si="9"/>
        <v>7.1245534605312688E-2</v>
      </c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 x14ac:dyDescent="0.3">
      <c r="A17" s="4"/>
      <c r="B17" s="7" t="s">
        <v>203</v>
      </c>
      <c r="C17" s="6">
        <v>0.52</v>
      </c>
      <c r="D17" s="7" t="s">
        <v>13</v>
      </c>
      <c r="E17" s="6">
        <v>0.41499999999999998</v>
      </c>
      <c r="F17" s="7" t="s">
        <v>41</v>
      </c>
      <c r="G17" s="8">
        <v>0.70599999999999996</v>
      </c>
      <c r="H17" s="25">
        <f t="shared" si="0"/>
        <v>0.54700000000000004</v>
      </c>
      <c r="I17" s="17">
        <f t="shared" si="1"/>
        <v>0</v>
      </c>
      <c r="J17" s="2"/>
      <c r="K17" s="7" t="s">
        <v>131</v>
      </c>
      <c r="L17" s="9">
        <v>0.83699999999999997</v>
      </c>
      <c r="M17" s="7" t="s">
        <v>170</v>
      </c>
      <c r="N17" s="9">
        <v>1.4470000000000001</v>
      </c>
      <c r="O17" s="7" t="s">
        <v>8</v>
      </c>
      <c r="P17" s="6">
        <v>1.081</v>
      </c>
      <c r="Q17" s="7" t="s">
        <v>108</v>
      </c>
      <c r="R17" s="9">
        <v>0.93500000000000005</v>
      </c>
      <c r="S17" s="7" t="s">
        <v>202</v>
      </c>
      <c r="T17" s="8">
        <v>1.0309999999999999</v>
      </c>
      <c r="U17" s="17">
        <f t="shared" si="2"/>
        <v>1.0661999999999998</v>
      </c>
      <c r="V17" s="17">
        <f t="shared" si="6"/>
        <v>3.6999999999998145E-3</v>
      </c>
      <c r="W17" s="2"/>
      <c r="X17" s="7" t="s">
        <v>135</v>
      </c>
      <c r="Y17" s="9">
        <v>1.633</v>
      </c>
      <c r="Z17" s="7" t="s">
        <v>48</v>
      </c>
      <c r="AA17" s="9">
        <v>2.1080000000000001</v>
      </c>
      <c r="AB17" s="10" t="s">
        <v>2</v>
      </c>
      <c r="AC17" s="8">
        <v>2.0260492040520983</v>
      </c>
      <c r="AD17" s="17">
        <f t="shared" si="3"/>
        <v>1.9223497346840326</v>
      </c>
      <c r="AE17" s="17">
        <f t="shared" si="7"/>
        <v>3.8999999999999702E-2</v>
      </c>
      <c r="AF17" s="2"/>
      <c r="AG17" s="7" t="s">
        <v>201</v>
      </c>
      <c r="AH17" s="8">
        <v>0.99009900990099009</v>
      </c>
      <c r="AI17" s="7" t="s">
        <v>48</v>
      </c>
      <c r="AJ17" s="9">
        <v>2</v>
      </c>
      <c r="AK17" s="7" t="s">
        <v>2</v>
      </c>
      <c r="AL17" s="8">
        <v>1.0121457489878543</v>
      </c>
      <c r="AM17" s="7" t="s">
        <v>200</v>
      </c>
      <c r="AN17" s="9">
        <v>1.7656500802568218</v>
      </c>
      <c r="AO17" s="7" t="s">
        <v>199</v>
      </c>
      <c r="AP17" s="8">
        <v>1.1331444759206799</v>
      </c>
      <c r="AQ17" s="7" t="s">
        <v>27</v>
      </c>
      <c r="AR17" s="8">
        <v>1.9867549668874174</v>
      </c>
      <c r="AS17" s="7" t="s">
        <v>4</v>
      </c>
      <c r="AT17" s="9">
        <v>1.9685039370078741</v>
      </c>
      <c r="AU17" s="7" t="s">
        <v>148</v>
      </c>
      <c r="AV17" s="8">
        <v>2.6206455736657079</v>
      </c>
      <c r="AW17" s="7" t="s">
        <v>48</v>
      </c>
      <c r="AX17" s="9">
        <v>2.5138925641704155</v>
      </c>
      <c r="AY17" s="7" t="s">
        <v>40</v>
      </c>
      <c r="AZ17" s="9">
        <v>1.3888888888888888</v>
      </c>
      <c r="BA17" s="7" t="s">
        <v>39</v>
      </c>
      <c r="BB17" s="8">
        <v>2.0408163265306123</v>
      </c>
      <c r="BC17" s="7" t="s">
        <v>48</v>
      </c>
      <c r="BD17" s="8">
        <v>1.8867924528301887</v>
      </c>
      <c r="BE17" s="7" t="s">
        <v>26</v>
      </c>
      <c r="BF17" s="8">
        <v>2.1951219512195119</v>
      </c>
      <c r="BG17" s="17">
        <f t="shared" si="4"/>
        <v>1.8078812289436128</v>
      </c>
      <c r="BH17" s="17">
        <f t="shared" si="8"/>
        <v>0.14165010492367114</v>
      </c>
      <c r="BI17" s="2"/>
      <c r="BJ17" s="7" t="s">
        <v>39</v>
      </c>
      <c r="BK17" s="9">
        <v>2.4691358024691357</v>
      </c>
      <c r="BL17" s="7" t="s">
        <v>83</v>
      </c>
      <c r="BM17" s="9">
        <v>2.2522522522522523</v>
      </c>
      <c r="BN17" s="7" t="s">
        <v>164</v>
      </c>
      <c r="BO17" s="8">
        <v>1.2987012987012987</v>
      </c>
      <c r="BP17" s="7" t="s">
        <v>124</v>
      </c>
      <c r="BQ17" s="9">
        <v>1.8154311649016641</v>
      </c>
      <c r="BR17" s="7" t="s">
        <v>47</v>
      </c>
      <c r="BS17" s="9">
        <v>2.6905829596412558</v>
      </c>
      <c r="BT17" s="7" t="s">
        <v>124</v>
      </c>
      <c r="BU17" s="9">
        <v>2.2922636103151861</v>
      </c>
      <c r="BV17" s="7" t="s">
        <v>36</v>
      </c>
      <c r="BW17" s="9">
        <v>2.3280423280423279</v>
      </c>
      <c r="BX17" s="7" t="s">
        <v>72</v>
      </c>
      <c r="BY17" s="8">
        <v>4.0727272727272732</v>
      </c>
      <c r="BZ17" s="7" t="s">
        <v>124</v>
      </c>
      <c r="CA17" s="19">
        <v>2.7083330000000001</v>
      </c>
      <c r="CB17" s="22">
        <f t="shared" si="5"/>
        <v>2.4363855210055991</v>
      </c>
      <c r="CC17" s="17">
        <f t="shared" si="9"/>
        <v>0.40444388795717234</v>
      </c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 x14ac:dyDescent="0.3">
      <c r="A18" s="4"/>
      <c r="B18" s="7" t="s">
        <v>198</v>
      </c>
      <c r="C18" s="6">
        <v>0.52</v>
      </c>
      <c r="D18" s="7" t="s">
        <v>197</v>
      </c>
      <c r="E18" s="6">
        <v>0.41499999999999998</v>
      </c>
      <c r="F18" s="7" t="s">
        <v>5</v>
      </c>
      <c r="G18" s="8">
        <v>0.70599999999999996</v>
      </c>
      <c r="H18" s="25">
        <f t="shared" si="0"/>
        <v>0.54700000000000004</v>
      </c>
      <c r="I18" s="17">
        <f t="shared" si="1"/>
        <v>0</v>
      </c>
      <c r="J18" s="2"/>
      <c r="K18" s="7" t="s">
        <v>66</v>
      </c>
      <c r="L18" s="8">
        <v>0.83699999999999997</v>
      </c>
      <c r="M18" s="7" t="s">
        <v>30</v>
      </c>
      <c r="N18" s="9">
        <v>1.4470000000000001</v>
      </c>
      <c r="O18" s="4"/>
      <c r="P18" s="4"/>
      <c r="Q18" s="7" t="s">
        <v>196</v>
      </c>
      <c r="R18" s="9">
        <v>0.93500000000000005</v>
      </c>
      <c r="S18" s="7" t="s">
        <v>195</v>
      </c>
      <c r="T18" s="19">
        <v>1.0309999999999999</v>
      </c>
      <c r="U18" s="17">
        <f t="shared" si="2"/>
        <v>1.0625</v>
      </c>
      <c r="V18" s="17">
        <f t="shared" si="6"/>
        <v>0</v>
      </c>
      <c r="W18" s="2"/>
      <c r="X18" s="7" t="s">
        <v>118</v>
      </c>
      <c r="Y18" s="9">
        <v>1.633</v>
      </c>
      <c r="Z18" s="7" t="s">
        <v>19</v>
      </c>
      <c r="AA18" s="9">
        <v>1.9910000000000001</v>
      </c>
      <c r="AB18" s="7" t="s">
        <v>27</v>
      </c>
      <c r="AC18" s="8">
        <v>2.0260492040520983</v>
      </c>
      <c r="AD18" s="17">
        <f t="shared" si="3"/>
        <v>1.8833497346840329</v>
      </c>
      <c r="AE18" s="17">
        <f t="shared" si="7"/>
        <v>0.2335726000964784</v>
      </c>
      <c r="AF18" s="2"/>
      <c r="AG18" s="7" t="s">
        <v>2</v>
      </c>
      <c r="AH18" s="8">
        <v>0.99009900990099009</v>
      </c>
      <c r="AI18" s="7" t="s">
        <v>3</v>
      </c>
      <c r="AJ18" s="9">
        <v>2</v>
      </c>
      <c r="AK18" s="7" t="s">
        <v>3</v>
      </c>
      <c r="AL18" s="8">
        <v>1.0121457489878543</v>
      </c>
      <c r="AM18" s="7" t="s">
        <v>106</v>
      </c>
      <c r="AN18" s="9">
        <v>1.7656500802568218</v>
      </c>
      <c r="AO18" s="7" t="s">
        <v>194</v>
      </c>
      <c r="AP18" s="8">
        <v>1.1331444759206799</v>
      </c>
      <c r="AQ18" s="7" t="s">
        <v>135</v>
      </c>
      <c r="AR18" s="8">
        <v>1.8763796909492272</v>
      </c>
      <c r="AS18" s="7" t="s">
        <v>147</v>
      </c>
      <c r="AT18" s="9">
        <v>1.9685039370078741</v>
      </c>
      <c r="AU18" s="7" t="s">
        <v>41</v>
      </c>
      <c r="AV18" s="8">
        <v>2.2371364653243848</v>
      </c>
      <c r="AW18" s="7" t="s">
        <v>58</v>
      </c>
      <c r="AX18" s="9">
        <v>2.0905001323101349</v>
      </c>
      <c r="AY18" s="7" t="s">
        <v>76</v>
      </c>
      <c r="AZ18" s="9">
        <v>1.3888888888888888</v>
      </c>
      <c r="BA18" s="7" t="s">
        <v>4</v>
      </c>
      <c r="BB18" s="8">
        <v>1.3605442176870748</v>
      </c>
      <c r="BC18" s="7" t="s">
        <v>0</v>
      </c>
      <c r="BD18" s="8">
        <v>1.8867924528301887</v>
      </c>
      <c r="BE18" s="7" t="s">
        <v>160</v>
      </c>
      <c r="BF18" s="8">
        <v>1.9512195121951219</v>
      </c>
      <c r="BG18" s="17">
        <f t="shared" si="4"/>
        <v>1.6662311240199417</v>
      </c>
      <c r="BH18" s="17">
        <f t="shared" si="8"/>
        <v>6.9779859616884377E-2</v>
      </c>
      <c r="BI18" s="2"/>
      <c r="BJ18" s="7" t="s">
        <v>47</v>
      </c>
      <c r="BK18" s="9">
        <v>2.0061728395061729</v>
      </c>
      <c r="BL18" s="7" t="s">
        <v>89</v>
      </c>
      <c r="BM18" s="9">
        <v>2.0270270270270272</v>
      </c>
      <c r="BN18" s="7" t="s">
        <v>135</v>
      </c>
      <c r="BO18" s="8">
        <v>1.2987012987012987</v>
      </c>
      <c r="BP18" s="7" t="s">
        <v>48</v>
      </c>
      <c r="BQ18" s="9">
        <v>1.6641452344931922</v>
      </c>
      <c r="BR18" s="7" t="s">
        <v>135</v>
      </c>
      <c r="BS18" s="9">
        <v>2.0179372197309418</v>
      </c>
      <c r="BT18" s="7" t="s">
        <v>27</v>
      </c>
      <c r="BU18" s="9">
        <v>2.005730659025788</v>
      </c>
      <c r="BV18" s="7" t="s">
        <v>3</v>
      </c>
      <c r="BW18" s="9">
        <v>2.3280423280423279</v>
      </c>
      <c r="BX18" s="7" t="s">
        <v>164</v>
      </c>
      <c r="BY18" s="8">
        <v>2.290909090909091</v>
      </c>
      <c r="BZ18" s="7" t="s">
        <v>83</v>
      </c>
      <c r="CA18" s="19">
        <v>2.648809</v>
      </c>
      <c r="CB18" s="22">
        <f t="shared" si="5"/>
        <v>2.0319416330484268</v>
      </c>
      <c r="CC18" s="17">
        <f t="shared" si="9"/>
        <v>0.12264236433943543</v>
      </c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 x14ac:dyDescent="0.3">
      <c r="A19" s="4"/>
      <c r="B19" s="7" t="s">
        <v>193</v>
      </c>
      <c r="C19" s="6">
        <v>0.52</v>
      </c>
      <c r="D19" s="7" t="s">
        <v>192</v>
      </c>
      <c r="E19" s="6">
        <v>0.41499999999999998</v>
      </c>
      <c r="F19" s="7" t="s">
        <v>29</v>
      </c>
      <c r="G19" s="8">
        <v>0.70599999999999996</v>
      </c>
      <c r="H19" s="25">
        <f t="shared" si="0"/>
        <v>0.54700000000000004</v>
      </c>
      <c r="I19" s="17">
        <f t="shared" si="1"/>
        <v>0</v>
      </c>
      <c r="J19" s="2"/>
      <c r="K19" s="7" t="s">
        <v>70</v>
      </c>
      <c r="L19" s="8">
        <v>0.83699999999999997</v>
      </c>
      <c r="M19" s="7" t="s">
        <v>125</v>
      </c>
      <c r="N19" s="9">
        <v>1.4470000000000001</v>
      </c>
      <c r="O19" s="4"/>
      <c r="P19" s="4"/>
      <c r="Q19" s="7" t="s">
        <v>191</v>
      </c>
      <c r="R19" s="9">
        <v>0.93500000000000005</v>
      </c>
      <c r="S19" s="7" t="s">
        <v>135</v>
      </c>
      <c r="T19" s="19">
        <v>1.0309999999999999</v>
      </c>
      <c r="U19" s="17">
        <f t="shared" si="2"/>
        <v>1.0625</v>
      </c>
      <c r="V19" s="17">
        <f t="shared" si="6"/>
        <v>0</v>
      </c>
      <c r="W19" s="2"/>
      <c r="X19" s="7" t="s">
        <v>61</v>
      </c>
      <c r="Y19" s="9">
        <v>1.429</v>
      </c>
      <c r="Z19" s="7" t="s">
        <v>135</v>
      </c>
      <c r="AA19" s="9">
        <v>1.639</v>
      </c>
      <c r="AB19" s="7" t="s">
        <v>48</v>
      </c>
      <c r="AC19" s="8">
        <v>1.8813314037626629</v>
      </c>
      <c r="AD19" s="17">
        <f t="shared" si="3"/>
        <v>1.6497771345875545</v>
      </c>
      <c r="AE19" s="17">
        <f t="shared" si="7"/>
        <v>0</v>
      </c>
      <c r="AF19" s="2"/>
      <c r="AG19" s="7" t="s">
        <v>189</v>
      </c>
      <c r="AH19" s="8">
        <v>0.99009900990099009</v>
      </c>
      <c r="AI19" s="7" t="s">
        <v>70</v>
      </c>
      <c r="AJ19" s="9">
        <v>1.5294117647058825</v>
      </c>
      <c r="AK19" s="7" t="s">
        <v>129</v>
      </c>
      <c r="AL19" s="8">
        <v>1.0121457489878543</v>
      </c>
      <c r="AM19" s="7" t="s">
        <v>50</v>
      </c>
      <c r="AN19" s="9">
        <v>1.7656500802568218</v>
      </c>
      <c r="AO19" s="7" t="s">
        <v>12</v>
      </c>
      <c r="AP19" s="8">
        <v>1.1331444759206799</v>
      </c>
      <c r="AQ19" s="7" t="s">
        <v>86</v>
      </c>
      <c r="AR19" s="8">
        <v>1.8763796909492272</v>
      </c>
      <c r="AS19" s="7" t="s">
        <v>11</v>
      </c>
      <c r="AT19" s="9">
        <v>1.9685039370078741</v>
      </c>
      <c r="AU19" s="7" t="s">
        <v>27</v>
      </c>
      <c r="AV19" s="8">
        <v>2.2371364653243848</v>
      </c>
      <c r="AW19" s="7" t="s">
        <v>50</v>
      </c>
      <c r="AX19" s="9">
        <v>1.9317279703625296</v>
      </c>
      <c r="AY19" s="7" t="s">
        <v>33</v>
      </c>
      <c r="AZ19" s="9">
        <v>1.1111111111111112</v>
      </c>
      <c r="BA19" s="7" t="s">
        <v>67</v>
      </c>
      <c r="BB19" s="8">
        <v>1.3605442176870748</v>
      </c>
      <c r="BC19" s="7" t="s">
        <v>124</v>
      </c>
      <c r="BD19" s="8">
        <v>1.8867924528301887</v>
      </c>
      <c r="BE19" s="7" t="s">
        <v>48</v>
      </c>
      <c r="BF19" s="8">
        <v>1.9512195121951219</v>
      </c>
      <c r="BG19" s="17">
        <f t="shared" si="4"/>
        <v>1.5964512644030573</v>
      </c>
      <c r="BH19" s="17">
        <f t="shared" si="8"/>
        <v>6.0351064415966382E-2</v>
      </c>
      <c r="BI19" s="2"/>
      <c r="BJ19" s="7" t="s">
        <v>33</v>
      </c>
      <c r="BK19" s="9">
        <v>1.6975308641975309</v>
      </c>
      <c r="BL19" s="7" t="s">
        <v>48</v>
      </c>
      <c r="BM19" s="9">
        <v>2.0270270270270272</v>
      </c>
      <c r="BN19" s="7" t="s">
        <v>147</v>
      </c>
      <c r="BO19" s="8">
        <v>1.2987012987012987</v>
      </c>
      <c r="BP19" s="7" t="s">
        <v>27</v>
      </c>
      <c r="BQ19" s="9">
        <v>1.6641452344931922</v>
      </c>
      <c r="BR19" s="7" t="s">
        <v>67</v>
      </c>
      <c r="BS19" s="9">
        <v>1.7937219730941705</v>
      </c>
      <c r="BT19" s="7" t="s">
        <v>143</v>
      </c>
      <c r="BU19" s="9">
        <v>1.7191977077363898</v>
      </c>
      <c r="BV19" s="7" t="s">
        <v>147</v>
      </c>
      <c r="BW19" s="9">
        <v>2.2222222222222223</v>
      </c>
      <c r="BX19" s="7" t="s">
        <v>143</v>
      </c>
      <c r="BY19" s="8">
        <v>2.290909090909091</v>
      </c>
      <c r="BZ19" s="7" t="s">
        <v>164</v>
      </c>
      <c r="CA19" s="19">
        <v>2.4702380000000002</v>
      </c>
      <c r="CB19" s="22">
        <f t="shared" si="5"/>
        <v>1.9092992687089914</v>
      </c>
      <c r="CC19" s="17">
        <f t="shared" si="9"/>
        <v>8.9955998747392574E-2</v>
      </c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 x14ac:dyDescent="0.3">
      <c r="A20" s="4"/>
      <c r="B20" s="7" t="s">
        <v>25</v>
      </c>
      <c r="C20" s="6">
        <v>0.52</v>
      </c>
      <c r="D20" s="7" t="s">
        <v>190</v>
      </c>
      <c r="E20" s="6">
        <v>0.41499999999999998</v>
      </c>
      <c r="F20" s="7" t="s">
        <v>8</v>
      </c>
      <c r="G20" s="8">
        <v>0.70599999999999996</v>
      </c>
      <c r="H20" s="25">
        <f t="shared" si="0"/>
        <v>0.54700000000000004</v>
      </c>
      <c r="I20" s="17">
        <f t="shared" si="1"/>
        <v>0</v>
      </c>
      <c r="J20" s="2"/>
      <c r="K20" s="7" t="s">
        <v>189</v>
      </c>
      <c r="L20" s="8">
        <v>0.83699999999999997</v>
      </c>
      <c r="M20" s="7" t="s">
        <v>168</v>
      </c>
      <c r="N20" s="9">
        <v>1.4470000000000001</v>
      </c>
      <c r="O20" s="4"/>
      <c r="P20" s="4"/>
      <c r="Q20" s="7" t="s">
        <v>188</v>
      </c>
      <c r="R20" s="9">
        <v>0.93500000000000005</v>
      </c>
      <c r="S20" s="7" t="s">
        <v>187</v>
      </c>
      <c r="T20" s="19">
        <v>1.0309999999999999</v>
      </c>
      <c r="U20" s="17">
        <f t="shared" si="2"/>
        <v>1.0625</v>
      </c>
      <c r="V20" s="17">
        <f t="shared" si="6"/>
        <v>8.4999999999999964E-2</v>
      </c>
      <c r="W20" s="2"/>
      <c r="X20" s="7" t="s">
        <v>30</v>
      </c>
      <c r="Y20" s="9">
        <v>1.429</v>
      </c>
      <c r="Z20" s="7" t="s">
        <v>2</v>
      </c>
      <c r="AA20" s="9">
        <v>1.639</v>
      </c>
      <c r="AB20" s="7" t="s">
        <v>19</v>
      </c>
      <c r="AC20" s="8">
        <v>1.8813314037626629</v>
      </c>
      <c r="AD20" s="17">
        <f t="shared" si="3"/>
        <v>1.6497771345875545</v>
      </c>
      <c r="AE20" s="17">
        <f t="shared" si="7"/>
        <v>4.8239266763145272E-2</v>
      </c>
      <c r="AF20" s="2"/>
      <c r="AG20" s="7" t="s">
        <v>186</v>
      </c>
      <c r="AH20" s="8">
        <v>0.99009900990099009</v>
      </c>
      <c r="AI20" s="7" t="s">
        <v>58</v>
      </c>
      <c r="AJ20" s="9">
        <v>1.411764705882353</v>
      </c>
      <c r="AK20" s="7" t="s">
        <v>40</v>
      </c>
      <c r="AL20" s="8">
        <v>1.0121457489878543</v>
      </c>
      <c r="AM20" s="7" t="s">
        <v>6</v>
      </c>
      <c r="AN20" s="9">
        <v>1.6051364365971106</v>
      </c>
      <c r="AO20" s="7" t="s">
        <v>6</v>
      </c>
      <c r="AP20" s="8">
        <v>1.1331444759206799</v>
      </c>
      <c r="AQ20" s="7" t="s">
        <v>147</v>
      </c>
      <c r="AR20" s="8">
        <v>1.7660044150110374</v>
      </c>
      <c r="AS20" s="7" t="s">
        <v>30</v>
      </c>
      <c r="AT20" s="9">
        <v>1.8700787401574805</v>
      </c>
      <c r="AU20" s="7" t="s">
        <v>36</v>
      </c>
      <c r="AV20" s="8">
        <v>2.045381911153723</v>
      </c>
      <c r="AW20" s="7" t="s">
        <v>86</v>
      </c>
      <c r="AX20" s="9">
        <v>1.8258798623974597</v>
      </c>
      <c r="AY20" s="7" t="s">
        <v>148</v>
      </c>
      <c r="AZ20" s="9">
        <v>1.1111111111111112</v>
      </c>
      <c r="BA20" s="7" t="s">
        <v>3</v>
      </c>
      <c r="BB20" s="8">
        <v>1.3605442176870748</v>
      </c>
      <c r="BC20" s="7" t="s">
        <v>135</v>
      </c>
      <c r="BD20" s="8">
        <v>1.8867924528301887</v>
      </c>
      <c r="BE20" s="7" t="s">
        <v>6</v>
      </c>
      <c r="BF20" s="8">
        <v>1.9512195121951219</v>
      </c>
      <c r="BG20" s="17">
        <f t="shared" si="4"/>
        <v>1.5361001999870909</v>
      </c>
      <c r="BH20" s="17">
        <f t="shared" si="8"/>
        <v>0.15181999790250988</v>
      </c>
      <c r="BI20" s="2"/>
      <c r="BJ20" s="7" t="s">
        <v>67</v>
      </c>
      <c r="BK20" s="9">
        <v>1.6975308641975309</v>
      </c>
      <c r="BL20" s="7" t="s">
        <v>104</v>
      </c>
      <c r="BM20" s="9">
        <v>1.8018018018018018</v>
      </c>
      <c r="BN20" s="7" t="s">
        <v>48</v>
      </c>
      <c r="BO20" s="8">
        <v>1.2987012987012987</v>
      </c>
      <c r="BP20" s="7" t="s">
        <v>92</v>
      </c>
      <c r="BQ20" s="9">
        <v>1.5128593040847202</v>
      </c>
      <c r="BR20" s="7" t="s">
        <v>4</v>
      </c>
      <c r="BS20" s="9">
        <v>1.7937219730941705</v>
      </c>
      <c r="BT20" s="7" t="s">
        <v>4</v>
      </c>
      <c r="BU20" s="9">
        <v>1.7191977077363898</v>
      </c>
      <c r="BV20" s="7" t="s">
        <v>135</v>
      </c>
      <c r="BW20" s="9">
        <v>2.1164021164021163</v>
      </c>
      <c r="BX20" s="7" t="s">
        <v>84</v>
      </c>
      <c r="BY20" s="8">
        <v>1.9636363636363636</v>
      </c>
      <c r="BZ20" s="7" t="s">
        <v>84</v>
      </c>
      <c r="CA20" s="19">
        <v>2.4702380000000002</v>
      </c>
      <c r="CB20" s="22">
        <f t="shared" si="5"/>
        <v>1.8193432699615988</v>
      </c>
      <c r="CC20" s="17">
        <f t="shared" si="9"/>
        <v>6.1849535923609755E-2</v>
      </c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 x14ac:dyDescent="0.3">
      <c r="A21" s="4"/>
      <c r="B21" s="7" t="s">
        <v>185</v>
      </c>
      <c r="C21" s="6">
        <v>0.52</v>
      </c>
      <c r="D21" s="7" t="s">
        <v>184</v>
      </c>
      <c r="E21" s="6">
        <v>0.41499999999999998</v>
      </c>
      <c r="F21" s="7" t="s">
        <v>47</v>
      </c>
      <c r="G21" s="8">
        <v>0.70599999999999996</v>
      </c>
      <c r="H21" s="25">
        <f t="shared" si="0"/>
        <v>0.54700000000000004</v>
      </c>
      <c r="I21" s="17">
        <f t="shared" si="1"/>
        <v>0</v>
      </c>
      <c r="J21" s="2"/>
      <c r="K21" s="7" t="s">
        <v>60</v>
      </c>
      <c r="L21" s="8">
        <v>0.628</v>
      </c>
      <c r="M21" s="7" t="s">
        <v>123</v>
      </c>
      <c r="N21" s="9">
        <v>1.3160000000000001</v>
      </c>
      <c r="O21" s="4"/>
      <c r="P21" s="4"/>
      <c r="Q21" s="7" t="s">
        <v>56</v>
      </c>
      <c r="R21" s="9">
        <v>0.93500000000000005</v>
      </c>
      <c r="S21" s="7" t="s">
        <v>159</v>
      </c>
      <c r="T21" s="19">
        <v>1.0309999999999999</v>
      </c>
      <c r="U21" s="17">
        <f t="shared" si="2"/>
        <v>0.97750000000000004</v>
      </c>
      <c r="V21" s="17">
        <f t="shared" si="6"/>
        <v>1.7833333333333368E-2</v>
      </c>
      <c r="W21" s="2"/>
      <c r="X21" s="7" t="s">
        <v>67</v>
      </c>
      <c r="Y21" s="9">
        <v>1.429</v>
      </c>
      <c r="Z21" s="7" t="s">
        <v>67</v>
      </c>
      <c r="AA21" s="9">
        <v>1.639</v>
      </c>
      <c r="AB21" s="7" t="s">
        <v>83</v>
      </c>
      <c r="AC21" s="8">
        <v>1.7366136034732274</v>
      </c>
      <c r="AD21" s="17">
        <f t="shared" si="3"/>
        <v>1.6015378678244092</v>
      </c>
      <c r="AE21" s="17">
        <f t="shared" si="7"/>
        <v>4.8239266763145272E-2</v>
      </c>
      <c r="AF21" s="2"/>
      <c r="AG21" s="7" t="s">
        <v>183</v>
      </c>
      <c r="AH21" s="8">
        <v>0.99009900990099009</v>
      </c>
      <c r="AI21" s="7" t="s">
        <v>166</v>
      </c>
      <c r="AJ21" s="9">
        <v>1.1764705882352942</v>
      </c>
      <c r="AK21" s="7" t="s">
        <v>39</v>
      </c>
      <c r="AL21" s="8">
        <v>1.0121457489878543</v>
      </c>
      <c r="AM21" s="7" t="s">
        <v>84</v>
      </c>
      <c r="AN21" s="9">
        <v>1.4446227929373996</v>
      </c>
      <c r="AO21" s="7" t="s">
        <v>153</v>
      </c>
      <c r="AP21" s="8">
        <v>0.84985835694051004</v>
      </c>
      <c r="AQ21" s="7" t="s">
        <v>11</v>
      </c>
      <c r="AR21" s="8">
        <v>1.545253863134658</v>
      </c>
      <c r="AS21" s="7" t="s">
        <v>6</v>
      </c>
      <c r="AT21" s="9">
        <v>1.8700787401574805</v>
      </c>
      <c r="AU21" s="7" t="s">
        <v>66</v>
      </c>
      <c r="AV21" s="8">
        <v>1.3742409715564077</v>
      </c>
      <c r="AW21" s="7" t="s">
        <v>88</v>
      </c>
      <c r="AX21" s="9">
        <v>1.6671077004498542</v>
      </c>
      <c r="AY21" s="7" t="s">
        <v>3</v>
      </c>
      <c r="AZ21" s="9">
        <v>1.1111111111111112</v>
      </c>
      <c r="BA21" s="7" t="s">
        <v>6</v>
      </c>
      <c r="BB21" s="8">
        <v>1.3605442176870748</v>
      </c>
      <c r="BC21" s="7" t="s">
        <v>4</v>
      </c>
      <c r="BD21" s="8">
        <v>1.8867924528301887</v>
      </c>
      <c r="BE21" s="7" t="s">
        <v>95</v>
      </c>
      <c r="BF21" s="8">
        <v>1.7073170731707319</v>
      </c>
      <c r="BG21" s="17">
        <f t="shared" si="4"/>
        <v>1.384280202084581</v>
      </c>
      <c r="BH21" s="17">
        <f t="shared" si="8"/>
        <v>5.1770568083975954E-2</v>
      </c>
      <c r="BI21" s="2"/>
      <c r="BJ21" s="7" t="s">
        <v>55</v>
      </c>
      <c r="BK21" s="9">
        <v>1.3888888888888888</v>
      </c>
      <c r="BL21" s="7" t="s">
        <v>84</v>
      </c>
      <c r="BM21" s="9">
        <v>1.8018018018018018</v>
      </c>
      <c r="BN21" s="7" t="s">
        <v>84</v>
      </c>
      <c r="BO21" s="8">
        <v>1.2987012987012987</v>
      </c>
      <c r="BP21" s="7" t="s">
        <v>147</v>
      </c>
      <c r="BQ21" s="9">
        <v>1.5128593040847202</v>
      </c>
      <c r="BR21" s="7" t="s">
        <v>19</v>
      </c>
      <c r="BS21" s="9">
        <v>1.7937219730941705</v>
      </c>
      <c r="BT21" s="7" t="s">
        <v>147</v>
      </c>
      <c r="BU21" s="9">
        <v>1.7191977077363898</v>
      </c>
      <c r="BV21" s="7" t="s">
        <v>33</v>
      </c>
      <c r="BW21" s="9">
        <v>1.9047619047619049</v>
      </c>
      <c r="BX21" s="7" t="s">
        <v>41</v>
      </c>
      <c r="BY21" s="8">
        <v>1.927272727272727</v>
      </c>
      <c r="BZ21" s="7" t="s">
        <v>143</v>
      </c>
      <c r="CA21" s="19">
        <v>2.4702380000000002</v>
      </c>
      <c r="CB21" s="22">
        <f t="shared" si="5"/>
        <v>1.757493734037989</v>
      </c>
      <c r="CC21" s="17">
        <f t="shared" si="9"/>
        <v>0.1026118025679561</v>
      </c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 x14ac:dyDescent="0.3">
      <c r="A22" s="4"/>
      <c r="B22" s="7" t="s">
        <v>54</v>
      </c>
      <c r="C22" s="6">
        <v>0.52</v>
      </c>
      <c r="D22" s="7" t="s">
        <v>182</v>
      </c>
      <c r="E22" s="6">
        <v>0.41499999999999998</v>
      </c>
      <c r="F22" s="7" t="s">
        <v>98</v>
      </c>
      <c r="G22" s="8">
        <v>0.70599999999999996</v>
      </c>
      <c r="H22" s="25">
        <f t="shared" si="0"/>
        <v>0.54700000000000004</v>
      </c>
      <c r="I22" s="17">
        <f t="shared" si="1"/>
        <v>0</v>
      </c>
      <c r="J22" s="2"/>
      <c r="K22" s="7" t="s">
        <v>1</v>
      </c>
      <c r="L22" s="8">
        <v>0.628</v>
      </c>
      <c r="M22" s="7" t="s">
        <v>6</v>
      </c>
      <c r="N22" s="9">
        <v>1.3160000000000001</v>
      </c>
      <c r="O22" s="4"/>
      <c r="P22" s="4"/>
      <c r="Q22" s="7" t="s">
        <v>40</v>
      </c>
      <c r="R22" s="9">
        <v>0.93500000000000005</v>
      </c>
      <c r="S22" s="4"/>
      <c r="T22" s="4"/>
      <c r="U22" s="17">
        <f t="shared" si="2"/>
        <v>0.95966666666666667</v>
      </c>
      <c r="V22" s="17">
        <f t="shared" si="6"/>
        <v>0</v>
      </c>
      <c r="W22" s="2"/>
      <c r="X22" s="7" t="s">
        <v>83</v>
      </c>
      <c r="Y22" s="9">
        <v>1.429</v>
      </c>
      <c r="Z22" s="7" t="s">
        <v>39</v>
      </c>
      <c r="AA22" s="9">
        <v>1.639</v>
      </c>
      <c r="AB22" s="7" t="s">
        <v>41</v>
      </c>
      <c r="AC22" s="8">
        <v>1.5918958031837915</v>
      </c>
      <c r="AD22" s="17">
        <f t="shared" si="3"/>
        <v>1.5532986010612639</v>
      </c>
      <c r="AE22" s="17">
        <f t="shared" si="7"/>
        <v>8.7239266763145196E-2</v>
      </c>
      <c r="AF22" s="2"/>
      <c r="AG22" s="7" t="s">
        <v>181</v>
      </c>
      <c r="AH22" s="8">
        <v>0.99009900990099009</v>
      </c>
      <c r="AI22" s="7" t="s">
        <v>175</v>
      </c>
      <c r="AJ22" s="9">
        <v>0.70588235294117652</v>
      </c>
      <c r="AK22" s="7" t="s">
        <v>175</v>
      </c>
      <c r="AL22" s="8">
        <v>0.80971659919028338</v>
      </c>
      <c r="AM22" s="7" t="s">
        <v>128</v>
      </c>
      <c r="AN22" s="9">
        <v>1.4446227929373996</v>
      </c>
      <c r="AO22" s="7" t="s">
        <v>180</v>
      </c>
      <c r="AP22" s="8">
        <v>0.84985835694051004</v>
      </c>
      <c r="AQ22" s="7" t="s">
        <v>179</v>
      </c>
      <c r="AR22" s="8">
        <v>1.545253863134658</v>
      </c>
      <c r="AS22" s="7" t="s">
        <v>56</v>
      </c>
      <c r="AT22" s="9">
        <v>1.8700787401574805</v>
      </c>
      <c r="AU22" s="7" t="s">
        <v>1</v>
      </c>
      <c r="AV22" s="8">
        <v>1.3742409715564077</v>
      </c>
      <c r="AW22" s="7" t="s">
        <v>178</v>
      </c>
      <c r="AX22" s="9">
        <v>1.6671077004498542</v>
      </c>
      <c r="AY22" s="7" t="s">
        <v>30</v>
      </c>
      <c r="AZ22" s="9">
        <v>1.1111111111111112</v>
      </c>
      <c r="BA22" s="7" t="s">
        <v>135</v>
      </c>
      <c r="BB22" s="8">
        <v>1.3605442176870748</v>
      </c>
      <c r="BC22" s="7" t="s">
        <v>61</v>
      </c>
      <c r="BD22" s="8">
        <v>1.8867924528301887</v>
      </c>
      <c r="BE22" s="7" t="s">
        <v>33</v>
      </c>
      <c r="BF22" s="8">
        <v>1.7073170731707319</v>
      </c>
      <c r="BG22" s="17">
        <f t="shared" si="4"/>
        <v>1.3325096340006051</v>
      </c>
      <c r="BH22" s="17">
        <f t="shared" si="8"/>
        <v>2.3659499462728162E-2</v>
      </c>
      <c r="BI22" s="2"/>
      <c r="BJ22" s="7" t="s">
        <v>89</v>
      </c>
      <c r="BK22" s="9">
        <v>1.2345679012345678</v>
      </c>
      <c r="BL22" s="7" t="s">
        <v>147</v>
      </c>
      <c r="BM22" s="9">
        <v>1.8018018018018018</v>
      </c>
      <c r="BN22" s="7" t="s">
        <v>143</v>
      </c>
      <c r="BO22" s="8">
        <v>1.2987012987012987</v>
      </c>
      <c r="BP22" s="7" t="s">
        <v>135</v>
      </c>
      <c r="BQ22" s="9">
        <v>1.5128593040847202</v>
      </c>
      <c r="BR22" s="7" t="s">
        <v>56</v>
      </c>
      <c r="BS22" s="9">
        <v>1.3452914798206279</v>
      </c>
      <c r="BT22" s="7" t="s">
        <v>164</v>
      </c>
      <c r="BU22" s="9">
        <v>1.7191977077363898</v>
      </c>
      <c r="BV22" s="7" t="s">
        <v>6</v>
      </c>
      <c r="BW22" s="9">
        <v>1.7989417989417988</v>
      </c>
      <c r="BX22" s="7" t="s">
        <v>135</v>
      </c>
      <c r="BY22" s="8">
        <v>1.8909090909090911</v>
      </c>
      <c r="BZ22" s="7" t="s">
        <v>48</v>
      </c>
      <c r="CA22" s="19">
        <v>2.2916669999999999</v>
      </c>
      <c r="CB22" s="22">
        <f t="shared" si="5"/>
        <v>1.6548819314700329</v>
      </c>
      <c r="CC22" s="17">
        <f t="shared" si="9"/>
        <v>0.12119432363649496</v>
      </c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 x14ac:dyDescent="0.3">
      <c r="A23" s="4"/>
      <c r="B23" s="7" t="s">
        <v>177</v>
      </c>
      <c r="C23" s="6">
        <v>0.52</v>
      </c>
      <c r="D23" s="7" t="s">
        <v>176</v>
      </c>
      <c r="E23" s="6">
        <v>0.41499999999999998</v>
      </c>
      <c r="F23" s="7" t="s">
        <v>40</v>
      </c>
      <c r="G23" s="8">
        <v>0.70599999999999996</v>
      </c>
      <c r="H23" s="25">
        <f t="shared" si="0"/>
        <v>0.54700000000000004</v>
      </c>
      <c r="I23" s="17">
        <f t="shared" si="1"/>
        <v>7.833333333333331E-2</v>
      </c>
      <c r="J23" s="2"/>
      <c r="K23" s="7" t="s">
        <v>2</v>
      </c>
      <c r="L23" s="8">
        <v>0.628</v>
      </c>
      <c r="M23" s="7" t="s">
        <v>54</v>
      </c>
      <c r="N23" s="9">
        <v>1.3160000000000001</v>
      </c>
      <c r="O23" s="4"/>
      <c r="P23" s="4"/>
      <c r="Q23" s="7" t="s">
        <v>4</v>
      </c>
      <c r="R23" s="9">
        <v>0.93500000000000005</v>
      </c>
      <c r="S23" s="4"/>
      <c r="T23" s="4"/>
      <c r="U23" s="17">
        <f t="shared" si="2"/>
        <v>0.95966666666666667</v>
      </c>
      <c r="V23" s="17">
        <f t="shared" si="6"/>
        <v>0</v>
      </c>
      <c r="W23" s="2"/>
      <c r="X23" s="7" t="s">
        <v>58</v>
      </c>
      <c r="Y23" s="9">
        <v>1.429</v>
      </c>
      <c r="Z23" s="7" t="s">
        <v>70</v>
      </c>
      <c r="AA23" s="9">
        <v>1.522</v>
      </c>
      <c r="AB23" s="7" t="s">
        <v>67</v>
      </c>
      <c r="AC23" s="8">
        <v>1.4471780028943559</v>
      </c>
      <c r="AD23" s="17">
        <f t="shared" si="3"/>
        <v>1.4660593342981187</v>
      </c>
      <c r="AE23" s="17">
        <f t="shared" si="7"/>
        <v>0.1073333333333335</v>
      </c>
      <c r="AF23" s="2"/>
      <c r="AG23" s="7" t="s">
        <v>175</v>
      </c>
      <c r="AH23" s="8">
        <v>0.99009900990099009</v>
      </c>
      <c r="AI23" s="7" t="s">
        <v>135</v>
      </c>
      <c r="AJ23" s="9">
        <v>0.70588235294117652</v>
      </c>
      <c r="AK23" s="7" t="s">
        <v>168</v>
      </c>
      <c r="AL23" s="8">
        <v>0.80971659919028338</v>
      </c>
      <c r="AM23" s="7" t="s">
        <v>61</v>
      </c>
      <c r="AN23" s="9">
        <v>1.4446227929373996</v>
      </c>
      <c r="AO23" s="7" t="s">
        <v>76</v>
      </c>
      <c r="AP23" s="8">
        <v>0.84985835694051004</v>
      </c>
      <c r="AQ23" s="7" t="s">
        <v>56</v>
      </c>
      <c r="AR23" s="8">
        <v>1.545253863134658</v>
      </c>
      <c r="AS23" s="7" t="s">
        <v>87</v>
      </c>
      <c r="AT23" s="9">
        <v>1.8700787401574805</v>
      </c>
      <c r="AU23" s="7" t="s">
        <v>174</v>
      </c>
      <c r="AV23" s="8">
        <v>1.278363694471077</v>
      </c>
      <c r="AW23" s="7" t="s">
        <v>36</v>
      </c>
      <c r="AX23" s="9">
        <v>1.4554114845197141</v>
      </c>
      <c r="AY23" s="7" t="s">
        <v>58</v>
      </c>
      <c r="AZ23" s="9">
        <v>1.1111111111111112</v>
      </c>
      <c r="BA23" s="7" t="s">
        <v>56</v>
      </c>
      <c r="BB23" s="8">
        <v>1.3605442176870748</v>
      </c>
      <c r="BC23" s="7" t="s">
        <v>26</v>
      </c>
      <c r="BD23" s="8">
        <v>1.8867924528301887</v>
      </c>
      <c r="BE23" s="7" t="s">
        <v>89</v>
      </c>
      <c r="BF23" s="8">
        <v>1.7073170731707319</v>
      </c>
      <c r="BG23" s="17">
        <f t="shared" si="4"/>
        <v>1.3088501345378769</v>
      </c>
      <c r="BH23" s="17">
        <f t="shared" si="8"/>
        <v>0.1270876002601935</v>
      </c>
      <c r="BI23" s="2"/>
      <c r="BJ23" s="7" t="s">
        <v>104</v>
      </c>
      <c r="BK23" s="9">
        <v>1.2345679012345678</v>
      </c>
      <c r="BL23" s="7" t="s">
        <v>143</v>
      </c>
      <c r="BM23" s="9">
        <v>1.5765765765765765</v>
      </c>
      <c r="BN23" s="7" t="s">
        <v>27</v>
      </c>
      <c r="BO23" s="8">
        <v>1.2987012987012987</v>
      </c>
      <c r="BP23" s="7" t="s">
        <v>164</v>
      </c>
      <c r="BQ23" s="9">
        <v>1.3615733736762481</v>
      </c>
      <c r="BR23" s="7" t="s">
        <v>104</v>
      </c>
      <c r="BS23" s="9">
        <v>1.3452914798206279</v>
      </c>
      <c r="BT23" s="7" t="s">
        <v>89</v>
      </c>
      <c r="BU23" s="9">
        <v>1.7191977077363898</v>
      </c>
      <c r="BV23" s="7" t="s">
        <v>30</v>
      </c>
      <c r="BW23" s="9">
        <v>1.5873015873015872</v>
      </c>
      <c r="BX23" s="7" t="s">
        <v>147</v>
      </c>
      <c r="BY23" s="8">
        <v>1.7454545454545456</v>
      </c>
      <c r="BZ23" s="7" t="s">
        <v>104</v>
      </c>
      <c r="CA23" s="19">
        <v>1.9345239999999999</v>
      </c>
      <c r="CB23" s="22">
        <f t="shared" si="5"/>
        <v>1.533687607833538</v>
      </c>
      <c r="CC23" s="17">
        <f t="shared" si="9"/>
        <v>3.845077236548855E-2</v>
      </c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 x14ac:dyDescent="0.3">
      <c r="A24" s="4"/>
      <c r="B24" s="7" t="s">
        <v>173</v>
      </c>
      <c r="C24" s="6">
        <v>0.52</v>
      </c>
      <c r="D24" s="7" t="s">
        <v>172</v>
      </c>
      <c r="E24" s="6">
        <v>0.41499999999999998</v>
      </c>
      <c r="F24" s="7" t="s">
        <v>171</v>
      </c>
      <c r="G24" s="8">
        <v>0.47099999999999997</v>
      </c>
      <c r="H24" s="25">
        <f t="shared" si="0"/>
        <v>0.46866666666666673</v>
      </c>
      <c r="I24" s="17">
        <f t="shared" si="1"/>
        <v>0</v>
      </c>
      <c r="J24" s="2"/>
      <c r="K24" s="7" t="s">
        <v>170</v>
      </c>
      <c r="L24" s="8">
        <v>0.628</v>
      </c>
      <c r="M24" s="7" t="s">
        <v>29</v>
      </c>
      <c r="N24" s="9">
        <v>1.3160000000000001</v>
      </c>
      <c r="O24" s="4"/>
      <c r="P24" s="4"/>
      <c r="Q24" s="7" t="s">
        <v>169</v>
      </c>
      <c r="R24" s="9">
        <v>0.93500000000000005</v>
      </c>
      <c r="S24" s="4"/>
      <c r="T24" s="4"/>
      <c r="U24" s="17">
        <f t="shared" si="2"/>
        <v>0.95966666666666667</v>
      </c>
      <c r="V24" s="17">
        <f t="shared" si="6"/>
        <v>0</v>
      </c>
      <c r="W24" s="2"/>
      <c r="X24" s="7" t="s">
        <v>6</v>
      </c>
      <c r="Y24" s="9">
        <v>1.224</v>
      </c>
      <c r="Z24" s="7" t="s">
        <v>33</v>
      </c>
      <c r="AA24" s="9">
        <v>1.405</v>
      </c>
      <c r="AB24" s="7" t="s">
        <v>39</v>
      </c>
      <c r="AC24" s="8">
        <v>1.4471780028943559</v>
      </c>
      <c r="AD24" s="17">
        <f t="shared" si="3"/>
        <v>1.3587260009647852</v>
      </c>
      <c r="AE24" s="17">
        <f t="shared" si="7"/>
        <v>0.14599999999999991</v>
      </c>
      <c r="AF24" s="2"/>
      <c r="AG24" s="7" t="s">
        <v>166</v>
      </c>
      <c r="AH24" s="8">
        <v>0.99009900990099009</v>
      </c>
      <c r="AI24" s="7" t="s">
        <v>168</v>
      </c>
      <c r="AJ24" s="9">
        <v>0.70588235294117652</v>
      </c>
      <c r="AK24" s="7" t="s">
        <v>131</v>
      </c>
      <c r="AL24" s="8">
        <v>0.80971659919028338</v>
      </c>
      <c r="AM24" s="7" t="s">
        <v>119</v>
      </c>
      <c r="AN24" s="9">
        <v>1.4446227929373996</v>
      </c>
      <c r="AO24" s="7" t="s">
        <v>167</v>
      </c>
      <c r="AP24" s="8">
        <v>0.84985835694051004</v>
      </c>
      <c r="AQ24" s="7" t="s">
        <v>166</v>
      </c>
      <c r="AR24" s="8">
        <v>1.434878587196468</v>
      </c>
      <c r="AS24" s="7" t="s">
        <v>86</v>
      </c>
      <c r="AT24" s="9">
        <v>1.673228346456693</v>
      </c>
      <c r="AU24" s="7" t="s">
        <v>56</v>
      </c>
      <c r="AV24" s="8">
        <v>0.73505912432086928</v>
      </c>
      <c r="AW24" s="7" t="s">
        <v>165</v>
      </c>
      <c r="AX24" s="9">
        <v>1.4289494575284467</v>
      </c>
      <c r="AY24" s="7" t="s">
        <v>160</v>
      </c>
      <c r="AZ24" s="9">
        <v>0.83333333333333337</v>
      </c>
      <c r="BA24" s="7" t="s">
        <v>19</v>
      </c>
      <c r="BB24" s="8">
        <v>1.0204081632653061</v>
      </c>
      <c r="BC24" s="7" t="s">
        <v>164</v>
      </c>
      <c r="BD24" s="8">
        <v>1.729559748427673</v>
      </c>
      <c r="BE24" s="7" t="s">
        <v>104</v>
      </c>
      <c r="BF24" s="8">
        <v>1.7073170731707319</v>
      </c>
      <c r="BG24" s="17">
        <f t="shared" si="4"/>
        <v>1.1817625342776834</v>
      </c>
      <c r="BH24" s="17">
        <f t="shared" si="8"/>
        <v>9.8587232548970505E-2</v>
      </c>
      <c r="BI24" s="2"/>
      <c r="BJ24" s="7" t="s">
        <v>135</v>
      </c>
      <c r="BK24" s="9">
        <v>1.2345679012345678</v>
      </c>
      <c r="BL24" s="7" t="s">
        <v>164</v>
      </c>
      <c r="BM24" s="9">
        <v>1.5765765765765765</v>
      </c>
      <c r="BN24" s="7" t="s">
        <v>6</v>
      </c>
      <c r="BO24" s="8">
        <v>1.2987012987012987</v>
      </c>
      <c r="BP24" s="7" t="s">
        <v>6</v>
      </c>
      <c r="BQ24" s="9">
        <v>1.3615733736762481</v>
      </c>
      <c r="BR24" s="7" t="s">
        <v>66</v>
      </c>
      <c r="BS24" s="9">
        <v>1.3452914798206279</v>
      </c>
      <c r="BT24" s="7" t="s">
        <v>135</v>
      </c>
      <c r="BU24" s="9">
        <v>1.4326647564469914</v>
      </c>
      <c r="BV24" s="7" t="s">
        <v>50</v>
      </c>
      <c r="BW24" s="9">
        <v>1.5873015873015872</v>
      </c>
      <c r="BX24" s="7" t="s">
        <v>47</v>
      </c>
      <c r="BY24" s="8">
        <v>1.7454545454545456</v>
      </c>
      <c r="BZ24" s="7" t="s">
        <v>49</v>
      </c>
      <c r="CA24" s="19">
        <v>1.875</v>
      </c>
      <c r="CB24" s="22">
        <f t="shared" si="5"/>
        <v>1.4952368354680494</v>
      </c>
      <c r="CC24" s="17">
        <f t="shared" si="9"/>
        <v>8.1093661362720004E-2</v>
      </c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 x14ac:dyDescent="0.3">
      <c r="A25" s="4"/>
      <c r="B25" s="7" t="s">
        <v>163</v>
      </c>
      <c r="C25" s="6">
        <v>0.52</v>
      </c>
      <c r="D25" s="7" t="s">
        <v>162</v>
      </c>
      <c r="E25" s="6">
        <v>0.41499999999999998</v>
      </c>
      <c r="F25" s="7" t="s">
        <v>161</v>
      </c>
      <c r="G25" s="8">
        <v>0.47099999999999997</v>
      </c>
      <c r="H25" s="25">
        <f t="shared" si="0"/>
        <v>0.46866666666666673</v>
      </c>
      <c r="I25" s="17">
        <f t="shared" si="1"/>
        <v>0</v>
      </c>
      <c r="J25" s="2"/>
      <c r="K25" s="7" t="s">
        <v>160</v>
      </c>
      <c r="L25" s="8">
        <v>0.628</v>
      </c>
      <c r="M25" s="7" t="s">
        <v>160</v>
      </c>
      <c r="N25" s="9">
        <v>1.3160000000000001</v>
      </c>
      <c r="O25" s="4"/>
      <c r="P25" s="4"/>
      <c r="Q25" s="7" t="s">
        <v>159</v>
      </c>
      <c r="R25" s="9">
        <v>0.93500000000000005</v>
      </c>
      <c r="S25" s="4"/>
      <c r="T25" s="4"/>
      <c r="U25" s="17">
        <f t="shared" si="2"/>
        <v>0.95966666666666667</v>
      </c>
      <c r="V25" s="17">
        <f t="shared" si="6"/>
        <v>0</v>
      </c>
      <c r="W25" s="2"/>
      <c r="X25" s="7" t="s">
        <v>158</v>
      </c>
      <c r="Y25" s="9">
        <v>1.02</v>
      </c>
      <c r="Z25" s="7" t="s">
        <v>30</v>
      </c>
      <c r="AA25" s="9">
        <v>1.171</v>
      </c>
      <c r="AB25" s="7" t="s">
        <v>118</v>
      </c>
      <c r="AC25" s="8">
        <v>1.4471780028943559</v>
      </c>
      <c r="AD25" s="17">
        <f t="shared" si="3"/>
        <v>1.2127260009647853</v>
      </c>
      <c r="AE25" s="17">
        <f t="shared" si="7"/>
        <v>3.9000000000000146E-2</v>
      </c>
      <c r="AF25" s="2"/>
      <c r="AG25" s="7" t="s">
        <v>48</v>
      </c>
      <c r="AH25" s="8">
        <v>0.99009900990099009</v>
      </c>
      <c r="AI25" s="7" t="s">
        <v>131</v>
      </c>
      <c r="AJ25" s="9">
        <v>0.70588235294117652</v>
      </c>
      <c r="AK25" s="7" t="s">
        <v>152</v>
      </c>
      <c r="AL25" s="8">
        <v>0.80971659919028338</v>
      </c>
      <c r="AM25" s="7" t="s">
        <v>56</v>
      </c>
      <c r="AN25" s="9">
        <v>1.4446227929373996</v>
      </c>
      <c r="AO25" s="7" t="s">
        <v>157</v>
      </c>
      <c r="AP25" s="8">
        <v>0.56657223796033995</v>
      </c>
      <c r="AQ25" s="7" t="s">
        <v>6</v>
      </c>
      <c r="AR25" s="8">
        <v>1.434878587196468</v>
      </c>
      <c r="AS25" s="7" t="s">
        <v>116</v>
      </c>
      <c r="AT25" s="9">
        <v>1.2795275590551181</v>
      </c>
      <c r="AU25" s="7" t="s">
        <v>19</v>
      </c>
      <c r="AV25" s="8">
        <v>0.67114093959731547</v>
      </c>
      <c r="AW25" s="7" t="s">
        <v>92</v>
      </c>
      <c r="AX25" s="9">
        <v>1.3760254035459116</v>
      </c>
      <c r="AY25" s="7" t="s">
        <v>84</v>
      </c>
      <c r="AZ25" s="9">
        <v>0.83333333333333337</v>
      </c>
      <c r="BA25" s="7" t="s">
        <v>47</v>
      </c>
      <c r="BB25" s="8">
        <v>1.0204081632653061</v>
      </c>
      <c r="BC25" s="7" t="s">
        <v>143</v>
      </c>
      <c r="BD25" s="8">
        <v>1.729559748427673</v>
      </c>
      <c r="BE25" s="7" t="s">
        <v>71</v>
      </c>
      <c r="BF25" s="8">
        <v>1.2195121951219512</v>
      </c>
      <c r="BG25" s="17">
        <f t="shared" si="4"/>
        <v>1.0831753017287129</v>
      </c>
      <c r="BH25" s="17">
        <f t="shared" si="8"/>
        <v>6.1133748532882892E-2</v>
      </c>
      <c r="BI25" s="2"/>
      <c r="BJ25" s="7" t="s">
        <v>56</v>
      </c>
      <c r="BK25" s="9">
        <v>1.2345679012345678</v>
      </c>
      <c r="BL25" s="7" t="s">
        <v>49</v>
      </c>
      <c r="BM25" s="9">
        <v>1.5765765765765765</v>
      </c>
      <c r="BN25" s="7" t="s">
        <v>104</v>
      </c>
      <c r="BO25" s="8">
        <v>0.86580086580086579</v>
      </c>
      <c r="BP25" s="7" t="s">
        <v>49</v>
      </c>
      <c r="BQ25" s="9">
        <v>1.3615733736762481</v>
      </c>
      <c r="BR25" s="7" t="s">
        <v>89</v>
      </c>
      <c r="BS25" s="9">
        <v>1.1210762331838564</v>
      </c>
      <c r="BT25" s="7" t="s">
        <v>41</v>
      </c>
      <c r="BU25" s="9">
        <v>1.4326647564469914</v>
      </c>
      <c r="BV25" s="7" t="s">
        <v>48</v>
      </c>
      <c r="BW25" s="9">
        <v>1.5873015873015872</v>
      </c>
      <c r="BX25" s="7" t="s">
        <v>4</v>
      </c>
      <c r="BY25" s="8">
        <v>1.6727272727272726</v>
      </c>
      <c r="BZ25" s="7" t="s">
        <v>89</v>
      </c>
      <c r="CA25" s="19">
        <v>1.875</v>
      </c>
      <c r="CB25" s="22">
        <f t="shared" si="5"/>
        <v>1.4141431741053294</v>
      </c>
      <c r="CC25" s="17">
        <f t="shared" si="9"/>
        <v>0.11560220396201859</v>
      </c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 x14ac:dyDescent="0.3">
      <c r="A26" s="4"/>
      <c r="B26" s="7" t="s">
        <v>156</v>
      </c>
      <c r="C26" s="6">
        <v>0.52</v>
      </c>
      <c r="D26" s="7" t="s">
        <v>155</v>
      </c>
      <c r="E26" s="6">
        <v>0.41499999999999998</v>
      </c>
      <c r="F26" s="7" t="s">
        <v>154</v>
      </c>
      <c r="G26" s="8">
        <v>0.47099999999999997</v>
      </c>
      <c r="H26" s="25">
        <f t="shared" si="0"/>
        <v>0.46866666666666673</v>
      </c>
      <c r="I26" s="17">
        <f t="shared" si="1"/>
        <v>5.7666666666666699E-2</v>
      </c>
      <c r="J26" s="2"/>
      <c r="K26" s="7" t="s">
        <v>125</v>
      </c>
      <c r="L26" s="8">
        <v>0.628</v>
      </c>
      <c r="M26" s="7" t="s">
        <v>2</v>
      </c>
      <c r="N26" s="9">
        <v>1.3160000000000001</v>
      </c>
      <c r="O26" s="4"/>
      <c r="P26" s="4"/>
      <c r="Q26" s="7" t="s">
        <v>88</v>
      </c>
      <c r="R26" s="9">
        <v>0.93500000000000005</v>
      </c>
      <c r="S26" s="4"/>
      <c r="T26" s="4"/>
      <c r="U26" s="17">
        <f t="shared" si="2"/>
        <v>0.95966666666666667</v>
      </c>
      <c r="V26" s="17">
        <f t="shared" si="6"/>
        <v>5.3666666666666751E-2</v>
      </c>
      <c r="W26" s="2"/>
      <c r="X26" s="7" t="s">
        <v>27</v>
      </c>
      <c r="Y26" s="9">
        <v>1.02</v>
      </c>
      <c r="Z26" s="7" t="s">
        <v>153</v>
      </c>
      <c r="AA26" s="9">
        <v>1.054</v>
      </c>
      <c r="AB26" s="7" t="s">
        <v>56</v>
      </c>
      <c r="AC26" s="8">
        <v>1.4471780028943559</v>
      </c>
      <c r="AD26" s="17">
        <f t="shared" si="3"/>
        <v>1.1737260009647852</v>
      </c>
      <c r="AE26" s="17">
        <f t="shared" si="7"/>
        <v>0.14471780028943559</v>
      </c>
      <c r="AF26" s="2"/>
      <c r="AG26" s="7" t="s">
        <v>40</v>
      </c>
      <c r="AH26" s="8">
        <v>0.99009900990099009</v>
      </c>
      <c r="AI26" s="7" t="s">
        <v>152</v>
      </c>
      <c r="AJ26" s="9">
        <v>0.70588235294117652</v>
      </c>
      <c r="AK26" s="7" t="s">
        <v>151</v>
      </c>
      <c r="AL26" s="8">
        <v>0.60728744939271251</v>
      </c>
      <c r="AM26" s="7" t="s">
        <v>2</v>
      </c>
      <c r="AN26" s="9">
        <v>1.4446227929373996</v>
      </c>
      <c r="AO26" s="7" t="s">
        <v>150</v>
      </c>
      <c r="AP26" s="8">
        <v>0.56657223796033995</v>
      </c>
      <c r="AQ26" s="7" t="s">
        <v>53</v>
      </c>
      <c r="AR26" s="8">
        <v>1.3245033112582782</v>
      </c>
      <c r="AS26" s="7" t="s">
        <v>27</v>
      </c>
      <c r="AT26" s="9">
        <v>1.1811023622047243</v>
      </c>
      <c r="AU26" s="7" t="s">
        <v>30</v>
      </c>
      <c r="AV26" s="8">
        <v>0.28763183125599234</v>
      </c>
      <c r="AW26" s="7" t="s">
        <v>149</v>
      </c>
      <c r="AX26" s="9">
        <v>1.3760254035459116</v>
      </c>
      <c r="AY26" s="7" t="s">
        <v>88</v>
      </c>
      <c r="AZ26" s="9">
        <v>0.83333333333333337</v>
      </c>
      <c r="BA26" s="7" t="s">
        <v>55</v>
      </c>
      <c r="BB26" s="8">
        <v>1.0204081632653061</v>
      </c>
      <c r="BC26" s="7" t="s">
        <v>41</v>
      </c>
      <c r="BD26" s="8">
        <v>1.729559748427673</v>
      </c>
      <c r="BE26" s="7" t="s">
        <v>5</v>
      </c>
      <c r="BF26" s="8">
        <v>1.2195121951219512</v>
      </c>
      <c r="BG26" s="17">
        <f t="shared" si="4"/>
        <v>1.02204155319583</v>
      </c>
      <c r="BH26" s="17">
        <f t="shared" si="8"/>
        <v>7.8146356789139171E-2</v>
      </c>
      <c r="BI26" s="2"/>
      <c r="BJ26" s="7" t="s">
        <v>148</v>
      </c>
      <c r="BK26" s="9">
        <v>1.0802469135802468</v>
      </c>
      <c r="BL26" s="7" t="s">
        <v>135</v>
      </c>
      <c r="BM26" s="9">
        <v>1.5765765765765765</v>
      </c>
      <c r="BN26" s="7" t="s">
        <v>49</v>
      </c>
      <c r="BO26" s="8">
        <v>0.86580086580086579</v>
      </c>
      <c r="BP26" s="7" t="s">
        <v>104</v>
      </c>
      <c r="BQ26" s="9">
        <v>1.3615733736762481</v>
      </c>
      <c r="BR26" s="7" t="s">
        <v>101</v>
      </c>
      <c r="BS26" s="9">
        <v>1.1210762331838564</v>
      </c>
      <c r="BT26" s="7" t="s">
        <v>104</v>
      </c>
      <c r="BU26" s="9">
        <v>1.4326647564469914</v>
      </c>
      <c r="BV26" s="7" t="s">
        <v>131</v>
      </c>
      <c r="BW26" s="9">
        <v>1.3756613756613756</v>
      </c>
      <c r="BX26" s="7" t="s">
        <v>27</v>
      </c>
      <c r="BY26" s="8">
        <v>1.2363636363636363</v>
      </c>
      <c r="BZ26" s="7" t="s">
        <v>147</v>
      </c>
      <c r="CA26" s="19">
        <v>1.6369050000000001</v>
      </c>
      <c r="CB26" s="22">
        <f t="shared" si="5"/>
        <v>1.2985409701433108</v>
      </c>
      <c r="CC26" s="17">
        <f t="shared" si="9"/>
        <v>0.11049524753228468</v>
      </c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 x14ac:dyDescent="0.3">
      <c r="A27" s="4"/>
      <c r="B27" s="7" t="s">
        <v>146</v>
      </c>
      <c r="C27" s="6">
        <v>0.34699999999999998</v>
      </c>
      <c r="D27" s="7" t="s">
        <v>47</v>
      </c>
      <c r="E27" s="6">
        <v>0.41499999999999998</v>
      </c>
      <c r="F27" s="7" t="s">
        <v>145</v>
      </c>
      <c r="G27" s="8">
        <v>0.47099999999999997</v>
      </c>
      <c r="H27" s="25">
        <f t="shared" si="0"/>
        <v>0.41100000000000003</v>
      </c>
      <c r="I27" s="17">
        <f t="shared" si="1"/>
        <v>0</v>
      </c>
      <c r="J27" s="2"/>
      <c r="K27" s="7" t="s">
        <v>29</v>
      </c>
      <c r="L27" s="8">
        <v>0.628</v>
      </c>
      <c r="M27" s="7" t="s">
        <v>41</v>
      </c>
      <c r="N27" s="9">
        <v>1.1839999999999999</v>
      </c>
      <c r="O27" s="3"/>
      <c r="P27" s="2"/>
      <c r="Q27" s="3"/>
      <c r="R27" s="3"/>
      <c r="S27" s="2"/>
      <c r="T27" s="2"/>
      <c r="U27" s="17">
        <f t="shared" si="2"/>
        <v>0.90599999999999992</v>
      </c>
      <c r="V27" s="17">
        <f t="shared" si="6"/>
        <v>0</v>
      </c>
      <c r="W27" s="2"/>
      <c r="X27" s="7" t="s">
        <v>113</v>
      </c>
      <c r="Y27" s="9">
        <v>1.02</v>
      </c>
      <c r="Z27" s="7" t="s">
        <v>1</v>
      </c>
      <c r="AA27" s="9">
        <v>1.054</v>
      </c>
      <c r="AB27" s="7" t="s">
        <v>33</v>
      </c>
      <c r="AC27" s="8">
        <v>1.0130246020260492</v>
      </c>
      <c r="AD27" s="17">
        <f t="shared" si="3"/>
        <v>1.0290082006753496</v>
      </c>
      <c r="AE27" s="17">
        <f t="shared" si="7"/>
        <v>4.8239266763145161E-2</v>
      </c>
      <c r="AF27" s="2"/>
      <c r="AG27" s="7" t="s">
        <v>3</v>
      </c>
      <c r="AH27" s="8">
        <v>0.99009900990099009</v>
      </c>
      <c r="AI27" s="7" t="s">
        <v>47</v>
      </c>
      <c r="AJ27" s="9">
        <v>0.58823529411764708</v>
      </c>
      <c r="AK27" s="7" t="s">
        <v>102</v>
      </c>
      <c r="AL27" s="8">
        <v>0.60728744939271251</v>
      </c>
      <c r="AM27" s="7" t="s">
        <v>72</v>
      </c>
      <c r="AN27" s="9">
        <v>1.2841091492776886</v>
      </c>
      <c r="AO27" s="7" t="s">
        <v>7</v>
      </c>
      <c r="AP27" s="8">
        <v>0.56657223796033995</v>
      </c>
      <c r="AQ27" s="7" t="s">
        <v>30</v>
      </c>
      <c r="AR27" s="8">
        <v>1.2141280353200883</v>
      </c>
      <c r="AS27" s="7" t="s">
        <v>144</v>
      </c>
      <c r="AT27" s="9">
        <v>0.98425196850393704</v>
      </c>
      <c r="AU27" s="7" t="s">
        <v>48</v>
      </c>
      <c r="AV27" s="8">
        <v>0.22371364653243847</v>
      </c>
      <c r="AW27" s="7" t="s">
        <v>100</v>
      </c>
      <c r="AX27" s="9">
        <v>1.349563376554644</v>
      </c>
      <c r="AY27" s="7" t="s">
        <v>48</v>
      </c>
      <c r="AZ27" s="9">
        <v>0.83333333333333337</v>
      </c>
      <c r="BA27" s="7" t="s">
        <v>88</v>
      </c>
      <c r="BB27" s="8">
        <v>0.68027210884353739</v>
      </c>
      <c r="BC27" s="7" t="s">
        <v>84</v>
      </c>
      <c r="BD27" s="8">
        <v>1.729559748427673</v>
      </c>
      <c r="BE27" s="7" t="s">
        <v>50</v>
      </c>
      <c r="BF27" s="8">
        <v>1.2195121951219512</v>
      </c>
      <c r="BG27" s="17">
        <f t="shared" si="4"/>
        <v>0.94389519640669084</v>
      </c>
      <c r="BH27" s="17">
        <f t="shared" si="8"/>
        <v>7.330288304153243E-2</v>
      </c>
      <c r="BI27" s="2"/>
      <c r="BJ27" s="7" t="s">
        <v>19</v>
      </c>
      <c r="BK27" s="9">
        <v>0.92592592592592582</v>
      </c>
      <c r="BL27" s="7" t="s">
        <v>68</v>
      </c>
      <c r="BM27" s="9">
        <v>1.3513513513513513</v>
      </c>
      <c r="BN27" s="7" t="s">
        <v>87</v>
      </c>
      <c r="BO27" s="8">
        <v>0.86580086580086579</v>
      </c>
      <c r="BP27" s="7" t="s">
        <v>143</v>
      </c>
      <c r="BQ27" s="9">
        <v>1.3615733736762481</v>
      </c>
      <c r="BR27" s="7" t="s">
        <v>55</v>
      </c>
      <c r="BS27" s="9">
        <v>1.1210762331838564</v>
      </c>
      <c r="BT27" s="7" t="s">
        <v>6</v>
      </c>
      <c r="BU27" s="9">
        <v>1.4326647564469914</v>
      </c>
      <c r="BV27" s="7" t="s">
        <v>142</v>
      </c>
      <c r="BW27" s="9">
        <v>1.2698412698412698</v>
      </c>
      <c r="BX27" s="7" t="s">
        <v>11</v>
      </c>
      <c r="BY27" s="8">
        <v>0.72727272727272729</v>
      </c>
      <c r="BZ27" s="7" t="s">
        <v>4</v>
      </c>
      <c r="CA27" s="19">
        <v>1.6369050000000001</v>
      </c>
      <c r="CB27" s="22">
        <f t="shared" si="5"/>
        <v>1.1880457226110261</v>
      </c>
      <c r="CC27" s="17">
        <f t="shared" si="9"/>
        <v>6.1874097966430064E-2</v>
      </c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 x14ac:dyDescent="0.3">
      <c r="A28" s="4"/>
      <c r="B28" s="7" t="s">
        <v>141</v>
      </c>
      <c r="C28" s="6">
        <v>0.34699999999999998</v>
      </c>
      <c r="D28" s="7" t="s">
        <v>140</v>
      </c>
      <c r="E28" s="6">
        <v>0.41499999999999998</v>
      </c>
      <c r="F28" s="7" t="s">
        <v>139</v>
      </c>
      <c r="G28" s="8">
        <v>0.47099999999999997</v>
      </c>
      <c r="H28" s="25">
        <f t="shared" si="0"/>
        <v>0.41100000000000003</v>
      </c>
      <c r="I28" s="17">
        <f t="shared" si="1"/>
        <v>0</v>
      </c>
      <c r="J28" s="2"/>
      <c r="K28" s="7" t="s">
        <v>33</v>
      </c>
      <c r="L28" s="8">
        <v>0.628</v>
      </c>
      <c r="M28" s="7" t="s">
        <v>138</v>
      </c>
      <c r="N28" s="9">
        <v>1.1839999999999999</v>
      </c>
      <c r="O28" s="3"/>
      <c r="P28" s="2"/>
      <c r="Q28" s="3"/>
      <c r="R28" s="3"/>
      <c r="S28" s="2"/>
      <c r="T28" s="2"/>
      <c r="U28" s="17">
        <f t="shared" si="2"/>
        <v>0.90599999999999992</v>
      </c>
      <c r="V28" s="17">
        <f t="shared" si="6"/>
        <v>0.10499999999999998</v>
      </c>
      <c r="W28" s="2"/>
      <c r="X28" s="7" t="s">
        <v>17</v>
      </c>
      <c r="Y28" s="9">
        <v>1.02</v>
      </c>
      <c r="Z28" s="7" t="s">
        <v>66</v>
      </c>
      <c r="AA28" s="9">
        <v>1.054</v>
      </c>
      <c r="AB28" s="7" t="s">
        <v>70</v>
      </c>
      <c r="AC28" s="8">
        <v>0.86830680173661368</v>
      </c>
      <c r="AD28" s="17">
        <f t="shared" si="3"/>
        <v>0.98076893391220443</v>
      </c>
      <c r="AE28" s="17">
        <f t="shared" si="7"/>
        <v>3.8999999999999813E-2</v>
      </c>
      <c r="AF28" s="2"/>
      <c r="AI28" s="7" t="s">
        <v>15</v>
      </c>
      <c r="AJ28" s="9">
        <v>0.47058823529411759</v>
      </c>
      <c r="AK28" s="7" t="s">
        <v>41</v>
      </c>
      <c r="AL28" s="8">
        <v>0.60728744939271251</v>
      </c>
      <c r="AM28" s="7" t="s">
        <v>41</v>
      </c>
      <c r="AN28" s="9">
        <v>1.2841091492776886</v>
      </c>
      <c r="AO28" s="7" t="s">
        <v>137</v>
      </c>
      <c r="AP28" s="8">
        <v>0.56657223796033995</v>
      </c>
      <c r="AQ28" s="7" t="s">
        <v>115</v>
      </c>
      <c r="AR28" s="8">
        <v>1.1037527593818985</v>
      </c>
      <c r="AS28" s="7" t="s">
        <v>127</v>
      </c>
      <c r="AT28" s="9">
        <v>0.88582677165354329</v>
      </c>
      <c r="AU28" s="7" t="s">
        <v>33</v>
      </c>
      <c r="AV28" s="8">
        <v>0.22371364653243847</v>
      </c>
      <c r="AW28" s="7" t="s">
        <v>136</v>
      </c>
      <c r="AX28" s="9">
        <v>1.243715268589574</v>
      </c>
      <c r="AY28" s="7" t="s">
        <v>61</v>
      </c>
      <c r="AZ28" s="9">
        <v>0.83333333333333337</v>
      </c>
      <c r="BA28" s="7" t="s">
        <v>57</v>
      </c>
      <c r="BB28" s="8">
        <v>0.68027210884353739</v>
      </c>
      <c r="BC28" s="7" t="s">
        <v>27</v>
      </c>
      <c r="BD28" s="8">
        <v>1.5723270440251573</v>
      </c>
      <c r="BE28" s="7" t="s">
        <v>11</v>
      </c>
      <c r="BF28" s="8">
        <v>0.97560975609756095</v>
      </c>
      <c r="BG28" s="17">
        <f t="shared" si="4"/>
        <v>0.87059231336515841</v>
      </c>
      <c r="BH28" s="17">
        <f t="shared" si="8"/>
        <v>4.1589694303297398E-2</v>
      </c>
      <c r="BI28" s="2"/>
      <c r="BJ28" s="7" t="s">
        <v>102</v>
      </c>
      <c r="BK28" s="9">
        <v>0.92592592592592582</v>
      </c>
      <c r="BL28" s="7" t="s">
        <v>86</v>
      </c>
      <c r="BM28" s="9">
        <v>1.3513513513513513</v>
      </c>
      <c r="BN28" s="7" t="s">
        <v>122</v>
      </c>
      <c r="BO28" s="8">
        <v>0.86580086580086579</v>
      </c>
      <c r="BP28" s="7" t="s">
        <v>89</v>
      </c>
      <c r="BQ28" s="9">
        <v>1.2102874432677762</v>
      </c>
      <c r="BR28" s="7" t="s">
        <v>33</v>
      </c>
      <c r="BS28" s="9">
        <v>1.1210762331838564</v>
      </c>
      <c r="BT28" s="7" t="s">
        <v>49</v>
      </c>
      <c r="BU28" s="9">
        <v>1.1461318051575931</v>
      </c>
      <c r="BV28" s="7" t="s">
        <v>104</v>
      </c>
      <c r="BW28" s="9">
        <v>1.2698412698412698</v>
      </c>
      <c r="BX28" s="7" t="s">
        <v>69</v>
      </c>
      <c r="BY28" s="8">
        <v>0.72727272727272729</v>
      </c>
      <c r="BZ28" s="7" t="s">
        <v>135</v>
      </c>
      <c r="CA28" s="19">
        <v>1.517857</v>
      </c>
      <c r="CB28" s="22">
        <f t="shared" si="5"/>
        <v>1.1261716246445961</v>
      </c>
      <c r="CC28" s="17">
        <f t="shared" si="9"/>
        <v>7.1246082732140614E-2</v>
      </c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 x14ac:dyDescent="0.3">
      <c r="A29" s="4"/>
      <c r="B29" s="7" t="s">
        <v>134</v>
      </c>
      <c r="C29" s="6">
        <v>0.34699999999999998</v>
      </c>
      <c r="D29" s="7" t="s">
        <v>133</v>
      </c>
      <c r="E29" s="6">
        <v>0.41499999999999998</v>
      </c>
      <c r="F29" s="7" t="s">
        <v>132</v>
      </c>
      <c r="G29" s="8">
        <v>0.47099999999999997</v>
      </c>
      <c r="H29" s="25">
        <f t="shared" si="0"/>
        <v>0.41100000000000003</v>
      </c>
      <c r="I29" s="17">
        <f t="shared" si="1"/>
        <v>0</v>
      </c>
      <c r="J29" s="2"/>
      <c r="K29" s="7" t="s">
        <v>84</v>
      </c>
      <c r="L29" s="8">
        <v>0.41799999999999998</v>
      </c>
      <c r="M29" s="7" t="s">
        <v>3</v>
      </c>
      <c r="N29" s="9">
        <v>1.1839999999999999</v>
      </c>
      <c r="O29" s="3"/>
      <c r="P29" s="2"/>
      <c r="Q29" s="2"/>
      <c r="R29" s="2"/>
      <c r="S29" s="2"/>
      <c r="T29" s="2"/>
      <c r="U29" s="17">
        <f t="shared" si="2"/>
        <v>0.80099999999999993</v>
      </c>
      <c r="V29" s="17">
        <f t="shared" si="6"/>
        <v>6.5500000000000003E-2</v>
      </c>
      <c r="W29" s="2"/>
      <c r="X29" s="7" t="s">
        <v>131</v>
      </c>
      <c r="Y29" s="9">
        <v>1.02</v>
      </c>
      <c r="Z29" s="7" t="s">
        <v>130</v>
      </c>
      <c r="AA29" s="9">
        <v>0.93700000000000006</v>
      </c>
      <c r="AB29" s="7" t="s">
        <v>0</v>
      </c>
      <c r="AC29" s="8">
        <v>0.86830680173661368</v>
      </c>
      <c r="AD29" s="17">
        <f t="shared" si="3"/>
        <v>0.94176893391220462</v>
      </c>
      <c r="AE29" s="17">
        <f t="shared" si="7"/>
        <v>4.8239266763145383E-2</v>
      </c>
      <c r="AF29" s="2"/>
      <c r="AI29" s="7" t="s">
        <v>129</v>
      </c>
      <c r="AJ29" s="9">
        <v>0.47058823529411759</v>
      </c>
      <c r="AK29" s="7" t="s">
        <v>128</v>
      </c>
      <c r="AL29" s="8">
        <v>0.60728744939271251</v>
      </c>
      <c r="AM29" s="7" t="s">
        <v>29</v>
      </c>
      <c r="AN29" s="9">
        <v>1.1235955056179776</v>
      </c>
      <c r="AO29" s="7" t="s">
        <v>40</v>
      </c>
      <c r="AP29" s="8">
        <v>0.56657223796033995</v>
      </c>
      <c r="AQ29" s="7" t="s">
        <v>127</v>
      </c>
      <c r="AR29" s="8">
        <v>0.99337748344370869</v>
      </c>
      <c r="AS29" s="7" t="s">
        <v>69</v>
      </c>
      <c r="AT29" s="9">
        <v>0.88582677165354329</v>
      </c>
      <c r="AU29" s="7" t="s">
        <v>58</v>
      </c>
      <c r="AV29" s="8">
        <v>0.12783636944710769</v>
      </c>
      <c r="AW29" s="7" t="s">
        <v>126</v>
      </c>
      <c r="AX29" s="9">
        <v>1.1114051336332362</v>
      </c>
      <c r="AY29" s="7" t="s">
        <v>125</v>
      </c>
      <c r="AZ29" s="9">
        <v>0.83333333333333337</v>
      </c>
      <c r="BA29" s="7" t="s">
        <v>118</v>
      </c>
      <c r="BB29" s="8">
        <v>0.68027210884353739</v>
      </c>
      <c r="BC29" s="7" t="s">
        <v>87</v>
      </c>
      <c r="BD29" s="8">
        <v>1.5723270440251573</v>
      </c>
      <c r="BE29" s="7" t="s">
        <v>124</v>
      </c>
      <c r="BF29" s="8">
        <v>0.97560975609756095</v>
      </c>
      <c r="BG29" s="17">
        <f t="shared" si="4"/>
        <v>0.82900261906186101</v>
      </c>
      <c r="BH29" s="17">
        <f t="shared" si="8"/>
        <v>8.6818451938790675E-2</v>
      </c>
      <c r="BI29" s="2"/>
      <c r="BJ29" s="7" t="s">
        <v>3</v>
      </c>
      <c r="BK29" s="9">
        <v>0.92592592592592582</v>
      </c>
      <c r="BL29" s="7" t="s">
        <v>92</v>
      </c>
      <c r="BM29" s="9">
        <v>1.1261261261261262</v>
      </c>
      <c r="BN29" s="7" t="s">
        <v>92</v>
      </c>
      <c r="BO29" s="8">
        <v>0.86580086580086579</v>
      </c>
      <c r="BP29" s="7" t="s">
        <v>81</v>
      </c>
      <c r="BQ29" s="9">
        <v>1.2102874432677762</v>
      </c>
      <c r="BR29" s="7" t="s">
        <v>118</v>
      </c>
      <c r="BS29" s="9">
        <v>0.89686098654708524</v>
      </c>
      <c r="BT29" s="7" t="s">
        <v>92</v>
      </c>
      <c r="BU29" s="9">
        <v>1.1461318051575931</v>
      </c>
      <c r="BV29" s="7" t="s">
        <v>123</v>
      </c>
      <c r="BW29" s="9">
        <v>1.2698412698412698</v>
      </c>
      <c r="BX29" s="7" t="s">
        <v>122</v>
      </c>
      <c r="BY29" s="8">
        <v>0.65454545454545454</v>
      </c>
      <c r="BZ29" s="7" t="s">
        <v>41</v>
      </c>
      <c r="CA29" s="19">
        <v>1.3988100000000001</v>
      </c>
      <c r="CB29" s="22">
        <f t="shared" si="5"/>
        <v>1.0549255419124555</v>
      </c>
      <c r="CC29" s="17">
        <f t="shared" si="9"/>
        <v>3.9957770045386143E-2</v>
      </c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 x14ac:dyDescent="0.3">
      <c r="A30" s="4"/>
      <c r="B30" s="7" t="s">
        <v>59</v>
      </c>
      <c r="C30" s="6">
        <v>0.34699999999999998</v>
      </c>
      <c r="D30" s="7" t="s">
        <v>54</v>
      </c>
      <c r="E30" s="6">
        <v>0.41499999999999998</v>
      </c>
      <c r="F30" s="7" t="s">
        <v>121</v>
      </c>
      <c r="G30" s="8">
        <v>0.47099999999999997</v>
      </c>
      <c r="H30" s="25">
        <f t="shared" si="0"/>
        <v>0.41100000000000003</v>
      </c>
      <c r="I30" s="17">
        <f t="shared" si="1"/>
        <v>0</v>
      </c>
      <c r="J30" s="2"/>
      <c r="K30" s="7" t="s">
        <v>120</v>
      </c>
      <c r="L30" s="8">
        <v>0.41799999999999998</v>
      </c>
      <c r="M30" s="7" t="s">
        <v>119</v>
      </c>
      <c r="N30" s="9">
        <v>1.0529999999999999</v>
      </c>
      <c r="O30" s="3"/>
      <c r="P30" s="2"/>
      <c r="Q30" s="2"/>
      <c r="R30" s="2"/>
      <c r="S30" s="2"/>
      <c r="T30" s="2"/>
      <c r="U30" s="17">
        <f t="shared" si="2"/>
        <v>0.73549999999999993</v>
      </c>
      <c r="V30" s="17">
        <f t="shared" si="6"/>
        <v>6.5999999999999948E-2</v>
      </c>
      <c r="W30" s="2"/>
      <c r="X30" s="7" t="s">
        <v>25</v>
      </c>
      <c r="Y30" s="9">
        <v>1.02</v>
      </c>
      <c r="Z30" s="7" t="s">
        <v>118</v>
      </c>
      <c r="AA30" s="9">
        <v>0.93700000000000006</v>
      </c>
      <c r="AB30" s="7" t="s">
        <v>6</v>
      </c>
      <c r="AC30" s="8">
        <v>0.72358900144717797</v>
      </c>
      <c r="AD30" s="17">
        <f t="shared" si="3"/>
        <v>0.89352966714905924</v>
      </c>
      <c r="AE30" s="17">
        <f t="shared" si="7"/>
        <v>6.7999999999999838E-2</v>
      </c>
      <c r="AF30" s="2"/>
      <c r="AI30" s="7" t="s">
        <v>117</v>
      </c>
      <c r="AJ30" s="9">
        <v>0.47058823529411759</v>
      </c>
      <c r="AK30" s="7" t="s">
        <v>57</v>
      </c>
      <c r="AL30" s="8">
        <v>0.60728744939271251</v>
      </c>
      <c r="AM30" s="7" t="s">
        <v>39</v>
      </c>
      <c r="AN30" s="9">
        <v>1.1235955056179776</v>
      </c>
      <c r="AO30" s="7" t="s">
        <v>50</v>
      </c>
      <c r="AP30" s="8">
        <v>0.56657223796033995</v>
      </c>
      <c r="AQ30" s="7" t="s">
        <v>116</v>
      </c>
      <c r="AR30" s="8">
        <v>0.99337748344370869</v>
      </c>
      <c r="AS30" s="7" t="s">
        <v>115</v>
      </c>
      <c r="AT30" s="9">
        <v>0.78740157480314954</v>
      </c>
      <c r="AU30" s="7" t="s">
        <v>6</v>
      </c>
      <c r="AV30" s="8">
        <v>0.12783636944710769</v>
      </c>
      <c r="AW30" s="7" t="s">
        <v>114</v>
      </c>
      <c r="AX30" s="9">
        <v>1.1114051336332362</v>
      </c>
      <c r="AY30" s="7" t="s">
        <v>29</v>
      </c>
      <c r="AZ30" s="9">
        <v>0.83333333333333337</v>
      </c>
      <c r="BA30" s="7" t="s">
        <v>30</v>
      </c>
      <c r="BB30" s="8">
        <v>0.68027210884353739</v>
      </c>
      <c r="BC30" s="7" t="s">
        <v>33</v>
      </c>
      <c r="BD30" s="8">
        <v>0.62893081761006298</v>
      </c>
      <c r="BE30" s="7" t="s">
        <v>54</v>
      </c>
      <c r="BF30" s="8">
        <v>0.97560975609756095</v>
      </c>
      <c r="BG30" s="17">
        <f t="shared" si="4"/>
        <v>0.74218416712307034</v>
      </c>
      <c r="BH30" s="17">
        <f t="shared" si="8"/>
        <v>8.7085360469036921E-2</v>
      </c>
      <c r="BI30" s="2"/>
      <c r="BJ30" s="7" t="s">
        <v>95</v>
      </c>
      <c r="BK30" s="9">
        <v>0.92592592592592582</v>
      </c>
      <c r="BL30" s="7" t="s">
        <v>6</v>
      </c>
      <c r="BM30" s="9">
        <v>1.1261261261261262</v>
      </c>
      <c r="BN30" s="7" t="s">
        <v>81</v>
      </c>
      <c r="BO30" s="8">
        <v>0.86580086580086579</v>
      </c>
      <c r="BP30" s="7" t="s">
        <v>69</v>
      </c>
      <c r="BQ30" s="9">
        <v>1.059001512859304</v>
      </c>
      <c r="BR30" s="7" t="s">
        <v>88</v>
      </c>
      <c r="BS30" s="9">
        <v>0.89686098654708524</v>
      </c>
      <c r="BT30" s="7" t="s">
        <v>81</v>
      </c>
      <c r="BU30" s="9">
        <v>1.1461318051575931</v>
      </c>
      <c r="BV30" s="7" t="s">
        <v>113</v>
      </c>
      <c r="BW30" s="9">
        <v>1.2698412698412698</v>
      </c>
      <c r="BX30" s="7" t="s">
        <v>92</v>
      </c>
      <c r="BY30" s="8">
        <v>0.65454545454545454</v>
      </c>
      <c r="BZ30" s="7" t="s">
        <v>6</v>
      </c>
      <c r="CA30" s="19">
        <v>1.1904760000000001</v>
      </c>
      <c r="CB30" s="22">
        <f t="shared" si="5"/>
        <v>1.0149677718670693</v>
      </c>
      <c r="CC30" s="17">
        <f t="shared" si="9"/>
        <v>7.4409450264325105E-2</v>
      </c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 x14ac:dyDescent="0.3">
      <c r="A31" s="4"/>
      <c r="B31" s="7" t="s">
        <v>112</v>
      </c>
      <c r="C31" s="6">
        <v>0.34699999999999998</v>
      </c>
      <c r="D31" s="7" t="s">
        <v>111</v>
      </c>
      <c r="E31" s="6">
        <v>0.41499999999999998</v>
      </c>
      <c r="F31" s="7" t="s">
        <v>110</v>
      </c>
      <c r="G31" s="8">
        <v>0.47099999999999997</v>
      </c>
      <c r="H31" s="25">
        <f t="shared" si="0"/>
        <v>0.41100000000000003</v>
      </c>
      <c r="I31" s="17">
        <f t="shared" si="1"/>
        <v>0</v>
      </c>
      <c r="J31" s="2"/>
      <c r="K31" s="7" t="s">
        <v>109</v>
      </c>
      <c r="L31" s="8">
        <v>0.41799999999999998</v>
      </c>
      <c r="M31" s="7" t="s">
        <v>108</v>
      </c>
      <c r="N31" s="9">
        <v>0.92100000000000004</v>
      </c>
      <c r="O31" s="3"/>
      <c r="P31" s="2"/>
      <c r="Q31" s="2"/>
      <c r="R31" s="2"/>
      <c r="S31" s="2"/>
      <c r="T31" s="2"/>
      <c r="U31" s="17">
        <f t="shared" si="2"/>
        <v>0.66949999999999998</v>
      </c>
      <c r="V31" s="17">
        <f t="shared" si="6"/>
        <v>6.5999999999999948E-2</v>
      </c>
      <c r="W31" s="2"/>
      <c r="X31" s="7" t="s">
        <v>66</v>
      </c>
      <c r="Y31" s="9">
        <v>0.81599999999999995</v>
      </c>
      <c r="Z31" s="7" t="s">
        <v>107</v>
      </c>
      <c r="AA31" s="9">
        <v>0.93700000000000006</v>
      </c>
      <c r="AB31" s="7" t="s">
        <v>60</v>
      </c>
      <c r="AC31" s="8">
        <v>0.72358900144717797</v>
      </c>
      <c r="AD31" s="17">
        <f t="shared" si="3"/>
        <v>0.8255296671490594</v>
      </c>
      <c r="AE31" s="17">
        <f t="shared" si="7"/>
        <v>0</v>
      </c>
      <c r="AF31" s="2"/>
      <c r="AI31" s="7" t="s">
        <v>106</v>
      </c>
      <c r="AJ31" s="9">
        <v>0.35294117647058826</v>
      </c>
      <c r="AK31" s="7" t="s">
        <v>105</v>
      </c>
      <c r="AL31" s="8">
        <v>0.40485829959514169</v>
      </c>
      <c r="AM31" s="7" t="s">
        <v>33</v>
      </c>
      <c r="AN31" s="9">
        <v>0.96308186195826639</v>
      </c>
      <c r="AO31" s="7" t="s">
        <v>48</v>
      </c>
      <c r="AP31" s="8">
        <v>0.56657223796033995</v>
      </c>
      <c r="AQ31" s="7" t="s">
        <v>69</v>
      </c>
      <c r="AR31" s="8">
        <v>0.88300220750551872</v>
      </c>
      <c r="AS31" s="7" t="s">
        <v>72</v>
      </c>
      <c r="AT31" s="9">
        <v>0.78740157480314954</v>
      </c>
      <c r="AU31" s="7" t="s">
        <v>70</v>
      </c>
      <c r="AV31" s="8">
        <v>0.12783636944710769</v>
      </c>
      <c r="AW31" s="7" t="s">
        <v>27</v>
      </c>
      <c r="AX31" s="9">
        <v>1.0584810796507014</v>
      </c>
      <c r="AY31" s="7" t="s">
        <v>5</v>
      </c>
      <c r="AZ31" s="9">
        <v>0.83333333333333337</v>
      </c>
      <c r="BA31" s="7" t="s">
        <v>104</v>
      </c>
      <c r="BB31" s="8">
        <v>0.68027210884353739</v>
      </c>
      <c r="BC31" s="7" t="s">
        <v>5</v>
      </c>
      <c r="BD31" s="8">
        <v>0.47169811320754718</v>
      </c>
      <c r="BE31" s="7" t="s">
        <v>103</v>
      </c>
      <c r="BF31" s="8">
        <v>0.73170731707317083</v>
      </c>
      <c r="BG31" s="17">
        <f t="shared" si="4"/>
        <v>0.65509880665403342</v>
      </c>
      <c r="BH31" s="17">
        <f t="shared" si="8"/>
        <v>6.1475748653845863E-2</v>
      </c>
      <c r="BI31" s="2"/>
      <c r="BJ31" s="7" t="s">
        <v>58</v>
      </c>
      <c r="BK31" s="9">
        <v>0.77160493827160492</v>
      </c>
      <c r="BL31" s="7" t="s">
        <v>81</v>
      </c>
      <c r="BM31" s="9">
        <v>0.90090090090090091</v>
      </c>
      <c r="BN31" s="7" t="s">
        <v>89</v>
      </c>
      <c r="BO31" s="8">
        <v>0.86580086580086579</v>
      </c>
      <c r="BP31" s="7" t="s">
        <v>87</v>
      </c>
      <c r="BQ31" s="9">
        <v>0.90771558245083206</v>
      </c>
      <c r="BR31" s="7" t="s">
        <v>102</v>
      </c>
      <c r="BS31" s="9">
        <v>0.89686098654708524</v>
      </c>
      <c r="BT31" s="7" t="s">
        <v>48</v>
      </c>
      <c r="BU31" s="9">
        <v>1.1461318051575931</v>
      </c>
      <c r="BV31" s="7" t="s">
        <v>101</v>
      </c>
      <c r="BW31" s="9">
        <v>1.2698412698412698</v>
      </c>
      <c r="BX31" s="7" t="s">
        <v>100</v>
      </c>
      <c r="BY31" s="8">
        <v>0.54545454545454553</v>
      </c>
      <c r="BZ31" s="7" t="s">
        <v>92</v>
      </c>
      <c r="CA31" s="19">
        <v>1.160714</v>
      </c>
      <c r="CB31" s="22">
        <f t="shared" si="5"/>
        <v>0.94055832160274422</v>
      </c>
      <c r="CC31" s="17">
        <f t="shared" si="9"/>
        <v>6.7403981587756401E-2</v>
      </c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 x14ac:dyDescent="0.3">
      <c r="A32" s="4"/>
      <c r="B32" s="7" t="s">
        <v>99</v>
      </c>
      <c r="C32" s="6">
        <v>0.34699999999999998</v>
      </c>
      <c r="D32" s="7" t="s">
        <v>98</v>
      </c>
      <c r="E32" s="6">
        <v>0.41499999999999998</v>
      </c>
      <c r="F32" s="7" t="s">
        <v>58</v>
      </c>
      <c r="G32" s="8">
        <v>0.47099999999999997</v>
      </c>
      <c r="H32" s="25">
        <f t="shared" si="0"/>
        <v>0.41100000000000003</v>
      </c>
      <c r="I32" s="17">
        <f t="shared" si="1"/>
        <v>0</v>
      </c>
      <c r="J32" s="2"/>
      <c r="K32" s="7" t="s">
        <v>97</v>
      </c>
      <c r="L32" s="8">
        <v>0.41799999999999998</v>
      </c>
      <c r="M32" s="7" t="s">
        <v>33</v>
      </c>
      <c r="N32" s="9">
        <v>0.78900000000000003</v>
      </c>
      <c r="O32" s="3"/>
      <c r="P32" s="2"/>
      <c r="Q32" s="2"/>
      <c r="R32" s="2"/>
      <c r="S32" s="2"/>
      <c r="T32" s="2"/>
      <c r="U32" s="17">
        <f t="shared" si="2"/>
        <v>0.60350000000000004</v>
      </c>
      <c r="V32" s="17">
        <f t="shared" si="6"/>
        <v>6.5500000000000003E-2</v>
      </c>
      <c r="W32" s="2"/>
      <c r="X32" s="7" t="s">
        <v>1</v>
      </c>
      <c r="Y32" s="9">
        <v>0.81599999999999995</v>
      </c>
      <c r="Z32" s="7" t="s">
        <v>96</v>
      </c>
      <c r="AA32" s="9">
        <v>0.93700000000000006</v>
      </c>
      <c r="AB32" s="7" t="s">
        <v>95</v>
      </c>
      <c r="AC32" s="8">
        <v>0.72358900144717797</v>
      </c>
      <c r="AD32" s="17">
        <f t="shared" si="3"/>
        <v>0.8255296671490594</v>
      </c>
      <c r="AE32" s="17">
        <f t="shared" si="7"/>
        <v>4.8239266763145272E-2</v>
      </c>
      <c r="AF32" s="2"/>
      <c r="AI32" s="7" t="s">
        <v>25</v>
      </c>
      <c r="AJ32" s="9">
        <v>0.35294117647058826</v>
      </c>
      <c r="AK32" s="7" t="s">
        <v>94</v>
      </c>
      <c r="AL32" s="8">
        <v>0.40485829959514169</v>
      </c>
      <c r="AM32" s="7" t="s">
        <v>26</v>
      </c>
      <c r="AN32" s="9">
        <v>0.96308186195826639</v>
      </c>
      <c r="AO32" s="7" t="s">
        <v>60</v>
      </c>
      <c r="AP32" s="8">
        <v>0.56657223796033995</v>
      </c>
      <c r="AQ32" s="7" t="s">
        <v>93</v>
      </c>
      <c r="AR32" s="8">
        <v>0.88300220750551872</v>
      </c>
      <c r="AS32" s="7" t="s">
        <v>92</v>
      </c>
      <c r="AT32" s="9">
        <v>0.59055118110236215</v>
      </c>
      <c r="AU32" s="7" t="s">
        <v>61</v>
      </c>
      <c r="AV32" s="8">
        <v>0.12783636944710769</v>
      </c>
      <c r="AW32" s="7" t="s">
        <v>91</v>
      </c>
      <c r="AX32" s="9">
        <v>0.95263297168563099</v>
      </c>
      <c r="AY32" s="7" t="s">
        <v>90</v>
      </c>
      <c r="AZ32" s="9">
        <v>0.55555555555555558</v>
      </c>
      <c r="BA32" s="7" t="s">
        <v>89</v>
      </c>
      <c r="BB32" s="8">
        <v>0.68027210884353739</v>
      </c>
      <c r="BC32" s="7" t="s">
        <v>19</v>
      </c>
      <c r="BD32" s="8">
        <v>0.31446540880503149</v>
      </c>
      <c r="BE32" s="7" t="s">
        <v>60</v>
      </c>
      <c r="BF32" s="8">
        <v>0.73170731707317083</v>
      </c>
      <c r="BG32" s="17">
        <f t="shared" si="4"/>
        <v>0.59362305800018755</v>
      </c>
      <c r="BH32" s="17">
        <f t="shared" si="8"/>
        <v>8.8206756637557726E-3</v>
      </c>
      <c r="BI32" s="2"/>
      <c r="BJ32" s="7" t="s">
        <v>88</v>
      </c>
      <c r="BK32" s="9">
        <v>0.77160493827160492</v>
      </c>
      <c r="BL32" s="7" t="s">
        <v>87</v>
      </c>
      <c r="BM32" s="9">
        <v>0.90090090090090091</v>
      </c>
      <c r="BN32" s="7" t="s">
        <v>86</v>
      </c>
      <c r="BO32" s="8">
        <v>0.86580086580086579</v>
      </c>
      <c r="BP32" s="7" t="s">
        <v>86</v>
      </c>
      <c r="BQ32" s="9">
        <v>0.90771558245083206</v>
      </c>
      <c r="BR32" s="7" t="s">
        <v>85</v>
      </c>
      <c r="BS32" s="9">
        <v>0.67264573991031396</v>
      </c>
      <c r="BT32" s="7" t="s">
        <v>84</v>
      </c>
      <c r="BU32" s="9">
        <v>0.8595988538681949</v>
      </c>
      <c r="BV32" s="7" t="s">
        <v>83</v>
      </c>
      <c r="BW32" s="9">
        <v>1.2698412698412698</v>
      </c>
      <c r="BX32" s="7" t="s">
        <v>82</v>
      </c>
      <c r="BY32" s="8">
        <v>0.50909090909090915</v>
      </c>
      <c r="BZ32" s="7" t="s">
        <v>81</v>
      </c>
      <c r="CA32" s="19">
        <v>1.1011899999999999</v>
      </c>
      <c r="CB32" s="22">
        <f t="shared" si="5"/>
        <v>0.87315434001498782</v>
      </c>
      <c r="CC32" s="17">
        <f t="shared" si="9"/>
        <v>6.0136109739369004E-2</v>
      </c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 x14ac:dyDescent="0.3">
      <c r="A33" s="4"/>
      <c r="B33" s="7" t="s">
        <v>80</v>
      </c>
      <c r="C33" s="6">
        <v>0.34699999999999998</v>
      </c>
      <c r="D33" s="7" t="s">
        <v>79</v>
      </c>
      <c r="E33" s="6">
        <v>0.41499999999999998</v>
      </c>
      <c r="F33" s="7" t="s">
        <v>78</v>
      </c>
      <c r="G33" s="8">
        <v>0.47099999999999997</v>
      </c>
      <c r="H33" s="25">
        <f t="shared" si="0"/>
        <v>0.41100000000000003</v>
      </c>
      <c r="I33" s="17">
        <f t="shared" si="1"/>
        <v>0</v>
      </c>
      <c r="J33" s="2"/>
      <c r="K33" s="7" t="s">
        <v>5</v>
      </c>
      <c r="L33" s="8">
        <v>0.41799999999999998</v>
      </c>
      <c r="M33" s="7" t="s">
        <v>77</v>
      </c>
      <c r="N33" s="9">
        <v>0.65800000000000003</v>
      </c>
      <c r="O33" s="3"/>
      <c r="P33" s="2"/>
      <c r="Q33" s="2"/>
      <c r="R33" s="2"/>
      <c r="S33" s="2"/>
      <c r="T33" s="2"/>
      <c r="U33" s="17">
        <f t="shared" si="2"/>
        <v>0.53800000000000003</v>
      </c>
      <c r="V33" s="17">
        <f t="shared" si="6"/>
        <v>0</v>
      </c>
      <c r="W33" s="2"/>
      <c r="X33" s="7" t="s">
        <v>47</v>
      </c>
      <c r="Y33" s="9">
        <v>0.81599999999999995</v>
      </c>
      <c r="Z33" s="7" t="s">
        <v>76</v>
      </c>
      <c r="AA33" s="9">
        <v>0.93700000000000006</v>
      </c>
      <c r="AB33" s="7" t="s">
        <v>61</v>
      </c>
      <c r="AC33" s="8">
        <v>0.57887120115774238</v>
      </c>
      <c r="AD33" s="17">
        <f t="shared" si="3"/>
        <v>0.77729040038591413</v>
      </c>
      <c r="AE33" s="17">
        <f t="shared" si="7"/>
        <v>3.8999999999999924E-2</v>
      </c>
      <c r="AF33" s="2"/>
      <c r="AI33" s="7" t="s">
        <v>75</v>
      </c>
      <c r="AJ33" s="9">
        <v>0.35294117647058826</v>
      </c>
      <c r="AK33" s="7" t="s">
        <v>74</v>
      </c>
      <c r="AL33" s="8">
        <v>0.40485829959514169</v>
      </c>
      <c r="AM33" s="7" t="s">
        <v>11</v>
      </c>
      <c r="AN33" s="9">
        <v>0.96308186195826639</v>
      </c>
      <c r="AO33" s="7" t="s">
        <v>73</v>
      </c>
      <c r="AP33" s="8">
        <v>0.56657223796033995</v>
      </c>
      <c r="AQ33" s="7" t="s">
        <v>72</v>
      </c>
      <c r="AR33" s="8">
        <v>0.88300220750551872</v>
      </c>
      <c r="AS33" s="7" t="s">
        <v>47</v>
      </c>
      <c r="AT33" s="9">
        <v>0.59055118110236215</v>
      </c>
      <c r="AU33" s="7" t="s">
        <v>50</v>
      </c>
      <c r="AV33" s="8">
        <v>0.12783636944710769</v>
      </c>
      <c r="AW33" s="7" t="s">
        <v>7</v>
      </c>
      <c r="AX33" s="9">
        <v>0.84678486372056094</v>
      </c>
      <c r="AY33" s="7" t="s">
        <v>70</v>
      </c>
      <c r="AZ33" s="9">
        <v>0.55555555555555558</v>
      </c>
      <c r="BA33" s="7" t="s">
        <v>48</v>
      </c>
      <c r="BB33" s="8">
        <v>0.68027210884353739</v>
      </c>
      <c r="BC33" s="7" t="s">
        <v>71</v>
      </c>
      <c r="BD33" s="8">
        <v>0.31446540880503149</v>
      </c>
      <c r="BE33" s="7" t="s">
        <v>70</v>
      </c>
      <c r="BF33" s="8">
        <v>0.73170731707317083</v>
      </c>
      <c r="BG33" s="17">
        <f t="shared" si="4"/>
        <v>0.58480238233643178</v>
      </c>
      <c r="BH33" s="17">
        <f t="shared" si="8"/>
        <v>2.2574076633158469E-2</v>
      </c>
      <c r="BI33" s="2"/>
      <c r="BJ33" s="7" t="s">
        <v>49</v>
      </c>
      <c r="BK33" s="9">
        <v>0.61728395061728392</v>
      </c>
      <c r="BL33" s="7" t="s">
        <v>69</v>
      </c>
      <c r="BM33" s="9">
        <v>0.90090090090090091</v>
      </c>
      <c r="BN33" s="7" t="s">
        <v>68</v>
      </c>
      <c r="BO33" s="8">
        <v>0.86580086580086579</v>
      </c>
      <c r="BP33" s="7" t="s">
        <v>68</v>
      </c>
      <c r="BQ33" s="9">
        <v>0.90771558245083206</v>
      </c>
      <c r="BR33" s="7" t="s">
        <v>1</v>
      </c>
      <c r="BS33" s="9">
        <v>0.67264573991031396</v>
      </c>
      <c r="BT33" s="7" t="s">
        <v>67</v>
      </c>
      <c r="BU33" s="9">
        <v>0.8595988538681949</v>
      </c>
      <c r="BV33" s="7" t="s">
        <v>55</v>
      </c>
      <c r="BW33" s="9">
        <v>1.2698412698412698</v>
      </c>
      <c r="BX33" s="7" t="s">
        <v>66</v>
      </c>
      <c r="BY33" s="8">
        <v>0.50909090909090915</v>
      </c>
      <c r="BZ33" s="7" t="s">
        <v>2</v>
      </c>
      <c r="CA33" s="19">
        <v>0.71428599999999998</v>
      </c>
      <c r="CB33" s="22">
        <f t="shared" si="5"/>
        <v>0.81301823027561881</v>
      </c>
      <c r="CC33" s="17">
        <f t="shared" si="9"/>
        <v>7.1593837131230575E-2</v>
      </c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 x14ac:dyDescent="0.3">
      <c r="A34" s="4"/>
      <c r="B34" s="7" t="s">
        <v>65</v>
      </c>
      <c r="C34" s="6">
        <v>0.34699999999999998</v>
      </c>
      <c r="D34" s="7" t="s">
        <v>64</v>
      </c>
      <c r="E34" s="6">
        <v>0.41499999999999998</v>
      </c>
      <c r="F34" s="7" t="s">
        <v>63</v>
      </c>
      <c r="G34" s="8">
        <v>0.47099999999999997</v>
      </c>
      <c r="H34" s="25">
        <f t="shared" si="0"/>
        <v>0.41100000000000003</v>
      </c>
      <c r="I34" s="17">
        <f t="shared" si="1"/>
        <v>0</v>
      </c>
      <c r="J34" s="2"/>
      <c r="K34" s="7" t="s">
        <v>62</v>
      </c>
      <c r="L34" s="8">
        <v>0.41799999999999998</v>
      </c>
      <c r="M34" s="7" t="s">
        <v>61</v>
      </c>
      <c r="N34" s="9">
        <v>0.65800000000000003</v>
      </c>
      <c r="O34" s="3"/>
      <c r="P34" s="2"/>
      <c r="Q34" s="2"/>
      <c r="R34" s="2"/>
      <c r="S34" s="2"/>
      <c r="T34" s="2"/>
      <c r="U34" s="17">
        <f t="shared" si="2"/>
        <v>0.53800000000000003</v>
      </c>
      <c r="V34" s="17">
        <f t="shared" si="6"/>
        <v>0</v>
      </c>
      <c r="W34" s="2"/>
      <c r="X34" s="7" t="s">
        <v>60</v>
      </c>
      <c r="Y34" s="9">
        <v>0.81599999999999995</v>
      </c>
      <c r="Z34" s="7" t="s">
        <v>59</v>
      </c>
      <c r="AA34" s="9">
        <v>0.82</v>
      </c>
      <c r="AB34" s="7" t="s">
        <v>58</v>
      </c>
      <c r="AC34" s="8">
        <v>0.57887120115774238</v>
      </c>
      <c r="AD34" s="17">
        <f t="shared" si="3"/>
        <v>0.7382904003859142</v>
      </c>
      <c r="AE34" s="17">
        <f t="shared" si="7"/>
        <v>0</v>
      </c>
      <c r="AF34" s="2"/>
      <c r="AI34" s="7" t="s">
        <v>57</v>
      </c>
      <c r="AJ34" s="9">
        <v>0.35294117647058826</v>
      </c>
      <c r="AK34" s="7" t="s">
        <v>56</v>
      </c>
      <c r="AL34" s="8">
        <v>0.40485829959514169</v>
      </c>
      <c r="AM34" s="7" t="s">
        <v>55</v>
      </c>
      <c r="AN34" s="9">
        <v>0.80256821829855529</v>
      </c>
      <c r="AO34" s="7" t="s">
        <v>54</v>
      </c>
      <c r="AP34" s="8">
        <v>0.56657223796033995</v>
      </c>
      <c r="AQ34" s="7" t="s">
        <v>48</v>
      </c>
      <c r="AR34" s="8">
        <v>0.77262693156732898</v>
      </c>
      <c r="AS34" s="7" t="s">
        <v>53</v>
      </c>
      <c r="AT34" s="9">
        <v>0.59055118110236215</v>
      </c>
      <c r="AU34" s="7" t="s">
        <v>40</v>
      </c>
      <c r="AV34" s="8">
        <v>0.12783636944710769</v>
      </c>
      <c r="AW34" s="7" t="s">
        <v>52</v>
      </c>
      <c r="AX34" s="9">
        <v>0.84678486372056094</v>
      </c>
      <c r="AY34" s="7" t="s">
        <v>51</v>
      </c>
      <c r="AZ34" s="9">
        <v>0.55555555555555558</v>
      </c>
      <c r="BA34" s="7" t="s">
        <v>50</v>
      </c>
      <c r="BB34" s="8">
        <v>0.68027210884353739</v>
      </c>
      <c r="BC34" s="7" t="s">
        <v>47</v>
      </c>
      <c r="BD34" s="8">
        <v>0.31446540880503149</v>
      </c>
      <c r="BE34" s="7" t="s">
        <v>49</v>
      </c>
      <c r="BF34" s="8">
        <v>0.73170731707317083</v>
      </c>
      <c r="BG34" s="17">
        <f t="shared" si="4"/>
        <v>0.56222830570327331</v>
      </c>
      <c r="BH34" s="17">
        <f t="shared" si="8"/>
        <v>1.1403108577454746E-2</v>
      </c>
      <c r="BI34" s="2"/>
      <c r="BJ34" s="7" t="s">
        <v>48</v>
      </c>
      <c r="BK34" s="9">
        <v>0.61728395061728392</v>
      </c>
      <c r="BL34" s="7" t="s">
        <v>5</v>
      </c>
      <c r="BM34" s="9">
        <v>0.67567567567567566</v>
      </c>
      <c r="BN34" s="7" t="s">
        <v>33</v>
      </c>
      <c r="BO34" s="8">
        <v>0.86580086580086579</v>
      </c>
      <c r="BP34" s="7" t="s">
        <v>11</v>
      </c>
      <c r="BQ34" s="9">
        <v>0.75642965204236012</v>
      </c>
      <c r="BR34" s="7" t="s">
        <v>36</v>
      </c>
      <c r="BS34" s="9">
        <v>0.67264573991031396</v>
      </c>
      <c r="BT34" s="7" t="s">
        <v>39</v>
      </c>
      <c r="BU34" s="9">
        <v>0.8595988538681949</v>
      </c>
      <c r="BV34" s="7" t="s">
        <v>4</v>
      </c>
      <c r="BW34" s="9">
        <v>1.164021164021164</v>
      </c>
      <c r="BX34" s="7" t="s">
        <v>48</v>
      </c>
      <c r="BY34" s="8">
        <v>0.4363636363636364</v>
      </c>
      <c r="BZ34" s="7" t="s">
        <v>47</v>
      </c>
      <c r="CA34" s="19">
        <v>0.625</v>
      </c>
      <c r="CB34" s="22">
        <f t="shared" si="5"/>
        <v>0.74142439314438824</v>
      </c>
      <c r="CC34" s="17">
        <f t="shared" si="9"/>
        <v>6.4982683959299625E-2</v>
      </c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 x14ac:dyDescent="0.3">
      <c r="A35" s="4"/>
      <c r="B35" s="7" t="s">
        <v>46</v>
      </c>
      <c r="C35" s="6">
        <v>0.34699999999999998</v>
      </c>
      <c r="D35" s="7" t="s">
        <v>45</v>
      </c>
      <c r="E35" s="6">
        <v>0.41499999999999998</v>
      </c>
      <c r="F35" s="7" t="s">
        <v>44</v>
      </c>
      <c r="G35" s="8">
        <v>0.47099999999999997</v>
      </c>
      <c r="H35" s="25">
        <f t="shared" si="0"/>
        <v>0.41100000000000003</v>
      </c>
      <c r="I35" s="17">
        <f t="shared" si="1"/>
        <v>0</v>
      </c>
      <c r="J35" s="2"/>
      <c r="K35" s="7" t="s">
        <v>43</v>
      </c>
      <c r="L35" s="8">
        <v>0.41799999999999998</v>
      </c>
      <c r="M35" s="7" t="s">
        <v>42</v>
      </c>
      <c r="N35" s="9">
        <v>0.65800000000000003</v>
      </c>
      <c r="O35" s="3"/>
      <c r="P35" s="2"/>
      <c r="Q35" s="2"/>
      <c r="R35" s="2"/>
      <c r="S35" s="2"/>
      <c r="T35" s="2"/>
      <c r="U35" s="17">
        <f t="shared" si="2"/>
        <v>0.53800000000000003</v>
      </c>
      <c r="V35" s="17">
        <f t="shared" si="6"/>
        <v>0</v>
      </c>
      <c r="W35" s="2"/>
      <c r="X35" s="7" t="s">
        <v>41</v>
      </c>
      <c r="Y35" s="9">
        <v>0.81599999999999995</v>
      </c>
      <c r="Z35" s="7" t="s">
        <v>40</v>
      </c>
      <c r="AA35" s="9">
        <v>0.82</v>
      </c>
      <c r="AB35" s="7" t="s">
        <v>40</v>
      </c>
      <c r="AC35" s="8">
        <v>0.57887120115774238</v>
      </c>
      <c r="AD35" s="17">
        <f t="shared" si="3"/>
        <v>0.7382904003859142</v>
      </c>
      <c r="AE35" s="17">
        <f t="shared" si="7"/>
        <v>0</v>
      </c>
      <c r="AF35" s="2"/>
      <c r="AI35" s="7" t="s">
        <v>39</v>
      </c>
      <c r="AJ35" s="9">
        <v>0.35294117647058826</v>
      </c>
      <c r="AK35" s="7" t="s">
        <v>38</v>
      </c>
      <c r="AL35" s="8">
        <v>0.40485829959514169</v>
      </c>
      <c r="AM35" s="7" t="s">
        <v>8</v>
      </c>
      <c r="AN35" s="9">
        <v>0.80256821829855529</v>
      </c>
      <c r="AO35" s="7" t="s">
        <v>37</v>
      </c>
      <c r="AP35" s="8">
        <v>0.56657223796033995</v>
      </c>
      <c r="AQ35" s="7" t="s">
        <v>5</v>
      </c>
      <c r="AR35" s="8">
        <v>0.66225165562913912</v>
      </c>
      <c r="AS35" s="7" t="s">
        <v>36</v>
      </c>
      <c r="AT35" s="9">
        <v>0.59055118110236215</v>
      </c>
      <c r="AU35" s="7" t="s">
        <v>0</v>
      </c>
      <c r="AV35" s="8">
        <v>0.12783636944710769</v>
      </c>
      <c r="AW35" s="7" t="s">
        <v>35</v>
      </c>
      <c r="AX35" s="9">
        <v>0.8203228367292934</v>
      </c>
      <c r="AY35" s="7" t="s">
        <v>34</v>
      </c>
      <c r="AZ35" s="9">
        <v>0.55555555555555558</v>
      </c>
      <c r="BA35" s="7" t="s">
        <v>33</v>
      </c>
      <c r="BB35" s="8">
        <v>0.68027210884353739</v>
      </c>
      <c r="BC35" s="7" t="s">
        <v>32</v>
      </c>
      <c r="BD35" s="8">
        <v>0.31446540880503149</v>
      </c>
      <c r="BE35" s="7" t="s">
        <v>31</v>
      </c>
      <c r="BF35" s="8">
        <v>0.73170731707317083</v>
      </c>
      <c r="BG35" s="17">
        <f t="shared" si="4"/>
        <v>0.55082519712581857</v>
      </c>
      <c r="BH35" s="17">
        <f t="shared" si="8"/>
        <v>1.0865357434347578E-2</v>
      </c>
      <c r="BI35" s="2"/>
      <c r="BJ35" s="7" t="s">
        <v>30</v>
      </c>
      <c r="BK35" s="9">
        <v>0.61728395061728392</v>
      </c>
      <c r="BL35" s="7" t="s">
        <v>0</v>
      </c>
      <c r="BM35" s="9">
        <v>0.45045045045045046</v>
      </c>
      <c r="BN35" s="7" t="s">
        <v>29</v>
      </c>
      <c r="BO35" s="8">
        <v>0.86580086580086579</v>
      </c>
      <c r="BP35" s="7" t="s">
        <v>0</v>
      </c>
      <c r="BQ35" s="9">
        <v>0.60514372163388808</v>
      </c>
      <c r="BR35" s="7" t="s">
        <v>25</v>
      </c>
      <c r="BS35" s="9">
        <v>0.67264573991031396</v>
      </c>
      <c r="BT35" s="7" t="s">
        <v>28</v>
      </c>
      <c r="BU35" s="9">
        <v>0.8595988538681949</v>
      </c>
      <c r="BV35" s="7" t="s">
        <v>27</v>
      </c>
      <c r="BW35" s="9">
        <v>1.164021164021164</v>
      </c>
      <c r="BX35" s="7" t="s">
        <v>26</v>
      </c>
      <c r="BY35" s="8">
        <v>0.4363636363636364</v>
      </c>
      <c r="BZ35" s="7" t="s">
        <v>25</v>
      </c>
      <c r="CA35" s="19">
        <v>0.41666700000000001</v>
      </c>
      <c r="CB35" s="22">
        <f t="shared" si="5"/>
        <v>0.67644170918508861</v>
      </c>
      <c r="CC35" s="17">
        <f t="shared" si="9"/>
        <v>3.5877398628114898E-2</v>
      </c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 ht="17.25" thickBot="1" x14ac:dyDescent="0.35">
      <c r="A36" s="4"/>
      <c r="B36" s="7" t="s">
        <v>24</v>
      </c>
      <c r="C36" s="6">
        <v>0.34699999999999998</v>
      </c>
      <c r="D36" s="7" t="s">
        <v>23</v>
      </c>
      <c r="E36" s="6">
        <v>0.41499999999999998</v>
      </c>
      <c r="F36" s="7" t="s">
        <v>22</v>
      </c>
      <c r="G36" s="26">
        <v>0.47099999999999997</v>
      </c>
      <c r="H36" s="27">
        <f t="shared" si="0"/>
        <v>0.41100000000000003</v>
      </c>
      <c r="I36" s="28" t="s">
        <v>289</v>
      </c>
      <c r="J36" s="2"/>
      <c r="K36" s="7" t="s">
        <v>21</v>
      </c>
      <c r="L36" s="8">
        <v>0.41799999999999998</v>
      </c>
      <c r="M36" s="7" t="s">
        <v>20</v>
      </c>
      <c r="N36" s="9">
        <v>0.65800000000000003</v>
      </c>
      <c r="O36" s="3"/>
      <c r="P36" s="2"/>
      <c r="Q36" s="2"/>
      <c r="R36" s="2"/>
      <c r="S36" s="2"/>
      <c r="T36" s="2"/>
      <c r="U36" s="18">
        <f>AVERAGE(L36,N36,P36,R36,T36)</f>
        <v>0.53800000000000003</v>
      </c>
      <c r="V36" s="28" t="s">
        <v>289</v>
      </c>
      <c r="W36" s="2"/>
      <c r="X36" s="7" t="s">
        <v>19</v>
      </c>
      <c r="Y36" s="9">
        <v>0.81599999999999995</v>
      </c>
      <c r="Z36" s="7" t="s">
        <v>18</v>
      </c>
      <c r="AA36" s="9">
        <v>0.82</v>
      </c>
      <c r="AB36" s="7" t="s">
        <v>17</v>
      </c>
      <c r="AC36" s="8">
        <v>0.57887120115774238</v>
      </c>
      <c r="AD36" s="18">
        <f t="shared" si="3"/>
        <v>0.7382904003859142</v>
      </c>
      <c r="AE36" s="28" t="s">
        <v>289</v>
      </c>
      <c r="AF36" s="2"/>
      <c r="AI36" s="7" t="s">
        <v>16</v>
      </c>
      <c r="AJ36" s="9">
        <v>0.35294117647058826</v>
      </c>
      <c r="AK36" s="7" t="s">
        <v>15</v>
      </c>
      <c r="AL36" s="8">
        <v>0.40485829959514169</v>
      </c>
      <c r="AM36" s="7" t="s">
        <v>14</v>
      </c>
      <c r="AN36" s="9">
        <v>0.80256821829855529</v>
      </c>
      <c r="AO36" s="7" t="s">
        <v>13</v>
      </c>
      <c r="AP36" s="8">
        <v>0.56657223796033995</v>
      </c>
      <c r="AQ36" s="7" t="s">
        <v>0</v>
      </c>
      <c r="AR36" s="8">
        <v>0.66225165562913912</v>
      </c>
      <c r="AS36" s="7" t="s">
        <v>0</v>
      </c>
      <c r="AT36" s="9">
        <v>0.49212598425196852</v>
      </c>
      <c r="AU36" s="7" t="s">
        <v>12</v>
      </c>
      <c r="AV36" s="8">
        <v>9.5877277085330767E-2</v>
      </c>
      <c r="AW36" s="7" t="s">
        <v>11</v>
      </c>
      <c r="AX36" s="9">
        <v>0.8203228367292934</v>
      </c>
      <c r="AY36" s="7" t="s">
        <v>10</v>
      </c>
      <c r="AZ36" s="9">
        <v>0.55555555555555558</v>
      </c>
      <c r="BA36" s="7" t="s">
        <v>9</v>
      </c>
      <c r="BB36" s="8">
        <v>0.68027210884353739</v>
      </c>
      <c r="BC36" s="7" t="s">
        <v>8</v>
      </c>
      <c r="BD36" s="8">
        <v>0.31446540880503149</v>
      </c>
      <c r="BE36" s="7" t="s">
        <v>7</v>
      </c>
      <c r="BF36" s="8">
        <v>0.73170731707317083</v>
      </c>
      <c r="BG36" s="18">
        <f t="shared" si="4"/>
        <v>0.53995983969147099</v>
      </c>
      <c r="BH36" s="28" t="s">
        <v>289</v>
      </c>
      <c r="BI36" s="2"/>
      <c r="BJ36" s="7" t="s">
        <v>6</v>
      </c>
      <c r="BK36" s="9">
        <v>0.61728395061728392</v>
      </c>
      <c r="BL36" s="7" t="s">
        <v>2</v>
      </c>
      <c r="BM36" s="9">
        <v>0.45045045045045046</v>
      </c>
      <c r="BN36" s="7" t="s">
        <v>5</v>
      </c>
      <c r="BO36" s="8">
        <v>0.86580086580086579</v>
      </c>
      <c r="BP36" s="7" t="s">
        <v>4</v>
      </c>
      <c r="BQ36" s="9">
        <v>0.60514372163388808</v>
      </c>
      <c r="BR36" s="7" t="s">
        <v>3</v>
      </c>
      <c r="BS36" s="9">
        <v>0.67264573991031396</v>
      </c>
      <c r="BT36" s="7" t="s">
        <v>2</v>
      </c>
      <c r="BU36" s="9">
        <v>0.57306590257879653</v>
      </c>
      <c r="BV36" s="7" t="s">
        <v>1</v>
      </c>
      <c r="BW36" s="9">
        <v>1.164021164021164</v>
      </c>
      <c r="BX36" s="7" t="s">
        <v>0</v>
      </c>
      <c r="BY36" s="8">
        <v>0.4</v>
      </c>
      <c r="BZ36" s="7" t="s">
        <v>0</v>
      </c>
      <c r="CA36" s="19">
        <v>0.41666700000000001</v>
      </c>
      <c r="CB36" s="23">
        <f t="shared" si="5"/>
        <v>0.64056431055697372</v>
      </c>
      <c r="CC36" s="28" t="s">
        <v>289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 ht="17.25" thickBot="1" x14ac:dyDescent="0.35">
      <c r="A37" s="4"/>
      <c r="B37" s="3"/>
      <c r="C37" s="3"/>
      <c r="D37" s="3"/>
      <c r="E37" s="3"/>
      <c r="F37" s="3"/>
      <c r="G37" s="40" t="s">
        <v>290</v>
      </c>
      <c r="H37" s="41"/>
      <c r="I37" s="30">
        <f>AVERAGE(I7:I35)</f>
        <v>5.1229885057471274E-2</v>
      </c>
      <c r="J37" s="2"/>
      <c r="K37" s="3"/>
      <c r="L37" s="3"/>
      <c r="M37" s="3"/>
      <c r="N37" s="3"/>
      <c r="O37" s="2"/>
      <c r="P37" s="2"/>
      <c r="Q37" s="2"/>
      <c r="R37" s="2"/>
      <c r="S37" s="2"/>
      <c r="T37" s="44" t="s">
        <v>290</v>
      </c>
      <c r="U37" s="45"/>
      <c r="V37" s="29">
        <f>AVERAGE(V7:V35)</f>
        <v>0.65041379310344805</v>
      </c>
      <c r="W37" s="2"/>
      <c r="X37" s="3"/>
      <c r="Y37" s="3"/>
      <c r="Z37" s="3"/>
      <c r="AA37" s="3"/>
      <c r="AB37" s="3"/>
      <c r="AC37" s="48" t="s">
        <v>290</v>
      </c>
      <c r="AD37" s="49"/>
      <c r="AE37" s="31">
        <f>AVERAGE(AE7:AE35)</f>
        <v>0.24578091055774579</v>
      </c>
      <c r="AF37" s="2"/>
      <c r="AG37" s="2"/>
      <c r="AH37" s="2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4" t="s">
        <v>290</v>
      </c>
      <c r="BG37" s="35"/>
      <c r="BH37" s="32">
        <f>AVERAGE(BH7:BH35)</f>
        <v>0.41552007465702123</v>
      </c>
      <c r="BI37" s="2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8" t="s">
        <v>290</v>
      </c>
      <c r="CB37" s="39"/>
      <c r="CC37" s="33">
        <f>AVERAGE(CC7:CC35)</f>
        <v>0.3439358585187442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 x14ac:dyDescent="0.3">
      <c r="A38" s="4"/>
      <c r="B38" s="3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3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  <c r="AA38" s="3"/>
      <c r="AB38" s="3"/>
      <c r="AC38" s="3"/>
      <c r="AD38" s="3"/>
      <c r="AE38" s="3"/>
      <c r="AF38" s="2"/>
      <c r="AG38" s="2"/>
      <c r="AH38" s="2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2"/>
      <c r="BJ38" s="3"/>
      <c r="BK38" s="3"/>
      <c r="BL38" s="3"/>
      <c r="BM38" s="3"/>
      <c r="BN38" s="2"/>
      <c r="BO38" s="2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 x14ac:dyDescent="0.3">
      <c r="A39" s="4"/>
      <c r="B39" s="3"/>
      <c r="C39" s="3"/>
      <c r="D39" s="3"/>
      <c r="E39" s="3"/>
      <c r="F39" s="3"/>
      <c r="J39" s="2"/>
      <c r="K39" s="3"/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  <c r="AA39" s="3"/>
      <c r="AB39" s="3"/>
      <c r="AC39" s="3"/>
      <c r="AD39" s="3"/>
      <c r="AE39" s="3"/>
      <c r="AF39" s="2"/>
      <c r="AG39" s="2"/>
      <c r="AH39" s="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2"/>
      <c r="BJ39" s="3"/>
      <c r="BK39" s="3"/>
      <c r="BL39" s="3"/>
      <c r="BM39" s="3"/>
      <c r="BN39" s="2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 x14ac:dyDescent="0.3">
      <c r="A40" s="4"/>
      <c r="B40" s="3"/>
      <c r="C40" s="3"/>
      <c r="D40" s="3"/>
      <c r="E40" s="3"/>
      <c r="F40" s="3"/>
      <c r="J40" s="2"/>
      <c r="K40" s="3"/>
      <c r="L40" s="3"/>
      <c r="M40" s="3"/>
      <c r="N40" s="5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  <c r="AA40" s="3"/>
      <c r="AB40" s="3"/>
      <c r="AC40" s="3"/>
      <c r="AD40" s="3"/>
      <c r="AE40" s="3"/>
      <c r="AF40" s="2"/>
      <c r="AG40" s="2"/>
      <c r="AH40" s="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2"/>
      <c r="BJ40" s="3"/>
      <c r="BK40" s="3"/>
      <c r="BL40" s="3"/>
      <c r="BM40" s="3"/>
      <c r="BN40" s="2"/>
      <c r="BO40" s="2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 x14ac:dyDescent="0.3">
      <c r="A41" s="4"/>
      <c r="B41" s="3"/>
      <c r="C41" s="3"/>
      <c r="D41" s="3"/>
      <c r="E41" s="3"/>
      <c r="F41" s="3"/>
      <c r="J41" s="2"/>
      <c r="K41" s="3"/>
      <c r="L41" s="3"/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  <c r="AA41" s="3"/>
      <c r="AB41" s="3"/>
      <c r="AC41" s="3"/>
      <c r="AD41" s="3"/>
      <c r="AE41" s="3"/>
      <c r="AF41" s="2"/>
      <c r="AG41" s="2"/>
      <c r="AH41" s="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2"/>
      <c r="BJ41" s="3"/>
      <c r="BK41" s="3"/>
      <c r="BL41" s="3"/>
      <c r="BM41" s="3"/>
      <c r="BN41" s="2"/>
      <c r="BO41" s="2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 x14ac:dyDescent="0.3">
      <c r="A42" s="4"/>
      <c r="B42" s="3"/>
      <c r="C42" s="3"/>
      <c r="D42" s="3"/>
      <c r="E42" s="3"/>
      <c r="F42" s="3"/>
      <c r="J42" s="2"/>
      <c r="K42" s="3"/>
      <c r="L42" s="3"/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  <c r="AA42" s="3"/>
      <c r="AB42" s="3"/>
      <c r="AC42" s="3"/>
      <c r="AD42" s="3"/>
      <c r="AE42" s="3"/>
      <c r="AF42" s="2"/>
      <c r="AG42" s="2"/>
      <c r="AH42" s="2"/>
      <c r="AI42" s="3"/>
      <c r="AJ42" s="3"/>
      <c r="AK42" s="2"/>
      <c r="AL42" s="2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2"/>
      <c r="BB42" s="2"/>
      <c r="BC42" s="3"/>
      <c r="BD42" s="3"/>
      <c r="BE42" s="3"/>
      <c r="BF42" s="3"/>
      <c r="BG42" s="3"/>
      <c r="BH42" s="3"/>
      <c r="BI42" s="2"/>
      <c r="BJ42" s="3"/>
      <c r="BK42" s="3"/>
      <c r="BL42" s="3"/>
      <c r="BM42" s="3"/>
      <c r="BN42" s="2"/>
      <c r="BO42" s="2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 x14ac:dyDescent="0.3">
      <c r="A43" s="4"/>
      <c r="B43" s="3"/>
      <c r="C43" s="3"/>
      <c r="D43" s="3"/>
      <c r="E43" s="3"/>
      <c r="F43" s="3"/>
      <c r="J43" s="2"/>
      <c r="K43" s="3"/>
      <c r="L43" s="3"/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  <c r="AA43" s="3"/>
      <c r="AB43" s="3"/>
      <c r="AC43" s="3"/>
      <c r="AD43" s="3"/>
      <c r="AE43" s="3"/>
      <c r="AF43" s="2"/>
      <c r="AG43" s="2"/>
      <c r="AH43" s="2"/>
      <c r="AI43" s="3"/>
      <c r="AJ43" s="3"/>
      <c r="AK43" s="2"/>
      <c r="AL43" s="2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"/>
      <c r="BB43" s="2"/>
      <c r="BC43" s="3"/>
      <c r="BD43" s="3"/>
      <c r="BE43" s="3"/>
      <c r="BF43" s="3"/>
      <c r="BG43" s="3"/>
      <c r="BH43" s="3"/>
      <c r="BI43" s="2"/>
      <c r="BJ43" s="3"/>
      <c r="BK43" s="3"/>
      <c r="BL43" s="3"/>
      <c r="BM43" s="3"/>
      <c r="BN43" s="2"/>
      <c r="BO43" s="2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 x14ac:dyDescent="0.3">
      <c r="A44" s="4"/>
      <c r="B44" s="3"/>
      <c r="C44" s="3"/>
      <c r="D44" s="3"/>
      <c r="E44" s="3"/>
      <c r="F44" s="3"/>
      <c r="J44" s="2"/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  <c r="AA44" s="3"/>
      <c r="AB44" s="3"/>
      <c r="AC44" s="3"/>
      <c r="AD44" s="3"/>
      <c r="AE44" s="3"/>
      <c r="AF44" s="2"/>
      <c r="AG44" s="2"/>
      <c r="AH44" s="2"/>
      <c r="AI44" s="3"/>
      <c r="AJ44" s="3"/>
      <c r="AK44" s="2"/>
      <c r="AL44" s="2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2"/>
      <c r="BB44" s="2"/>
      <c r="BC44" s="3"/>
      <c r="BD44" s="3"/>
      <c r="BE44" s="3"/>
      <c r="BF44" s="3"/>
      <c r="BG44" s="3"/>
      <c r="BH44" s="3"/>
      <c r="BI44" s="2"/>
      <c r="BJ44" s="3"/>
      <c r="BK44" s="3"/>
      <c r="BL44" s="3"/>
      <c r="BM44" s="3"/>
      <c r="BN44" s="2"/>
      <c r="BO44" s="2"/>
      <c r="BP44" s="3"/>
      <c r="BQ44" s="3"/>
      <c r="BR44" s="3"/>
      <c r="BS44" s="3"/>
      <c r="BT44" s="2"/>
      <c r="BU44" s="2"/>
      <c r="BV44" s="3"/>
      <c r="BW44" s="3"/>
      <c r="BX44" s="3"/>
      <c r="BY44" s="3"/>
      <c r="BZ44" s="3"/>
      <c r="CA44" s="3"/>
      <c r="CB44" s="3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 x14ac:dyDescent="0.3">
      <c r="A45" s="4"/>
      <c r="B45" s="3"/>
      <c r="C45" s="3"/>
      <c r="D45" s="3"/>
      <c r="E45" s="3"/>
      <c r="F45" s="3"/>
      <c r="G45" s="3"/>
      <c r="H45" s="3"/>
      <c r="I45" s="2"/>
      <c r="J45" s="2"/>
      <c r="K45" s="3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  <c r="AA45" s="3"/>
      <c r="AB45" s="3"/>
      <c r="AC45" s="3"/>
      <c r="AD45" s="3"/>
      <c r="AE45" s="3"/>
      <c r="AF45" s="2"/>
      <c r="AG45" s="2"/>
      <c r="AH45" s="2"/>
      <c r="AI45" s="3"/>
      <c r="AJ45" s="3"/>
      <c r="AK45" s="2"/>
      <c r="AL45" s="2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2"/>
      <c r="BB45" s="2"/>
      <c r="BC45" s="2"/>
      <c r="BD45" s="2"/>
      <c r="BE45" s="3"/>
      <c r="BF45" s="3"/>
      <c r="BG45" s="3"/>
      <c r="BH45" s="3"/>
      <c r="BI45" s="2"/>
      <c r="BJ45" s="3"/>
      <c r="BK45" s="3"/>
      <c r="BL45" s="3"/>
      <c r="BM45" s="3"/>
      <c r="BN45" s="2"/>
      <c r="BO45" s="2"/>
      <c r="BP45" s="3"/>
      <c r="BQ45" s="3"/>
      <c r="BR45" s="3"/>
      <c r="BS45" s="3"/>
      <c r="BT45" s="2"/>
      <c r="BU45" s="2"/>
      <c r="BV45" s="3"/>
      <c r="BW45" s="3"/>
      <c r="BX45" s="3"/>
      <c r="BY45" s="3"/>
      <c r="BZ45" s="3"/>
      <c r="CA45" s="3"/>
      <c r="CB45" s="3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 x14ac:dyDescent="0.3">
      <c r="A46" s="4"/>
      <c r="B46" s="3"/>
      <c r="C46" s="3"/>
      <c r="D46" s="3"/>
      <c r="E46" s="3"/>
      <c r="F46" s="3"/>
      <c r="G46" s="3"/>
      <c r="H46" s="3"/>
      <c r="I46" s="2"/>
      <c r="J46" s="2"/>
      <c r="K46" s="3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  <c r="AA46" s="3"/>
      <c r="AB46" s="3"/>
      <c r="AC46" s="3"/>
      <c r="AD46" s="3"/>
      <c r="AE46" s="3"/>
      <c r="AF46" s="2"/>
      <c r="AG46" s="2"/>
      <c r="AH46" s="2"/>
      <c r="AI46" s="3"/>
      <c r="AJ46" s="3"/>
      <c r="AK46" s="2"/>
      <c r="AL46" s="2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2"/>
      <c r="BB46" s="2"/>
      <c r="BC46" s="2"/>
      <c r="BD46" s="2"/>
      <c r="BE46" s="3"/>
      <c r="BF46" s="3"/>
      <c r="BG46" s="3"/>
      <c r="BH46" s="3"/>
      <c r="BI46" s="2"/>
      <c r="BJ46" s="3"/>
      <c r="BK46" s="3"/>
      <c r="BL46" s="3"/>
      <c r="BM46" s="3"/>
      <c r="BN46" s="2"/>
      <c r="BO46" s="2"/>
      <c r="BP46" s="3"/>
      <c r="BQ46" s="3"/>
      <c r="BR46" s="3"/>
      <c r="BS46" s="3"/>
      <c r="BT46" s="2"/>
      <c r="BU46" s="2"/>
      <c r="BV46" s="3"/>
      <c r="BW46" s="3"/>
      <c r="BX46" s="3"/>
      <c r="BY46" s="3"/>
      <c r="BZ46" s="3"/>
      <c r="CA46" s="3"/>
      <c r="CB46" s="3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 x14ac:dyDescent="0.3">
      <c r="A47" s="4"/>
      <c r="B47" s="3"/>
      <c r="C47" s="3"/>
      <c r="D47" s="3"/>
      <c r="E47" s="3"/>
      <c r="F47" s="3"/>
      <c r="G47" s="3"/>
      <c r="H47" s="3"/>
      <c r="I47" s="2"/>
      <c r="J47" s="2"/>
      <c r="K47" s="3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  <c r="AA47" s="3"/>
      <c r="AB47" s="3"/>
      <c r="AC47" s="3"/>
      <c r="AD47" s="3"/>
      <c r="AE47" s="3"/>
      <c r="AF47" s="2"/>
      <c r="AG47" s="2"/>
      <c r="AH47" s="2"/>
      <c r="AI47" s="3"/>
      <c r="AJ47" s="3"/>
      <c r="AK47" s="2"/>
      <c r="AL47" s="2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2"/>
      <c r="AZ47" s="2"/>
      <c r="BA47" s="2"/>
      <c r="BB47" s="2"/>
      <c r="BC47" s="2"/>
      <c r="BD47" s="2"/>
      <c r="BE47" s="3"/>
      <c r="BF47" s="3"/>
      <c r="BG47" s="3"/>
      <c r="BH47" s="3"/>
      <c r="BI47" s="2"/>
      <c r="BJ47" s="3"/>
      <c r="BK47" s="3"/>
      <c r="BL47" s="3"/>
      <c r="BM47" s="3"/>
      <c r="BN47" s="2"/>
      <c r="BO47" s="2"/>
      <c r="BP47" s="3"/>
      <c r="BQ47" s="3"/>
      <c r="BR47" s="2"/>
      <c r="BS47" s="2"/>
      <c r="BT47" s="2"/>
      <c r="BU47" s="2"/>
      <c r="BV47" s="3"/>
      <c r="BW47" s="3"/>
      <c r="BX47" s="3"/>
      <c r="BY47" s="3"/>
      <c r="BZ47" s="3"/>
      <c r="CA47" s="3"/>
      <c r="CB47" s="3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 x14ac:dyDescent="0.3">
      <c r="A48" s="4"/>
      <c r="B48" s="3"/>
      <c r="C48" s="3"/>
      <c r="D48" s="3"/>
      <c r="E48" s="3"/>
      <c r="F48" s="3"/>
      <c r="G48" s="3"/>
      <c r="H48" s="3"/>
      <c r="I48" s="2"/>
      <c r="J48" s="2"/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  <c r="AA48" s="3"/>
      <c r="AB48" s="3"/>
      <c r="AC48" s="3"/>
      <c r="AD48" s="3"/>
      <c r="AE48" s="3"/>
      <c r="AF48" s="2"/>
      <c r="AG48" s="2"/>
      <c r="AH48" s="2"/>
      <c r="AI48" s="3"/>
      <c r="AJ48" s="3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2"/>
      <c r="AZ48" s="2"/>
      <c r="BA48" s="2"/>
      <c r="BB48" s="2"/>
      <c r="BC48" s="2"/>
      <c r="BD48" s="2"/>
      <c r="BE48" s="3"/>
      <c r="BF48" s="3"/>
      <c r="BG48" s="3"/>
      <c r="BH48" s="3"/>
      <c r="BI48" s="2"/>
      <c r="BJ48" s="3"/>
      <c r="BK48" s="3"/>
      <c r="BL48" s="3"/>
      <c r="BM48" s="3"/>
      <c r="BN48" s="2"/>
      <c r="BO48" s="2"/>
      <c r="BP48" s="3"/>
      <c r="BQ48" s="3"/>
      <c r="BR48" s="2"/>
      <c r="BS48" s="2"/>
      <c r="BT48" s="2"/>
      <c r="BU48" s="2"/>
      <c r="BV48" s="3"/>
      <c r="BW48" s="3"/>
      <c r="BX48" s="3"/>
      <c r="BY48" s="3"/>
      <c r="BZ48" s="3"/>
      <c r="CA48" s="3"/>
      <c r="CB48" s="3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 x14ac:dyDescent="0.3">
      <c r="A49" s="4"/>
      <c r="B49" s="3"/>
      <c r="C49" s="3"/>
      <c r="D49" s="3"/>
      <c r="E49" s="3"/>
      <c r="F49" s="3"/>
      <c r="G49" s="3"/>
      <c r="H49" s="3"/>
      <c r="I49" s="2"/>
      <c r="J49" s="2"/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  <c r="AA49" s="3"/>
      <c r="AB49" s="3"/>
      <c r="AC49" s="3"/>
      <c r="AD49" s="3"/>
      <c r="AE49" s="3"/>
      <c r="AF49" s="2"/>
      <c r="AG49" s="2"/>
      <c r="AH49" s="2"/>
      <c r="AI49" s="3"/>
      <c r="AJ49" s="3"/>
      <c r="AK49" s="2"/>
      <c r="AL49" s="2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2"/>
      <c r="AZ49" s="2"/>
      <c r="BA49" s="2"/>
      <c r="BB49" s="2"/>
      <c r="BC49" s="2"/>
      <c r="BD49" s="2"/>
      <c r="BE49" s="3"/>
      <c r="BF49" s="3"/>
      <c r="BG49" s="3"/>
      <c r="BH49" s="3"/>
      <c r="BI49" s="2"/>
      <c r="BJ49" s="3"/>
      <c r="BK49" s="3"/>
      <c r="BL49" s="2"/>
      <c r="BM49" s="2"/>
      <c r="BN49" s="2"/>
      <c r="BO49" s="2"/>
      <c r="BP49" s="3"/>
      <c r="BQ49" s="3"/>
      <c r="BR49" s="2"/>
      <c r="BS49" s="2"/>
      <c r="BT49" s="2"/>
      <c r="BU49" s="2"/>
      <c r="BV49" s="3"/>
      <c r="BW49" s="3"/>
      <c r="BX49" s="3"/>
      <c r="BY49" s="3"/>
      <c r="BZ49" s="3"/>
      <c r="CA49" s="3"/>
      <c r="CB49" s="3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 x14ac:dyDescent="0.3">
      <c r="A50" s="4"/>
      <c r="B50" s="3"/>
      <c r="C50" s="3"/>
      <c r="D50" s="3"/>
      <c r="E50" s="3"/>
      <c r="F50" s="3"/>
      <c r="G50" s="3"/>
      <c r="H50" s="3"/>
      <c r="I50" s="2"/>
      <c r="J50" s="2"/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  <c r="AA50" s="3"/>
      <c r="AB50" s="3"/>
      <c r="AC50" s="3"/>
      <c r="AD50" s="3"/>
      <c r="AE50" s="3"/>
      <c r="AF50" s="2"/>
      <c r="AG50" s="2"/>
      <c r="AH50" s="2"/>
      <c r="AI50" s="3"/>
      <c r="AJ50" s="3"/>
      <c r="AK50" s="2"/>
      <c r="AL50" s="2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2"/>
      <c r="AZ50" s="2"/>
      <c r="BA50" s="2"/>
      <c r="BB50" s="2"/>
      <c r="BC50" s="2"/>
      <c r="BD50" s="2"/>
      <c r="BE50" s="3"/>
      <c r="BF50" s="3"/>
      <c r="BG50" s="3"/>
      <c r="BH50" s="3"/>
      <c r="BI50" s="2"/>
      <c r="BJ50" s="3"/>
      <c r="BK50" s="3"/>
      <c r="BL50" s="2"/>
      <c r="BM50" s="2"/>
      <c r="BN50" s="2"/>
      <c r="BO50" s="2"/>
      <c r="BP50" s="3"/>
      <c r="BQ50" s="3"/>
      <c r="BR50" s="2"/>
      <c r="BS50" s="2"/>
      <c r="BT50" s="2"/>
      <c r="BU50" s="2"/>
      <c r="BV50" s="3"/>
      <c r="BW50" s="3"/>
      <c r="BX50" s="3"/>
      <c r="BY50" s="3"/>
      <c r="BZ50" s="3"/>
      <c r="CA50" s="3"/>
      <c r="CB50" s="3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 x14ac:dyDescent="0.3">
      <c r="A51" s="4"/>
      <c r="B51" s="3"/>
      <c r="C51" s="3"/>
      <c r="D51" s="3"/>
      <c r="E51" s="3"/>
      <c r="F51" s="3"/>
      <c r="G51" s="3"/>
      <c r="H51" s="3"/>
      <c r="I51" s="2"/>
      <c r="J51" s="2"/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  <c r="AA51" s="3"/>
      <c r="AB51" s="3"/>
      <c r="AC51" s="3"/>
      <c r="AD51" s="3"/>
      <c r="AE51" s="3"/>
      <c r="AF51" s="2"/>
      <c r="AG51" s="2"/>
      <c r="AH51" s="2"/>
      <c r="AI51" s="3"/>
      <c r="AJ51" s="3"/>
      <c r="AK51" s="2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3"/>
      <c r="BK51" s="3"/>
      <c r="BL51" s="2"/>
      <c r="BM51" s="2"/>
      <c r="BN51" s="2"/>
      <c r="BO51" s="2"/>
      <c r="BP51" s="3"/>
      <c r="BQ51" s="3"/>
      <c r="BR51" s="2"/>
      <c r="BS51" s="2"/>
      <c r="BT51" s="2"/>
      <c r="BU51" s="2"/>
      <c r="BV51" s="3"/>
      <c r="BW51" s="3"/>
      <c r="BX51" s="3"/>
      <c r="BY51" s="3"/>
      <c r="BZ51" s="3"/>
      <c r="CA51" s="3"/>
      <c r="CB51" s="3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 x14ac:dyDescent="0.3">
      <c r="A52" s="4"/>
      <c r="B52" s="3"/>
      <c r="C52" s="3"/>
      <c r="D52" s="3"/>
      <c r="E52" s="3"/>
      <c r="F52" s="3"/>
      <c r="G52" s="3"/>
      <c r="H52" s="3"/>
      <c r="I52" s="2"/>
      <c r="J52" s="2"/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  <c r="AA52" s="3"/>
      <c r="AB52" s="3"/>
      <c r="AC52" s="3"/>
      <c r="AD52" s="3"/>
      <c r="AE52" s="3"/>
      <c r="AF52" s="2"/>
      <c r="AG52" s="2"/>
      <c r="AH52" s="2"/>
      <c r="AI52" s="3"/>
      <c r="AJ52" s="3"/>
      <c r="AK52" s="2"/>
      <c r="AL52" s="2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3"/>
      <c r="BQ52" s="3"/>
      <c r="BR52" s="2"/>
      <c r="BS52" s="2"/>
      <c r="BT52" s="2"/>
      <c r="BU52" s="2"/>
      <c r="BV52" s="3"/>
      <c r="BW52" s="3"/>
      <c r="BX52" s="3"/>
      <c r="BY52" s="3"/>
      <c r="BZ52" s="3"/>
      <c r="CA52" s="3"/>
      <c r="CB52" s="3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 x14ac:dyDescent="0.3">
      <c r="A53" s="4"/>
      <c r="B53" s="3"/>
      <c r="C53" s="3"/>
      <c r="D53" s="3"/>
      <c r="E53" s="3"/>
      <c r="F53" s="3"/>
      <c r="G53" s="3"/>
      <c r="H53" s="3"/>
      <c r="I53" s="2"/>
      <c r="J53" s="2"/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  <c r="AA53" s="3"/>
      <c r="AB53" s="3"/>
      <c r="AC53" s="3"/>
      <c r="AD53" s="3"/>
      <c r="AE53" s="3"/>
      <c r="AF53" s="2"/>
      <c r="AG53" s="2"/>
      <c r="AH53" s="2"/>
      <c r="AI53" s="3"/>
      <c r="AJ53" s="3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3"/>
      <c r="BQ53" s="3"/>
      <c r="BR53" s="2"/>
      <c r="BS53" s="2"/>
      <c r="BT53" s="2"/>
      <c r="BU53" s="2"/>
      <c r="BV53" s="3"/>
      <c r="BW53" s="3"/>
      <c r="BX53" s="2"/>
      <c r="BY53" s="2"/>
      <c r="BZ53" s="3"/>
      <c r="CA53" s="3"/>
      <c r="CB53" s="3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 x14ac:dyDescent="0.3">
      <c r="A54" s="4"/>
      <c r="B54" s="3"/>
      <c r="C54" s="3"/>
      <c r="D54" s="3"/>
      <c r="E54" s="3"/>
      <c r="F54" s="3"/>
      <c r="G54" s="3"/>
      <c r="H54" s="3"/>
      <c r="I54" s="2"/>
      <c r="J54" s="2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  <c r="AA54" s="3"/>
      <c r="AB54" s="3"/>
      <c r="AC54" s="3"/>
      <c r="AD54" s="3"/>
      <c r="AE54" s="3"/>
      <c r="AF54" s="2"/>
      <c r="AG54" s="2"/>
      <c r="AH54" s="2"/>
      <c r="AI54" s="3"/>
      <c r="AJ54" s="3"/>
      <c r="AK54" s="2"/>
      <c r="AL54" s="2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3"/>
      <c r="BQ54" s="3"/>
      <c r="BR54" s="2"/>
      <c r="BS54" s="2"/>
      <c r="BT54" s="2"/>
      <c r="BU54" s="2"/>
      <c r="BV54" s="3"/>
      <c r="BW54" s="3"/>
      <c r="BX54" s="2"/>
      <c r="BY54" s="2"/>
      <c r="BZ54" s="3"/>
      <c r="CA54" s="3"/>
      <c r="CB54" s="3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 x14ac:dyDescent="0.3">
      <c r="A55" s="4"/>
      <c r="B55" s="3"/>
      <c r="C55" s="3"/>
      <c r="D55" s="3"/>
      <c r="E55" s="3"/>
      <c r="F55" s="3"/>
      <c r="G55" s="3"/>
      <c r="H55" s="3"/>
      <c r="I55" s="2"/>
      <c r="J55" s="2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  <c r="AA55" s="3"/>
      <c r="AB55" s="3"/>
      <c r="AC55" s="3"/>
      <c r="AD55" s="3"/>
      <c r="AE55" s="3"/>
      <c r="AF55" s="2"/>
      <c r="AG55" s="2"/>
      <c r="AH55" s="2"/>
      <c r="AI55" s="3"/>
      <c r="AJ55" s="3"/>
      <c r="AK55" s="2"/>
      <c r="AL55" s="2"/>
      <c r="AM55" s="3"/>
      <c r="AN55" s="3"/>
      <c r="AO55" s="2"/>
      <c r="AP55" s="2"/>
      <c r="AQ55" s="3"/>
      <c r="AR55" s="3"/>
      <c r="AS55" s="3"/>
      <c r="AT55" s="3"/>
      <c r="AU55" s="3"/>
      <c r="AV55" s="3"/>
      <c r="AW55" s="3"/>
      <c r="AX55" s="3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3"/>
      <c r="BQ55" s="3"/>
      <c r="BR55" s="2"/>
      <c r="BS55" s="2"/>
      <c r="BT55" s="2"/>
      <c r="BU55" s="2"/>
      <c r="BV55" s="3"/>
      <c r="BW55" s="3"/>
      <c r="BX55" s="2"/>
      <c r="BY55" s="2"/>
      <c r="BZ55" s="3"/>
      <c r="CA55" s="3"/>
      <c r="CB55" s="3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 x14ac:dyDescent="0.3">
      <c r="A56" s="4"/>
      <c r="B56" s="3"/>
      <c r="C56" s="3"/>
      <c r="D56" s="3"/>
      <c r="E56" s="3"/>
      <c r="F56" s="3"/>
      <c r="G56" s="3"/>
      <c r="H56" s="3"/>
      <c r="I56" s="2"/>
      <c r="J56" s="2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  <c r="AA56" s="3"/>
      <c r="AB56" s="3"/>
      <c r="AC56" s="3"/>
      <c r="AD56" s="3"/>
      <c r="AE56" s="3"/>
      <c r="AF56" s="2"/>
      <c r="AG56" s="2"/>
      <c r="AH56" s="2"/>
      <c r="AI56" s="2"/>
      <c r="AJ56" s="2"/>
      <c r="AK56" s="2"/>
      <c r="AL56" s="2"/>
      <c r="AM56" s="3"/>
      <c r="AN56" s="3"/>
      <c r="AO56" s="2"/>
      <c r="AP56" s="2"/>
      <c r="AQ56" s="3"/>
      <c r="AR56" s="3"/>
      <c r="AS56" s="3"/>
      <c r="AT56" s="3"/>
      <c r="AU56" s="3"/>
      <c r="AV56" s="3"/>
      <c r="AW56" s="3"/>
      <c r="AX56" s="3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3"/>
      <c r="BW56" s="3"/>
      <c r="BX56" s="2"/>
      <c r="BY56" s="2"/>
      <c r="BZ56" s="3"/>
      <c r="CA56" s="3"/>
      <c r="CB56" s="3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 x14ac:dyDescent="0.3">
      <c r="A57" s="4"/>
      <c r="B57" s="3"/>
      <c r="C57" s="3"/>
      <c r="D57" s="3"/>
      <c r="E57" s="3"/>
      <c r="F57" s="3"/>
      <c r="G57" s="3"/>
      <c r="H57" s="3"/>
      <c r="I57" s="2"/>
      <c r="J57" s="2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  <c r="AB57" s="3"/>
      <c r="AC57" s="3"/>
      <c r="AD57" s="3"/>
      <c r="AE57" s="3"/>
      <c r="AF57" s="2"/>
      <c r="AG57" s="2"/>
      <c r="AH57" s="2"/>
      <c r="AI57" s="2"/>
      <c r="AJ57" s="2"/>
      <c r="AK57" s="2"/>
      <c r="AL57" s="2"/>
      <c r="AM57" s="3"/>
      <c r="AN57" s="3"/>
      <c r="AO57" s="2"/>
      <c r="AP57" s="2"/>
      <c r="AQ57" s="3"/>
      <c r="AR57" s="3"/>
      <c r="AS57" s="3"/>
      <c r="AT57" s="3"/>
      <c r="AU57" s="3"/>
      <c r="AV57" s="3"/>
      <c r="AW57" s="3"/>
      <c r="AX57" s="3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3"/>
      <c r="BW57" s="3"/>
      <c r="BX57" s="2"/>
      <c r="BY57" s="2"/>
      <c r="BZ57" s="3"/>
      <c r="CA57" s="3"/>
      <c r="CB57" s="3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 x14ac:dyDescent="0.3">
      <c r="A58" s="4"/>
      <c r="B58" s="3"/>
      <c r="C58" s="3"/>
      <c r="D58" s="3"/>
      <c r="E58" s="3"/>
      <c r="F58" s="3"/>
      <c r="G58" s="3"/>
      <c r="H58" s="3"/>
      <c r="I58" s="2"/>
      <c r="J58" s="2"/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  <c r="AB58" s="3"/>
      <c r="AC58" s="3"/>
      <c r="AD58" s="3"/>
      <c r="AE58" s="3"/>
      <c r="AF58" s="2"/>
      <c r="AG58" s="2"/>
      <c r="AH58" s="2"/>
      <c r="AI58" s="2"/>
      <c r="AJ58" s="2"/>
      <c r="AK58" s="2"/>
      <c r="AL58" s="2"/>
      <c r="AM58" s="3"/>
      <c r="AN58" s="3"/>
      <c r="AO58" s="2"/>
      <c r="AP58" s="2"/>
      <c r="AQ58" s="3"/>
      <c r="AR58" s="3"/>
      <c r="AS58" s="3"/>
      <c r="AT58" s="3"/>
      <c r="AU58" s="3"/>
      <c r="AV58" s="3"/>
      <c r="AW58" s="3"/>
      <c r="AX58" s="3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3"/>
      <c r="BW58" s="3"/>
      <c r="BX58" s="2"/>
      <c r="BY58" s="2"/>
      <c r="BZ58" s="3"/>
      <c r="CA58" s="3"/>
      <c r="CB58" s="3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 x14ac:dyDescent="0.3">
      <c r="A59" s="4"/>
      <c r="B59" s="3"/>
      <c r="C59" s="3"/>
      <c r="D59" s="3"/>
      <c r="E59" s="3"/>
      <c r="F59" s="3"/>
      <c r="G59" s="3"/>
      <c r="H59" s="3"/>
      <c r="I59" s="2"/>
      <c r="J59" s="2"/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3"/>
      <c r="AN59" s="3"/>
      <c r="AO59" s="2"/>
      <c r="AP59" s="2"/>
      <c r="AQ59" s="3"/>
      <c r="AR59" s="3"/>
      <c r="AS59" s="3"/>
      <c r="AT59" s="3"/>
      <c r="AU59" s="3"/>
      <c r="AV59" s="3"/>
      <c r="AW59" s="3"/>
      <c r="AX59" s="3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3"/>
      <c r="BW59" s="3"/>
      <c r="BX59" s="2"/>
      <c r="BY59" s="2"/>
      <c r="BZ59" s="3"/>
      <c r="CA59" s="3"/>
      <c r="CB59" s="3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 x14ac:dyDescent="0.3">
      <c r="A60" s="4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3"/>
      <c r="AN60" s="3"/>
      <c r="AO60" s="2"/>
      <c r="AP60" s="2"/>
      <c r="AQ60" s="3"/>
      <c r="AR60" s="3"/>
      <c r="AS60" s="3"/>
      <c r="AT60" s="3"/>
      <c r="AU60" s="3"/>
      <c r="AV60" s="3"/>
      <c r="AW60" s="3"/>
      <c r="AX60" s="3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3"/>
      <c r="BW60" s="3"/>
      <c r="BX60" s="2"/>
      <c r="BY60" s="2"/>
      <c r="BZ60" s="3"/>
      <c r="CA60" s="3"/>
      <c r="CB60" s="3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 x14ac:dyDescent="0.3">
      <c r="A61" s="4"/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3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3"/>
      <c r="AN61" s="3"/>
      <c r="AO61" s="2"/>
      <c r="AP61" s="2"/>
      <c r="AQ61" s="3"/>
      <c r="AR61" s="3"/>
      <c r="AS61" s="3"/>
      <c r="AT61" s="3"/>
      <c r="AU61" s="3"/>
      <c r="AV61" s="3"/>
      <c r="AW61" s="3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3"/>
      <c r="BW61" s="3"/>
      <c r="BX61" s="2"/>
      <c r="BY61" s="2"/>
      <c r="BZ61" s="3"/>
      <c r="CA61" s="3"/>
      <c r="CB61" s="3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 x14ac:dyDescent="0.3">
      <c r="A62" s="4"/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3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3"/>
      <c r="AN62" s="3"/>
      <c r="AO62" s="2"/>
      <c r="AP62" s="2"/>
      <c r="AQ62" s="3"/>
      <c r="AR62" s="3"/>
      <c r="AS62" s="3"/>
      <c r="AT62" s="3"/>
      <c r="AU62" s="3"/>
      <c r="AV62" s="3"/>
      <c r="AW62" s="3"/>
      <c r="AX62" s="3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3"/>
      <c r="BW62" s="3"/>
      <c r="BX62" s="2"/>
      <c r="BY62" s="2"/>
      <c r="BZ62" s="3"/>
      <c r="CA62" s="3"/>
      <c r="CB62" s="3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 x14ac:dyDescent="0.3">
      <c r="A63" s="4"/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3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3"/>
      <c r="AN63" s="3"/>
      <c r="AO63" s="2"/>
      <c r="AP63" s="2"/>
      <c r="AQ63" s="3"/>
      <c r="AR63" s="3"/>
      <c r="AS63" s="3"/>
      <c r="AT63" s="3"/>
      <c r="AU63" s="3"/>
      <c r="AV63" s="3"/>
      <c r="AW63" s="3"/>
      <c r="AX63" s="3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3"/>
      <c r="BW63" s="3"/>
      <c r="BX63" s="2"/>
      <c r="BY63" s="2"/>
      <c r="BZ63" s="3"/>
      <c r="CA63" s="3"/>
      <c r="CB63" s="3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 x14ac:dyDescent="0.3">
      <c r="A64" s="4"/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3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3"/>
      <c r="AN64" s="3"/>
      <c r="AO64" s="2"/>
      <c r="AP64" s="2"/>
      <c r="AQ64" s="3"/>
      <c r="AR64" s="3"/>
      <c r="AS64" s="3"/>
      <c r="AT64" s="3"/>
      <c r="AU64" s="3"/>
      <c r="AV64" s="3"/>
      <c r="AW64" s="3"/>
      <c r="AX64" s="3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3"/>
      <c r="BW64" s="3"/>
      <c r="BX64" s="2"/>
      <c r="BY64" s="2"/>
      <c r="BZ64" s="3"/>
      <c r="CA64" s="3"/>
      <c r="CB64" s="3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 x14ac:dyDescent="0.3">
      <c r="A65" s="4"/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3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3"/>
      <c r="AN65" s="3"/>
      <c r="AO65" s="2"/>
      <c r="AP65" s="2"/>
      <c r="AQ65" s="3"/>
      <c r="AR65" s="3"/>
      <c r="AS65" s="3"/>
      <c r="AT65" s="3"/>
      <c r="AU65" s="3"/>
      <c r="AV65" s="3"/>
      <c r="AW65" s="3"/>
      <c r="AX65" s="3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3"/>
      <c r="BW65" s="3"/>
      <c r="BX65" s="2"/>
      <c r="BY65" s="2"/>
      <c r="BZ65" s="3"/>
      <c r="CA65" s="3"/>
      <c r="CB65" s="3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 x14ac:dyDescent="0.3">
      <c r="A66" s="4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  <c r="AA66" s="3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3"/>
      <c r="AN66" s="3"/>
      <c r="AO66" s="2"/>
      <c r="AP66" s="2"/>
      <c r="AQ66" s="3"/>
      <c r="AR66" s="3"/>
      <c r="AS66" s="3"/>
      <c r="AT66" s="3"/>
      <c r="AU66" s="3"/>
      <c r="AV66" s="3"/>
      <c r="AW66" s="3"/>
      <c r="AX66" s="3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3"/>
      <c r="BW66" s="3"/>
      <c r="BX66" s="2"/>
      <c r="BY66" s="2"/>
      <c r="BZ66" s="3"/>
      <c r="CA66" s="3"/>
      <c r="CB66" s="3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 x14ac:dyDescent="0.3">
      <c r="A67" s="4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  <c r="AA67" s="3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3"/>
      <c r="AN67" s="3"/>
      <c r="AO67" s="2"/>
      <c r="AP67" s="2"/>
      <c r="AQ67" s="3"/>
      <c r="AR67" s="3"/>
      <c r="AS67" s="3"/>
      <c r="AT67" s="3"/>
      <c r="AU67" s="3"/>
      <c r="AV67" s="3"/>
      <c r="AW67" s="3"/>
      <c r="AX67" s="3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3"/>
      <c r="BW67" s="3"/>
      <c r="BX67" s="2"/>
      <c r="BY67" s="2"/>
      <c r="BZ67" s="3"/>
      <c r="CA67" s="3"/>
      <c r="CB67" s="3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 x14ac:dyDescent="0.3">
      <c r="A68" s="4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3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3"/>
      <c r="AN68" s="3"/>
      <c r="AO68" s="2"/>
      <c r="AP68" s="2"/>
      <c r="AQ68" s="3"/>
      <c r="AR68" s="3"/>
      <c r="AS68" s="3"/>
      <c r="AT68" s="3"/>
      <c r="AU68" s="3"/>
      <c r="AV68" s="3"/>
      <c r="AW68" s="3"/>
      <c r="AX68" s="3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3"/>
      <c r="CA68" s="3"/>
      <c r="CB68" s="3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 x14ac:dyDescent="0.3">
      <c r="A69" s="4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3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3"/>
      <c r="AN69" s="3"/>
      <c r="AO69" s="2"/>
      <c r="AP69" s="2"/>
      <c r="AQ69" s="3"/>
      <c r="AR69" s="3"/>
      <c r="AS69" s="3"/>
      <c r="AT69" s="3"/>
      <c r="AU69" s="3"/>
      <c r="AV69" s="3"/>
      <c r="AW69" s="3"/>
      <c r="AX69" s="3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3"/>
      <c r="CA69" s="3"/>
      <c r="CB69" s="3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 x14ac:dyDescent="0.3">
      <c r="A70" s="4"/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3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3"/>
      <c r="AN70" s="3"/>
      <c r="AO70" s="2"/>
      <c r="AP70" s="2"/>
      <c r="AQ70" s="3"/>
      <c r="AR70" s="3"/>
      <c r="AS70" s="3"/>
      <c r="AT70" s="3"/>
      <c r="AU70" s="3"/>
      <c r="AV70" s="3"/>
      <c r="AW70" s="3"/>
      <c r="AX70" s="3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3"/>
      <c r="CA70" s="3"/>
      <c r="CB70" s="3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 x14ac:dyDescent="0.3">
      <c r="A71" s="4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3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3"/>
      <c r="AN71" s="3"/>
      <c r="AO71" s="2"/>
      <c r="AP71" s="2"/>
      <c r="AQ71" s="3"/>
      <c r="AR71" s="3"/>
      <c r="AS71" s="3"/>
      <c r="AT71" s="3"/>
      <c r="AU71" s="3"/>
      <c r="AV71" s="3"/>
      <c r="AW71" s="3"/>
      <c r="AX71" s="3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3"/>
      <c r="CA71" s="3"/>
      <c r="CB71" s="3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 x14ac:dyDescent="0.3">
      <c r="A72" s="4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3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3"/>
      <c r="AN72" s="3"/>
      <c r="AO72" s="2"/>
      <c r="AP72" s="2"/>
      <c r="AQ72" s="3"/>
      <c r="AR72" s="3"/>
      <c r="AS72" s="3"/>
      <c r="AT72" s="3"/>
      <c r="AU72" s="3"/>
      <c r="AV72" s="3"/>
      <c r="AW72" s="3"/>
      <c r="AX72" s="3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"/>
      <c r="CA72" s="3"/>
      <c r="CB72" s="3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 x14ac:dyDescent="0.3">
      <c r="A73" s="4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3"/>
      <c r="AN73" s="3"/>
      <c r="AO73" s="2"/>
      <c r="AP73" s="2"/>
      <c r="AQ73" s="3"/>
      <c r="AR73" s="3"/>
      <c r="AS73" s="3"/>
      <c r="AT73" s="3"/>
      <c r="AU73" s="2"/>
      <c r="AV73" s="2"/>
      <c r="AW73" s="3"/>
      <c r="AX73" s="3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 x14ac:dyDescent="0.3">
      <c r="A74" s="4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3"/>
      <c r="AN74" s="3"/>
      <c r="AO74" s="2"/>
      <c r="AP74" s="2"/>
      <c r="AQ74" s="3"/>
      <c r="AR74" s="3"/>
      <c r="AS74" s="3"/>
      <c r="AT74" s="3"/>
      <c r="AU74" s="2"/>
      <c r="AV74" s="2"/>
      <c r="AW74" s="3"/>
      <c r="AX74" s="3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 x14ac:dyDescent="0.3">
      <c r="A75" s="4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3"/>
      <c r="AN75" s="3"/>
      <c r="AO75" s="2"/>
      <c r="AP75" s="2"/>
      <c r="AQ75" s="3"/>
      <c r="AR75" s="3"/>
      <c r="AS75" s="3"/>
      <c r="AT75" s="3"/>
      <c r="AU75" s="2"/>
      <c r="AV75" s="2"/>
      <c r="AW75" s="3"/>
      <c r="AX75" s="3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 x14ac:dyDescent="0.3">
      <c r="A76" s="4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3"/>
      <c r="AN76" s="3"/>
      <c r="AO76" s="2"/>
      <c r="AP76" s="2"/>
      <c r="AQ76" s="3"/>
      <c r="AR76" s="3"/>
      <c r="AS76" s="3"/>
      <c r="AT76" s="3"/>
      <c r="AU76" s="2"/>
      <c r="AV76" s="2"/>
      <c r="AW76" s="3"/>
      <c r="AX76" s="3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 x14ac:dyDescent="0.3">
      <c r="A77" s="4"/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3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3"/>
      <c r="AN77" s="3"/>
      <c r="AO77" s="2"/>
      <c r="AP77" s="2"/>
      <c r="AQ77" s="3"/>
      <c r="AR77" s="3"/>
      <c r="AS77" s="3"/>
      <c r="AT77" s="3"/>
      <c r="AU77" s="2"/>
      <c r="AV77" s="2"/>
      <c r="AW77" s="3"/>
      <c r="AX77" s="3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 x14ac:dyDescent="0.3">
      <c r="A78" s="4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3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3"/>
      <c r="AN78" s="3"/>
      <c r="AO78" s="2"/>
      <c r="AP78" s="2"/>
      <c r="AQ78" s="3"/>
      <c r="AR78" s="3"/>
      <c r="AS78" s="3"/>
      <c r="AT78" s="3"/>
      <c r="AU78" s="2"/>
      <c r="AV78" s="2"/>
      <c r="AW78" s="3"/>
      <c r="AX78" s="3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 x14ac:dyDescent="0.3">
      <c r="A79" s="4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3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3"/>
      <c r="AN79" s="3"/>
      <c r="AO79" s="2"/>
      <c r="AP79" s="2"/>
      <c r="AQ79" s="3"/>
      <c r="AR79" s="3"/>
      <c r="AS79" s="3"/>
      <c r="AT79" s="3"/>
      <c r="AU79" s="2"/>
      <c r="AV79" s="2"/>
      <c r="AW79" s="3"/>
      <c r="AX79" s="3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 x14ac:dyDescent="0.3">
      <c r="A80" s="4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3"/>
      <c r="AN80" s="3"/>
      <c r="AO80" s="2"/>
      <c r="AP80" s="2"/>
      <c r="AQ80" s="3"/>
      <c r="AR80" s="3"/>
      <c r="AS80" s="3"/>
      <c r="AT80" s="3"/>
      <c r="AU80" s="2"/>
      <c r="AV80" s="2"/>
      <c r="AW80" s="3"/>
      <c r="AX80" s="3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 x14ac:dyDescent="0.3">
      <c r="A81" s="4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3"/>
      <c r="AN81" s="3"/>
      <c r="AO81" s="2"/>
      <c r="AP81" s="2"/>
      <c r="AQ81" s="3"/>
      <c r="AR81" s="3"/>
      <c r="AS81" s="3"/>
      <c r="AT81" s="3"/>
      <c r="AU81" s="2"/>
      <c r="AV81" s="2"/>
      <c r="AW81" s="3"/>
      <c r="AX81" s="3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 x14ac:dyDescent="0.3">
      <c r="A82" s="4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3"/>
      <c r="AN82" s="3"/>
      <c r="AO82" s="2"/>
      <c r="AP82" s="2"/>
      <c r="AQ82" s="3"/>
      <c r="AR82" s="3"/>
      <c r="AS82" s="3"/>
      <c r="AT82" s="3"/>
      <c r="AU82" s="2"/>
      <c r="AV82" s="2"/>
      <c r="AW82" s="3"/>
      <c r="AX82" s="3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 x14ac:dyDescent="0.3">
      <c r="A83" s="4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"/>
      <c r="AN83" s="3"/>
      <c r="AO83" s="2"/>
      <c r="AP83" s="2"/>
      <c r="AQ83" s="3"/>
      <c r="AR83" s="3"/>
      <c r="AS83" s="3"/>
      <c r="AT83" s="3"/>
      <c r="AU83" s="2"/>
      <c r="AV83" s="2"/>
      <c r="AW83" s="3"/>
      <c r="AX83" s="3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 x14ac:dyDescent="0.3">
      <c r="A84" s="4"/>
      <c r="B84" s="3"/>
      <c r="C84" s="3"/>
      <c r="D84" s="3"/>
      <c r="E84" s="3"/>
      <c r="F84" s="3"/>
      <c r="G84" s="3"/>
      <c r="H84" s="3"/>
      <c r="I84" s="2"/>
      <c r="J84" s="2"/>
      <c r="K84" s="2"/>
      <c r="L84" s="2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3"/>
      <c r="AN84" s="3"/>
      <c r="AO84" s="2"/>
      <c r="AP84" s="2"/>
      <c r="AQ84" s="3"/>
      <c r="AR84" s="3"/>
      <c r="AS84" s="3"/>
      <c r="AT84" s="3"/>
      <c r="AU84" s="2"/>
      <c r="AV84" s="2"/>
      <c r="AW84" s="3"/>
      <c r="AX84" s="3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 x14ac:dyDescent="0.3">
      <c r="A85" s="4"/>
      <c r="B85" s="3"/>
      <c r="C85" s="3"/>
      <c r="D85" s="3"/>
      <c r="E85" s="3"/>
      <c r="F85" s="3"/>
      <c r="G85" s="3"/>
      <c r="H85" s="3"/>
      <c r="I85" s="2"/>
      <c r="J85" s="2"/>
      <c r="K85" s="2"/>
      <c r="L85" s="2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3"/>
      <c r="AN85" s="3"/>
      <c r="AO85" s="2"/>
      <c r="AP85" s="2"/>
      <c r="AQ85" s="2"/>
      <c r="AR85" s="2"/>
      <c r="AS85" s="3"/>
      <c r="AT85" s="3"/>
      <c r="AU85" s="2"/>
      <c r="AV85" s="2"/>
      <c r="AW85" s="3"/>
      <c r="AX85" s="3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 x14ac:dyDescent="0.3">
      <c r="A86" s="4"/>
      <c r="B86" s="3"/>
      <c r="C86" s="3"/>
      <c r="D86" s="3"/>
      <c r="E86" s="3"/>
      <c r="F86" s="3"/>
      <c r="G86" s="3"/>
      <c r="H86" s="3"/>
      <c r="I86" s="2"/>
      <c r="J86" s="2"/>
      <c r="K86" s="2"/>
      <c r="L86" s="2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3"/>
      <c r="AN86" s="3"/>
      <c r="AO86" s="2"/>
      <c r="AP86" s="2"/>
      <c r="AQ86" s="2"/>
      <c r="AR86" s="2"/>
      <c r="AS86" s="2"/>
      <c r="AT86" s="2"/>
      <c r="AU86" s="2"/>
      <c r="AV86" s="2"/>
      <c r="AW86" s="3"/>
      <c r="AX86" s="3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 x14ac:dyDescent="0.3">
      <c r="A87" s="4"/>
      <c r="B87" s="3"/>
      <c r="C87" s="3"/>
      <c r="D87" s="3"/>
      <c r="E87" s="3"/>
      <c r="F87" s="3"/>
      <c r="G87" s="3"/>
      <c r="H87" s="3"/>
      <c r="I87" s="2"/>
      <c r="J87" s="2"/>
      <c r="K87" s="2"/>
      <c r="L87" s="2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3"/>
      <c r="AN87" s="3"/>
      <c r="AO87" s="2"/>
      <c r="AP87" s="2"/>
      <c r="AQ87" s="2"/>
      <c r="AR87" s="2"/>
      <c r="AS87" s="2"/>
      <c r="AT87" s="2"/>
      <c r="AU87" s="2"/>
      <c r="AV87" s="2"/>
      <c r="AW87" s="3"/>
      <c r="AX87" s="3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 x14ac:dyDescent="0.3">
      <c r="A88" s="4"/>
      <c r="B88" s="3"/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3"/>
      <c r="AN88" s="3"/>
      <c r="AO88" s="2"/>
      <c r="AP88" s="2"/>
      <c r="AQ88" s="2"/>
      <c r="AR88" s="2"/>
      <c r="AS88" s="2"/>
      <c r="AT88" s="2"/>
      <c r="AU88" s="2"/>
      <c r="AV88" s="2"/>
      <c r="AW88" s="3"/>
      <c r="AX88" s="3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 x14ac:dyDescent="0.3">
      <c r="A89" s="4"/>
      <c r="B89" s="3"/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3"/>
      <c r="AN89" s="3"/>
      <c r="AO89" s="2"/>
      <c r="AP89" s="2"/>
      <c r="AQ89" s="2"/>
      <c r="AR89" s="2"/>
      <c r="AS89" s="2"/>
      <c r="AT89" s="2"/>
      <c r="AU89" s="2"/>
      <c r="AV89" s="2"/>
      <c r="AW89" s="3"/>
      <c r="AX89" s="3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 x14ac:dyDescent="0.3">
      <c r="A90" s="4"/>
      <c r="B90" s="3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3"/>
      <c r="AN90" s="3"/>
      <c r="AO90" s="2"/>
      <c r="AP90" s="2"/>
      <c r="AQ90" s="2"/>
      <c r="AR90" s="2"/>
      <c r="AS90" s="2"/>
      <c r="AT90" s="2"/>
      <c r="AU90" s="2"/>
      <c r="AV90" s="2"/>
      <c r="AW90" s="3"/>
      <c r="AX90" s="3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 x14ac:dyDescent="0.3">
      <c r="A91" s="4"/>
      <c r="B91" s="3"/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3"/>
      <c r="AN91" s="3"/>
      <c r="AO91" s="2"/>
      <c r="AP91" s="2"/>
      <c r="AQ91" s="2"/>
      <c r="AR91" s="2"/>
      <c r="AS91" s="2"/>
      <c r="AT91" s="2"/>
      <c r="AU91" s="2"/>
      <c r="AV91" s="2"/>
      <c r="AW91" s="3"/>
      <c r="AX91" s="3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 x14ac:dyDescent="0.3">
      <c r="A92" s="4"/>
      <c r="B92" s="3"/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3"/>
      <c r="AN92" s="3"/>
      <c r="AO92" s="2"/>
      <c r="AP92" s="2"/>
      <c r="AQ92" s="2"/>
      <c r="AR92" s="2"/>
      <c r="AS92" s="2"/>
      <c r="AT92" s="2"/>
      <c r="AU92" s="2"/>
      <c r="AV92" s="2"/>
      <c r="AW92" s="3"/>
      <c r="AX92" s="3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 x14ac:dyDescent="0.3">
      <c r="A93" s="4"/>
      <c r="B93" s="3"/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3"/>
      <c r="AN93" s="3"/>
      <c r="AO93" s="2"/>
      <c r="AP93" s="2"/>
      <c r="AQ93" s="2"/>
      <c r="AR93" s="2"/>
      <c r="AS93" s="2"/>
      <c r="AT93" s="2"/>
      <c r="AU93" s="2"/>
      <c r="AV93" s="2"/>
      <c r="AW93" s="3"/>
      <c r="AX93" s="3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 x14ac:dyDescent="0.3">
      <c r="A94" s="4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3"/>
      <c r="AN94" s="3"/>
      <c r="AO94" s="2"/>
      <c r="AP94" s="2"/>
      <c r="AQ94" s="2"/>
      <c r="AR94" s="2"/>
      <c r="AS94" s="2"/>
      <c r="AT94" s="2"/>
      <c r="AU94" s="2"/>
      <c r="AV94" s="2"/>
      <c r="AW94" s="3"/>
      <c r="AX94" s="3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 x14ac:dyDescent="0.3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3"/>
      <c r="AN95" s="3"/>
      <c r="AO95" s="2"/>
      <c r="AP95" s="2"/>
      <c r="AQ95" s="2"/>
      <c r="AR95" s="2"/>
      <c r="AS95" s="2"/>
      <c r="AT95" s="2"/>
      <c r="AU95" s="2"/>
      <c r="AV95" s="2"/>
      <c r="AW95" s="3"/>
      <c r="AX95" s="3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 x14ac:dyDescent="0.3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3"/>
      <c r="AX96" s="3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 x14ac:dyDescent="0.3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3"/>
      <c r="AX97" s="3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 x14ac:dyDescent="0.3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3"/>
      <c r="AX98" s="3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 x14ac:dyDescent="0.3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3"/>
      <c r="AX99" s="3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 x14ac:dyDescent="0.3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3"/>
      <c r="AX100" s="3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 x14ac:dyDescent="0.3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3"/>
      <c r="AX101" s="3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 x14ac:dyDescent="0.3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3"/>
      <c r="AX102" s="3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 x14ac:dyDescent="0.3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3"/>
      <c r="AX103" s="3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 x14ac:dyDescent="0.3">
      <c r="A104" s="4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3"/>
      <c r="AX104" s="3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 x14ac:dyDescent="0.3">
      <c r="A105" s="4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3"/>
      <c r="AX105" s="3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 x14ac:dyDescent="0.3">
      <c r="A106" s="4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3"/>
      <c r="AX106" s="3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 x14ac:dyDescent="0.3">
      <c r="A107" s="4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3"/>
      <c r="AX107" s="3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 x14ac:dyDescent="0.3">
      <c r="A108" s="4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3"/>
      <c r="AX108" s="3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 x14ac:dyDescent="0.3">
      <c r="A109" s="4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3"/>
      <c r="AX109" s="3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 x14ac:dyDescent="0.3">
      <c r="A110" s="4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3"/>
      <c r="AX110" s="3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 x14ac:dyDescent="0.3">
      <c r="A111" s="4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3"/>
      <c r="AX111" s="3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 x14ac:dyDescent="0.3">
      <c r="A112" s="4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3"/>
      <c r="AX112" s="3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 x14ac:dyDescent="0.3">
      <c r="A113" s="4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3"/>
      <c r="AX113" s="3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 x14ac:dyDescent="0.3">
      <c r="A114" s="4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3"/>
      <c r="AX114" s="3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 x14ac:dyDescent="0.3">
      <c r="A115" s="4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3"/>
      <c r="AX115" s="3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 x14ac:dyDescent="0.3">
      <c r="A116" s="4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3"/>
      <c r="AX116" s="3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 x14ac:dyDescent="0.3">
      <c r="A117" s="4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3"/>
      <c r="AX117" s="3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 x14ac:dyDescent="0.3">
      <c r="A118" s="4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3"/>
      <c r="AX118" s="3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 x14ac:dyDescent="0.3">
      <c r="A119" s="4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3"/>
      <c r="AX119" s="3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</row>
    <row r="120" spans="1:100" x14ac:dyDescent="0.3">
      <c r="A120" s="4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3"/>
      <c r="AX120" s="3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</row>
    <row r="121" spans="1:100" x14ac:dyDescent="0.3">
      <c r="A121" s="4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3"/>
      <c r="AX121" s="3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</row>
    <row r="122" spans="1:100" x14ac:dyDescent="0.3">
      <c r="A122" s="4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3"/>
      <c r="AX122" s="3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</row>
    <row r="123" spans="1:100" x14ac:dyDescent="0.3">
      <c r="A123" s="4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3"/>
      <c r="AX123" s="3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</row>
    <row r="124" spans="1:100" x14ac:dyDescent="0.3">
      <c r="A124" s="4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3"/>
      <c r="AX124" s="3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</row>
    <row r="125" spans="1:100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3"/>
      <c r="AX125" s="3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</row>
    <row r="126" spans="1:100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3"/>
      <c r="AX126" s="3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</row>
    <row r="127" spans="1:100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3"/>
      <c r="AX127" s="3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</row>
    <row r="128" spans="1:100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3"/>
      <c r="AX128" s="3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</row>
    <row r="129" spans="2:100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3"/>
      <c r="AX129" s="3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</row>
    <row r="130" spans="2:100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3"/>
      <c r="AX130" s="3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r="131" spans="2:100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3"/>
      <c r="AX131" s="3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</row>
    <row r="132" spans="2:100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3"/>
      <c r="AX132" s="3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</row>
    <row r="133" spans="2:100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3"/>
      <c r="AX133" s="3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</row>
    <row r="134" spans="2:100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3"/>
      <c r="AX134" s="3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</row>
    <row r="135" spans="2:100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3"/>
      <c r="AX135" s="3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</row>
    <row r="136" spans="2:100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3"/>
      <c r="AX136" s="3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</row>
    <row r="137" spans="2:100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3"/>
      <c r="AX137" s="3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</row>
    <row r="138" spans="2:100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3"/>
      <c r="AX138" s="3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</row>
    <row r="139" spans="2:100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3"/>
      <c r="AX139" s="3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</row>
    <row r="140" spans="2:100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3"/>
      <c r="AX140" s="3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</row>
    <row r="141" spans="2:100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3"/>
      <c r="AX141" s="3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</row>
    <row r="142" spans="2:100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3"/>
      <c r="AX142" s="3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</row>
    <row r="143" spans="2:100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3"/>
      <c r="AX143" s="3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</row>
    <row r="144" spans="2:100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3"/>
      <c r="AX144" s="3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2:100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3"/>
      <c r="AX145" s="3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2:100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3"/>
      <c r="AX146" s="3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2:100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3"/>
      <c r="AX147" s="3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2:100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3"/>
      <c r="AX148" s="3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</row>
    <row r="149" spans="2:100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3"/>
      <c r="AX149" s="3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</row>
    <row r="150" spans="2:100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3"/>
      <c r="AX150" s="3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</row>
    <row r="151" spans="2:100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3"/>
      <c r="AX151" s="3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</row>
    <row r="152" spans="2:100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3"/>
      <c r="AX152" s="3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</row>
    <row r="153" spans="2:100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3"/>
      <c r="AX153" s="3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</row>
    <row r="154" spans="2:100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3"/>
      <c r="AX154" s="3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2:100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3"/>
      <c r="AX155" s="3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2:100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3"/>
      <c r="AX156" s="3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</row>
    <row r="157" spans="2:100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3"/>
      <c r="AX157" s="3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</row>
    <row r="158" spans="2:100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3"/>
      <c r="AX158" s="3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</row>
    <row r="159" spans="2:100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3"/>
      <c r="AX159" s="3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</row>
    <row r="160" spans="2:100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3"/>
      <c r="AX160" s="3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</row>
    <row r="161" spans="2:100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3"/>
      <c r="AX161" s="3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</row>
    <row r="162" spans="2:100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3"/>
      <c r="AX162" s="3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</row>
    <row r="163" spans="2:100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2:100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2:100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2:100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</row>
    <row r="167" spans="2:100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2:100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</row>
    <row r="169" spans="2:100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</row>
    <row r="170" spans="2:100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</row>
    <row r="171" spans="2:100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</row>
    <row r="172" spans="2:100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</row>
    <row r="173" spans="2:100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</row>
    <row r="174" spans="2:100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2:100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2:100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2:100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</row>
    <row r="178" spans="2:100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2:100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</row>
    <row r="180" spans="2:100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</row>
    <row r="181" spans="2:100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</row>
    <row r="182" spans="2:100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</row>
    <row r="183" spans="2:100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</row>
    <row r="184" spans="2:100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</row>
    <row r="185" spans="2:100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</row>
    <row r="186" spans="2:100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</row>
    <row r="187" spans="2:100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</row>
    <row r="188" spans="2:100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</row>
    <row r="189" spans="2:100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</row>
    <row r="190" spans="2:100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</row>
    <row r="191" spans="2:100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</row>
    <row r="192" spans="2:100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</row>
    <row r="193" spans="2:100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</row>
    <row r="194" spans="2:100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</row>
    <row r="195" spans="2:100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</row>
    <row r="196" spans="2:100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</row>
    <row r="197" spans="2:100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</row>
  </sheetData>
  <mergeCells count="91">
    <mergeCell ref="AU5:AV5"/>
    <mergeCell ref="Q5:R5"/>
    <mergeCell ref="S5:T5"/>
    <mergeCell ref="X5:Y5"/>
    <mergeCell ref="Z5:AA5"/>
    <mergeCell ref="AB5:AC5"/>
    <mergeCell ref="AK5:AL5"/>
    <mergeCell ref="AM5:AN5"/>
    <mergeCell ref="AO5:AP5"/>
    <mergeCell ref="AQ5:AR5"/>
    <mergeCell ref="AS5:AT5"/>
    <mergeCell ref="O5:P5"/>
    <mergeCell ref="B4:G4"/>
    <mergeCell ref="K4:T4"/>
    <mergeCell ref="X4:Y4"/>
    <mergeCell ref="Z4:AC4"/>
    <mergeCell ref="B5:C5"/>
    <mergeCell ref="D5:E5"/>
    <mergeCell ref="F5:G5"/>
    <mergeCell ref="K5:L5"/>
    <mergeCell ref="BX5:BY5"/>
    <mergeCell ref="AG5:AH5"/>
    <mergeCell ref="AY4:BF4"/>
    <mergeCell ref="BJ4:BQ4"/>
    <mergeCell ref="BR4:BU4"/>
    <mergeCell ref="BV4:CA4"/>
    <mergeCell ref="AG4:AT4"/>
    <mergeCell ref="AU4:AX4"/>
    <mergeCell ref="BE5:BF5"/>
    <mergeCell ref="AI5:AJ5"/>
    <mergeCell ref="BR5:BS5"/>
    <mergeCell ref="BT5:BU5"/>
    <mergeCell ref="AY5:AZ5"/>
    <mergeCell ref="BA5:BB5"/>
    <mergeCell ref="BC5:BD5"/>
    <mergeCell ref="AW5:AX5"/>
    <mergeCell ref="AS6:AT6"/>
    <mergeCell ref="AB6:AC6"/>
    <mergeCell ref="AU6:AV6"/>
    <mergeCell ref="AW6:AX6"/>
    <mergeCell ref="O6:P6"/>
    <mergeCell ref="Q6:R6"/>
    <mergeCell ref="S6:T6"/>
    <mergeCell ref="X6:Y6"/>
    <mergeCell ref="Z6:AA6"/>
    <mergeCell ref="AG6:AH6"/>
    <mergeCell ref="AI6:AJ6"/>
    <mergeCell ref="AK6:AL6"/>
    <mergeCell ref="AM6:AN6"/>
    <mergeCell ref="AO6:AP6"/>
    <mergeCell ref="AQ6:AR6"/>
    <mergeCell ref="U4:U6"/>
    <mergeCell ref="B6:C6"/>
    <mergeCell ref="D6:E6"/>
    <mergeCell ref="F6:G6"/>
    <mergeCell ref="K6:L6"/>
    <mergeCell ref="M6:N6"/>
    <mergeCell ref="H4:H6"/>
    <mergeCell ref="M5:N5"/>
    <mergeCell ref="AY6:AZ6"/>
    <mergeCell ref="BA6:BB6"/>
    <mergeCell ref="BC6:BD6"/>
    <mergeCell ref="BE6:BF6"/>
    <mergeCell ref="BZ5:CA5"/>
    <mergeCell ref="BJ5:BK5"/>
    <mergeCell ref="BL5:BM5"/>
    <mergeCell ref="BN5:BO5"/>
    <mergeCell ref="BP5:BQ5"/>
    <mergeCell ref="BV5:BW5"/>
    <mergeCell ref="BR6:BS6"/>
    <mergeCell ref="BT6:BU6"/>
    <mergeCell ref="BV6:BW6"/>
    <mergeCell ref="BJ6:BK6"/>
    <mergeCell ref="BL6:BM6"/>
    <mergeCell ref="BN6:BO6"/>
    <mergeCell ref="BF37:BG37"/>
    <mergeCell ref="CC4:CC6"/>
    <mergeCell ref="CA37:CB37"/>
    <mergeCell ref="G37:H37"/>
    <mergeCell ref="V4:V6"/>
    <mergeCell ref="T37:U37"/>
    <mergeCell ref="AE4:AE6"/>
    <mergeCell ref="AC37:AD37"/>
    <mergeCell ref="AD4:AD6"/>
    <mergeCell ref="BG4:BG6"/>
    <mergeCell ref="CB4:CB6"/>
    <mergeCell ref="I4:I6"/>
    <mergeCell ref="BH4:BH6"/>
    <mergeCell ref="BX6:BY6"/>
    <mergeCell ref="BZ6:CA6"/>
    <mergeCell ref="BP6:BQ6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DOOYUP</dc:creator>
  <cp:lastModifiedBy>DOOYUP</cp:lastModifiedBy>
  <dcterms:created xsi:type="dcterms:W3CDTF">2018-06-01T07:35:39Z</dcterms:created>
  <dcterms:modified xsi:type="dcterms:W3CDTF">2019-01-24T08:13:41Z</dcterms:modified>
</cp:coreProperties>
</file>