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christiansen/RandA Dropbox/Andrés Christiansen/khipuverse/ILSAmerge/build/"/>
    </mc:Choice>
  </mc:AlternateContent>
  <xr:revisionPtr revIDLastSave="0" documentId="13_ncr:1_{50D24740-0800-4D43-A6CF-94E7835A942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Sheet1!$A$1:$AU$276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2" i="1"/>
  <c r="K231" i="1"/>
  <c r="K230" i="1"/>
  <c r="K229" i="1"/>
  <c r="K225" i="1"/>
  <c r="K224" i="1"/>
  <c r="K223" i="1"/>
  <c r="K222" i="1"/>
  <c r="K221" i="1"/>
  <c r="K220" i="1"/>
  <c r="K219" i="1"/>
  <c r="K218" i="1"/>
  <c r="K217" i="1"/>
  <c r="K216" i="1"/>
  <c r="K211" i="1"/>
  <c r="K210" i="1"/>
  <c r="K209" i="1"/>
  <c r="K208" i="1"/>
  <c r="K205" i="1"/>
  <c r="K204" i="1"/>
  <c r="K203" i="1"/>
  <c r="K202" i="1"/>
  <c r="K201" i="1"/>
  <c r="K197" i="1"/>
  <c r="K196" i="1"/>
  <c r="K195" i="1"/>
  <c r="K194" i="1"/>
  <c r="K191" i="1"/>
  <c r="K190" i="1"/>
  <c r="K189" i="1"/>
  <c r="K188" i="1"/>
  <c r="K184" i="1"/>
  <c r="K183" i="1"/>
  <c r="K182" i="1"/>
  <c r="K181" i="1"/>
  <c r="K178" i="1"/>
  <c r="K177" i="1"/>
  <c r="K176" i="1"/>
  <c r="K175" i="1"/>
  <c r="K171" i="1"/>
  <c r="K170" i="1"/>
  <c r="K169" i="1"/>
  <c r="K168" i="1"/>
  <c r="K164" i="1"/>
  <c r="K163" i="1"/>
  <c r="K162" i="1"/>
  <c r="K159" i="1"/>
  <c r="K158" i="1"/>
  <c r="K157" i="1"/>
  <c r="K154" i="1"/>
  <c r="K153" i="1"/>
  <c r="K152" i="1"/>
  <c r="K151" i="1"/>
  <c r="K148" i="1"/>
  <c r="K147" i="1"/>
  <c r="K146" i="1"/>
  <c r="K145" i="1"/>
  <c r="K142" i="1"/>
  <c r="K141" i="1"/>
  <c r="K140" i="1"/>
  <c r="K139" i="1"/>
  <c r="K136" i="1"/>
  <c r="K135" i="1"/>
  <c r="K134" i="1"/>
  <c r="K133" i="1"/>
  <c r="K130" i="1"/>
  <c r="K129" i="1"/>
  <c r="K128" i="1"/>
  <c r="K127" i="1"/>
  <c r="K125" i="1"/>
  <c r="K124" i="1"/>
  <c r="K123" i="1"/>
  <c r="K121" i="1"/>
  <c r="K120" i="1"/>
  <c r="K119" i="1"/>
  <c r="K107" i="1"/>
  <c r="K106" i="1"/>
  <c r="K105" i="1"/>
  <c r="K104" i="1"/>
  <c r="K103" i="1"/>
  <c r="K102" i="1"/>
  <c r="K101" i="1"/>
  <c r="K100" i="1"/>
  <c r="K99" i="1"/>
  <c r="K98" i="1"/>
  <c r="K97" i="1"/>
  <c r="K93" i="1"/>
  <c r="K92" i="1"/>
  <c r="K91" i="1"/>
  <c r="K90" i="1"/>
  <c r="K89" i="1"/>
  <c r="K85" i="1"/>
  <c r="K84" i="1"/>
  <c r="K83" i="1"/>
  <c r="K82" i="1"/>
  <c r="K81" i="1"/>
  <c r="K80" i="1"/>
  <c r="K79" i="1"/>
  <c r="K78" i="1"/>
  <c r="K77" i="1"/>
  <c r="K76" i="1"/>
  <c r="K72" i="1"/>
  <c r="K71" i="1"/>
  <c r="K70" i="1"/>
  <c r="K69" i="1"/>
  <c r="K68" i="1"/>
  <c r="K65" i="1"/>
  <c r="K64" i="1"/>
  <c r="K63" i="1"/>
  <c r="K62" i="1"/>
  <c r="K61" i="1"/>
  <c r="K58" i="1"/>
  <c r="K57" i="1"/>
  <c r="K56" i="1"/>
  <c r="K55" i="1"/>
  <c r="K54" i="1"/>
  <c r="K45" i="1"/>
  <c r="K44" i="1"/>
  <c r="K43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5" i="1"/>
  <c r="K24" i="1"/>
  <c r="K23" i="1"/>
  <c r="K22" i="1"/>
  <c r="K20" i="1"/>
  <c r="K19" i="1"/>
  <c r="K18" i="1"/>
  <c r="K17" i="1"/>
  <c r="K16" i="1"/>
  <c r="K15" i="1"/>
  <c r="K12" i="1"/>
  <c r="K11" i="1"/>
  <c r="K10" i="1"/>
  <c r="K9" i="1"/>
  <c r="K8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2" i="1"/>
  <c r="L231" i="1"/>
  <c r="L230" i="1"/>
  <c r="L229" i="1"/>
  <c r="L225" i="1"/>
  <c r="L224" i="1"/>
  <c r="L223" i="1"/>
  <c r="L222" i="1"/>
  <c r="L221" i="1"/>
  <c r="L220" i="1"/>
  <c r="L219" i="1"/>
  <c r="L218" i="1"/>
  <c r="L217" i="1"/>
  <c r="L216" i="1"/>
  <c r="L211" i="1"/>
  <c r="L210" i="1"/>
  <c r="L209" i="1"/>
  <c r="L208" i="1"/>
  <c r="L205" i="1"/>
  <c r="L204" i="1"/>
  <c r="L203" i="1"/>
  <c r="L202" i="1"/>
  <c r="L201" i="1"/>
  <c r="L197" i="1"/>
  <c r="L196" i="1"/>
  <c r="L195" i="1"/>
  <c r="L194" i="1"/>
  <c r="L191" i="1"/>
  <c r="L190" i="1"/>
  <c r="L189" i="1"/>
  <c r="L188" i="1"/>
  <c r="L184" i="1"/>
  <c r="L183" i="1"/>
  <c r="L182" i="1"/>
  <c r="L181" i="1"/>
  <c r="L178" i="1"/>
  <c r="L177" i="1"/>
  <c r="L176" i="1"/>
  <c r="L175" i="1"/>
  <c r="L171" i="1"/>
  <c r="L170" i="1"/>
  <c r="L169" i="1"/>
  <c r="L168" i="1"/>
  <c r="L164" i="1"/>
  <c r="L163" i="1"/>
  <c r="L162" i="1"/>
  <c r="L159" i="1"/>
  <c r="L158" i="1"/>
  <c r="L157" i="1"/>
  <c r="L154" i="1"/>
  <c r="L153" i="1"/>
  <c r="L152" i="1"/>
  <c r="L151" i="1"/>
  <c r="L148" i="1"/>
  <c r="L147" i="1"/>
  <c r="L146" i="1"/>
  <c r="L145" i="1"/>
  <c r="L142" i="1"/>
  <c r="L141" i="1"/>
  <c r="L140" i="1"/>
  <c r="L139" i="1"/>
  <c r="L136" i="1"/>
  <c r="L135" i="1"/>
  <c r="L134" i="1"/>
  <c r="L133" i="1"/>
  <c r="L130" i="1"/>
  <c r="L129" i="1"/>
  <c r="L128" i="1"/>
  <c r="L127" i="1"/>
  <c r="L125" i="1"/>
  <c r="L124" i="1"/>
  <c r="L123" i="1"/>
  <c r="L121" i="1"/>
  <c r="L120" i="1"/>
  <c r="L119" i="1"/>
  <c r="L107" i="1"/>
  <c r="L106" i="1"/>
  <c r="L105" i="1"/>
  <c r="L104" i="1"/>
  <c r="L103" i="1"/>
  <c r="L102" i="1"/>
  <c r="L101" i="1"/>
  <c r="L100" i="1"/>
  <c r="L99" i="1"/>
  <c r="L98" i="1"/>
  <c r="L97" i="1"/>
  <c r="L93" i="1"/>
  <c r="L92" i="1"/>
  <c r="L91" i="1"/>
  <c r="L90" i="1"/>
  <c r="L89" i="1"/>
  <c r="L85" i="1"/>
  <c r="L84" i="1"/>
  <c r="L83" i="1"/>
  <c r="L82" i="1"/>
  <c r="L81" i="1"/>
  <c r="L80" i="1"/>
  <c r="L79" i="1"/>
  <c r="L78" i="1"/>
  <c r="L77" i="1"/>
  <c r="L76" i="1"/>
  <c r="L72" i="1"/>
  <c r="L71" i="1"/>
  <c r="L70" i="1"/>
  <c r="L69" i="1"/>
  <c r="L68" i="1"/>
  <c r="L65" i="1"/>
  <c r="L64" i="1"/>
  <c r="L63" i="1"/>
  <c r="L62" i="1"/>
  <c r="L61" i="1"/>
  <c r="L58" i="1"/>
  <c r="L57" i="1"/>
  <c r="L56" i="1"/>
  <c r="L55" i="1"/>
  <c r="L54" i="1"/>
  <c r="L45" i="1"/>
  <c r="L44" i="1"/>
  <c r="L43" i="1"/>
  <c r="L42" i="1"/>
  <c r="L41" i="1"/>
  <c r="L40" i="1"/>
  <c r="L39" i="1"/>
  <c r="L38" i="1"/>
  <c r="L37" i="1"/>
  <c r="L36" i="1"/>
  <c r="L35" i="1"/>
  <c r="L31" i="1"/>
  <c r="L30" i="1"/>
  <c r="L29" i="1"/>
  <c r="L28" i="1"/>
  <c r="L27" i="1"/>
  <c r="L25" i="1"/>
  <c r="L24" i="1"/>
  <c r="L23" i="1"/>
  <c r="L22" i="1"/>
  <c r="L20" i="1"/>
  <c r="L19" i="1"/>
  <c r="L18" i="1"/>
  <c r="L17" i="1"/>
  <c r="L16" i="1"/>
  <c r="L15" i="1"/>
  <c r="L12" i="1"/>
  <c r="L11" i="1"/>
  <c r="L10" i="1"/>
  <c r="L9" i="1"/>
  <c r="L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T113" i="1" s="1"/>
  <c r="F114" i="1"/>
  <c r="T114" i="1" s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  <c r="T2" i="1" s="1"/>
  <c r="Q270" i="1" l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275" i="1"/>
  <c r="Q251" i="1"/>
  <c r="Q243" i="1"/>
  <c r="Q219" i="1"/>
  <c r="Q211" i="1"/>
  <c r="Q187" i="1"/>
  <c r="Q179" i="1"/>
  <c r="Q155" i="1"/>
  <c r="Q147" i="1"/>
  <c r="Q123" i="1"/>
  <c r="Q115" i="1"/>
  <c r="Q83" i="1"/>
  <c r="Q58" i="1"/>
  <c r="Q26" i="1"/>
  <c r="R2" i="1"/>
  <c r="Q91" i="1"/>
  <c r="Q34" i="1"/>
  <c r="Q102" i="1"/>
  <c r="Q94" i="1"/>
  <c r="Q86" i="1"/>
  <c r="Q78" i="1"/>
  <c r="Q70" i="1"/>
  <c r="Q64" i="1"/>
  <c r="Q60" i="1"/>
  <c r="Q53" i="1"/>
  <c r="Q45" i="1"/>
  <c r="Q37" i="1"/>
  <c r="Q29" i="1"/>
  <c r="Q21" i="1"/>
  <c r="Q13" i="1"/>
  <c r="Q5" i="1"/>
  <c r="Q267" i="1"/>
  <c r="Q259" i="1"/>
  <c r="Q235" i="1"/>
  <c r="Q227" i="1"/>
  <c r="Q203" i="1"/>
  <c r="Q195" i="1"/>
  <c r="Q171" i="1"/>
  <c r="Q163" i="1"/>
  <c r="Q139" i="1"/>
  <c r="Q131" i="1"/>
  <c r="Q107" i="1"/>
  <c r="Q99" i="1"/>
  <c r="Q75" i="1"/>
  <c r="Q67" i="1"/>
  <c r="Q50" i="1"/>
  <c r="Q42" i="1"/>
  <c r="Q18" i="1"/>
  <c r="Q10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62" i="1"/>
  <c r="Q57" i="1"/>
  <c r="Q49" i="1"/>
  <c r="Q41" i="1"/>
  <c r="Q33" i="1"/>
  <c r="Q25" i="1"/>
  <c r="Q17" i="1"/>
  <c r="Q9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56" i="1"/>
  <c r="Q48" i="1"/>
  <c r="Q40" i="1"/>
  <c r="Q32" i="1"/>
  <c r="Q24" i="1"/>
  <c r="Q16" i="1"/>
  <c r="Q8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52" i="1"/>
  <c r="Q44" i="1"/>
  <c r="Q36" i="1"/>
  <c r="Q28" i="1"/>
  <c r="Q20" i="1"/>
  <c r="Q12" i="1"/>
  <c r="Q4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5" i="1"/>
  <c r="Q61" i="1"/>
  <c r="Q55" i="1"/>
  <c r="Q47" i="1"/>
  <c r="Q39" i="1"/>
  <c r="Q31" i="1"/>
  <c r="Q23" i="1"/>
  <c r="Q15" i="1"/>
  <c r="Q7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3" i="1"/>
  <c r="Q59" i="1"/>
  <c r="Q51" i="1"/>
  <c r="Q43" i="1"/>
  <c r="Q35" i="1"/>
  <c r="Q27" i="1"/>
  <c r="Q19" i="1"/>
  <c r="Q11" i="1"/>
  <c r="Q3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4" i="1"/>
  <c r="Q46" i="1"/>
  <c r="Q38" i="1"/>
  <c r="Q30" i="1"/>
  <c r="Q22" i="1"/>
  <c r="Q14" i="1"/>
  <c r="Q6" i="1"/>
  <c r="Q2" i="1"/>
  <c r="R27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5" i="1"/>
  <c r="R61" i="1"/>
  <c r="R55" i="1"/>
  <c r="R47" i="1"/>
  <c r="R39" i="1"/>
  <c r="R31" i="1"/>
  <c r="R23" i="1"/>
  <c r="R15" i="1"/>
  <c r="R7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54" i="1"/>
  <c r="R46" i="1"/>
  <c r="R38" i="1"/>
  <c r="R30" i="1"/>
  <c r="R22" i="1"/>
  <c r="R14" i="1"/>
  <c r="R6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4" i="1"/>
  <c r="R60" i="1"/>
  <c r="R53" i="1"/>
  <c r="R45" i="1"/>
  <c r="R37" i="1"/>
  <c r="R29" i="1"/>
  <c r="R21" i="1"/>
  <c r="R13" i="1"/>
  <c r="R5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52" i="1"/>
  <c r="R44" i="1"/>
  <c r="R36" i="1"/>
  <c r="R28" i="1"/>
  <c r="R20" i="1"/>
  <c r="R12" i="1"/>
  <c r="R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3" i="1"/>
  <c r="R59" i="1"/>
  <c r="R51" i="1"/>
  <c r="R43" i="1"/>
  <c r="R35" i="1"/>
  <c r="R27" i="1"/>
  <c r="R19" i="1"/>
  <c r="R11" i="1"/>
  <c r="R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8" i="1"/>
  <c r="R50" i="1"/>
  <c r="R42" i="1"/>
  <c r="R34" i="1"/>
  <c r="R26" i="1"/>
  <c r="R18" i="1"/>
  <c r="R10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62" i="1"/>
  <c r="R57" i="1"/>
  <c r="R49" i="1"/>
  <c r="R41" i="1"/>
  <c r="R33" i="1"/>
  <c r="R25" i="1"/>
  <c r="R17" i="1"/>
  <c r="R9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56" i="1"/>
  <c r="R48" i="1"/>
  <c r="R40" i="1"/>
  <c r="R32" i="1"/>
  <c r="R24" i="1"/>
  <c r="R16" i="1"/>
  <c r="R8" i="1"/>
  <c r="S46" i="1" l="1"/>
  <c r="U46" i="1" s="1"/>
  <c r="S2" i="1"/>
  <c r="U2" i="1" s="1"/>
  <c r="S119" i="1"/>
  <c r="U119" i="1" s="1"/>
  <c r="S183" i="1"/>
  <c r="U183" i="1" s="1"/>
  <c r="S247" i="1"/>
  <c r="U247" i="1" s="1"/>
  <c r="S35" i="1"/>
  <c r="U35" i="1" s="1"/>
  <c r="S92" i="1"/>
  <c r="U92" i="1" s="1"/>
  <c r="S156" i="1"/>
  <c r="U156" i="1" s="1"/>
  <c r="S220" i="1"/>
  <c r="U220" i="1" s="1"/>
  <c r="S7" i="1"/>
  <c r="U7" i="1" s="1"/>
  <c r="S65" i="1"/>
  <c r="U65" i="1" s="1"/>
  <c r="S128" i="1"/>
  <c r="U128" i="1" s="1"/>
  <c r="S192" i="1"/>
  <c r="U192" i="1" s="1"/>
  <c r="S256" i="1"/>
  <c r="U256" i="1" s="1"/>
  <c r="S44" i="1"/>
  <c r="U44" i="1" s="1"/>
  <c r="S101" i="1"/>
  <c r="U101" i="1" s="1"/>
  <c r="S165" i="1"/>
  <c r="U165" i="1" s="1"/>
  <c r="S229" i="1"/>
  <c r="U229" i="1" s="1"/>
  <c r="S24" i="1"/>
  <c r="U24" i="1" s="1"/>
  <c r="S81" i="1"/>
  <c r="U81" i="1" s="1"/>
  <c r="S145" i="1"/>
  <c r="U145" i="1" s="1"/>
  <c r="S209" i="1"/>
  <c r="U209" i="1" s="1"/>
  <c r="S273" i="1"/>
  <c r="U273" i="1" s="1"/>
  <c r="S62" i="1"/>
  <c r="U62" i="1" s="1"/>
  <c r="S122" i="1"/>
  <c r="U122" i="1" s="1"/>
  <c r="S186" i="1"/>
  <c r="U186" i="1" s="1"/>
  <c r="S250" i="1"/>
  <c r="U250" i="1" s="1"/>
  <c r="S67" i="1"/>
  <c r="U67" i="1" s="1"/>
  <c r="S195" i="1"/>
  <c r="U195" i="1" s="1"/>
  <c r="S21" i="1"/>
  <c r="U21" i="1" s="1"/>
  <c r="S78" i="1"/>
  <c r="U78" i="1" s="1"/>
  <c r="S58" i="1"/>
  <c r="U58" i="1" s="1"/>
  <c r="S211" i="1"/>
  <c r="U211" i="1" s="1"/>
  <c r="S182" i="1"/>
  <c r="U182" i="1" s="1"/>
  <c r="S166" i="1"/>
  <c r="U166" i="1" s="1"/>
  <c r="S6" i="1"/>
  <c r="U6" i="1" s="1"/>
  <c r="S127" i="1"/>
  <c r="U127" i="1" s="1"/>
  <c r="S191" i="1"/>
  <c r="U191" i="1" s="1"/>
  <c r="S255" i="1"/>
  <c r="U255" i="1" s="1"/>
  <c r="S43" i="1"/>
  <c r="U43" i="1" s="1"/>
  <c r="S100" i="1"/>
  <c r="U100" i="1" s="1"/>
  <c r="S164" i="1"/>
  <c r="U164" i="1" s="1"/>
  <c r="S228" i="1"/>
  <c r="U228" i="1" s="1"/>
  <c r="S15" i="1"/>
  <c r="U15" i="1" s="1"/>
  <c r="S72" i="1"/>
  <c r="U72" i="1" s="1"/>
  <c r="S136" i="1"/>
  <c r="U136" i="1" s="1"/>
  <c r="S200" i="1"/>
  <c r="U200" i="1" s="1"/>
  <c r="S264" i="1"/>
  <c r="U264" i="1" s="1"/>
  <c r="S52" i="1"/>
  <c r="U52" i="1" s="1"/>
  <c r="S109" i="1"/>
  <c r="U109" i="1" s="1"/>
  <c r="S173" i="1"/>
  <c r="U173" i="1" s="1"/>
  <c r="S237" i="1"/>
  <c r="U237" i="1" s="1"/>
  <c r="S32" i="1"/>
  <c r="U32" i="1" s="1"/>
  <c r="S89" i="1"/>
  <c r="U89" i="1" s="1"/>
  <c r="S153" i="1"/>
  <c r="U153" i="1" s="1"/>
  <c r="S217" i="1"/>
  <c r="U217" i="1" s="1"/>
  <c r="S9" i="1"/>
  <c r="U9" i="1" s="1"/>
  <c r="S66" i="1"/>
  <c r="U66" i="1" s="1"/>
  <c r="S130" i="1"/>
  <c r="U130" i="1" s="1"/>
  <c r="S194" i="1"/>
  <c r="U194" i="1" s="1"/>
  <c r="S258" i="1"/>
  <c r="U258" i="1" s="1"/>
  <c r="S75" i="1"/>
  <c r="U75" i="1" s="1"/>
  <c r="S203" i="1"/>
  <c r="U203" i="1" s="1"/>
  <c r="S29" i="1"/>
  <c r="U29" i="1" s="1"/>
  <c r="S86" i="1"/>
  <c r="U86" i="1" s="1"/>
  <c r="S83" i="1"/>
  <c r="U83" i="1" s="1"/>
  <c r="S219" i="1"/>
  <c r="U219" i="1" s="1"/>
  <c r="S198" i="1"/>
  <c r="U198" i="1" s="1"/>
  <c r="S190" i="1"/>
  <c r="U190" i="1" s="1"/>
  <c r="S14" i="1"/>
  <c r="U14" i="1" s="1"/>
  <c r="S71" i="1"/>
  <c r="U71" i="1" s="1"/>
  <c r="S135" i="1"/>
  <c r="U135" i="1" s="1"/>
  <c r="S199" i="1"/>
  <c r="U199" i="1" s="1"/>
  <c r="S263" i="1"/>
  <c r="U263" i="1" s="1"/>
  <c r="S51" i="1"/>
  <c r="U51" i="1" s="1"/>
  <c r="S108" i="1"/>
  <c r="U108" i="1" s="1"/>
  <c r="S172" i="1"/>
  <c r="U172" i="1" s="1"/>
  <c r="S236" i="1"/>
  <c r="U236" i="1" s="1"/>
  <c r="S23" i="1"/>
  <c r="U23" i="1" s="1"/>
  <c r="S80" i="1"/>
  <c r="U80" i="1" s="1"/>
  <c r="S144" i="1"/>
  <c r="U144" i="1" s="1"/>
  <c r="S208" i="1"/>
  <c r="U208" i="1" s="1"/>
  <c r="S272" i="1"/>
  <c r="U272" i="1" s="1"/>
  <c r="S117" i="1"/>
  <c r="U117" i="1" s="1"/>
  <c r="S181" i="1"/>
  <c r="U181" i="1" s="1"/>
  <c r="S245" i="1"/>
  <c r="U245" i="1" s="1"/>
  <c r="S40" i="1"/>
  <c r="U40" i="1" s="1"/>
  <c r="S97" i="1"/>
  <c r="U97" i="1" s="1"/>
  <c r="S161" i="1"/>
  <c r="U161" i="1" s="1"/>
  <c r="S225" i="1"/>
  <c r="U225" i="1" s="1"/>
  <c r="S17" i="1"/>
  <c r="U17" i="1" s="1"/>
  <c r="S74" i="1"/>
  <c r="U74" i="1" s="1"/>
  <c r="S138" i="1"/>
  <c r="U138" i="1" s="1"/>
  <c r="S202" i="1"/>
  <c r="U202" i="1" s="1"/>
  <c r="S266" i="1"/>
  <c r="U266" i="1" s="1"/>
  <c r="S99" i="1"/>
  <c r="U99" i="1" s="1"/>
  <c r="S227" i="1"/>
  <c r="U227" i="1" s="1"/>
  <c r="S37" i="1"/>
  <c r="U37" i="1" s="1"/>
  <c r="S94" i="1"/>
  <c r="U94" i="1" s="1"/>
  <c r="S115" i="1"/>
  <c r="U115" i="1" s="1"/>
  <c r="S243" i="1"/>
  <c r="U243" i="1" s="1"/>
  <c r="S214" i="1"/>
  <c r="U214" i="1" s="1"/>
  <c r="S206" i="1"/>
  <c r="U206" i="1" s="1"/>
  <c r="S22" i="1"/>
  <c r="U22" i="1" s="1"/>
  <c r="S79" i="1"/>
  <c r="U79" i="1" s="1"/>
  <c r="S143" i="1"/>
  <c r="U143" i="1" s="1"/>
  <c r="S207" i="1"/>
  <c r="U207" i="1" s="1"/>
  <c r="S271" i="1"/>
  <c r="U271" i="1" s="1"/>
  <c r="S59" i="1"/>
  <c r="U59" i="1" s="1"/>
  <c r="S116" i="1"/>
  <c r="U116" i="1" s="1"/>
  <c r="S180" i="1"/>
  <c r="U180" i="1" s="1"/>
  <c r="S244" i="1"/>
  <c r="U244" i="1" s="1"/>
  <c r="S31" i="1"/>
  <c r="U31" i="1" s="1"/>
  <c r="S88" i="1"/>
  <c r="U88" i="1" s="1"/>
  <c r="S152" i="1"/>
  <c r="U152" i="1" s="1"/>
  <c r="S216" i="1"/>
  <c r="U216" i="1" s="1"/>
  <c r="S4" i="1"/>
  <c r="U4" i="1" s="1"/>
  <c r="S125" i="1"/>
  <c r="U125" i="1" s="1"/>
  <c r="S189" i="1"/>
  <c r="U189" i="1" s="1"/>
  <c r="S253" i="1"/>
  <c r="U253" i="1" s="1"/>
  <c r="S48" i="1"/>
  <c r="U48" i="1" s="1"/>
  <c r="S105" i="1"/>
  <c r="U105" i="1" s="1"/>
  <c r="S169" i="1"/>
  <c r="U169" i="1" s="1"/>
  <c r="S233" i="1"/>
  <c r="U233" i="1" s="1"/>
  <c r="S25" i="1"/>
  <c r="U25" i="1" s="1"/>
  <c r="S82" i="1"/>
  <c r="U82" i="1" s="1"/>
  <c r="S146" i="1"/>
  <c r="U146" i="1" s="1"/>
  <c r="S210" i="1"/>
  <c r="U210" i="1" s="1"/>
  <c r="S274" i="1"/>
  <c r="U274" i="1" s="1"/>
  <c r="S107" i="1"/>
  <c r="U107" i="1" s="1"/>
  <c r="S235" i="1"/>
  <c r="U235" i="1" s="1"/>
  <c r="S45" i="1"/>
  <c r="U45" i="1" s="1"/>
  <c r="S102" i="1"/>
  <c r="U102" i="1" s="1"/>
  <c r="S123" i="1"/>
  <c r="U123" i="1" s="1"/>
  <c r="S251" i="1"/>
  <c r="U251" i="1" s="1"/>
  <c r="S118" i="1"/>
  <c r="U118" i="1" s="1"/>
  <c r="S230" i="1"/>
  <c r="U230" i="1" s="1"/>
  <c r="S222" i="1"/>
  <c r="U222" i="1" s="1"/>
  <c r="S30" i="1"/>
  <c r="U30" i="1" s="1"/>
  <c r="S87" i="1"/>
  <c r="U87" i="1" s="1"/>
  <c r="S151" i="1"/>
  <c r="U151" i="1" s="1"/>
  <c r="S215" i="1"/>
  <c r="U215" i="1" s="1"/>
  <c r="S3" i="1"/>
  <c r="U3" i="1" s="1"/>
  <c r="S63" i="1"/>
  <c r="U63" i="1" s="1"/>
  <c r="S124" i="1"/>
  <c r="U124" i="1" s="1"/>
  <c r="S188" i="1"/>
  <c r="U188" i="1" s="1"/>
  <c r="S252" i="1"/>
  <c r="U252" i="1" s="1"/>
  <c r="S39" i="1"/>
  <c r="U39" i="1" s="1"/>
  <c r="S96" i="1"/>
  <c r="U96" i="1" s="1"/>
  <c r="S160" i="1"/>
  <c r="U160" i="1" s="1"/>
  <c r="S224" i="1"/>
  <c r="U224" i="1" s="1"/>
  <c r="S12" i="1"/>
  <c r="U12" i="1" s="1"/>
  <c r="S69" i="1"/>
  <c r="U69" i="1" s="1"/>
  <c r="S133" i="1"/>
  <c r="U133" i="1" s="1"/>
  <c r="S197" i="1"/>
  <c r="U197" i="1" s="1"/>
  <c r="S261" i="1"/>
  <c r="U261" i="1" s="1"/>
  <c r="S56" i="1"/>
  <c r="U56" i="1" s="1"/>
  <c r="S113" i="1"/>
  <c r="U113" i="1" s="1"/>
  <c r="S177" i="1"/>
  <c r="U177" i="1" s="1"/>
  <c r="S241" i="1"/>
  <c r="U241" i="1" s="1"/>
  <c r="S33" i="1"/>
  <c r="U33" i="1" s="1"/>
  <c r="S90" i="1"/>
  <c r="U90" i="1" s="1"/>
  <c r="S154" i="1"/>
  <c r="U154" i="1" s="1"/>
  <c r="S218" i="1"/>
  <c r="U218" i="1" s="1"/>
  <c r="S10" i="1"/>
  <c r="U10" i="1" s="1"/>
  <c r="S131" i="1"/>
  <c r="U131" i="1" s="1"/>
  <c r="S259" i="1"/>
  <c r="U259" i="1" s="1"/>
  <c r="S53" i="1"/>
  <c r="U53" i="1" s="1"/>
  <c r="S147" i="1"/>
  <c r="U147" i="1" s="1"/>
  <c r="S275" i="1"/>
  <c r="U275" i="1" s="1"/>
  <c r="S126" i="1"/>
  <c r="U126" i="1" s="1"/>
  <c r="S246" i="1"/>
  <c r="U246" i="1" s="1"/>
  <c r="S238" i="1"/>
  <c r="U238" i="1" s="1"/>
  <c r="S38" i="1"/>
  <c r="U38" i="1" s="1"/>
  <c r="S95" i="1"/>
  <c r="U95" i="1" s="1"/>
  <c r="S159" i="1"/>
  <c r="U159" i="1" s="1"/>
  <c r="S223" i="1"/>
  <c r="U223" i="1" s="1"/>
  <c r="S11" i="1"/>
  <c r="U11" i="1" s="1"/>
  <c r="S68" i="1"/>
  <c r="U68" i="1" s="1"/>
  <c r="S132" i="1"/>
  <c r="U132" i="1" s="1"/>
  <c r="S196" i="1"/>
  <c r="U196" i="1" s="1"/>
  <c r="S260" i="1"/>
  <c r="U260" i="1" s="1"/>
  <c r="S47" i="1"/>
  <c r="U47" i="1" s="1"/>
  <c r="S104" i="1"/>
  <c r="U104" i="1" s="1"/>
  <c r="S168" i="1"/>
  <c r="U168" i="1" s="1"/>
  <c r="S232" i="1"/>
  <c r="U232" i="1" s="1"/>
  <c r="S20" i="1"/>
  <c r="U20" i="1" s="1"/>
  <c r="S77" i="1"/>
  <c r="U77" i="1" s="1"/>
  <c r="S141" i="1"/>
  <c r="U141" i="1" s="1"/>
  <c r="S205" i="1"/>
  <c r="U205" i="1" s="1"/>
  <c r="S269" i="1"/>
  <c r="U269" i="1" s="1"/>
  <c r="S121" i="1"/>
  <c r="U121" i="1" s="1"/>
  <c r="S185" i="1"/>
  <c r="U185" i="1" s="1"/>
  <c r="S249" i="1"/>
  <c r="U249" i="1" s="1"/>
  <c r="S41" i="1"/>
  <c r="U41" i="1" s="1"/>
  <c r="S98" i="1"/>
  <c r="U98" i="1" s="1"/>
  <c r="S162" i="1"/>
  <c r="U162" i="1" s="1"/>
  <c r="S226" i="1"/>
  <c r="U226" i="1" s="1"/>
  <c r="S18" i="1"/>
  <c r="U18" i="1" s="1"/>
  <c r="S139" i="1"/>
  <c r="U139" i="1" s="1"/>
  <c r="S267" i="1"/>
  <c r="U267" i="1" s="1"/>
  <c r="S60" i="1"/>
  <c r="U60" i="1" s="1"/>
  <c r="S34" i="1"/>
  <c r="U34" i="1" s="1"/>
  <c r="S155" i="1"/>
  <c r="U155" i="1" s="1"/>
  <c r="S142" i="1"/>
  <c r="U142" i="1" s="1"/>
  <c r="S262" i="1"/>
  <c r="U262" i="1" s="1"/>
  <c r="S110" i="1"/>
  <c r="U110" i="1" s="1"/>
  <c r="S254" i="1"/>
  <c r="U254" i="1" s="1"/>
  <c r="S103" i="1"/>
  <c r="U103" i="1" s="1"/>
  <c r="S167" i="1"/>
  <c r="U167" i="1" s="1"/>
  <c r="S231" i="1"/>
  <c r="U231" i="1" s="1"/>
  <c r="S19" i="1"/>
  <c r="U19" i="1" s="1"/>
  <c r="S76" i="1"/>
  <c r="U76" i="1" s="1"/>
  <c r="S140" i="1"/>
  <c r="U140" i="1" s="1"/>
  <c r="S204" i="1"/>
  <c r="U204" i="1" s="1"/>
  <c r="S268" i="1"/>
  <c r="U268" i="1" s="1"/>
  <c r="S55" i="1"/>
  <c r="U55" i="1" s="1"/>
  <c r="S112" i="1"/>
  <c r="U112" i="1" s="1"/>
  <c r="S176" i="1"/>
  <c r="U176" i="1" s="1"/>
  <c r="S240" i="1"/>
  <c r="U240" i="1" s="1"/>
  <c r="S28" i="1"/>
  <c r="U28" i="1" s="1"/>
  <c r="S85" i="1"/>
  <c r="U85" i="1" s="1"/>
  <c r="S149" i="1"/>
  <c r="U149" i="1" s="1"/>
  <c r="S213" i="1"/>
  <c r="U213" i="1" s="1"/>
  <c r="S8" i="1"/>
  <c r="U8" i="1" s="1"/>
  <c r="S129" i="1"/>
  <c r="U129" i="1" s="1"/>
  <c r="S193" i="1"/>
  <c r="U193" i="1" s="1"/>
  <c r="S257" i="1"/>
  <c r="U257" i="1" s="1"/>
  <c r="S49" i="1"/>
  <c r="U49" i="1" s="1"/>
  <c r="S106" i="1"/>
  <c r="U106" i="1" s="1"/>
  <c r="S170" i="1"/>
  <c r="U170" i="1" s="1"/>
  <c r="S234" i="1"/>
  <c r="U234" i="1" s="1"/>
  <c r="S42" i="1"/>
  <c r="U42" i="1" s="1"/>
  <c r="S163" i="1"/>
  <c r="U163" i="1" s="1"/>
  <c r="S5" i="1"/>
  <c r="U5" i="1" s="1"/>
  <c r="S64" i="1"/>
  <c r="U64" i="1" s="1"/>
  <c r="S179" i="1"/>
  <c r="U179" i="1" s="1"/>
  <c r="S158" i="1"/>
  <c r="U158" i="1" s="1"/>
  <c r="S134" i="1"/>
  <c r="U134" i="1" s="1"/>
  <c r="S270" i="1"/>
  <c r="U270" i="1" s="1"/>
  <c r="S54" i="1"/>
  <c r="U54" i="1" s="1"/>
  <c r="S111" i="1"/>
  <c r="U111" i="1" s="1"/>
  <c r="S175" i="1"/>
  <c r="U175" i="1" s="1"/>
  <c r="S239" i="1"/>
  <c r="U239" i="1" s="1"/>
  <c r="S27" i="1"/>
  <c r="U27" i="1" s="1"/>
  <c r="S84" i="1"/>
  <c r="U84" i="1" s="1"/>
  <c r="S148" i="1"/>
  <c r="U148" i="1" s="1"/>
  <c r="S212" i="1"/>
  <c r="U212" i="1" s="1"/>
  <c r="S276" i="1"/>
  <c r="U276" i="1" s="1"/>
  <c r="S61" i="1"/>
  <c r="U61" i="1" s="1"/>
  <c r="S120" i="1"/>
  <c r="U120" i="1" s="1"/>
  <c r="S184" i="1"/>
  <c r="U184" i="1" s="1"/>
  <c r="S248" i="1"/>
  <c r="U248" i="1" s="1"/>
  <c r="S36" i="1"/>
  <c r="U36" i="1" s="1"/>
  <c r="S93" i="1"/>
  <c r="U93" i="1" s="1"/>
  <c r="S157" i="1"/>
  <c r="U157" i="1" s="1"/>
  <c r="S221" i="1"/>
  <c r="U221" i="1" s="1"/>
  <c r="S16" i="1"/>
  <c r="U16" i="1" s="1"/>
  <c r="S73" i="1"/>
  <c r="U73" i="1" s="1"/>
  <c r="S137" i="1"/>
  <c r="U137" i="1" s="1"/>
  <c r="S201" i="1"/>
  <c r="U201" i="1" s="1"/>
  <c r="S265" i="1"/>
  <c r="U265" i="1" s="1"/>
  <c r="S57" i="1"/>
  <c r="U57" i="1" s="1"/>
  <c r="S114" i="1"/>
  <c r="U114" i="1" s="1"/>
  <c r="S178" i="1"/>
  <c r="U178" i="1" s="1"/>
  <c r="S242" i="1"/>
  <c r="U242" i="1" s="1"/>
  <c r="S50" i="1"/>
  <c r="U50" i="1" s="1"/>
  <c r="S171" i="1"/>
  <c r="U171" i="1" s="1"/>
  <c r="S13" i="1"/>
  <c r="U13" i="1" s="1"/>
  <c r="S70" i="1"/>
  <c r="U70" i="1" s="1"/>
  <c r="S91" i="1"/>
  <c r="U91" i="1" s="1"/>
  <c r="S26" i="1"/>
  <c r="U26" i="1" s="1"/>
  <c r="S187" i="1"/>
  <c r="U187" i="1" s="1"/>
  <c r="S174" i="1"/>
  <c r="U174" i="1" s="1"/>
  <c r="S150" i="1"/>
  <c r="U150" i="1" s="1"/>
  <c r="T51" i="1" l="1"/>
  <c r="T50" i="1"/>
  <c r="T52" i="1"/>
  <c r="T174" i="1"/>
  <c r="T178" i="1"/>
  <c r="T175" i="1"/>
  <c r="T179" i="1"/>
  <c r="T176" i="1"/>
  <c r="T177" i="1"/>
  <c r="T199" i="1"/>
  <c r="T195" i="1"/>
  <c r="T194" i="1"/>
  <c r="T193" i="1"/>
  <c r="T197" i="1"/>
  <c r="T196" i="1"/>
  <c r="T198" i="1"/>
  <c r="T221" i="1"/>
  <c r="T220" i="1"/>
  <c r="T224" i="1"/>
  <c r="T217" i="1"/>
  <c r="T216" i="1"/>
  <c r="T225" i="1"/>
  <c r="T226" i="1"/>
  <c r="T219" i="1"/>
  <c r="T222" i="1"/>
  <c r="T227" i="1"/>
  <c r="T214" i="1"/>
  <c r="T218" i="1"/>
  <c r="T223" i="1"/>
  <c r="T215" i="1"/>
  <c r="T203" i="1"/>
  <c r="T201" i="1"/>
  <c r="T204" i="1"/>
  <c r="T205" i="1"/>
  <c r="T206" i="1"/>
  <c r="T200" i="1"/>
  <c r="T202" i="1"/>
  <c r="T156" i="1"/>
  <c r="T157" i="1"/>
  <c r="T158" i="1"/>
  <c r="T159" i="1"/>
  <c r="T160" i="1"/>
  <c r="T153" i="1"/>
  <c r="T152" i="1"/>
  <c r="T155" i="1"/>
  <c r="T154" i="1"/>
  <c r="T150" i="1"/>
  <c r="T151" i="1"/>
  <c r="T187" i="1"/>
  <c r="T191" i="1"/>
  <c r="T189" i="1"/>
  <c r="T188" i="1"/>
  <c r="T192" i="1"/>
  <c r="T190" i="1"/>
  <c r="T135" i="1"/>
  <c r="T137" i="1"/>
  <c r="T132" i="1"/>
  <c r="T136" i="1"/>
  <c r="T133" i="1"/>
  <c r="T134" i="1"/>
  <c r="T143" i="1"/>
  <c r="T140" i="1"/>
  <c r="T139" i="1"/>
  <c r="T141" i="1"/>
  <c r="T142" i="1"/>
  <c r="T138" i="1"/>
  <c r="T16" i="1"/>
  <c r="T14" i="1"/>
  <c r="T17" i="1"/>
  <c r="T19" i="1"/>
  <c r="T18" i="1"/>
  <c r="T20" i="1"/>
  <c r="T15" i="1"/>
  <c r="T21" i="1"/>
  <c r="T27" i="1"/>
  <c r="T26" i="1"/>
  <c r="T28" i="1"/>
  <c r="T29" i="1"/>
  <c r="T31" i="1"/>
  <c r="T32" i="1"/>
  <c r="T30" i="1"/>
  <c r="T169" i="1"/>
  <c r="T168" i="1"/>
  <c r="T170" i="1"/>
  <c r="T167" i="1"/>
  <c r="T172" i="1"/>
  <c r="T171" i="1"/>
  <c r="T173" i="1"/>
  <c r="T127" i="1"/>
  <c r="T129" i="1"/>
  <c r="T131" i="1"/>
  <c r="T130" i="1"/>
  <c r="T128" i="1"/>
  <c r="T126" i="1"/>
  <c r="T249" i="1"/>
  <c r="T254" i="1"/>
  <c r="T246" i="1"/>
  <c r="T251" i="1"/>
  <c r="T247" i="1"/>
  <c r="T245" i="1"/>
  <c r="T244" i="1"/>
  <c r="T250" i="1"/>
  <c r="T236" i="1"/>
  <c r="T243" i="1"/>
  <c r="T241" i="1"/>
  <c r="T239" i="1"/>
  <c r="T242" i="1"/>
  <c r="T240" i="1"/>
  <c r="T238" i="1"/>
  <c r="T248" i="1"/>
  <c r="T235" i="1"/>
  <c r="T237" i="1"/>
  <c r="T253" i="1"/>
  <c r="T252" i="1"/>
  <c r="T255" i="1"/>
  <c r="T116" i="1"/>
  <c r="T115" i="1"/>
  <c r="T117" i="1"/>
  <c r="T82" i="1"/>
  <c r="T81" i="1"/>
  <c r="T79" i="1"/>
  <c r="T84" i="1"/>
  <c r="T83" i="1"/>
  <c r="T85" i="1"/>
  <c r="T76" i="1"/>
  <c r="T75" i="1"/>
  <c r="T77" i="1"/>
  <c r="T86" i="1"/>
  <c r="T80" i="1"/>
  <c r="T78" i="1"/>
  <c r="T74" i="1"/>
  <c r="T87" i="1"/>
  <c r="T267" i="1"/>
  <c r="T264" i="1"/>
  <c r="T259" i="1"/>
  <c r="T257" i="1"/>
  <c r="T256" i="1"/>
  <c r="T275" i="1"/>
  <c r="T276" i="1"/>
  <c r="T258" i="1"/>
  <c r="T271" i="1"/>
  <c r="T274" i="1"/>
  <c r="T270" i="1"/>
  <c r="T273" i="1"/>
  <c r="T272" i="1"/>
  <c r="T266" i="1"/>
  <c r="T263" i="1"/>
  <c r="T262" i="1"/>
  <c r="T269" i="1"/>
  <c r="T265" i="1"/>
  <c r="T268" i="1"/>
  <c r="T261" i="1"/>
  <c r="T260" i="1"/>
  <c r="T207" i="1"/>
  <c r="T211" i="1"/>
  <c r="T213" i="1"/>
  <c r="T210" i="1"/>
  <c r="T212" i="1"/>
  <c r="T208" i="1"/>
  <c r="T209" i="1"/>
  <c r="T62" i="1"/>
  <c r="T60" i="1"/>
  <c r="T65" i="1"/>
  <c r="T63" i="1"/>
  <c r="T61" i="1"/>
  <c r="T66" i="1"/>
  <c r="T64" i="1"/>
  <c r="T39" i="1"/>
  <c r="T42" i="1"/>
  <c r="T44" i="1"/>
  <c r="T35" i="1"/>
  <c r="T41" i="1"/>
  <c r="T34" i="1"/>
  <c r="T36" i="1"/>
  <c r="T45" i="1"/>
  <c r="T37" i="1"/>
  <c r="T46" i="1"/>
  <c r="T40" i="1"/>
  <c r="T38" i="1"/>
  <c r="T33" i="1"/>
  <c r="T43" i="1"/>
  <c r="T88" i="1"/>
  <c r="T92" i="1"/>
  <c r="T91" i="1"/>
  <c r="T93" i="1"/>
  <c r="T94" i="1"/>
  <c r="T90" i="1"/>
  <c r="T89" i="1"/>
  <c r="T230" i="1"/>
  <c r="T228" i="1"/>
  <c r="T234" i="1"/>
  <c r="T233" i="1"/>
  <c r="T232" i="1"/>
  <c r="T231" i="1"/>
  <c r="T229" i="1"/>
  <c r="T73" i="1"/>
  <c r="T71" i="1"/>
  <c r="T68" i="1"/>
  <c r="T67" i="1"/>
  <c r="T69" i="1"/>
  <c r="T72" i="1"/>
  <c r="T70" i="1"/>
  <c r="T112" i="1"/>
  <c r="T110" i="1"/>
  <c r="T111" i="1"/>
  <c r="T53" i="1"/>
  <c r="T56" i="1"/>
  <c r="T54" i="1"/>
  <c r="T59" i="1"/>
  <c r="T58" i="1"/>
  <c r="T57" i="1"/>
  <c r="T55" i="1"/>
  <c r="T120" i="1"/>
  <c r="T118" i="1"/>
  <c r="T119" i="1"/>
  <c r="T121" i="1"/>
  <c r="T163" i="1"/>
  <c r="T165" i="1"/>
  <c r="T161" i="1"/>
  <c r="T166" i="1"/>
  <c r="T162" i="1"/>
  <c r="T164" i="1"/>
  <c r="T47" i="1"/>
  <c r="T48" i="1"/>
  <c r="T49" i="1"/>
  <c r="T99" i="1"/>
  <c r="T101" i="1"/>
  <c r="T102" i="1"/>
  <c r="T104" i="1"/>
  <c r="T96" i="1"/>
  <c r="T98" i="1"/>
  <c r="T105" i="1"/>
  <c r="T103" i="1"/>
  <c r="T97" i="1"/>
  <c r="T95" i="1"/>
  <c r="T108" i="1"/>
  <c r="T106" i="1"/>
  <c r="T107" i="1"/>
  <c r="T109" i="1"/>
  <c r="T100" i="1"/>
  <c r="T6" i="1"/>
  <c r="T3" i="1"/>
  <c r="T4" i="1"/>
  <c r="T5" i="1"/>
  <c r="T25" i="1"/>
  <c r="T24" i="1"/>
  <c r="T22" i="1"/>
  <c r="T23" i="1"/>
  <c r="T148" i="1"/>
  <c r="T147" i="1"/>
  <c r="T149" i="1"/>
  <c r="T144" i="1"/>
  <c r="T146" i="1"/>
  <c r="T145" i="1"/>
  <c r="T10" i="1"/>
  <c r="T9" i="1"/>
  <c r="T8" i="1"/>
  <c r="T11" i="1"/>
  <c r="T7" i="1"/>
  <c r="T12" i="1"/>
  <c r="T13" i="1"/>
  <c r="T182" i="1"/>
  <c r="T184" i="1"/>
  <c r="T180" i="1"/>
  <c r="T185" i="1"/>
  <c r="T183" i="1"/>
  <c r="T186" i="1"/>
  <c r="T181" i="1"/>
  <c r="T124" i="1"/>
  <c r="T123" i="1"/>
  <c r="T125" i="1"/>
  <c r="T122" i="1"/>
</calcChain>
</file>

<file path=xl/sharedStrings.xml><?xml version="1.0" encoding="utf-8"?>
<sst xmlns="http://schemas.openxmlformats.org/spreadsheetml/2006/main" count="1562" uniqueCount="392">
  <si>
    <t>Population</t>
  </si>
  <si>
    <t>Files</t>
  </si>
  <si>
    <t>MB</t>
  </si>
  <si>
    <t>ACGE1</t>
  </si>
  <si>
    <t>ASAE1</t>
  </si>
  <si>
    <t>ASGE1</t>
  </si>
  <si>
    <t>ASHE1</t>
  </si>
  <si>
    <t>ASRE1</t>
  </si>
  <si>
    <t>ASTE1</t>
  </si>
  <si>
    <t>ATGE1</t>
  </si>
  <si>
    <t>ICGC2</t>
  </si>
  <si>
    <t>ISAC2</t>
  </si>
  <si>
    <t>ISEC2</t>
  </si>
  <si>
    <t>ISGC2</t>
  </si>
  <si>
    <t>ISLC2</t>
  </si>
  <si>
    <t>ISRC2</t>
  </si>
  <si>
    <t>ISSC2</t>
  </si>
  <si>
    <t>ITGC2</t>
  </si>
  <si>
    <t>JSAC2</t>
  </si>
  <si>
    <t>JSEC2</t>
  </si>
  <si>
    <t>JSGC2</t>
  </si>
  <si>
    <t>JSRC2</t>
  </si>
  <si>
    <t>ICGC3</t>
  </si>
  <si>
    <t>ISAC3</t>
  </si>
  <si>
    <t>ISEC3</t>
  </si>
  <si>
    <t>ISGC3</t>
  </si>
  <si>
    <t>ISLC3</t>
  </si>
  <si>
    <t>ISRC3</t>
  </si>
  <si>
    <t>ITGC3</t>
  </si>
  <si>
    <t>ICGB4</t>
  </si>
  <si>
    <t>ICGC4</t>
  </si>
  <si>
    <t>ISAB4</t>
  </si>
  <si>
    <t>ISAC4</t>
  </si>
  <si>
    <t>ISEB4</t>
  </si>
  <si>
    <t>ISEC4</t>
  </si>
  <si>
    <t>ISGB4</t>
  </si>
  <si>
    <t>ISGC4</t>
  </si>
  <si>
    <t>ISLB4</t>
  </si>
  <si>
    <t>ISLC4</t>
  </si>
  <si>
    <t>ISPC4</t>
  </si>
  <si>
    <t>ISRB4</t>
  </si>
  <si>
    <t>ISRC4</t>
  </si>
  <si>
    <t>ITGC4</t>
  </si>
  <si>
    <t>BCGI1</t>
  </si>
  <si>
    <t>BSGI1</t>
  </si>
  <si>
    <t>BCGI2</t>
  </si>
  <si>
    <t>BSGI2</t>
  </si>
  <si>
    <t>BTGI2</t>
  </si>
  <si>
    <t>ACGL2</t>
  </si>
  <si>
    <t>ASAL2</t>
  </si>
  <si>
    <t>ASGL2</t>
  </si>
  <si>
    <t>ASHL2</t>
  </si>
  <si>
    <t>ASRL2</t>
  </si>
  <si>
    <t>ASTL2</t>
  </si>
  <si>
    <t>ATGL2</t>
  </si>
  <si>
    <t>ACGR1</t>
  </si>
  <si>
    <t>ASAR1</t>
  </si>
  <si>
    <t>ASGR1</t>
  </si>
  <si>
    <t>ASHR1</t>
  </si>
  <si>
    <t>ASRR1</t>
  </si>
  <si>
    <t>ASTR1</t>
  </si>
  <si>
    <t>ACGR4</t>
  </si>
  <si>
    <t>ASAR4</t>
  </si>
  <si>
    <t>ASGR4</t>
  </si>
  <si>
    <t>ASHR4</t>
  </si>
  <si>
    <t>ASRR4</t>
  </si>
  <si>
    <t>ASTR4</t>
  </si>
  <si>
    <t>ATGR4</t>
  </si>
  <si>
    <t>ACGA5</t>
  </si>
  <si>
    <t>ACGR5</t>
  </si>
  <si>
    <t>ASAA5</t>
  </si>
  <si>
    <t>ASAR5</t>
  </si>
  <si>
    <t>ASGA5</t>
  </si>
  <si>
    <t>ASGR5</t>
  </si>
  <si>
    <t>ASHA5</t>
  </si>
  <si>
    <t>ASHR5</t>
  </si>
  <si>
    <t>ASPR5</t>
  </si>
  <si>
    <t>ASRA5</t>
  </si>
  <si>
    <t>ASRR5</t>
  </si>
  <si>
    <t>ASTA5</t>
  </si>
  <si>
    <t>ASTR5</t>
  </si>
  <si>
    <t>ATGA5</t>
  </si>
  <si>
    <t>ATGR5</t>
  </si>
  <si>
    <t>BCGS1</t>
  </si>
  <si>
    <t>BTMS1</t>
  </si>
  <si>
    <t>BTSS1</t>
  </si>
  <si>
    <t>MCGM1</t>
  </si>
  <si>
    <t>MSAM1</t>
  </si>
  <si>
    <t>MSGM1</t>
  </si>
  <si>
    <t>MSRM1</t>
  </si>
  <si>
    <t>PCGM1</t>
  </si>
  <si>
    <t>PSAM1</t>
  </si>
  <si>
    <t>PSGM1</t>
  </si>
  <si>
    <t>PSRM1</t>
  </si>
  <si>
    <t>MCGM2</t>
  </si>
  <si>
    <t>MSAM2</t>
  </si>
  <si>
    <t>MSGM2</t>
  </si>
  <si>
    <t>MSRM2</t>
  </si>
  <si>
    <t>MSTM2</t>
  </si>
  <si>
    <t>MTGM2</t>
  </si>
  <si>
    <t>PCGM2</t>
  </si>
  <si>
    <t>PSAM2</t>
  </si>
  <si>
    <t>PSGM2</t>
  </si>
  <si>
    <t>PSRM2</t>
  </si>
  <si>
    <t>PSTM2</t>
  </si>
  <si>
    <t>PTGM2</t>
  </si>
  <si>
    <t>MCGM3</t>
  </si>
  <si>
    <t>MSAM3</t>
  </si>
  <si>
    <t>MSGM3</t>
  </si>
  <si>
    <t>MSRM3</t>
  </si>
  <si>
    <t>MSTM3</t>
  </si>
  <si>
    <t>MTGM3</t>
  </si>
  <si>
    <t>PCGM3</t>
  </si>
  <si>
    <t>PSAM3</t>
  </si>
  <si>
    <t>PSGM3</t>
  </si>
  <si>
    <t>PSRM3</t>
  </si>
  <si>
    <t>PSTM3</t>
  </si>
  <si>
    <t>PTGM3</t>
  </si>
  <si>
    <t>ASTm1</t>
  </si>
  <si>
    <t>ACGM6</t>
  </si>
  <si>
    <t>ACGN1</t>
  </si>
  <si>
    <t>ASAM6</t>
  </si>
  <si>
    <t>ASAN1</t>
  </si>
  <si>
    <t>ASGM6</t>
  </si>
  <si>
    <t>ASGN1</t>
  </si>
  <si>
    <t>ASHM6</t>
  </si>
  <si>
    <t>ASHN1</t>
  </si>
  <si>
    <t>ASRM6</t>
  </si>
  <si>
    <t>ASRN1</t>
  </si>
  <si>
    <t>ASTM6</t>
  </si>
  <si>
    <t>ASTN1</t>
  </si>
  <si>
    <t>ATGM6</t>
  </si>
  <si>
    <t>ATGN1</t>
  </si>
  <si>
    <t>BCGM6</t>
  </si>
  <si>
    <t>BSAM6</t>
  </si>
  <si>
    <t>BSGM6</t>
  </si>
  <si>
    <t>BSRM6</t>
  </si>
  <si>
    <t>BSTM6</t>
  </si>
  <si>
    <t>BTMM6</t>
  </si>
  <si>
    <t>BTSM6</t>
  </si>
  <si>
    <t>CivED1999_IDB_SPSS_G12</t>
  </si>
  <si>
    <t>CivED1999_IDB_SPSS_G8</t>
  </si>
  <si>
    <t>ePIRLS2016_IDB_SPSS</t>
  </si>
  <si>
    <t>ICCS2009_IDB_SPSS_G8</t>
  </si>
  <si>
    <t>ICCS2009_IDB_SPSS_G9</t>
  </si>
  <si>
    <t>ICCS2016_IDB_SPSS</t>
  </si>
  <si>
    <t>ICCS2022_IDB_SPSS</t>
  </si>
  <si>
    <t>ICILS2013_IDB_SPSS</t>
  </si>
  <si>
    <t>ICILS2018_IDB_SPSS</t>
  </si>
  <si>
    <t>PIRLS_Literacy2016_IDB_SPSS</t>
  </si>
  <si>
    <t>PIRLS2001_IDB_SPSS</t>
  </si>
  <si>
    <t>PIRLS2006_IDB_SPSS</t>
  </si>
  <si>
    <t>PIRLS2011_IDB_SPSS</t>
  </si>
  <si>
    <t>PIRLS2016_IDB_SPSS</t>
  </si>
  <si>
    <t>PIRLS2021_IDB_SPSS</t>
  </si>
  <si>
    <t>REDS2021_IDB_SPSS</t>
  </si>
  <si>
    <t>RLII1991_IDB_SPSS</t>
  </si>
  <si>
    <t>RLII2001_IDB_SPSS</t>
  </si>
  <si>
    <t>SITES2006_IDB_SPSS</t>
  </si>
  <si>
    <t>TA1995_IDB_SPSS_Mathematics</t>
  </si>
  <si>
    <t>TA1995_IDB_SPSS_Physics</t>
  </si>
  <si>
    <t>TA2008_IDB_SPSS_Mathematics</t>
  </si>
  <si>
    <t>TA2008_IDB_SPSS_Physics</t>
  </si>
  <si>
    <t>TA2015_IDB_SPSS_Mathematics</t>
  </si>
  <si>
    <t>TA2015_IDB_SPSS_Physics</t>
  </si>
  <si>
    <t>TIMSS&amp;PIRLS2011_IDB_SPSS</t>
  </si>
  <si>
    <t>TIMSS1995_IDB_SPSS_G4</t>
  </si>
  <si>
    <t>TIMSS1995_IDB_SPSS_G8</t>
  </si>
  <si>
    <t>TIMSS1999_IDB_SPSS_G8</t>
  </si>
  <si>
    <t>TIMSS2003_IDB_SPSS_G4</t>
  </si>
  <si>
    <t>TIMSS2003_IDB_SPSS_G8</t>
  </si>
  <si>
    <t>TIMSS2007_IDB_SPSS_G4</t>
  </si>
  <si>
    <t>TIMSS2007_IDB_SPSS_G8</t>
  </si>
  <si>
    <t>TIMSS2011_IDB_SPSS_G4</t>
  </si>
  <si>
    <t>TIMSS2011_IDB_SPSS_G8</t>
  </si>
  <si>
    <t>TIMSS2015_IDB_SPSS_G4</t>
  </si>
  <si>
    <t>TIMSS2015_IDB_SPSS_G8</t>
  </si>
  <si>
    <t>TIMSS2019_IDB_SPSS_G4</t>
  </si>
  <si>
    <t>TIMSS2019_IDB_SPSS_G8</t>
  </si>
  <si>
    <t>npop</t>
  </si>
  <si>
    <t>who</t>
  </si>
  <si>
    <t>repwho</t>
  </si>
  <si>
    <t>school</t>
  </si>
  <si>
    <t>student</t>
  </si>
  <si>
    <t>teacher</t>
  </si>
  <si>
    <t>n</t>
  </si>
  <si>
    <t>ID</t>
  </si>
  <si>
    <t>IDBOOK</t>
  </si>
  <si>
    <t>IDBOOK_P</t>
  </si>
  <si>
    <t>IDBOOK_T</t>
  </si>
  <si>
    <t>IDBSET</t>
  </si>
  <si>
    <t>IDCLASS</t>
  </si>
  <si>
    <t>IDCNTRY</t>
  </si>
  <si>
    <t>IDEXCLUD</t>
  </si>
  <si>
    <t>IDGRADE</t>
  </si>
  <si>
    <t>IDGRADER</t>
  </si>
  <si>
    <t>IDLINK</t>
  </si>
  <si>
    <t>IDPOP</t>
  </si>
  <si>
    <t>IDPUNCH</t>
  </si>
  <si>
    <t>IDSCHOOL</t>
  </si>
  <si>
    <t>IDSCORA</t>
  </si>
  <si>
    <t>IDSCORR</t>
  </si>
  <si>
    <t>IDSTRAT</t>
  </si>
  <si>
    <t>IDSTRATE</t>
  </si>
  <si>
    <t>IDSTRATI</t>
  </si>
  <si>
    <t>IDSTRATU</t>
  </si>
  <si>
    <t>IDSTUD</t>
  </si>
  <si>
    <t>IDSUBJ</t>
  </si>
  <si>
    <t>IDSUBJCT</t>
  </si>
  <si>
    <t>IDTEACH</t>
  </si>
  <si>
    <t>IDTEALIN</t>
  </si>
  <si>
    <t>IDTECH</t>
  </si>
  <si>
    <t>TIMSS 1995 G4</t>
  </si>
  <si>
    <t>Sin IDSCHOOL</t>
  </si>
  <si>
    <t>Largo tiene q ser 5</t>
  </si>
  <si>
    <t>ACG___M1</t>
  </si>
  <si>
    <t>whoLast</t>
  </si>
  <si>
    <t>repwhoL</t>
  </si>
  <si>
    <t>Study_type</t>
  </si>
  <si>
    <t>Pop_type</t>
  </si>
  <si>
    <t>CS_F2</t>
  </si>
  <si>
    <t>BC_F2</t>
  </si>
  <si>
    <t>BL_F2</t>
  </si>
  <si>
    <t>BS_F2</t>
  </si>
  <si>
    <t>BT_F2</t>
  </si>
  <si>
    <t>ACGR2</t>
  </si>
  <si>
    <t>ASAR2</t>
  </si>
  <si>
    <t>ASGR2</t>
  </si>
  <si>
    <t>ASHR2</t>
  </si>
  <si>
    <t>ASRR2</t>
  </si>
  <si>
    <t>ASTR2</t>
  </si>
  <si>
    <t>ATGR2</t>
  </si>
  <si>
    <t>ACGL1</t>
  </si>
  <si>
    <t>ACGR3</t>
  </si>
  <si>
    <t>ASAL1</t>
  </si>
  <si>
    <t>ASAR3</t>
  </si>
  <si>
    <t>ASGL1</t>
  </si>
  <si>
    <t>ASGR3</t>
  </si>
  <si>
    <t>ASHL1</t>
  </si>
  <si>
    <t>ASHR3</t>
  </si>
  <si>
    <t>ASRL1</t>
  </si>
  <si>
    <t>ASRR3</t>
  </si>
  <si>
    <t>ASTL1</t>
  </si>
  <si>
    <t>ASTR3</t>
  </si>
  <si>
    <t>ATGL1</t>
  </si>
  <si>
    <t>ATGR3</t>
  </si>
  <si>
    <t>BCGV1</t>
  </si>
  <si>
    <t>BSGV1</t>
  </si>
  <si>
    <t>BTGV1</t>
  </si>
  <si>
    <t>ASCT1</t>
  </si>
  <si>
    <t>ASCT2</t>
  </si>
  <si>
    <t>ACGB1</t>
  </si>
  <si>
    <t>ASAB1</t>
  </si>
  <si>
    <t>ASGB1</t>
  </si>
  <si>
    <t>ASHB1</t>
  </si>
  <si>
    <t>ASTB1</t>
  </si>
  <si>
    <t>ATGB1</t>
  </si>
  <si>
    <t>ACGM1</t>
  </si>
  <si>
    <t>ASAM1</t>
  </si>
  <si>
    <t>ASGM1</t>
  </si>
  <si>
    <t>ASTM1</t>
  </si>
  <si>
    <t>ATGM1</t>
  </si>
  <si>
    <t>BCGM1</t>
  </si>
  <si>
    <t>BSAM1</t>
  </si>
  <si>
    <t>BSGM1</t>
  </si>
  <si>
    <t>BSTM1</t>
  </si>
  <si>
    <t>BTMM1</t>
  </si>
  <si>
    <t>BTSM1</t>
  </si>
  <si>
    <t>BCGM2</t>
  </si>
  <si>
    <t>BSAM2</t>
  </si>
  <si>
    <t>BSGM2</t>
  </si>
  <si>
    <t>BSRM2</t>
  </si>
  <si>
    <t>BSTM2</t>
  </si>
  <si>
    <t>BTMM2</t>
  </si>
  <si>
    <t>BTSM2</t>
  </si>
  <si>
    <t>ACGM3</t>
  </si>
  <si>
    <t>ASAM3</t>
  </si>
  <si>
    <t>ASGM3</t>
  </si>
  <si>
    <t>ASRM3</t>
  </si>
  <si>
    <t>ASTM3</t>
  </si>
  <si>
    <t>ATGM3</t>
  </si>
  <si>
    <t>BCGM3</t>
  </si>
  <si>
    <t>BSAM3</t>
  </si>
  <si>
    <t>BSGM3</t>
  </si>
  <si>
    <t>BSRM3</t>
  </si>
  <si>
    <t>BSTM3</t>
  </si>
  <si>
    <t>BTMM3</t>
  </si>
  <si>
    <t>BTSM3</t>
  </si>
  <si>
    <t>ACGM4</t>
  </si>
  <si>
    <t>ASAM4</t>
  </si>
  <si>
    <t>ASGM4</t>
  </si>
  <si>
    <t>ASRM4</t>
  </si>
  <si>
    <t>ASTM4</t>
  </si>
  <si>
    <t>ATGM4</t>
  </si>
  <si>
    <t>BCGM4</t>
  </si>
  <si>
    <t>BSAM4</t>
  </si>
  <si>
    <t>BSGM4</t>
  </si>
  <si>
    <t>BSRM4</t>
  </si>
  <si>
    <t>BSTM4</t>
  </si>
  <si>
    <t>BTMM4</t>
  </si>
  <si>
    <t>BTSM4</t>
  </si>
  <si>
    <t>ACGM5</t>
  </si>
  <si>
    <t>ASAM5</t>
  </si>
  <si>
    <t>ASGM5</t>
  </si>
  <si>
    <t>ASHM5</t>
  </si>
  <si>
    <t>ASRM5</t>
  </si>
  <si>
    <t>ASTM5</t>
  </si>
  <si>
    <t>ATGM5</t>
  </si>
  <si>
    <t>BCGM5</t>
  </si>
  <si>
    <t>BSAM5</t>
  </si>
  <si>
    <t>BSGM5</t>
  </si>
  <si>
    <t>BSRM5</t>
  </si>
  <si>
    <t>BSTM5</t>
  </si>
  <si>
    <t>BTMM5</t>
  </si>
  <si>
    <t>BTSM5</t>
  </si>
  <si>
    <t>ACGB7</t>
  </si>
  <si>
    <t>ACGM7</t>
  </si>
  <si>
    <t>ACGZ7</t>
  </si>
  <si>
    <t>ASAB7</t>
  </si>
  <si>
    <t>ASAM7</t>
  </si>
  <si>
    <t>ASAZ7</t>
  </si>
  <si>
    <t>ASGB7</t>
  </si>
  <si>
    <t>ASGM7</t>
  </si>
  <si>
    <t>ASGZ7</t>
  </si>
  <si>
    <t>ASHB7</t>
  </si>
  <si>
    <t>ASHM7</t>
  </si>
  <si>
    <t>ASHZ7</t>
  </si>
  <si>
    <t>ASRB7</t>
  </si>
  <si>
    <t>ASRM7</t>
  </si>
  <si>
    <t>ASRZ7</t>
  </si>
  <si>
    <t>ASTB7</t>
  </si>
  <si>
    <t>ASTM7</t>
  </si>
  <si>
    <t>ASTZ7</t>
  </si>
  <si>
    <t>ATGB7</t>
  </si>
  <si>
    <t>ATGM7</t>
  </si>
  <si>
    <t>ATGZ7</t>
  </si>
  <si>
    <t>BCGB7</t>
  </si>
  <si>
    <t>BCGM7</t>
  </si>
  <si>
    <t>BCGZ7</t>
  </si>
  <si>
    <t>BSAB7</t>
  </si>
  <si>
    <t>BSAM7</t>
  </si>
  <si>
    <t>BSAZ7</t>
  </si>
  <si>
    <t>BSGB7</t>
  </si>
  <si>
    <t>BSGM7</t>
  </si>
  <si>
    <t>BSGZ7</t>
  </si>
  <si>
    <t>BSRB7</t>
  </si>
  <si>
    <t>BSRM7</t>
  </si>
  <si>
    <t>BSRZ7</t>
  </si>
  <si>
    <t>BSTB7</t>
  </si>
  <si>
    <t>BSTM7</t>
  </si>
  <si>
    <t>BSTZ7</t>
  </si>
  <si>
    <t>BTMB7</t>
  </si>
  <si>
    <t>BTMM7</t>
  </si>
  <si>
    <t>BTMZ7</t>
  </si>
  <si>
    <t>BTSB7</t>
  </si>
  <si>
    <t>BTSM7</t>
  </si>
  <si>
    <t>BTSZ7</t>
  </si>
  <si>
    <t>math</t>
  </si>
  <si>
    <t>science</t>
  </si>
  <si>
    <t>who2</t>
  </si>
  <si>
    <t>-</t>
  </si>
  <si>
    <t>FN3</t>
  </si>
  <si>
    <t>LN1</t>
  </si>
  <si>
    <t>LN2</t>
  </si>
  <si>
    <t>achievement</t>
  </si>
  <si>
    <t>background</t>
  </si>
  <si>
    <t>homebackg</t>
  </si>
  <si>
    <t>reliability</t>
  </si>
  <si>
    <t>stutealink</t>
  </si>
  <si>
    <t>european</t>
  </si>
  <si>
    <t>latinamerican</t>
  </si>
  <si>
    <t>process</t>
  </si>
  <si>
    <t>asian</t>
  </si>
  <si>
    <t>Duplicate</t>
  </si>
  <si>
    <t>Respondent1</t>
  </si>
  <si>
    <t>studyies</t>
  </si>
  <si>
    <t>Study</t>
  </si>
  <si>
    <t>Year</t>
  </si>
  <si>
    <t>Grade</t>
  </si>
  <si>
    <t>CIVED</t>
  </si>
  <si>
    <t>ePIRLS</t>
  </si>
  <si>
    <t>ICCS</t>
  </si>
  <si>
    <t>ICILS</t>
  </si>
  <si>
    <t>PIRLS_Literacy</t>
  </si>
  <si>
    <t>PIRLS</t>
  </si>
  <si>
    <t>REDS</t>
  </si>
  <si>
    <t>RLII</t>
  </si>
  <si>
    <t>SITES</t>
  </si>
  <si>
    <t>TIMSSADVANCED</t>
  </si>
  <si>
    <t>TIMSS</t>
  </si>
  <si>
    <t>BTGI1H</t>
  </si>
  <si>
    <t>ATGR1H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</si>
</sst>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276"/>
  <sheetViews>
    <sheetView tabSelected="1" zoomScale="190" zoomScaleNormal="190" workbookViewId="0">
      <pane ySplit="1" topLeftCell="A47" activePane="bottomLeft" state="frozen"/>
      <selection pane="bottomLeft" activeCell="G277" sqref="G277"/>
    </sheetView>
  </sheetViews>
  <sheetFormatPr baseColWidth="10" defaultColWidth="8.83203125" defaultRowHeight="15" x14ac:dyDescent="0.2"/>
  <cols>
    <col min="5" max="5" width="30.1640625" bestFit="1" customWidth="1"/>
    <col min="6" max="6" width="5.1640625" bestFit="1" customWidth="1"/>
    <col min="11" max="11" width="9.5" bestFit="1" customWidth="1"/>
    <col min="15" max="15" width="10.83203125" bestFit="1" customWidth="1"/>
    <col min="16" max="16" width="9.5" bestFit="1" customWidth="1"/>
    <col min="33" max="47" width="8.83203125" customWidth="1"/>
  </cols>
  <sheetData>
    <row r="1" spans="1:47" s="1" customFormat="1" x14ac:dyDescent="0.2">
      <c r="A1" s="1" t="s">
        <v>185</v>
      </c>
      <c r="B1" s="1" t="s">
        <v>376</v>
      </c>
      <c r="C1" s="1" t="s">
        <v>377</v>
      </c>
      <c r="D1" s="1" t="s">
        <v>378</v>
      </c>
      <c r="E1" s="1" t="s">
        <v>375</v>
      </c>
      <c r="F1" s="1" t="s">
        <v>179</v>
      </c>
      <c r="G1" s="1" t="s">
        <v>0</v>
      </c>
      <c r="H1" s="1" t="s">
        <v>1</v>
      </c>
      <c r="I1" s="1" t="s">
        <v>2</v>
      </c>
      <c r="J1" s="1" t="s">
        <v>373</v>
      </c>
      <c r="K1" s="1" t="s">
        <v>361</v>
      </c>
      <c r="L1" s="1" t="s">
        <v>362</v>
      </c>
      <c r="M1" s="1" t="s">
        <v>363</v>
      </c>
      <c r="N1" s="1" t="s">
        <v>374</v>
      </c>
      <c r="O1" s="1" t="s">
        <v>359</v>
      </c>
      <c r="P1" s="1" t="s">
        <v>180</v>
      </c>
      <c r="Q1" s="1" t="s">
        <v>216</v>
      </c>
      <c r="R1" s="1" t="s">
        <v>181</v>
      </c>
      <c r="S1" s="1" t="s">
        <v>217</v>
      </c>
      <c r="T1" s="1" t="s">
        <v>218</v>
      </c>
      <c r="U1" s="1" t="s">
        <v>219</v>
      </c>
      <c r="V1" s="1" t="s">
        <v>191</v>
      </c>
      <c r="W1" s="1" t="s">
        <v>192</v>
      </c>
      <c r="X1" s="1" t="s">
        <v>199</v>
      </c>
      <c r="Y1" s="1" t="s">
        <v>209</v>
      </c>
      <c r="Z1" s="1" t="s">
        <v>206</v>
      </c>
      <c r="AA1" s="1" t="s">
        <v>196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193</v>
      </c>
      <c r="AH1" s="1" t="s">
        <v>194</v>
      </c>
      <c r="AI1" s="1" t="s">
        <v>195</v>
      </c>
      <c r="AJ1" s="1" t="s">
        <v>197</v>
      </c>
      <c r="AK1" s="1" t="s">
        <v>198</v>
      </c>
      <c r="AL1" s="1" t="s">
        <v>200</v>
      </c>
      <c r="AM1" s="1" t="s">
        <v>201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207</v>
      </c>
      <c r="AS1" s="1" t="s">
        <v>208</v>
      </c>
      <c r="AT1" s="1" t="s">
        <v>210</v>
      </c>
      <c r="AU1" s="1" t="s">
        <v>211</v>
      </c>
    </row>
    <row r="2" spans="1:47" hidden="1" x14ac:dyDescent="0.2">
      <c r="A2">
        <v>1</v>
      </c>
      <c r="B2" t="s">
        <v>379</v>
      </c>
      <c r="C2">
        <v>1999</v>
      </c>
      <c r="D2">
        <v>12</v>
      </c>
      <c r="E2" t="s">
        <v>140</v>
      </c>
      <c r="F2">
        <f>COUNTIF(E:E,E2)</f>
        <v>1</v>
      </c>
      <c r="G2" t="s">
        <v>220</v>
      </c>
      <c r="H2">
        <v>16</v>
      </c>
      <c r="I2">
        <v>34</v>
      </c>
      <c r="J2" t="str">
        <f>IF(COUNTIF(G:G,G2)=1,"No","Yes")</f>
        <v>No</v>
      </c>
      <c r="M2" t="str">
        <f>RIGHT(G2,2)</f>
        <v>F2</v>
      </c>
      <c r="N2" t="s">
        <v>183</v>
      </c>
      <c r="O2" t="s">
        <v>360</v>
      </c>
      <c r="P2" t="str">
        <f>UPPER(RIGHT(LEFT(G2,2),1))</f>
        <v>S</v>
      </c>
      <c r="Q2" t="str">
        <f>_xlfn.CONCAT(P2,M2)</f>
        <v>SF2</v>
      </c>
      <c r="R2">
        <f>COUNTIFS(P:P,P2,E:E,E2)</f>
        <v>1</v>
      </c>
      <c r="S2">
        <f>COUNTIFS(Q:Q,Q2,E:E,E2)</f>
        <v>1</v>
      </c>
      <c r="T2" t="str">
        <f>IF(F2=1,"none",IF(_xlfn.MAXIFS(S:S,E:E,E2)=1,"simple","complex"))</f>
        <v>none</v>
      </c>
      <c r="U2" t="str">
        <f>IF(S2=1,"simple","complex")</f>
        <v>simple</v>
      </c>
      <c r="V2">
        <v>1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hidden="1" x14ac:dyDescent="0.2">
      <c r="A3">
        <v>2</v>
      </c>
      <c r="B3" t="s">
        <v>379</v>
      </c>
      <c r="C3">
        <v>1999</v>
      </c>
      <c r="D3">
        <v>8</v>
      </c>
      <c r="E3" t="s">
        <v>141</v>
      </c>
      <c r="F3">
        <f>COUNTIF(E:E,E3)</f>
        <v>4</v>
      </c>
      <c r="G3" t="s">
        <v>221</v>
      </c>
      <c r="H3">
        <v>28</v>
      </c>
      <c r="I3">
        <v>1.1000000000000001</v>
      </c>
      <c r="J3" t="str">
        <f t="shared" ref="J3:J66" si="0">IF(COUNTIF(G:G,G3)=1,"No","Yes")</f>
        <v>No</v>
      </c>
      <c r="M3" t="str">
        <f>RIGHT(G3,2)</f>
        <v>F2</v>
      </c>
      <c r="N3" t="s">
        <v>182</v>
      </c>
      <c r="O3" t="s">
        <v>360</v>
      </c>
      <c r="P3" t="str">
        <f>UPPER(RIGHT(LEFT(G3,2),1))</f>
        <v>C</v>
      </c>
      <c r="Q3" t="str">
        <f>_xlfn.CONCAT(P3,M3)</f>
        <v>CF2</v>
      </c>
      <c r="R3">
        <f>COUNTIFS(P:P,P3,E:E,E3)</f>
        <v>1</v>
      </c>
      <c r="S3">
        <f>COUNTIFS(Q:Q,Q3,E:E,E3)</f>
        <v>1</v>
      </c>
      <c r="T3" t="str">
        <f>IF(F3=1,"none",IF(_xlfn.MAXIFS(S:S,E:E,E3)=1,"simple","complex"))</f>
        <v>simple</v>
      </c>
      <c r="U3" t="str">
        <f t="shared" ref="U3:U62" si="1">IF(S3=1,"simple","complex")</f>
        <v>simple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hidden="1" x14ac:dyDescent="0.2">
      <c r="A4">
        <v>3</v>
      </c>
      <c r="B4" t="s">
        <v>379</v>
      </c>
      <c r="C4">
        <v>1999</v>
      </c>
      <c r="D4">
        <v>8</v>
      </c>
      <c r="E4" t="s">
        <v>141</v>
      </c>
      <c r="F4">
        <f>COUNTIF(E:E,E4)</f>
        <v>4</v>
      </c>
      <c r="G4" t="s">
        <v>222</v>
      </c>
      <c r="H4">
        <v>27</v>
      </c>
      <c r="I4">
        <v>58.8</v>
      </c>
      <c r="J4" t="str">
        <f t="shared" si="0"/>
        <v>No</v>
      </c>
      <c r="M4" t="str">
        <f>RIGHT(G4,2)</f>
        <v>F2</v>
      </c>
      <c r="P4" t="str">
        <f>UPPER(RIGHT(LEFT(G4,2),1))</f>
        <v>L</v>
      </c>
      <c r="Q4" t="str">
        <f>_xlfn.CONCAT(P4,M4)</f>
        <v>LF2</v>
      </c>
      <c r="R4">
        <f>COUNTIFS(P:P,P4,E:E,E4)</f>
        <v>1</v>
      </c>
      <c r="S4">
        <f>COUNTIFS(Q:Q,Q4,E:E,E4)</f>
        <v>1</v>
      </c>
      <c r="T4" t="str">
        <f>IF(F4=1,"none",IF(_xlfn.MAXIFS(S:S,E:E,E4)=1,"simple","complex"))</f>
        <v>simple</v>
      </c>
      <c r="U4" t="str">
        <f t="shared" si="1"/>
        <v>simple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hidden="1" x14ac:dyDescent="0.2">
      <c r="A5">
        <v>4</v>
      </c>
      <c r="B5" t="s">
        <v>379</v>
      </c>
      <c r="C5">
        <v>1999</v>
      </c>
      <c r="D5">
        <v>8</v>
      </c>
      <c r="E5" t="s">
        <v>141</v>
      </c>
      <c r="F5">
        <f>COUNTIF(E:E,E5)</f>
        <v>4</v>
      </c>
      <c r="G5" t="s">
        <v>223</v>
      </c>
      <c r="H5">
        <v>28</v>
      </c>
      <c r="I5">
        <v>61</v>
      </c>
      <c r="J5" t="str">
        <f t="shared" si="0"/>
        <v>No</v>
      </c>
      <c r="M5" t="str">
        <f>RIGHT(G5,2)</f>
        <v>F2</v>
      </c>
      <c r="N5" t="s">
        <v>183</v>
      </c>
      <c r="O5" t="s">
        <v>360</v>
      </c>
      <c r="P5" t="str">
        <f>UPPER(RIGHT(LEFT(G5,2),1))</f>
        <v>S</v>
      </c>
      <c r="Q5" t="str">
        <f>_xlfn.CONCAT(P5,M5)</f>
        <v>SF2</v>
      </c>
      <c r="R5">
        <f>COUNTIFS(P:P,P5,E:E,E5)</f>
        <v>1</v>
      </c>
      <c r="S5">
        <f>COUNTIFS(Q:Q,Q5,E:E,E5)</f>
        <v>1</v>
      </c>
      <c r="T5" t="str">
        <f>IF(F5=1,"none",IF(_xlfn.MAXIFS(S:S,E:E,E5)=1,"simple","complex"))</f>
        <v>simple</v>
      </c>
      <c r="U5" t="str">
        <f t="shared" si="1"/>
        <v>simple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s="2" customFormat="1" hidden="1" x14ac:dyDescent="0.2">
      <c r="A6" s="2">
        <v>5</v>
      </c>
      <c r="B6" s="2" t="s">
        <v>379</v>
      </c>
      <c r="C6" s="2">
        <v>1999</v>
      </c>
      <c r="D6" s="2">
        <v>8</v>
      </c>
      <c r="E6" s="2" t="s">
        <v>141</v>
      </c>
      <c r="F6" s="2">
        <f>COUNTIF(E:E,E6)</f>
        <v>4</v>
      </c>
      <c r="G6" s="2" t="s">
        <v>224</v>
      </c>
      <c r="H6" s="2">
        <v>27</v>
      </c>
      <c r="I6" s="2">
        <v>2.8</v>
      </c>
      <c r="J6" t="str">
        <f t="shared" si="0"/>
        <v>No</v>
      </c>
      <c r="M6" t="str">
        <f>RIGHT(G6,2)</f>
        <v>F2</v>
      </c>
      <c r="N6" t="s">
        <v>184</v>
      </c>
      <c r="O6" t="s">
        <v>360</v>
      </c>
      <c r="P6" s="2" t="str">
        <f>UPPER(RIGHT(LEFT(G6,2),1))</f>
        <v>T</v>
      </c>
      <c r="Q6" t="str">
        <f>_xlfn.CONCAT(P6,M6)</f>
        <v>TF2</v>
      </c>
      <c r="R6" s="2">
        <f>COUNTIFS(P:P,P6,E:E,E6)</f>
        <v>1</v>
      </c>
      <c r="S6">
        <f>COUNTIFS(Q:Q,Q6,E:E,E6)</f>
        <v>1</v>
      </c>
      <c r="T6" t="str">
        <f>IF(F6=1,"none",IF(_xlfn.MAXIFS(S:S,E:E,E6)=1,"simple","complex"))</f>
        <v>simple</v>
      </c>
      <c r="U6" t="str">
        <f t="shared" si="1"/>
        <v>simple</v>
      </c>
      <c r="V6" s="2">
        <v>0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</row>
    <row r="7" spans="1:47" hidden="1" x14ac:dyDescent="0.2">
      <c r="A7">
        <v>6</v>
      </c>
      <c r="B7" t="s">
        <v>380</v>
      </c>
      <c r="C7">
        <v>2016</v>
      </c>
      <c r="D7" t="s">
        <v>360</v>
      </c>
      <c r="E7" t="s">
        <v>142</v>
      </c>
      <c r="F7">
        <f>COUNTIF(E:E,E7)</f>
        <v>7</v>
      </c>
      <c r="G7" t="s">
        <v>3</v>
      </c>
      <c r="H7">
        <v>16</v>
      </c>
      <c r="I7">
        <v>1.1000000000000001</v>
      </c>
      <c r="J7" t="str">
        <f t="shared" si="0"/>
        <v>No</v>
      </c>
      <c r="M7" t="str">
        <f>RIGHT(G7,2)</f>
        <v>E1</v>
      </c>
      <c r="N7" t="s">
        <v>182</v>
      </c>
      <c r="O7" t="s">
        <v>360</v>
      </c>
      <c r="P7" t="str">
        <f>UPPER(RIGHT(LEFT(G7,2),1))</f>
        <v>C</v>
      </c>
      <c r="Q7" t="str">
        <f>_xlfn.CONCAT(P7,M7)</f>
        <v>CE1</v>
      </c>
      <c r="R7">
        <f>COUNTIFS(P:P,P7,E:E,E7)</f>
        <v>1</v>
      </c>
      <c r="S7">
        <f>COUNTIFS(Q:Q,Q7,E:E,E7)</f>
        <v>1</v>
      </c>
      <c r="T7" t="str">
        <f>IF(F7=1,"none",IF(_xlfn.MAXIFS(S:S,E:E,E7)=1,"simple","complex"))</f>
        <v>complex</v>
      </c>
      <c r="U7" t="str">
        <f t="shared" si="1"/>
        <v>simple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hidden="1" x14ac:dyDescent="0.2">
      <c r="A8">
        <v>7</v>
      </c>
      <c r="B8" t="s">
        <v>380</v>
      </c>
      <c r="C8">
        <v>2016</v>
      </c>
      <c r="D8" t="s">
        <v>360</v>
      </c>
      <c r="E8" t="s">
        <v>142</v>
      </c>
      <c r="F8">
        <f>COUNTIF(E:E,E8)</f>
        <v>7</v>
      </c>
      <c r="G8" t="s">
        <v>4</v>
      </c>
      <c r="H8">
        <v>16</v>
      </c>
      <c r="I8">
        <v>64.900000000000006</v>
      </c>
      <c r="J8" t="str">
        <f t="shared" si="0"/>
        <v>No</v>
      </c>
      <c r="K8" t="str">
        <f>RIGHT(LEFT(G8,3),1)</f>
        <v>A</v>
      </c>
      <c r="L8" t="str">
        <f>LEFT(RIGHT(G8,2),1)</f>
        <v>E</v>
      </c>
      <c r="M8" t="str">
        <f>RIGHT(G8,2)</f>
        <v>E1</v>
      </c>
      <c r="N8" t="s">
        <v>183</v>
      </c>
      <c r="O8" t="s">
        <v>364</v>
      </c>
      <c r="P8" t="str">
        <f>UPPER(RIGHT(LEFT(G8,2),1))</f>
        <v>S</v>
      </c>
      <c r="Q8" t="str">
        <f>_xlfn.CONCAT(P8,M8)</f>
        <v>SE1</v>
      </c>
      <c r="R8">
        <f>COUNTIFS(P:P,P8,E:E,E8)</f>
        <v>5</v>
      </c>
      <c r="S8">
        <f>COUNTIFS(Q:Q,Q8,E:E,E8)</f>
        <v>5</v>
      </c>
      <c r="T8" t="str">
        <f>IF(F8=1,"none",IF(_xlfn.MAXIFS(S:S,E:E,E8)=1,"simple","complex"))</f>
        <v>complex</v>
      </c>
      <c r="U8" t="str">
        <f t="shared" si="1"/>
        <v>complex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hidden="1" x14ac:dyDescent="0.2">
      <c r="A9">
        <v>8</v>
      </c>
      <c r="B9" t="s">
        <v>380</v>
      </c>
      <c r="C9">
        <v>2016</v>
      </c>
      <c r="D9" t="s">
        <v>360</v>
      </c>
      <c r="E9" t="s">
        <v>142</v>
      </c>
      <c r="F9">
        <f>COUNTIF(E:E,E9)</f>
        <v>7</v>
      </c>
      <c r="G9" t="s">
        <v>5</v>
      </c>
      <c r="H9">
        <v>16</v>
      </c>
      <c r="I9">
        <v>53.3</v>
      </c>
      <c r="J9" t="str">
        <f t="shared" si="0"/>
        <v>No</v>
      </c>
      <c r="K9" t="str">
        <f t="shared" ref="K9:K12" si="2">RIGHT(LEFT(G9,3),1)</f>
        <v>G</v>
      </c>
      <c r="L9" t="str">
        <f t="shared" ref="L9:L12" si="3">LEFT(RIGHT(G9,2),1)</f>
        <v>E</v>
      </c>
      <c r="M9" t="str">
        <f>RIGHT(G9,2)</f>
        <v>E1</v>
      </c>
      <c r="N9" t="s">
        <v>183</v>
      </c>
      <c r="O9" t="s">
        <v>365</v>
      </c>
      <c r="P9" t="str">
        <f>UPPER(RIGHT(LEFT(G9,2),1))</f>
        <v>S</v>
      </c>
      <c r="Q9" t="str">
        <f>_xlfn.CONCAT(P9,M9)</f>
        <v>SE1</v>
      </c>
      <c r="R9">
        <f>COUNTIFS(P:P,P9,E:E,E9)</f>
        <v>5</v>
      </c>
      <c r="S9">
        <f>COUNTIFS(Q:Q,Q9,E:E,E9)</f>
        <v>5</v>
      </c>
      <c r="T9" t="str">
        <f>IF(F9=1,"none",IF(_xlfn.MAXIFS(S:S,E:E,E9)=1,"simple","complex"))</f>
        <v>complex</v>
      </c>
      <c r="U9" t="str">
        <f t="shared" si="1"/>
        <v>complex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hidden="1" x14ac:dyDescent="0.2">
      <c r="A10">
        <v>9</v>
      </c>
      <c r="B10" t="s">
        <v>380</v>
      </c>
      <c r="C10">
        <v>2016</v>
      </c>
      <c r="D10" t="s">
        <v>360</v>
      </c>
      <c r="E10" t="s">
        <v>142</v>
      </c>
      <c r="F10">
        <f>COUNTIF(E:E,E10)</f>
        <v>7</v>
      </c>
      <c r="G10" t="s">
        <v>6</v>
      </c>
      <c r="H10">
        <v>16</v>
      </c>
      <c r="I10">
        <v>16.7</v>
      </c>
      <c r="J10" t="str">
        <f t="shared" si="0"/>
        <v>No</v>
      </c>
      <c r="K10" t="str">
        <f t="shared" si="2"/>
        <v>H</v>
      </c>
      <c r="L10" t="str">
        <f t="shared" si="3"/>
        <v>E</v>
      </c>
      <c r="M10" t="str">
        <f>RIGHT(G10,2)</f>
        <v>E1</v>
      </c>
      <c r="N10" t="s">
        <v>183</v>
      </c>
      <c r="O10" t="s">
        <v>366</v>
      </c>
      <c r="P10" t="str">
        <f>UPPER(RIGHT(LEFT(G10,2),1))</f>
        <v>S</v>
      </c>
      <c r="Q10" t="str">
        <f>_xlfn.CONCAT(P10,M10)</f>
        <v>SE1</v>
      </c>
      <c r="R10">
        <f>COUNTIFS(P:P,P10,E:E,E10)</f>
        <v>5</v>
      </c>
      <c r="S10">
        <f>COUNTIFS(Q:Q,Q10,E:E,E10)</f>
        <v>5</v>
      </c>
      <c r="T10" t="str">
        <f>IF(F10=1,"none",IF(_xlfn.MAXIFS(S:S,E:E,E10)=1,"simple","complex"))</f>
        <v>complex</v>
      </c>
      <c r="U10" t="str">
        <f t="shared" si="1"/>
        <v>complex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hidden="1" x14ac:dyDescent="0.2">
      <c r="A11">
        <v>10</v>
      </c>
      <c r="B11" t="s">
        <v>380</v>
      </c>
      <c r="C11">
        <v>2016</v>
      </c>
      <c r="D11" t="s">
        <v>360</v>
      </c>
      <c r="E11" t="s">
        <v>142</v>
      </c>
      <c r="F11">
        <f>COUNTIF(E:E,E11)</f>
        <v>7</v>
      </c>
      <c r="G11" t="s">
        <v>7</v>
      </c>
      <c r="H11">
        <v>16</v>
      </c>
      <c r="I11">
        <v>14.7</v>
      </c>
      <c r="J11" t="str">
        <f t="shared" si="0"/>
        <v>No</v>
      </c>
      <c r="K11" t="str">
        <f t="shared" si="2"/>
        <v>R</v>
      </c>
      <c r="L11" t="str">
        <f t="shared" si="3"/>
        <v>E</v>
      </c>
      <c r="M11" t="str">
        <f>RIGHT(G11,2)</f>
        <v>E1</v>
      </c>
      <c r="N11" t="s">
        <v>183</v>
      </c>
      <c r="O11" t="s">
        <v>367</v>
      </c>
      <c r="P11" t="str">
        <f>UPPER(RIGHT(LEFT(G11,2),1))</f>
        <v>S</v>
      </c>
      <c r="Q11" t="str">
        <f>_xlfn.CONCAT(P11,M11)</f>
        <v>SE1</v>
      </c>
      <c r="R11">
        <f>COUNTIFS(P:P,P11,E:E,E11)</f>
        <v>5</v>
      </c>
      <c r="S11">
        <f>COUNTIFS(Q:Q,Q11,E:E,E11)</f>
        <v>5</v>
      </c>
      <c r="T11" t="str">
        <f>IF(F11=1,"none",IF(_xlfn.MAXIFS(S:S,E:E,E11)=1,"simple","complex"))</f>
        <v>complex</v>
      </c>
      <c r="U11" t="str">
        <f t="shared" si="1"/>
        <v>complex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hidden="1" x14ac:dyDescent="0.2">
      <c r="A12">
        <v>11</v>
      </c>
      <c r="B12" t="s">
        <v>380</v>
      </c>
      <c r="C12">
        <v>2016</v>
      </c>
      <c r="D12" t="s">
        <v>360</v>
      </c>
      <c r="E12" t="s">
        <v>142</v>
      </c>
      <c r="F12">
        <f>COUNTIF(E:E,E12)</f>
        <v>7</v>
      </c>
      <c r="G12" t="s">
        <v>8</v>
      </c>
      <c r="H12">
        <v>16</v>
      </c>
      <c r="I12">
        <v>18.7</v>
      </c>
      <c r="J12" t="str">
        <f t="shared" si="0"/>
        <v>No</v>
      </c>
      <c r="K12" t="str">
        <f t="shared" si="2"/>
        <v>T</v>
      </c>
      <c r="L12" t="str">
        <f t="shared" si="3"/>
        <v>E</v>
      </c>
      <c r="M12" t="str">
        <f>RIGHT(G12,2)</f>
        <v>E1</v>
      </c>
      <c r="N12" t="s">
        <v>183</v>
      </c>
      <c r="O12" t="s">
        <v>368</v>
      </c>
      <c r="P12" t="str">
        <f>UPPER(RIGHT(LEFT(G12,2),1))</f>
        <v>S</v>
      </c>
      <c r="Q12" t="str">
        <f>_xlfn.CONCAT(P12,M12)</f>
        <v>SE1</v>
      </c>
      <c r="R12">
        <f>COUNTIFS(P:P,P12,E:E,E12)</f>
        <v>5</v>
      </c>
      <c r="S12">
        <f>COUNTIFS(Q:Q,Q12,E:E,E12)</f>
        <v>5</v>
      </c>
      <c r="T12" t="str">
        <f>IF(F12=1,"none",IF(_xlfn.MAXIFS(S:S,E:E,E12)=1,"simple","complex"))</f>
        <v>complex</v>
      </c>
      <c r="U12" t="str">
        <f t="shared" si="1"/>
        <v>complex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0</v>
      </c>
    </row>
    <row r="13" spans="1:47" hidden="1" x14ac:dyDescent="0.2">
      <c r="A13">
        <v>12</v>
      </c>
      <c r="B13" t="s">
        <v>380</v>
      </c>
      <c r="C13">
        <v>2016</v>
      </c>
      <c r="D13" t="s">
        <v>360</v>
      </c>
      <c r="E13" t="s">
        <v>142</v>
      </c>
      <c r="F13">
        <f>COUNTIF(E:E,E13)</f>
        <v>7</v>
      </c>
      <c r="G13" t="s">
        <v>9</v>
      </c>
      <c r="H13">
        <v>16</v>
      </c>
      <c r="I13">
        <v>1.8</v>
      </c>
      <c r="J13" t="str">
        <f t="shared" si="0"/>
        <v>No</v>
      </c>
      <c r="M13" t="str">
        <f>RIGHT(G13,2)</f>
        <v>E1</v>
      </c>
      <c r="N13" t="s">
        <v>184</v>
      </c>
      <c r="O13" t="s">
        <v>360</v>
      </c>
      <c r="P13" t="str">
        <f>UPPER(RIGHT(LEFT(G13,2),1))</f>
        <v>T</v>
      </c>
      <c r="Q13" t="str">
        <f>_xlfn.CONCAT(P13,M13)</f>
        <v>TE1</v>
      </c>
      <c r="R13">
        <f>COUNTIFS(P:P,P13,E:E,E13)</f>
        <v>1</v>
      </c>
      <c r="S13">
        <f>COUNTIFS(Q:Q,Q13,E:E,E13)</f>
        <v>1</v>
      </c>
      <c r="T13" t="str">
        <f>IF(F13=1,"none",IF(_xlfn.MAXIFS(S:S,E:E,E13)=1,"simple","complex"))</f>
        <v>complex</v>
      </c>
      <c r="U13" t="str">
        <f t="shared" si="1"/>
        <v>simple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</row>
    <row r="14" spans="1:47" hidden="1" x14ac:dyDescent="0.2">
      <c r="A14">
        <v>13</v>
      </c>
      <c r="B14" t="s">
        <v>381</v>
      </c>
      <c r="C14">
        <v>2009</v>
      </c>
      <c r="D14">
        <v>8</v>
      </c>
      <c r="E14" t="s">
        <v>143</v>
      </c>
      <c r="F14">
        <f>COUNTIF(E:E,E14)</f>
        <v>8</v>
      </c>
      <c r="G14" t="s">
        <v>10</v>
      </c>
      <c r="H14">
        <v>38</v>
      </c>
      <c r="I14">
        <v>3.4</v>
      </c>
      <c r="J14" t="str">
        <f t="shared" si="0"/>
        <v>No</v>
      </c>
      <c r="M14" t="str">
        <f>RIGHT(G14,2)</f>
        <v>C2</v>
      </c>
      <c r="N14" t="s">
        <v>182</v>
      </c>
      <c r="O14" t="s">
        <v>360</v>
      </c>
      <c r="P14" t="str">
        <f>UPPER(RIGHT(LEFT(G14,2),1))</f>
        <v>C</v>
      </c>
      <c r="Q14" t="str">
        <f>_xlfn.CONCAT(P14,M14)</f>
        <v>CC2</v>
      </c>
      <c r="R14">
        <f>COUNTIFS(P:P,P14,E:E,E14)</f>
        <v>1</v>
      </c>
      <c r="S14">
        <f>COUNTIFS(Q:Q,Q14,E:E,E14)</f>
        <v>1</v>
      </c>
      <c r="T14" t="str">
        <f>IF(F14=1,"none",IF(_xlfn.MAXIFS(S:S,E:E,E14)=1,"simple","complex"))</f>
        <v>complex</v>
      </c>
      <c r="U14" t="str">
        <f t="shared" si="1"/>
        <v>simple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hidden="1" x14ac:dyDescent="0.2">
      <c r="A15">
        <v>14</v>
      </c>
      <c r="B15" t="s">
        <v>381</v>
      </c>
      <c r="C15">
        <v>2009</v>
      </c>
      <c r="D15">
        <v>8</v>
      </c>
      <c r="E15" t="s">
        <v>143</v>
      </c>
      <c r="F15">
        <f>COUNTIF(E:E,E15)</f>
        <v>8</v>
      </c>
      <c r="G15" t="s">
        <v>11</v>
      </c>
      <c r="H15">
        <v>38</v>
      </c>
      <c r="I15">
        <v>27.1</v>
      </c>
      <c r="J15" t="str">
        <f t="shared" si="0"/>
        <v>No</v>
      </c>
      <c r="K15" t="str">
        <f t="shared" ref="K15:K20" si="4">RIGHT(LEFT(G15,3),1)</f>
        <v>A</v>
      </c>
      <c r="L15" t="str">
        <f t="shared" ref="L15:L20" si="5">LEFT(RIGHT(G15,2),1)</f>
        <v>C</v>
      </c>
      <c r="M15" t="str">
        <f>RIGHT(G15,2)</f>
        <v>C2</v>
      </c>
      <c r="N15" t="s">
        <v>183</v>
      </c>
      <c r="O15" t="s">
        <v>364</v>
      </c>
      <c r="P15" t="str">
        <f>UPPER(RIGHT(LEFT(G15,2),1))</f>
        <v>S</v>
      </c>
      <c r="Q15" t="str">
        <f>_xlfn.CONCAT(P15,M15)</f>
        <v>SC2</v>
      </c>
      <c r="R15">
        <f>COUNTIFS(P:P,P15,E:E,E15)</f>
        <v>6</v>
      </c>
      <c r="S15">
        <f>COUNTIFS(Q:Q,Q15,E:E,E15)</f>
        <v>6</v>
      </c>
      <c r="T15" t="str">
        <f>IF(F15=1,"none",IF(_xlfn.MAXIFS(S:S,E:E,E15)=1,"simple","complex"))</f>
        <v>complex</v>
      </c>
      <c r="U15" t="str">
        <f t="shared" si="1"/>
        <v>complex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hidden="1" x14ac:dyDescent="0.2">
      <c r="A16">
        <v>15</v>
      </c>
      <c r="B16" t="s">
        <v>381</v>
      </c>
      <c r="C16">
        <v>2009</v>
      </c>
      <c r="D16">
        <v>8</v>
      </c>
      <c r="E16" t="s">
        <v>143</v>
      </c>
      <c r="F16">
        <f>COUNTIF(E:E,E16)</f>
        <v>8</v>
      </c>
      <c r="G16" t="s">
        <v>12</v>
      </c>
      <c r="H16">
        <v>24</v>
      </c>
      <c r="I16">
        <v>24.7</v>
      </c>
      <c r="J16" t="str">
        <f t="shared" si="0"/>
        <v>No</v>
      </c>
      <c r="K16" t="str">
        <f t="shared" si="4"/>
        <v>E</v>
      </c>
      <c r="L16" t="str">
        <f t="shared" si="5"/>
        <v>C</v>
      </c>
      <c r="M16" t="str">
        <f>RIGHT(G16,2)</f>
        <v>C2</v>
      </c>
      <c r="N16" t="s">
        <v>183</v>
      </c>
      <c r="O16" t="s">
        <v>369</v>
      </c>
      <c r="P16" t="str">
        <f>UPPER(RIGHT(LEFT(G16,2),1))</f>
        <v>S</v>
      </c>
      <c r="Q16" t="str">
        <f>_xlfn.CONCAT(P16,M16)</f>
        <v>SC2</v>
      </c>
      <c r="R16">
        <f>COUNTIFS(P:P,P16,E:E,E16)</f>
        <v>6</v>
      </c>
      <c r="S16">
        <f>COUNTIFS(Q:Q,Q16,E:E,E16)</f>
        <v>6</v>
      </c>
      <c r="T16" t="str">
        <f>IF(F16=1,"none",IF(_xlfn.MAXIFS(S:S,E:E,E16)=1,"simple","complex"))</f>
        <v>complex</v>
      </c>
      <c r="U16" t="str">
        <f t="shared" si="1"/>
        <v>complex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hidden="1" x14ac:dyDescent="0.2">
      <c r="A17">
        <v>16</v>
      </c>
      <c r="B17" t="s">
        <v>381</v>
      </c>
      <c r="C17">
        <v>2009</v>
      </c>
      <c r="D17">
        <v>8</v>
      </c>
      <c r="E17" t="s">
        <v>143</v>
      </c>
      <c r="F17">
        <f>COUNTIF(E:E,E17)</f>
        <v>8</v>
      </c>
      <c r="G17" t="s">
        <v>13</v>
      </c>
      <c r="H17">
        <v>38</v>
      </c>
      <c r="I17">
        <v>100.6</v>
      </c>
      <c r="J17" t="str">
        <f t="shared" si="0"/>
        <v>No</v>
      </c>
      <c r="K17" t="str">
        <f t="shared" si="4"/>
        <v>G</v>
      </c>
      <c r="L17" t="str">
        <f t="shared" si="5"/>
        <v>C</v>
      </c>
      <c r="M17" t="str">
        <f>RIGHT(G17,2)</f>
        <v>C2</v>
      </c>
      <c r="N17" t="s">
        <v>183</v>
      </c>
      <c r="O17" t="s">
        <v>365</v>
      </c>
      <c r="P17" t="str">
        <f>UPPER(RIGHT(LEFT(G17,2),1))</f>
        <v>S</v>
      </c>
      <c r="Q17" t="str">
        <f>_xlfn.CONCAT(P17,M17)</f>
        <v>SC2</v>
      </c>
      <c r="R17">
        <f>COUNTIFS(P:P,P17,E:E,E17)</f>
        <v>6</v>
      </c>
      <c r="S17">
        <f>COUNTIFS(Q:Q,Q17,E:E,E17)</f>
        <v>6</v>
      </c>
      <c r="T17" t="str">
        <f>IF(F17=1,"none",IF(_xlfn.MAXIFS(S:S,E:E,E17)=1,"simple","complex"))</f>
        <v>complex</v>
      </c>
      <c r="U17" t="str">
        <f t="shared" si="1"/>
        <v>complex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hidden="1" x14ac:dyDescent="0.2">
      <c r="A18">
        <v>17</v>
      </c>
      <c r="B18" t="s">
        <v>381</v>
      </c>
      <c r="C18">
        <v>2009</v>
      </c>
      <c r="D18">
        <v>8</v>
      </c>
      <c r="E18" t="s">
        <v>143</v>
      </c>
      <c r="F18">
        <f>COUNTIF(E:E,E18)</f>
        <v>8</v>
      </c>
      <c r="G18" t="s">
        <v>14</v>
      </c>
      <c r="H18">
        <v>6</v>
      </c>
      <c r="I18">
        <v>8.5</v>
      </c>
      <c r="J18" t="str">
        <f t="shared" si="0"/>
        <v>No</v>
      </c>
      <c r="K18" t="str">
        <f t="shared" si="4"/>
        <v>L</v>
      </c>
      <c r="L18" t="str">
        <f t="shared" si="5"/>
        <v>C</v>
      </c>
      <c r="M18" t="str">
        <f>RIGHT(G18,2)</f>
        <v>C2</v>
      </c>
      <c r="N18" t="s">
        <v>183</v>
      </c>
      <c r="O18" t="s">
        <v>370</v>
      </c>
      <c r="P18" t="str">
        <f>UPPER(RIGHT(LEFT(G18,2),1))</f>
        <v>S</v>
      </c>
      <c r="Q18" t="str">
        <f>_xlfn.CONCAT(P18,M18)</f>
        <v>SC2</v>
      </c>
      <c r="R18">
        <f>COUNTIFS(P:P,P18,E:E,E18)</f>
        <v>6</v>
      </c>
      <c r="S18">
        <f>COUNTIFS(Q:Q,Q18,E:E,E18)</f>
        <v>6</v>
      </c>
      <c r="T18" t="str">
        <f>IF(F18=1,"none",IF(_xlfn.MAXIFS(S:S,E:E,E18)=1,"simple","complex"))</f>
        <v>complex</v>
      </c>
      <c r="U18" t="str">
        <f t="shared" si="1"/>
        <v>complex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hidden="1" x14ac:dyDescent="0.2">
      <c r="A19">
        <v>18</v>
      </c>
      <c r="B19" t="s">
        <v>381</v>
      </c>
      <c r="C19">
        <v>2009</v>
      </c>
      <c r="D19">
        <v>8</v>
      </c>
      <c r="E19" t="s">
        <v>143</v>
      </c>
      <c r="F19">
        <f>COUNTIF(E:E,E19)</f>
        <v>8</v>
      </c>
      <c r="G19" t="s">
        <v>15</v>
      </c>
      <c r="H19">
        <v>38</v>
      </c>
      <c r="I19">
        <v>2.8</v>
      </c>
      <c r="J19" t="str">
        <f t="shared" si="0"/>
        <v>No</v>
      </c>
      <c r="K19" t="str">
        <f t="shared" si="4"/>
        <v>R</v>
      </c>
      <c r="L19" t="str">
        <f t="shared" si="5"/>
        <v>C</v>
      </c>
      <c r="M19" t="str">
        <f>RIGHT(G19,2)</f>
        <v>C2</v>
      </c>
      <c r="N19" t="s">
        <v>183</v>
      </c>
      <c r="O19" t="s">
        <v>367</v>
      </c>
      <c r="P19" t="str">
        <f>UPPER(RIGHT(LEFT(G19,2),1))</f>
        <v>S</v>
      </c>
      <c r="Q19" t="str">
        <f>_xlfn.CONCAT(P19,M19)</f>
        <v>SC2</v>
      </c>
      <c r="R19">
        <f>COUNTIFS(P:P,P19,E:E,E19)</f>
        <v>6</v>
      </c>
      <c r="S19">
        <f>COUNTIFS(Q:Q,Q19,E:E,E19)</f>
        <v>6</v>
      </c>
      <c r="T19" t="str">
        <f>IF(F19=1,"none",IF(_xlfn.MAXIFS(S:S,E:E,E19)=1,"simple","complex"))</f>
        <v>complex</v>
      </c>
      <c r="U19" t="str">
        <f t="shared" si="1"/>
        <v>complex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hidden="1" x14ac:dyDescent="0.2">
      <c r="A20">
        <v>19</v>
      </c>
      <c r="B20" t="s">
        <v>381</v>
      </c>
      <c r="C20">
        <v>2009</v>
      </c>
      <c r="D20">
        <v>8</v>
      </c>
      <c r="E20" t="s">
        <v>143</v>
      </c>
      <c r="F20">
        <f>COUNTIF(E:E,E20)</f>
        <v>8</v>
      </c>
      <c r="G20" t="s">
        <v>16</v>
      </c>
      <c r="H20">
        <v>5</v>
      </c>
      <c r="I20">
        <v>5.6</v>
      </c>
      <c r="J20" t="str">
        <f t="shared" si="0"/>
        <v>No</v>
      </c>
      <c r="K20" t="str">
        <f t="shared" si="4"/>
        <v>S</v>
      </c>
      <c r="L20" t="str">
        <f t="shared" si="5"/>
        <v>C</v>
      </c>
      <c r="M20" t="str">
        <f>RIGHT(G20,2)</f>
        <v>C2</v>
      </c>
      <c r="N20" t="s">
        <v>183</v>
      </c>
      <c r="O20" t="s">
        <v>372</v>
      </c>
      <c r="P20" t="str">
        <f>UPPER(RIGHT(LEFT(G20,2),1))</f>
        <v>S</v>
      </c>
      <c r="Q20" t="str">
        <f>_xlfn.CONCAT(P20,M20)</f>
        <v>SC2</v>
      </c>
      <c r="R20">
        <f>COUNTIFS(P:P,P20,E:E,E20)</f>
        <v>6</v>
      </c>
      <c r="S20">
        <f>COUNTIFS(Q:Q,Q20,E:E,E20)</f>
        <v>6</v>
      </c>
      <c r="T20" t="str">
        <f>IF(F20=1,"none",IF(_xlfn.MAXIFS(S:S,E:E,E20)=1,"simple","complex"))</f>
        <v>complex</v>
      </c>
      <c r="U20" t="str">
        <f t="shared" si="1"/>
        <v>complex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hidden="1" x14ac:dyDescent="0.2">
      <c r="A21">
        <v>20</v>
      </c>
      <c r="B21" t="s">
        <v>381</v>
      </c>
      <c r="C21">
        <v>2009</v>
      </c>
      <c r="D21">
        <v>8</v>
      </c>
      <c r="E21" t="s">
        <v>143</v>
      </c>
      <c r="F21">
        <f>COUNTIF(E:E,E21)</f>
        <v>8</v>
      </c>
      <c r="G21" t="s">
        <v>17</v>
      </c>
      <c r="H21">
        <v>36</v>
      </c>
      <c r="I21">
        <v>24.4</v>
      </c>
      <c r="J21" t="str">
        <f t="shared" si="0"/>
        <v>No</v>
      </c>
      <c r="M21" t="str">
        <f>RIGHT(G21,2)</f>
        <v>C2</v>
      </c>
      <c r="N21" t="s">
        <v>184</v>
      </c>
      <c r="O21" t="s">
        <v>360</v>
      </c>
      <c r="P21" t="str">
        <f>UPPER(RIGHT(LEFT(G21,2),1))</f>
        <v>T</v>
      </c>
      <c r="Q21" t="str">
        <f>_xlfn.CONCAT(P21,M21)</f>
        <v>TC2</v>
      </c>
      <c r="R21">
        <f>COUNTIFS(P:P,P21,E:E,E21)</f>
        <v>1</v>
      </c>
      <c r="S21">
        <f>COUNTIFS(Q:Q,Q21,E:E,E21)</f>
        <v>1</v>
      </c>
      <c r="T21" t="str">
        <f>IF(F21=1,"none",IF(_xlfn.MAXIFS(S:S,E:E,E21)=1,"simple","complex"))</f>
        <v>complex</v>
      </c>
      <c r="U21" t="str">
        <f t="shared" si="1"/>
        <v>simple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hidden="1" x14ac:dyDescent="0.2">
      <c r="A22">
        <v>21</v>
      </c>
      <c r="B22" t="s">
        <v>381</v>
      </c>
      <c r="C22">
        <v>2009</v>
      </c>
      <c r="D22">
        <v>9</v>
      </c>
      <c r="E22" t="s">
        <v>144</v>
      </c>
      <c r="F22">
        <f>COUNTIF(E:E,E22)</f>
        <v>4</v>
      </c>
      <c r="G22" t="s">
        <v>18</v>
      </c>
      <c r="H22">
        <v>4</v>
      </c>
      <c r="I22">
        <v>2.5</v>
      </c>
      <c r="J22" t="str">
        <f t="shared" si="0"/>
        <v>No</v>
      </c>
      <c r="K22" t="str">
        <f t="shared" ref="K22:K25" si="6">RIGHT(LEFT(G22,3),1)</f>
        <v>A</v>
      </c>
      <c r="L22" t="str">
        <f t="shared" ref="L22:L25" si="7">LEFT(RIGHT(G22,2),1)</f>
        <v>C</v>
      </c>
      <c r="M22" t="str">
        <f>RIGHT(G22,2)</f>
        <v>C2</v>
      </c>
      <c r="N22" t="s">
        <v>183</v>
      </c>
      <c r="O22" t="s">
        <v>364</v>
      </c>
      <c r="P22" t="str">
        <f>UPPER(RIGHT(LEFT(G22,2),1))</f>
        <v>S</v>
      </c>
      <c r="Q22" t="str">
        <f>_xlfn.CONCAT(P22,M22)</f>
        <v>SC2</v>
      </c>
      <c r="R22">
        <f>COUNTIFS(P:P,P22,E:E,E22)</f>
        <v>4</v>
      </c>
      <c r="S22">
        <f>COUNTIFS(Q:Q,Q22,E:E,E22)</f>
        <v>4</v>
      </c>
      <c r="T22" t="str">
        <f>IF(F22=1,"none",IF(_xlfn.MAXIFS(S:S,E:E,E22)=1,"simple","complex"))</f>
        <v>complex</v>
      </c>
      <c r="U22" t="str">
        <f t="shared" si="1"/>
        <v>complex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hidden="1" x14ac:dyDescent="0.2">
      <c r="A23">
        <v>22</v>
      </c>
      <c r="B23" t="s">
        <v>381</v>
      </c>
      <c r="C23">
        <v>2009</v>
      </c>
      <c r="D23">
        <v>9</v>
      </c>
      <c r="E23" t="s">
        <v>144</v>
      </c>
      <c r="F23">
        <f>COUNTIF(E:E,E23)</f>
        <v>4</v>
      </c>
      <c r="G23" t="s">
        <v>19</v>
      </c>
      <c r="H23">
        <v>3</v>
      </c>
      <c r="I23">
        <v>3.1</v>
      </c>
      <c r="J23" t="str">
        <f t="shared" si="0"/>
        <v>No</v>
      </c>
      <c r="K23" t="str">
        <f t="shared" si="6"/>
        <v>E</v>
      </c>
      <c r="L23" t="str">
        <f t="shared" si="7"/>
        <v>C</v>
      </c>
      <c r="M23" t="str">
        <f>RIGHT(G23,2)</f>
        <v>C2</v>
      </c>
      <c r="N23" t="s">
        <v>183</v>
      </c>
      <c r="O23" t="s">
        <v>369</v>
      </c>
      <c r="P23" t="str">
        <f>UPPER(RIGHT(LEFT(G23,2),1))</f>
        <v>S</v>
      </c>
      <c r="Q23" t="str">
        <f>_xlfn.CONCAT(P23,M23)</f>
        <v>SC2</v>
      </c>
      <c r="R23">
        <f>COUNTIFS(P:P,P23,E:E,E23)</f>
        <v>4</v>
      </c>
      <c r="S23">
        <f>COUNTIFS(Q:Q,Q23,E:E,E23)</f>
        <v>4</v>
      </c>
      <c r="T23" t="str">
        <f>IF(F23=1,"none",IF(_xlfn.MAXIFS(S:S,E:E,E23)=1,"simple","complex"))</f>
        <v>complex</v>
      </c>
      <c r="U23" t="str">
        <f t="shared" si="1"/>
        <v>complex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hidden="1" x14ac:dyDescent="0.2">
      <c r="A24">
        <v>23</v>
      </c>
      <c r="B24" t="s">
        <v>381</v>
      </c>
      <c r="C24">
        <v>2009</v>
      </c>
      <c r="D24">
        <v>9</v>
      </c>
      <c r="E24" t="s">
        <v>144</v>
      </c>
      <c r="F24">
        <f>COUNTIF(E:E,E24)</f>
        <v>4</v>
      </c>
      <c r="G24" t="s">
        <v>20</v>
      </c>
      <c r="H24">
        <v>4</v>
      </c>
      <c r="I24">
        <v>8.9</v>
      </c>
      <c r="J24" t="str">
        <f t="shared" si="0"/>
        <v>No</v>
      </c>
      <c r="K24" t="str">
        <f t="shared" si="6"/>
        <v>G</v>
      </c>
      <c r="L24" t="str">
        <f t="shared" si="7"/>
        <v>C</v>
      </c>
      <c r="M24" t="str">
        <f>RIGHT(G24,2)</f>
        <v>C2</v>
      </c>
      <c r="N24" t="s">
        <v>183</v>
      </c>
      <c r="O24" t="s">
        <v>365</v>
      </c>
      <c r="P24" t="str">
        <f>UPPER(RIGHT(LEFT(G24,2),1))</f>
        <v>S</v>
      </c>
      <c r="Q24" t="str">
        <f>_xlfn.CONCAT(P24,M24)</f>
        <v>SC2</v>
      </c>
      <c r="R24">
        <f>COUNTIFS(P:P,P24,E:E,E24)</f>
        <v>4</v>
      </c>
      <c r="S24">
        <f>COUNTIFS(Q:Q,Q24,E:E,E24)</f>
        <v>4</v>
      </c>
      <c r="T24" t="str">
        <f>IF(F24=1,"none",IF(_xlfn.MAXIFS(S:S,E:E,E24)=1,"simple","complex"))</f>
        <v>complex</v>
      </c>
      <c r="U24" t="str">
        <f t="shared" si="1"/>
        <v>complex</v>
      </c>
      <c r="V24">
        <v>1</v>
      </c>
      <c r="W24">
        <v>1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hidden="1" x14ac:dyDescent="0.2">
      <c r="A25">
        <v>24</v>
      </c>
      <c r="B25" t="s">
        <v>381</v>
      </c>
      <c r="C25">
        <v>2009</v>
      </c>
      <c r="D25">
        <v>9</v>
      </c>
      <c r="E25" t="s">
        <v>144</v>
      </c>
      <c r="F25">
        <f>COUNTIF(E:E,E25)</f>
        <v>4</v>
      </c>
      <c r="G25" t="s">
        <v>21</v>
      </c>
      <c r="H25">
        <v>4</v>
      </c>
      <c r="I25">
        <v>0.2</v>
      </c>
      <c r="J25" t="str">
        <f t="shared" si="0"/>
        <v>No</v>
      </c>
      <c r="K25" t="str">
        <f t="shared" si="6"/>
        <v>R</v>
      </c>
      <c r="L25" t="str">
        <f t="shared" si="7"/>
        <v>C</v>
      </c>
      <c r="M25" t="str">
        <f>RIGHT(G25,2)</f>
        <v>C2</v>
      </c>
      <c r="N25" t="s">
        <v>183</v>
      </c>
      <c r="O25" t="s">
        <v>367</v>
      </c>
      <c r="P25" t="str">
        <f>UPPER(RIGHT(LEFT(G25,2),1))</f>
        <v>S</v>
      </c>
      <c r="Q25" t="str">
        <f>_xlfn.CONCAT(P25,M25)</f>
        <v>SC2</v>
      </c>
      <c r="R25">
        <f>COUNTIFS(P:P,P25,E:E,E25)</f>
        <v>4</v>
      </c>
      <c r="S25">
        <f>COUNTIFS(Q:Q,Q25,E:E,E25)</f>
        <v>4</v>
      </c>
      <c r="T25" t="str">
        <f>IF(F25=1,"none",IF(_xlfn.MAXIFS(S:S,E:E,E25)=1,"simple","complex"))</f>
        <v>complex</v>
      </c>
      <c r="U25" t="str">
        <f t="shared" si="1"/>
        <v>complex</v>
      </c>
      <c r="V25">
        <v>1</v>
      </c>
      <c r="W25">
        <v>1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hidden="1" x14ac:dyDescent="0.2">
      <c r="A26">
        <v>25</v>
      </c>
      <c r="B26" t="s">
        <v>381</v>
      </c>
      <c r="C26">
        <v>2016</v>
      </c>
      <c r="D26" t="s">
        <v>360</v>
      </c>
      <c r="E26" t="s">
        <v>145</v>
      </c>
      <c r="F26">
        <f>COUNTIF(E:E,E26)</f>
        <v>7</v>
      </c>
      <c r="G26" t="s">
        <v>22</v>
      </c>
      <c r="H26">
        <v>24</v>
      </c>
      <c r="I26">
        <v>4.9000000000000004</v>
      </c>
      <c r="J26" t="str">
        <f t="shared" si="0"/>
        <v>No</v>
      </c>
      <c r="M26" t="str">
        <f>RIGHT(G26,2)</f>
        <v>C3</v>
      </c>
      <c r="N26" t="s">
        <v>182</v>
      </c>
      <c r="O26" t="s">
        <v>360</v>
      </c>
      <c r="P26" t="str">
        <f>UPPER(RIGHT(LEFT(G26,2),1))</f>
        <v>C</v>
      </c>
      <c r="Q26" t="str">
        <f>_xlfn.CONCAT(P26,M26)</f>
        <v>CC3</v>
      </c>
      <c r="R26">
        <f>COUNTIFS(P:P,P26,E:E,E26)</f>
        <v>1</v>
      </c>
      <c r="S26">
        <f>COUNTIFS(Q:Q,Q26,E:E,E26)</f>
        <v>1</v>
      </c>
      <c r="T26" t="str">
        <f>IF(F26=1,"none",IF(_xlfn.MAXIFS(S:S,E:E,E26)=1,"simple","complex"))</f>
        <v>complex</v>
      </c>
      <c r="U26" t="str">
        <f t="shared" si="1"/>
        <v>simple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hidden="1" x14ac:dyDescent="0.2">
      <c r="A27">
        <v>26</v>
      </c>
      <c r="B27" t="s">
        <v>381</v>
      </c>
      <c r="C27">
        <v>2016</v>
      </c>
      <c r="D27" t="s">
        <v>360</v>
      </c>
      <c r="E27" t="s">
        <v>145</v>
      </c>
      <c r="F27">
        <f>COUNTIF(E:E,E27)</f>
        <v>7</v>
      </c>
      <c r="G27" t="s">
        <v>23</v>
      </c>
      <c r="H27">
        <v>24</v>
      </c>
      <c r="I27">
        <v>78.8</v>
      </c>
      <c r="J27" t="str">
        <f t="shared" si="0"/>
        <v>No</v>
      </c>
      <c r="K27" t="str">
        <f t="shared" ref="K27:K31" si="8">RIGHT(LEFT(G27,3),1)</f>
        <v>A</v>
      </c>
      <c r="L27" t="str">
        <f t="shared" ref="L27:L31" si="9">LEFT(RIGHT(G27,2),1)</f>
        <v>C</v>
      </c>
      <c r="M27" t="str">
        <f>RIGHT(G27,2)</f>
        <v>C3</v>
      </c>
      <c r="N27" t="s">
        <v>183</v>
      </c>
      <c r="O27" t="s">
        <v>364</v>
      </c>
      <c r="P27" t="str">
        <f>UPPER(RIGHT(LEFT(G27,2),1))</f>
        <v>S</v>
      </c>
      <c r="Q27" t="str">
        <f>_xlfn.CONCAT(P27,M27)</f>
        <v>SC3</v>
      </c>
      <c r="R27">
        <f>COUNTIFS(P:P,P27,E:E,E27)</f>
        <v>5</v>
      </c>
      <c r="S27">
        <f>COUNTIFS(Q:Q,Q27,E:E,E27)</f>
        <v>5</v>
      </c>
      <c r="T27" t="str">
        <f>IF(F27=1,"none",IF(_xlfn.MAXIFS(S:S,E:E,E27)=1,"simple","complex"))</f>
        <v>complex</v>
      </c>
      <c r="U27" t="str">
        <f t="shared" si="1"/>
        <v>complex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hidden="1" x14ac:dyDescent="0.2">
      <c r="A28">
        <v>27</v>
      </c>
      <c r="B28" t="s">
        <v>381</v>
      </c>
      <c r="C28">
        <v>2016</v>
      </c>
      <c r="D28" t="s">
        <v>360</v>
      </c>
      <c r="E28" t="s">
        <v>145</v>
      </c>
      <c r="F28">
        <f>COUNTIF(E:E,E28)</f>
        <v>7</v>
      </c>
      <c r="G28" t="s">
        <v>24</v>
      </c>
      <c r="H28">
        <v>15</v>
      </c>
      <c r="I28">
        <v>47</v>
      </c>
      <c r="J28" t="str">
        <f t="shared" si="0"/>
        <v>No</v>
      </c>
      <c r="K28" t="str">
        <f t="shared" si="8"/>
        <v>E</v>
      </c>
      <c r="L28" t="str">
        <f t="shared" si="9"/>
        <v>C</v>
      </c>
      <c r="M28" t="str">
        <f>RIGHT(G28,2)</f>
        <v>C3</v>
      </c>
      <c r="N28" t="s">
        <v>183</v>
      </c>
      <c r="O28" t="s">
        <v>369</v>
      </c>
      <c r="P28" t="str">
        <f>UPPER(RIGHT(LEFT(G28,2),1))</f>
        <v>S</v>
      </c>
      <c r="Q28" t="str">
        <f>_xlfn.CONCAT(P28,M28)</f>
        <v>SC3</v>
      </c>
      <c r="R28">
        <f>COUNTIFS(P:P,P28,E:E,E28)</f>
        <v>5</v>
      </c>
      <c r="S28">
        <f>COUNTIFS(Q:Q,Q28,E:E,E28)</f>
        <v>5</v>
      </c>
      <c r="T28" t="str">
        <f>IF(F28=1,"none",IF(_xlfn.MAXIFS(S:S,E:E,E28)=1,"simple","complex"))</f>
        <v>complex</v>
      </c>
      <c r="U28" t="str">
        <f t="shared" si="1"/>
        <v>complex</v>
      </c>
      <c r="V28">
        <v>1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hidden="1" x14ac:dyDescent="0.2">
      <c r="A29">
        <v>28</v>
      </c>
      <c r="B29" t="s">
        <v>381</v>
      </c>
      <c r="C29">
        <v>2016</v>
      </c>
      <c r="D29" t="s">
        <v>360</v>
      </c>
      <c r="E29" t="s">
        <v>145</v>
      </c>
      <c r="F29">
        <f>COUNTIF(E:E,E29)</f>
        <v>7</v>
      </c>
      <c r="G29" t="s">
        <v>25</v>
      </c>
      <c r="H29">
        <v>24</v>
      </c>
      <c r="I29">
        <v>129.4</v>
      </c>
      <c r="J29" t="str">
        <f t="shared" si="0"/>
        <v>No</v>
      </c>
      <c r="K29" t="str">
        <f t="shared" si="8"/>
        <v>G</v>
      </c>
      <c r="L29" t="str">
        <f t="shared" si="9"/>
        <v>C</v>
      </c>
      <c r="M29" t="str">
        <f>RIGHT(G29,2)</f>
        <v>C3</v>
      </c>
      <c r="N29" t="s">
        <v>183</v>
      </c>
      <c r="O29" t="s">
        <v>365</v>
      </c>
      <c r="P29" t="str">
        <f>UPPER(RIGHT(LEFT(G29,2),1))</f>
        <v>S</v>
      </c>
      <c r="Q29" t="str">
        <f>_xlfn.CONCAT(P29,M29)</f>
        <v>SC3</v>
      </c>
      <c r="R29">
        <f>COUNTIFS(P:P,P29,E:E,E29)</f>
        <v>5</v>
      </c>
      <c r="S29">
        <f>COUNTIFS(Q:Q,Q29,E:E,E29)</f>
        <v>5</v>
      </c>
      <c r="T29" t="str">
        <f>IF(F29=1,"none",IF(_xlfn.MAXIFS(S:S,E:E,E29)=1,"simple","complex"))</f>
        <v>complex</v>
      </c>
      <c r="U29" t="str">
        <f t="shared" si="1"/>
        <v>complex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hidden="1" x14ac:dyDescent="0.2">
      <c r="A30">
        <v>29</v>
      </c>
      <c r="B30" t="s">
        <v>381</v>
      </c>
      <c r="C30">
        <v>2016</v>
      </c>
      <c r="D30" t="s">
        <v>360</v>
      </c>
      <c r="E30" t="s">
        <v>145</v>
      </c>
      <c r="F30">
        <f>COUNTIF(E:E,E30)</f>
        <v>7</v>
      </c>
      <c r="G30" t="s">
        <v>26</v>
      </c>
      <c r="H30">
        <v>5</v>
      </c>
      <c r="I30">
        <v>22.4</v>
      </c>
      <c r="J30" t="str">
        <f t="shared" si="0"/>
        <v>No</v>
      </c>
      <c r="K30" t="str">
        <f t="shared" si="8"/>
        <v>L</v>
      </c>
      <c r="L30" t="str">
        <f t="shared" si="9"/>
        <v>C</v>
      </c>
      <c r="M30" t="str">
        <f>RIGHT(G30,2)</f>
        <v>C3</v>
      </c>
      <c r="N30" t="s">
        <v>183</v>
      </c>
      <c r="O30" t="s">
        <v>370</v>
      </c>
      <c r="P30" t="str">
        <f>UPPER(RIGHT(LEFT(G30,2),1))</f>
        <v>S</v>
      </c>
      <c r="Q30" t="str">
        <f>_xlfn.CONCAT(P30,M30)</f>
        <v>SC3</v>
      </c>
      <c r="R30">
        <f>COUNTIFS(P:P,P30,E:E,E30)</f>
        <v>5</v>
      </c>
      <c r="S30">
        <f>COUNTIFS(Q:Q,Q30,E:E,E30)</f>
        <v>5</v>
      </c>
      <c r="T30" t="str">
        <f>IF(F30=1,"none",IF(_xlfn.MAXIFS(S:S,E:E,E30)=1,"simple","complex"))</f>
        <v>complex</v>
      </c>
      <c r="U30" t="str">
        <f t="shared" si="1"/>
        <v>complex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hidden="1" x14ac:dyDescent="0.2">
      <c r="A31">
        <v>30</v>
      </c>
      <c r="B31" t="s">
        <v>381</v>
      </c>
      <c r="C31">
        <v>2016</v>
      </c>
      <c r="D31" t="s">
        <v>360</v>
      </c>
      <c r="E31" t="s">
        <v>145</v>
      </c>
      <c r="F31">
        <f>COUNTIF(E:E,E31)</f>
        <v>7</v>
      </c>
      <c r="G31" t="s">
        <v>27</v>
      </c>
      <c r="H31">
        <v>24</v>
      </c>
      <c r="I31">
        <v>1.4</v>
      </c>
      <c r="J31" t="str">
        <f t="shared" si="0"/>
        <v>No</v>
      </c>
      <c r="K31" t="str">
        <f t="shared" si="8"/>
        <v>R</v>
      </c>
      <c r="L31" t="str">
        <f t="shared" si="9"/>
        <v>C</v>
      </c>
      <c r="M31" t="str">
        <f>RIGHT(G31,2)</f>
        <v>C3</v>
      </c>
      <c r="N31" t="s">
        <v>183</v>
      </c>
      <c r="O31" t="s">
        <v>367</v>
      </c>
      <c r="P31" t="str">
        <f>UPPER(RIGHT(LEFT(G31,2),1))</f>
        <v>S</v>
      </c>
      <c r="Q31" t="str">
        <f>_xlfn.CONCAT(P31,M31)</f>
        <v>SC3</v>
      </c>
      <c r="R31">
        <f>COUNTIFS(P:P,P31,E:E,E31)</f>
        <v>5</v>
      </c>
      <c r="S31">
        <f>COUNTIFS(Q:Q,Q31,E:E,E31)</f>
        <v>5</v>
      </c>
      <c r="T31" t="str">
        <f>IF(F31=1,"none",IF(_xlfn.MAXIFS(S:S,E:E,E31)=1,"simple","complex"))</f>
        <v>complex</v>
      </c>
      <c r="U31" t="str">
        <f t="shared" si="1"/>
        <v>complex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hidden="1" x14ac:dyDescent="0.2">
      <c r="A32">
        <v>31</v>
      </c>
      <c r="B32" t="s">
        <v>381</v>
      </c>
      <c r="C32">
        <v>2016</v>
      </c>
      <c r="D32" t="s">
        <v>360</v>
      </c>
      <c r="E32" t="s">
        <v>145</v>
      </c>
      <c r="F32">
        <f>COUNTIF(E:E,E32)</f>
        <v>7</v>
      </c>
      <c r="G32" t="s">
        <v>28</v>
      </c>
      <c r="H32">
        <v>22</v>
      </c>
      <c r="I32">
        <v>38.1</v>
      </c>
      <c r="J32" t="str">
        <f t="shared" si="0"/>
        <v>No</v>
      </c>
      <c r="M32" t="str">
        <f>RIGHT(G32,2)</f>
        <v>C3</v>
      </c>
      <c r="N32" t="s">
        <v>184</v>
      </c>
      <c r="O32" t="s">
        <v>360</v>
      </c>
      <c r="P32" t="str">
        <f>UPPER(RIGHT(LEFT(G32,2),1))</f>
        <v>T</v>
      </c>
      <c r="Q32" t="str">
        <f>_xlfn.CONCAT(P32,M32)</f>
        <v>TC3</v>
      </c>
      <c r="R32">
        <f>COUNTIFS(P:P,P32,E:E,E32)</f>
        <v>1</v>
      </c>
      <c r="S32">
        <f>COUNTIFS(Q:Q,Q32,E:E,E32)</f>
        <v>1</v>
      </c>
      <c r="T32" t="str">
        <f>IF(F32=1,"none",IF(_xlfn.MAXIFS(S:S,E:E,E32)=1,"simple","complex"))</f>
        <v>complex</v>
      </c>
      <c r="U32" t="str">
        <f t="shared" si="1"/>
        <v>simple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hidden="1" x14ac:dyDescent="0.2">
      <c r="A33">
        <v>32</v>
      </c>
      <c r="B33" t="s">
        <v>381</v>
      </c>
      <c r="C33">
        <v>2022</v>
      </c>
      <c r="D33" t="s">
        <v>360</v>
      </c>
      <c r="E33" t="s">
        <v>146</v>
      </c>
      <c r="F33">
        <f>COUNTIF(E:E,E33)</f>
        <v>14</v>
      </c>
      <c r="G33" t="s">
        <v>29</v>
      </c>
      <c r="H33">
        <v>3</v>
      </c>
      <c r="I33">
        <v>0.3</v>
      </c>
      <c r="J33" t="str">
        <f t="shared" si="0"/>
        <v>No</v>
      </c>
      <c r="M33" t="str">
        <f>RIGHT(G33,2)</f>
        <v>B4</v>
      </c>
      <c r="N33" t="s">
        <v>182</v>
      </c>
      <c r="O33" t="s">
        <v>360</v>
      </c>
      <c r="P33" t="str">
        <f>UPPER(RIGHT(LEFT(G33,2),1))</f>
        <v>C</v>
      </c>
      <c r="Q33" t="str">
        <f>_xlfn.CONCAT(P33,M33)</f>
        <v>CB4</v>
      </c>
      <c r="R33">
        <f>COUNTIFS(P:P,P33,E:E,E33)</f>
        <v>2</v>
      </c>
      <c r="S33">
        <f>COUNTIFS(Q:Q,Q33,E:E,E33)</f>
        <v>1</v>
      </c>
      <c r="T33" t="str">
        <f>IF(F33=1,"none",IF(_xlfn.MAXIFS(S:S,E:E,E33)=1,"simple","complex"))</f>
        <v>complex</v>
      </c>
      <c r="U33" t="str">
        <f t="shared" si="1"/>
        <v>simple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hidden="1" x14ac:dyDescent="0.2">
      <c r="A34">
        <v>33</v>
      </c>
      <c r="B34" t="s">
        <v>381</v>
      </c>
      <c r="C34">
        <v>2022</v>
      </c>
      <c r="D34" t="s">
        <v>360</v>
      </c>
      <c r="E34" t="s">
        <v>146</v>
      </c>
      <c r="F34">
        <f>COUNTIF(E:E,E34)</f>
        <v>14</v>
      </c>
      <c r="G34" t="s">
        <v>30</v>
      </c>
      <c r="H34">
        <v>24</v>
      </c>
      <c r="I34">
        <v>4.8</v>
      </c>
      <c r="J34" t="str">
        <f t="shared" si="0"/>
        <v>No</v>
      </c>
      <c r="M34" t="str">
        <f>RIGHT(G34,2)</f>
        <v>C4</v>
      </c>
      <c r="N34" t="s">
        <v>182</v>
      </c>
      <c r="O34" t="s">
        <v>360</v>
      </c>
      <c r="P34" t="str">
        <f>UPPER(RIGHT(LEFT(G34,2),1))</f>
        <v>C</v>
      </c>
      <c r="Q34" t="str">
        <f>_xlfn.CONCAT(P34,M34)</f>
        <v>CC4</v>
      </c>
      <c r="R34">
        <f>COUNTIFS(P:P,P34,E:E,E34)</f>
        <v>2</v>
      </c>
      <c r="S34">
        <f>COUNTIFS(Q:Q,Q34,E:E,E34)</f>
        <v>1</v>
      </c>
      <c r="T34" t="str">
        <f>IF(F34=1,"none",IF(_xlfn.MAXIFS(S:S,E:E,E34)=1,"simple","complex"))</f>
        <v>complex</v>
      </c>
      <c r="U34" t="str">
        <f t="shared" si="1"/>
        <v>simple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hidden="1" x14ac:dyDescent="0.2">
      <c r="A35">
        <v>34</v>
      </c>
      <c r="B35" t="s">
        <v>381</v>
      </c>
      <c r="C35">
        <v>2022</v>
      </c>
      <c r="D35" t="s">
        <v>360</v>
      </c>
      <c r="E35" t="s">
        <v>146</v>
      </c>
      <c r="F35">
        <f>COUNTIF(E:E,E35)</f>
        <v>14</v>
      </c>
      <c r="G35" t="s">
        <v>31</v>
      </c>
      <c r="H35">
        <v>11</v>
      </c>
      <c r="I35">
        <v>15.1</v>
      </c>
      <c r="J35" t="str">
        <f t="shared" si="0"/>
        <v>No</v>
      </c>
      <c r="K35" t="str">
        <f t="shared" ref="K35:K45" si="10">RIGHT(LEFT(G35,3),1)</f>
        <v>A</v>
      </c>
      <c r="L35" t="str">
        <f t="shared" ref="L35:L45" si="11">LEFT(RIGHT(G35,2),1)</f>
        <v>B</v>
      </c>
      <c r="M35" t="str">
        <f>RIGHT(G35,2)</f>
        <v>B4</v>
      </c>
      <c r="N35" t="s">
        <v>183</v>
      </c>
      <c r="O35" t="s">
        <v>364</v>
      </c>
      <c r="P35" t="str">
        <f>UPPER(RIGHT(LEFT(G35,2),1))</f>
        <v>S</v>
      </c>
      <c r="Q35" t="str">
        <f>_xlfn.CONCAT(P35,M35)</f>
        <v>SB4</v>
      </c>
      <c r="R35">
        <f>COUNTIFS(P:P,P35,E:E,E35)</f>
        <v>11</v>
      </c>
      <c r="S35">
        <f>COUNTIFS(Q:Q,Q35,E:E,E35)</f>
        <v>5</v>
      </c>
      <c r="T35" t="str">
        <f>IF(F35=1,"none",IF(_xlfn.MAXIFS(S:S,E:E,E35)=1,"simple","complex"))</f>
        <v>complex</v>
      </c>
      <c r="U35" t="str">
        <f t="shared" si="1"/>
        <v>complex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hidden="1" x14ac:dyDescent="0.2">
      <c r="A36">
        <v>35</v>
      </c>
      <c r="B36" t="s">
        <v>381</v>
      </c>
      <c r="C36">
        <v>2022</v>
      </c>
      <c r="D36" t="s">
        <v>360</v>
      </c>
      <c r="E36" t="s">
        <v>146</v>
      </c>
      <c r="F36">
        <f>COUNTIF(E:E,E36)</f>
        <v>14</v>
      </c>
      <c r="G36" t="s">
        <v>32</v>
      </c>
      <c r="H36">
        <v>24</v>
      </c>
      <c r="I36">
        <v>80.3</v>
      </c>
      <c r="J36" t="str">
        <f t="shared" si="0"/>
        <v>No</v>
      </c>
      <c r="K36" t="str">
        <f t="shared" si="10"/>
        <v>A</v>
      </c>
      <c r="L36" t="str">
        <f t="shared" si="11"/>
        <v>C</v>
      </c>
      <c r="M36" t="str">
        <f>RIGHT(G36,2)</f>
        <v>C4</v>
      </c>
      <c r="N36" t="s">
        <v>183</v>
      </c>
      <c r="O36" t="s">
        <v>364</v>
      </c>
      <c r="P36" t="str">
        <f>UPPER(RIGHT(LEFT(G36,2),1))</f>
        <v>S</v>
      </c>
      <c r="Q36" t="str">
        <f>_xlfn.CONCAT(P36,M36)</f>
        <v>SC4</v>
      </c>
      <c r="R36">
        <f>COUNTIFS(P:P,P36,E:E,E36)</f>
        <v>11</v>
      </c>
      <c r="S36">
        <f>COUNTIFS(Q:Q,Q36,E:E,E36)</f>
        <v>6</v>
      </c>
      <c r="T36" t="str">
        <f>IF(F36=1,"none",IF(_xlfn.MAXIFS(S:S,E:E,E36)=1,"simple","complex"))</f>
        <v>complex</v>
      </c>
      <c r="U36" t="str">
        <f t="shared" si="1"/>
        <v>complex</v>
      </c>
      <c r="V36">
        <v>1</v>
      </c>
      <c r="W36">
        <v>1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hidden="1" x14ac:dyDescent="0.2">
      <c r="A37">
        <v>36</v>
      </c>
      <c r="B37" t="s">
        <v>381</v>
      </c>
      <c r="C37">
        <v>2022</v>
      </c>
      <c r="D37" t="s">
        <v>360</v>
      </c>
      <c r="E37" t="s">
        <v>146</v>
      </c>
      <c r="F37">
        <f>COUNTIF(E:E,E37)</f>
        <v>14</v>
      </c>
      <c r="G37" t="s">
        <v>33</v>
      </c>
      <c r="H37">
        <v>9</v>
      </c>
      <c r="I37">
        <v>11.9</v>
      </c>
      <c r="J37" t="str">
        <f t="shared" si="0"/>
        <v>No</v>
      </c>
      <c r="K37" t="str">
        <f t="shared" si="10"/>
        <v>E</v>
      </c>
      <c r="L37" t="str">
        <f t="shared" si="11"/>
        <v>B</v>
      </c>
      <c r="M37" t="str">
        <f>RIGHT(G37,2)</f>
        <v>B4</v>
      </c>
      <c r="N37" t="s">
        <v>183</v>
      </c>
      <c r="O37" t="s">
        <v>369</v>
      </c>
      <c r="P37" t="str">
        <f>UPPER(RIGHT(LEFT(G37,2),1))</f>
        <v>S</v>
      </c>
      <c r="Q37" t="str">
        <f>_xlfn.CONCAT(P37,M37)</f>
        <v>SB4</v>
      </c>
      <c r="R37">
        <f>COUNTIFS(P:P,P37,E:E,E37)</f>
        <v>11</v>
      </c>
      <c r="S37">
        <f>COUNTIFS(Q:Q,Q37,E:E,E37)</f>
        <v>5</v>
      </c>
      <c r="T37" t="str">
        <f>IF(F37=1,"none",IF(_xlfn.MAXIFS(S:S,E:E,E37)=1,"simple","complex"))</f>
        <v>complex</v>
      </c>
      <c r="U37" t="str">
        <f t="shared" si="1"/>
        <v>complex</v>
      </c>
      <c r="V37">
        <v>1</v>
      </c>
      <c r="W37">
        <v>1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hidden="1" x14ac:dyDescent="0.2">
      <c r="A38">
        <v>37</v>
      </c>
      <c r="B38" t="s">
        <v>381</v>
      </c>
      <c r="C38">
        <v>2022</v>
      </c>
      <c r="D38" t="s">
        <v>360</v>
      </c>
      <c r="E38" t="s">
        <v>146</v>
      </c>
      <c r="F38">
        <f>COUNTIF(E:E,E38)</f>
        <v>14</v>
      </c>
      <c r="G38" t="s">
        <v>34</v>
      </c>
      <c r="H38">
        <v>20</v>
      </c>
      <c r="I38">
        <v>63.4</v>
      </c>
      <c r="J38" t="str">
        <f t="shared" si="0"/>
        <v>No</v>
      </c>
      <c r="K38" t="str">
        <f t="shared" si="10"/>
        <v>E</v>
      </c>
      <c r="L38" t="str">
        <f t="shared" si="11"/>
        <v>C</v>
      </c>
      <c r="M38" t="str">
        <f>RIGHT(G38,2)</f>
        <v>C4</v>
      </c>
      <c r="N38" t="s">
        <v>183</v>
      </c>
      <c r="O38" t="s">
        <v>369</v>
      </c>
      <c r="P38" t="str">
        <f>UPPER(RIGHT(LEFT(G38,2),1))</f>
        <v>S</v>
      </c>
      <c r="Q38" t="str">
        <f>_xlfn.CONCAT(P38,M38)</f>
        <v>SC4</v>
      </c>
      <c r="R38">
        <f>COUNTIFS(P:P,P38,E:E,E38)</f>
        <v>11</v>
      </c>
      <c r="S38">
        <f>COUNTIFS(Q:Q,Q38,E:E,E38)</f>
        <v>6</v>
      </c>
      <c r="T38" t="str">
        <f>IF(F38=1,"none",IF(_xlfn.MAXIFS(S:S,E:E,E38)=1,"simple","complex"))</f>
        <v>complex</v>
      </c>
      <c r="U38" t="str">
        <f t="shared" si="1"/>
        <v>complex</v>
      </c>
      <c r="V38">
        <v>1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hidden="1" x14ac:dyDescent="0.2">
      <c r="A39">
        <v>38</v>
      </c>
      <c r="B39" t="s">
        <v>381</v>
      </c>
      <c r="C39">
        <v>2022</v>
      </c>
      <c r="D39" t="s">
        <v>360</v>
      </c>
      <c r="E39" t="s">
        <v>146</v>
      </c>
      <c r="F39">
        <f>COUNTIF(E:E,E39)</f>
        <v>14</v>
      </c>
      <c r="G39" t="s">
        <v>35</v>
      </c>
      <c r="H39">
        <v>11</v>
      </c>
      <c r="I39">
        <v>23.8</v>
      </c>
      <c r="J39" t="str">
        <f t="shared" si="0"/>
        <v>No</v>
      </c>
      <c r="K39" t="str">
        <f t="shared" si="10"/>
        <v>G</v>
      </c>
      <c r="L39" t="str">
        <f t="shared" si="11"/>
        <v>B</v>
      </c>
      <c r="M39" t="str">
        <f>RIGHT(G39,2)</f>
        <v>B4</v>
      </c>
      <c r="N39" t="s">
        <v>183</v>
      </c>
      <c r="O39" t="s">
        <v>365</v>
      </c>
      <c r="P39" t="str">
        <f>UPPER(RIGHT(LEFT(G39,2),1))</f>
        <v>S</v>
      </c>
      <c r="Q39" t="str">
        <f>_xlfn.CONCAT(P39,M39)</f>
        <v>SB4</v>
      </c>
      <c r="R39">
        <f>COUNTIFS(P:P,P39,E:E,E39)</f>
        <v>11</v>
      </c>
      <c r="S39">
        <f>COUNTIFS(Q:Q,Q39,E:E,E39)</f>
        <v>5</v>
      </c>
      <c r="T39" t="str">
        <f>IF(F39=1,"none",IF(_xlfn.MAXIFS(S:S,E:E,E39)=1,"simple","complex"))</f>
        <v>complex</v>
      </c>
      <c r="U39" t="str">
        <f t="shared" si="1"/>
        <v>complex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hidden="1" x14ac:dyDescent="0.2">
      <c r="A40">
        <v>39</v>
      </c>
      <c r="B40" t="s">
        <v>381</v>
      </c>
      <c r="C40">
        <v>2022</v>
      </c>
      <c r="D40" t="s">
        <v>360</v>
      </c>
      <c r="E40" t="s">
        <v>146</v>
      </c>
      <c r="F40">
        <f>COUNTIF(E:E,E40)</f>
        <v>14</v>
      </c>
      <c r="G40" t="s">
        <v>36</v>
      </c>
      <c r="H40">
        <v>24</v>
      </c>
      <c r="I40">
        <v>125.3</v>
      </c>
      <c r="J40" t="str">
        <f t="shared" si="0"/>
        <v>No</v>
      </c>
      <c r="K40" t="str">
        <f t="shared" si="10"/>
        <v>G</v>
      </c>
      <c r="L40" t="str">
        <f t="shared" si="11"/>
        <v>C</v>
      </c>
      <c r="M40" t="str">
        <f>RIGHT(G40,2)</f>
        <v>C4</v>
      </c>
      <c r="N40" t="s">
        <v>183</v>
      </c>
      <c r="O40" t="s">
        <v>365</v>
      </c>
      <c r="P40" t="str">
        <f>UPPER(RIGHT(LEFT(G40,2),1))</f>
        <v>S</v>
      </c>
      <c r="Q40" t="str">
        <f>_xlfn.CONCAT(P40,M40)</f>
        <v>SC4</v>
      </c>
      <c r="R40">
        <f>COUNTIFS(P:P,P40,E:E,E40)</f>
        <v>11</v>
      </c>
      <c r="S40">
        <f>COUNTIFS(Q:Q,Q40,E:E,E40)</f>
        <v>6</v>
      </c>
      <c r="T40" t="str">
        <f>IF(F40=1,"none",IF(_xlfn.MAXIFS(S:S,E:E,E40)=1,"simple","complex"))</f>
        <v>complex</v>
      </c>
      <c r="U40" t="str">
        <f t="shared" si="1"/>
        <v>complex</v>
      </c>
      <c r="V40">
        <v>1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hidden="1" x14ac:dyDescent="0.2">
      <c r="A41">
        <v>40</v>
      </c>
      <c r="B41" t="s">
        <v>381</v>
      </c>
      <c r="C41">
        <v>2022</v>
      </c>
      <c r="D41" t="s">
        <v>360</v>
      </c>
      <c r="E41" t="s">
        <v>146</v>
      </c>
      <c r="F41">
        <f>COUNTIF(E:E,E41)</f>
        <v>14</v>
      </c>
      <c r="G41" t="s">
        <v>37</v>
      </c>
      <c r="H41">
        <v>1</v>
      </c>
      <c r="I41">
        <v>1.2</v>
      </c>
      <c r="J41" t="str">
        <f t="shared" si="0"/>
        <v>No</v>
      </c>
      <c r="K41" t="str">
        <f t="shared" si="10"/>
        <v>L</v>
      </c>
      <c r="L41" t="str">
        <f t="shared" si="11"/>
        <v>B</v>
      </c>
      <c r="M41" t="str">
        <f>RIGHT(G41,2)</f>
        <v>B4</v>
      </c>
      <c r="N41" t="s">
        <v>183</v>
      </c>
      <c r="O41" t="s">
        <v>370</v>
      </c>
      <c r="P41" t="str">
        <f>UPPER(RIGHT(LEFT(G41,2),1))</f>
        <v>S</v>
      </c>
      <c r="Q41" t="str">
        <f>_xlfn.CONCAT(P41,M41)</f>
        <v>SB4</v>
      </c>
      <c r="R41">
        <f>COUNTIFS(P:P,P41,E:E,E41)</f>
        <v>11</v>
      </c>
      <c r="S41">
        <f>COUNTIFS(Q:Q,Q41,E:E,E41)</f>
        <v>5</v>
      </c>
      <c r="T41" t="str">
        <f>IF(F41=1,"none",IF(_xlfn.MAXIFS(S:S,E:E,E41)=1,"simple","complex"))</f>
        <v>complex</v>
      </c>
      <c r="U41" t="str">
        <f t="shared" si="1"/>
        <v>complex</v>
      </c>
      <c r="V41">
        <v>1</v>
      </c>
      <c r="W41">
        <v>1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hidden="1" x14ac:dyDescent="0.2">
      <c r="A42">
        <v>41</v>
      </c>
      <c r="B42" t="s">
        <v>381</v>
      </c>
      <c r="C42">
        <v>2022</v>
      </c>
      <c r="D42" t="s">
        <v>360</v>
      </c>
      <c r="E42" t="s">
        <v>146</v>
      </c>
      <c r="F42">
        <f>COUNTIF(E:E,E42)</f>
        <v>14</v>
      </c>
      <c r="G42" t="s">
        <v>38</v>
      </c>
      <c r="H42">
        <v>2</v>
      </c>
      <c r="I42">
        <v>8.3000000000000007</v>
      </c>
      <c r="J42" t="str">
        <f t="shared" si="0"/>
        <v>No</v>
      </c>
      <c r="K42" t="str">
        <f t="shared" si="10"/>
        <v>L</v>
      </c>
      <c r="L42" t="str">
        <f t="shared" si="11"/>
        <v>C</v>
      </c>
      <c r="M42" t="str">
        <f>RIGHT(G42,2)</f>
        <v>C4</v>
      </c>
      <c r="N42" t="s">
        <v>183</v>
      </c>
      <c r="O42" t="s">
        <v>370</v>
      </c>
      <c r="P42" t="str">
        <f>UPPER(RIGHT(LEFT(G42,2),1))</f>
        <v>S</v>
      </c>
      <c r="Q42" t="str">
        <f>_xlfn.CONCAT(P42,M42)</f>
        <v>SC4</v>
      </c>
      <c r="R42">
        <f>COUNTIFS(P:P,P42,E:E,E42)</f>
        <v>11</v>
      </c>
      <c r="S42">
        <f>COUNTIFS(Q:Q,Q42,E:E,E42)</f>
        <v>6</v>
      </c>
      <c r="T42" t="str">
        <f>IF(F42=1,"none",IF(_xlfn.MAXIFS(S:S,E:E,E42)=1,"simple","complex"))</f>
        <v>complex</v>
      </c>
      <c r="U42" t="str">
        <f t="shared" si="1"/>
        <v>complex</v>
      </c>
      <c r="V42">
        <v>1</v>
      </c>
      <c r="W42">
        <v>1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hidden="1" x14ac:dyDescent="0.2">
      <c r="A43">
        <v>42</v>
      </c>
      <c r="B43" t="s">
        <v>381</v>
      </c>
      <c r="C43">
        <v>2022</v>
      </c>
      <c r="D43" t="s">
        <v>360</v>
      </c>
      <c r="E43" t="s">
        <v>146</v>
      </c>
      <c r="F43">
        <f>COUNTIF(E:E,E43)</f>
        <v>14</v>
      </c>
      <c r="G43" t="s">
        <v>39</v>
      </c>
      <c r="H43">
        <v>18</v>
      </c>
      <c r="I43">
        <v>14</v>
      </c>
      <c r="J43" t="str">
        <f t="shared" si="0"/>
        <v>No</v>
      </c>
      <c r="K43" t="str">
        <f t="shared" si="10"/>
        <v>P</v>
      </c>
      <c r="L43" t="str">
        <f t="shared" si="11"/>
        <v>C</v>
      </c>
      <c r="M43" t="str">
        <f>RIGHT(G43,2)</f>
        <v>C4</v>
      </c>
      <c r="N43" t="s">
        <v>183</v>
      </c>
      <c r="O43" t="s">
        <v>371</v>
      </c>
      <c r="P43" t="str">
        <f>UPPER(RIGHT(LEFT(G43,2),1))</f>
        <v>S</v>
      </c>
      <c r="Q43" t="str">
        <f>_xlfn.CONCAT(P43,M43)</f>
        <v>SC4</v>
      </c>
      <c r="R43">
        <f>COUNTIFS(P:P,P43,E:E,E43)</f>
        <v>11</v>
      </c>
      <c r="S43">
        <f>COUNTIFS(Q:Q,Q43,E:E,E43)</f>
        <v>6</v>
      </c>
      <c r="T43" t="str">
        <f>IF(F43=1,"none",IF(_xlfn.MAXIFS(S:S,E:E,E43)=1,"simple","complex"))</f>
        <v>complex</v>
      </c>
      <c r="U43" t="str">
        <f t="shared" si="1"/>
        <v>complex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hidden="1" x14ac:dyDescent="0.2">
      <c r="A44">
        <v>43</v>
      </c>
      <c r="B44" t="s">
        <v>381</v>
      </c>
      <c r="C44">
        <v>2022</v>
      </c>
      <c r="D44" t="s">
        <v>360</v>
      </c>
      <c r="E44" t="s">
        <v>146</v>
      </c>
      <c r="F44">
        <f>COUNTIF(E:E,E44)</f>
        <v>14</v>
      </c>
      <c r="G44" t="s">
        <v>40</v>
      </c>
      <c r="H44">
        <v>11</v>
      </c>
      <c r="I44">
        <v>0.9</v>
      </c>
      <c r="J44" t="str">
        <f t="shared" si="0"/>
        <v>No</v>
      </c>
      <c r="K44" t="str">
        <f t="shared" si="10"/>
        <v>R</v>
      </c>
      <c r="L44" t="str">
        <f t="shared" si="11"/>
        <v>B</v>
      </c>
      <c r="M44" t="str">
        <f>RIGHT(G44,2)</f>
        <v>B4</v>
      </c>
      <c r="N44" t="s">
        <v>183</v>
      </c>
      <c r="O44" t="s">
        <v>367</v>
      </c>
      <c r="P44" t="str">
        <f>UPPER(RIGHT(LEFT(G44,2),1))</f>
        <v>S</v>
      </c>
      <c r="Q44" t="str">
        <f>_xlfn.CONCAT(P44,M44)</f>
        <v>SB4</v>
      </c>
      <c r="R44">
        <f>COUNTIFS(P:P,P44,E:E,E44)</f>
        <v>11</v>
      </c>
      <c r="S44">
        <f>COUNTIFS(Q:Q,Q44,E:E,E44)</f>
        <v>5</v>
      </c>
      <c r="T44" t="str">
        <f>IF(F44=1,"none",IF(_xlfn.MAXIFS(S:S,E:E,E44)=1,"simple","complex"))</f>
        <v>complex</v>
      </c>
      <c r="U44" t="str">
        <f t="shared" si="1"/>
        <v>complex</v>
      </c>
      <c r="V44">
        <v>1</v>
      </c>
      <c r="W44">
        <v>1</v>
      </c>
      <c r="X44">
        <v>1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hidden="1" x14ac:dyDescent="0.2">
      <c r="A45">
        <v>44</v>
      </c>
      <c r="B45" t="s">
        <v>381</v>
      </c>
      <c r="C45">
        <v>2022</v>
      </c>
      <c r="D45" t="s">
        <v>360</v>
      </c>
      <c r="E45" t="s">
        <v>146</v>
      </c>
      <c r="F45">
        <f>COUNTIF(E:E,E45)</f>
        <v>14</v>
      </c>
      <c r="G45" t="s">
        <v>41</v>
      </c>
      <c r="H45">
        <v>24</v>
      </c>
      <c r="I45">
        <v>6.1</v>
      </c>
      <c r="J45" t="str">
        <f t="shared" si="0"/>
        <v>No</v>
      </c>
      <c r="K45" t="str">
        <f t="shared" si="10"/>
        <v>R</v>
      </c>
      <c r="L45" t="str">
        <f t="shared" si="11"/>
        <v>C</v>
      </c>
      <c r="M45" t="str">
        <f>RIGHT(G45,2)</f>
        <v>C4</v>
      </c>
      <c r="N45" t="s">
        <v>183</v>
      </c>
      <c r="O45" t="s">
        <v>367</v>
      </c>
      <c r="P45" t="str">
        <f>UPPER(RIGHT(LEFT(G45,2),1))</f>
        <v>S</v>
      </c>
      <c r="Q45" t="str">
        <f>_xlfn.CONCAT(P45,M45)</f>
        <v>SC4</v>
      </c>
      <c r="R45">
        <f>COUNTIFS(P:P,P45,E:E,E45)</f>
        <v>11</v>
      </c>
      <c r="S45">
        <f>COUNTIFS(Q:Q,Q45,E:E,E45)</f>
        <v>6</v>
      </c>
      <c r="T45" t="str">
        <f>IF(F45=1,"none",IF(_xlfn.MAXIFS(S:S,E:E,E45)=1,"simple","complex"))</f>
        <v>complex</v>
      </c>
      <c r="U45" t="str">
        <f t="shared" si="1"/>
        <v>complex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hidden="1" x14ac:dyDescent="0.2">
      <c r="A46">
        <v>45</v>
      </c>
      <c r="B46" t="s">
        <v>381</v>
      </c>
      <c r="C46">
        <v>2022</v>
      </c>
      <c r="D46" t="s">
        <v>360</v>
      </c>
      <c r="E46" t="s">
        <v>146</v>
      </c>
      <c r="F46">
        <f>COUNTIF(E:E,E46)</f>
        <v>14</v>
      </c>
      <c r="G46" t="s">
        <v>42</v>
      </c>
      <c r="H46">
        <v>24</v>
      </c>
      <c r="I46">
        <v>49.3</v>
      </c>
      <c r="J46" t="str">
        <f t="shared" si="0"/>
        <v>No</v>
      </c>
      <c r="M46" t="str">
        <f>RIGHT(G46,2)</f>
        <v>C4</v>
      </c>
      <c r="N46" t="s">
        <v>184</v>
      </c>
      <c r="O46" t="s">
        <v>360</v>
      </c>
      <c r="P46" t="str">
        <f>UPPER(RIGHT(LEFT(G46,2),1))</f>
        <v>T</v>
      </c>
      <c r="Q46" t="str">
        <f>_xlfn.CONCAT(P46,M46)</f>
        <v>TC4</v>
      </c>
      <c r="R46">
        <f>COUNTIFS(P:P,P46,E:E,E46)</f>
        <v>1</v>
      </c>
      <c r="S46">
        <f>COUNTIFS(Q:Q,Q46,E:E,E46)</f>
        <v>1</v>
      </c>
      <c r="T46" t="str">
        <f>IF(F46=1,"none",IF(_xlfn.MAXIFS(S:S,E:E,E46)=1,"simple","complex"))</f>
        <v>complex</v>
      </c>
      <c r="U46" t="str">
        <f t="shared" si="1"/>
        <v>simple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>
        <v>46</v>
      </c>
      <c r="B47" t="s">
        <v>382</v>
      </c>
      <c r="C47">
        <v>2013</v>
      </c>
      <c r="D47" t="s">
        <v>360</v>
      </c>
      <c r="E47" t="s">
        <v>147</v>
      </c>
      <c r="F47">
        <f>COUNTIF(E:E,E47)</f>
        <v>3</v>
      </c>
      <c r="G47" t="s">
        <v>43</v>
      </c>
      <c r="H47">
        <v>21</v>
      </c>
      <c r="I47">
        <v>6</v>
      </c>
      <c r="J47" t="str">
        <f t="shared" si="0"/>
        <v>No</v>
      </c>
      <c r="M47" t="str">
        <f>RIGHT(G47,2)</f>
        <v>I1</v>
      </c>
      <c r="N47" t="s">
        <v>182</v>
      </c>
      <c r="O47" t="s">
        <v>360</v>
      </c>
      <c r="P47" t="str">
        <f>UPPER(RIGHT(LEFT(G47,2),1))</f>
        <v>C</v>
      </c>
      <c r="Q47" t="str">
        <f>_xlfn.CONCAT(P47,M47)</f>
        <v>CI1</v>
      </c>
      <c r="R47">
        <f>COUNTIFS(P:P,P47,E:E,E47)</f>
        <v>1</v>
      </c>
      <c r="S47">
        <f>COUNTIFS(Q:Q,Q47,E:E,E47)</f>
        <v>1</v>
      </c>
      <c r="T47" t="str">
        <f>IF(F47=1,"none",IF(_xlfn.MAXIFS(S:S,E:E,E47)=1,"simple","complex"))</f>
        <v>simple</v>
      </c>
      <c r="U47" t="str">
        <f t="shared" si="1"/>
        <v>simple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">
      <c r="A48">
        <v>47</v>
      </c>
      <c r="B48" t="s">
        <v>382</v>
      </c>
      <c r="C48">
        <v>2013</v>
      </c>
      <c r="D48" t="s">
        <v>360</v>
      </c>
      <c r="E48" t="s">
        <v>147</v>
      </c>
      <c r="F48">
        <f>COUNTIF(E:E,E48)</f>
        <v>3</v>
      </c>
      <c r="G48" t="s">
        <v>44</v>
      </c>
      <c r="H48">
        <v>21</v>
      </c>
      <c r="I48">
        <v>84.4</v>
      </c>
      <c r="J48" t="str">
        <f t="shared" si="0"/>
        <v>No</v>
      </c>
      <c r="M48" t="str">
        <f>RIGHT(G48,2)</f>
        <v>I1</v>
      </c>
      <c r="N48" t="s">
        <v>183</v>
      </c>
      <c r="O48" t="s">
        <v>360</v>
      </c>
      <c r="P48" t="str">
        <f>UPPER(RIGHT(LEFT(G48,2),1))</f>
        <v>S</v>
      </c>
      <c r="Q48" t="str">
        <f>_xlfn.CONCAT(P48,M48)</f>
        <v>SI1</v>
      </c>
      <c r="R48">
        <f>COUNTIFS(P:P,P48,E:E,E48)</f>
        <v>1</v>
      </c>
      <c r="S48">
        <f>COUNTIFS(Q:Q,Q48,E:E,E48)</f>
        <v>1</v>
      </c>
      <c r="T48" t="str">
        <f>IF(F48=1,"none",IF(_xlfn.MAXIFS(S:S,E:E,E48)=1,"simple","complex"))</f>
        <v>simple</v>
      </c>
      <c r="U48" t="str">
        <f t="shared" si="1"/>
        <v>simple</v>
      </c>
      <c r="V48">
        <v>0</v>
      </c>
      <c r="W48">
        <v>1</v>
      </c>
      <c r="X48">
        <v>1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2">
      <c r="A49">
        <v>48</v>
      </c>
      <c r="B49" t="s">
        <v>382</v>
      </c>
      <c r="C49">
        <v>2013</v>
      </c>
      <c r="D49" t="s">
        <v>360</v>
      </c>
      <c r="E49" t="s">
        <v>147</v>
      </c>
      <c r="F49">
        <f>COUNTIF(E:E,E49)</f>
        <v>3</v>
      </c>
      <c r="G49" t="s">
        <v>390</v>
      </c>
      <c r="H49">
        <v>19</v>
      </c>
      <c r="I49">
        <v>35.1</v>
      </c>
      <c r="J49" t="str">
        <f t="shared" si="0"/>
        <v>No</v>
      </c>
      <c r="M49" t="str">
        <f>RIGHT(G49,2)</f>
        <v>1H</v>
      </c>
      <c r="N49" t="s">
        <v>184</v>
      </c>
      <c r="O49" t="s">
        <v>360</v>
      </c>
      <c r="P49" t="str">
        <f>UPPER(RIGHT(LEFT(G49,2),1))</f>
        <v>T</v>
      </c>
      <c r="Q49" t="str">
        <f>_xlfn.CONCAT(P49,M49)</f>
        <v>T1H</v>
      </c>
      <c r="R49">
        <f>COUNTIFS(P:P,P49,E:E,E49)</f>
        <v>1</v>
      </c>
      <c r="S49">
        <f>COUNTIFS(Q:Q,Q49,E:E,E49)</f>
        <v>1</v>
      </c>
      <c r="T49" t="str">
        <f>IF(F49=1,"none",IF(_xlfn.MAXIFS(S:S,E:E,E49)=1,"simple","complex"))</f>
        <v>simple</v>
      </c>
      <c r="U49" t="str">
        <f t="shared" si="1"/>
        <v>simple</v>
      </c>
      <c r="V49">
        <v>0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hidden="1" x14ac:dyDescent="0.2">
      <c r="A50">
        <v>49</v>
      </c>
      <c r="B50" t="s">
        <v>382</v>
      </c>
      <c r="C50">
        <v>2018</v>
      </c>
      <c r="D50" t="s">
        <v>360</v>
      </c>
      <c r="E50" t="s">
        <v>148</v>
      </c>
      <c r="F50">
        <f>COUNTIF(E:E,E50)</f>
        <v>3</v>
      </c>
      <c r="G50" t="s">
        <v>45</v>
      </c>
      <c r="H50">
        <v>14</v>
      </c>
      <c r="I50">
        <v>4.0999999999999996</v>
      </c>
      <c r="J50" t="str">
        <f t="shared" si="0"/>
        <v>No</v>
      </c>
      <c r="M50" t="str">
        <f>RIGHT(G50,2)</f>
        <v>I2</v>
      </c>
      <c r="N50" t="s">
        <v>182</v>
      </c>
      <c r="O50" t="s">
        <v>360</v>
      </c>
      <c r="P50" t="str">
        <f>UPPER(RIGHT(LEFT(G50,2),1))</f>
        <v>C</v>
      </c>
      <c r="Q50" t="str">
        <f>_xlfn.CONCAT(P50,M50)</f>
        <v>CI2</v>
      </c>
      <c r="R50">
        <f>COUNTIFS(P:P,P50,E:E,E50)</f>
        <v>1</v>
      </c>
      <c r="S50">
        <f>COUNTIFS(Q:Q,Q50,E:E,E50)</f>
        <v>1</v>
      </c>
      <c r="T50" t="str">
        <f>IF(F50=1,"none",IF(_xlfn.MAXIFS(S:S,E:E,E50)=1,"simple","complex"))</f>
        <v>simple</v>
      </c>
      <c r="U50" t="str">
        <f t="shared" si="1"/>
        <v>simple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hidden="1" x14ac:dyDescent="0.2">
      <c r="A51">
        <v>50</v>
      </c>
      <c r="B51" t="s">
        <v>382</v>
      </c>
      <c r="C51">
        <v>2018</v>
      </c>
      <c r="D51" t="s">
        <v>360</v>
      </c>
      <c r="E51" t="s">
        <v>148</v>
      </c>
      <c r="F51">
        <f>COUNTIF(E:E,E51)</f>
        <v>3</v>
      </c>
      <c r="G51" t="s">
        <v>46</v>
      </c>
      <c r="H51">
        <v>14</v>
      </c>
      <c r="I51">
        <v>93.5</v>
      </c>
      <c r="J51" t="str">
        <f t="shared" si="0"/>
        <v>No</v>
      </c>
      <c r="M51" t="str">
        <f>RIGHT(G51,2)</f>
        <v>I2</v>
      </c>
      <c r="N51" t="s">
        <v>183</v>
      </c>
      <c r="O51" t="s">
        <v>360</v>
      </c>
      <c r="P51" t="str">
        <f>UPPER(RIGHT(LEFT(G51,2),1))</f>
        <v>S</v>
      </c>
      <c r="Q51" t="str">
        <f>_xlfn.CONCAT(P51,M51)</f>
        <v>SI2</v>
      </c>
      <c r="R51">
        <f>COUNTIFS(P:P,P51,E:E,E51)</f>
        <v>1</v>
      </c>
      <c r="S51">
        <f>COUNTIFS(Q:Q,Q51,E:E,E51)</f>
        <v>1</v>
      </c>
      <c r="T51" t="str">
        <f>IF(F51=1,"none",IF(_xlfn.MAXIFS(S:S,E:E,E51)=1,"simple","complex"))</f>
        <v>simple</v>
      </c>
      <c r="U51" t="str">
        <f t="shared" si="1"/>
        <v>simple</v>
      </c>
      <c r="V51">
        <v>0</v>
      </c>
      <c r="W51">
        <v>1</v>
      </c>
      <c r="X51">
        <v>1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hidden="1" x14ac:dyDescent="0.2">
      <c r="A52">
        <v>51</v>
      </c>
      <c r="B52" t="s">
        <v>382</v>
      </c>
      <c r="C52">
        <v>2018</v>
      </c>
      <c r="D52" t="s">
        <v>360</v>
      </c>
      <c r="E52" t="s">
        <v>148</v>
      </c>
      <c r="F52">
        <f>COUNTIF(E:E,E52)</f>
        <v>3</v>
      </c>
      <c r="G52" t="s">
        <v>47</v>
      </c>
      <c r="H52">
        <v>14</v>
      </c>
      <c r="I52">
        <v>27.7</v>
      </c>
      <c r="J52" t="str">
        <f t="shared" si="0"/>
        <v>No</v>
      </c>
      <c r="M52" t="str">
        <f>RIGHT(G52,2)</f>
        <v>I2</v>
      </c>
      <c r="N52" t="s">
        <v>184</v>
      </c>
      <c r="O52" t="s">
        <v>360</v>
      </c>
      <c r="P52" t="str">
        <f>UPPER(RIGHT(LEFT(G52,2),1))</f>
        <v>T</v>
      </c>
      <c r="Q52" t="str">
        <f>_xlfn.CONCAT(P52,M52)</f>
        <v>TI2</v>
      </c>
      <c r="R52">
        <f>COUNTIFS(P:P,P52,E:E,E52)</f>
        <v>1</v>
      </c>
      <c r="S52">
        <f>COUNTIFS(Q:Q,Q52,E:E,E52)</f>
        <v>1</v>
      </c>
      <c r="T52" t="str">
        <f>IF(F52=1,"none",IF(_xlfn.MAXIFS(S:S,E:E,E52)=1,"simple","complex"))</f>
        <v>simple</v>
      </c>
      <c r="U52" t="str">
        <f t="shared" si="1"/>
        <v>simple</v>
      </c>
      <c r="V52">
        <v>0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hidden="1" x14ac:dyDescent="0.2">
      <c r="A53">
        <v>52</v>
      </c>
      <c r="B53" t="s">
        <v>383</v>
      </c>
      <c r="C53">
        <v>2016</v>
      </c>
      <c r="D53" t="s">
        <v>360</v>
      </c>
      <c r="E53" t="s">
        <v>149</v>
      </c>
      <c r="F53">
        <f>COUNTIF(E:E,E53)</f>
        <v>7</v>
      </c>
      <c r="G53" t="s">
        <v>48</v>
      </c>
      <c r="H53">
        <v>6</v>
      </c>
      <c r="I53">
        <v>0.5</v>
      </c>
      <c r="J53" t="str">
        <f t="shared" si="0"/>
        <v>No</v>
      </c>
      <c r="M53" t="str">
        <f>RIGHT(G53,2)</f>
        <v>L2</v>
      </c>
      <c r="N53" t="s">
        <v>182</v>
      </c>
      <c r="O53" t="s">
        <v>360</v>
      </c>
      <c r="P53" t="str">
        <f>UPPER(RIGHT(LEFT(G53,2),1))</f>
        <v>C</v>
      </c>
      <c r="Q53" t="str">
        <f>_xlfn.CONCAT(P53,M53)</f>
        <v>CL2</v>
      </c>
      <c r="R53">
        <f>COUNTIFS(P:P,P53,E:E,E53)</f>
        <v>1</v>
      </c>
      <c r="S53">
        <f>COUNTIFS(Q:Q,Q53,E:E,E53)</f>
        <v>1</v>
      </c>
      <c r="T53" t="str">
        <f>IF(F53=1,"none",IF(_xlfn.MAXIFS(S:S,E:E,E53)=1,"simple","complex"))</f>
        <v>complex</v>
      </c>
      <c r="U53" t="str">
        <f t="shared" si="1"/>
        <v>simple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hidden="1" x14ac:dyDescent="0.2">
      <c r="A54">
        <v>53</v>
      </c>
      <c r="B54" t="s">
        <v>383</v>
      </c>
      <c r="C54">
        <v>2016</v>
      </c>
      <c r="D54" t="s">
        <v>360</v>
      </c>
      <c r="E54" t="s">
        <v>149</v>
      </c>
      <c r="F54">
        <f>COUNTIF(E:E,E54)</f>
        <v>7</v>
      </c>
      <c r="G54" t="s">
        <v>49</v>
      </c>
      <c r="H54">
        <v>6</v>
      </c>
      <c r="I54">
        <v>19.7</v>
      </c>
      <c r="J54" t="str">
        <f t="shared" si="0"/>
        <v>No</v>
      </c>
      <c r="K54" t="str">
        <f t="shared" ref="K54:K58" si="12">RIGHT(LEFT(G54,3),1)</f>
        <v>A</v>
      </c>
      <c r="L54" t="str">
        <f t="shared" ref="L54:L58" si="13">LEFT(RIGHT(G54,2),1)</f>
        <v>L</v>
      </c>
      <c r="M54" t="str">
        <f>RIGHT(G54,2)</f>
        <v>L2</v>
      </c>
      <c r="N54" t="s">
        <v>183</v>
      </c>
      <c r="O54" t="s">
        <v>364</v>
      </c>
      <c r="P54" t="str">
        <f>UPPER(RIGHT(LEFT(G54,2),1))</f>
        <v>S</v>
      </c>
      <c r="Q54" t="str">
        <f>_xlfn.CONCAT(P54,M54)</f>
        <v>SL2</v>
      </c>
      <c r="R54">
        <f>COUNTIFS(P:P,P54,E:E,E54)</f>
        <v>5</v>
      </c>
      <c r="S54">
        <f>COUNTIFS(Q:Q,Q54,E:E,E54)</f>
        <v>5</v>
      </c>
      <c r="T54" t="str">
        <f>IF(F54=1,"none",IF(_xlfn.MAXIFS(S:S,E:E,E54)=1,"simple","complex"))</f>
        <v>complex</v>
      </c>
      <c r="U54" t="str">
        <f t="shared" si="1"/>
        <v>complex</v>
      </c>
      <c r="V54">
        <v>1</v>
      </c>
      <c r="W54">
        <v>1</v>
      </c>
      <c r="X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hidden="1" x14ac:dyDescent="0.2">
      <c r="A55">
        <v>54</v>
      </c>
      <c r="B55" t="s">
        <v>383</v>
      </c>
      <c r="C55">
        <v>2016</v>
      </c>
      <c r="D55" t="s">
        <v>360</v>
      </c>
      <c r="E55" t="s">
        <v>149</v>
      </c>
      <c r="F55">
        <f>COUNTIF(E:E,E55)</f>
        <v>7</v>
      </c>
      <c r="G55" t="s">
        <v>50</v>
      </c>
      <c r="H55">
        <v>6</v>
      </c>
      <c r="I55">
        <v>17.899999999999999</v>
      </c>
      <c r="J55" t="str">
        <f t="shared" si="0"/>
        <v>No</v>
      </c>
      <c r="K55" t="str">
        <f t="shared" si="12"/>
        <v>G</v>
      </c>
      <c r="L55" t="str">
        <f t="shared" si="13"/>
        <v>L</v>
      </c>
      <c r="M55" t="str">
        <f>RIGHT(G55,2)</f>
        <v>L2</v>
      </c>
      <c r="N55" t="s">
        <v>183</v>
      </c>
      <c r="O55" t="s">
        <v>365</v>
      </c>
      <c r="P55" t="str">
        <f>UPPER(RIGHT(LEFT(G55,2),1))</f>
        <v>S</v>
      </c>
      <c r="Q55" t="str">
        <f>_xlfn.CONCAT(P55,M55)</f>
        <v>SL2</v>
      </c>
      <c r="R55">
        <f>COUNTIFS(P:P,P55,E:E,E55)</f>
        <v>5</v>
      </c>
      <c r="S55">
        <f>COUNTIFS(Q:Q,Q55,E:E,E55)</f>
        <v>5</v>
      </c>
      <c r="T55" t="str">
        <f>IF(F55=1,"none",IF(_xlfn.MAXIFS(S:S,E:E,E55)=1,"simple","complex"))</f>
        <v>complex</v>
      </c>
      <c r="U55" t="str">
        <f t="shared" si="1"/>
        <v>complex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hidden="1" x14ac:dyDescent="0.2">
      <c r="A56">
        <v>55</v>
      </c>
      <c r="B56" t="s">
        <v>383</v>
      </c>
      <c r="C56">
        <v>2016</v>
      </c>
      <c r="D56" t="s">
        <v>360</v>
      </c>
      <c r="E56" t="s">
        <v>149</v>
      </c>
      <c r="F56">
        <f>COUNTIF(E:E,E56)</f>
        <v>7</v>
      </c>
      <c r="G56" t="s">
        <v>51</v>
      </c>
      <c r="H56">
        <v>6</v>
      </c>
      <c r="I56">
        <v>8</v>
      </c>
      <c r="J56" t="str">
        <f t="shared" si="0"/>
        <v>No</v>
      </c>
      <c r="K56" t="str">
        <f t="shared" si="12"/>
        <v>H</v>
      </c>
      <c r="L56" t="str">
        <f t="shared" si="13"/>
        <v>L</v>
      </c>
      <c r="M56" t="str">
        <f>RIGHT(G56,2)</f>
        <v>L2</v>
      </c>
      <c r="N56" t="s">
        <v>183</v>
      </c>
      <c r="O56" t="s">
        <v>366</v>
      </c>
      <c r="P56" t="str">
        <f>UPPER(RIGHT(LEFT(G56,2),1))</f>
        <v>S</v>
      </c>
      <c r="Q56" t="str">
        <f>_xlfn.CONCAT(P56,M56)</f>
        <v>SL2</v>
      </c>
      <c r="R56">
        <f>COUNTIFS(P:P,P56,E:E,E56)</f>
        <v>5</v>
      </c>
      <c r="S56">
        <f>COUNTIFS(Q:Q,Q56,E:E,E56)</f>
        <v>5</v>
      </c>
      <c r="T56" t="str">
        <f>IF(F56=1,"none",IF(_xlfn.MAXIFS(S:S,E:E,E56)=1,"simple","complex"))</f>
        <v>complex</v>
      </c>
      <c r="U56" t="str">
        <f t="shared" si="1"/>
        <v>complex</v>
      </c>
      <c r="V56">
        <v>1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hidden="1" x14ac:dyDescent="0.2">
      <c r="A57">
        <v>56</v>
      </c>
      <c r="B57" t="s">
        <v>383</v>
      </c>
      <c r="C57">
        <v>2016</v>
      </c>
      <c r="D57" t="s">
        <v>360</v>
      </c>
      <c r="E57" t="s">
        <v>149</v>
      </c>
      <c r="F57">
        <f>COUNTIF(E:E,E57)</f>
        <v>7</v>
      </c>
      <c r="G57" t="s">
        <v>52</v>
      </c>
      <c r="H57">
        <v>6</v>
      </c>
      <c r="I57">
        <v>2.9</v>
      </c>
      <c r="J57" t="str">
        <f t="shared" si="0"/>
        <v>No</v>
      </c>
      <c r="K57" t="str">
        <f t="shared" si="12"/>
        <v>R</v>
      </c>
      <c r="L57" t="str">
        <f t="shared" si="13"/>
        <v>L</v>
      </c>
      <c r="M57" t="str">
        <f>RIGHT(G57,2)</f>
        <v>L2</v>
      </c>
      <c r="N57" t="s">
        <v>183</v>
      </c>
      <c r="O57" t="s">
        <v>367</v>
      </c>
      <c r="P57" t="str">
        <f>UPPER(RIGHT(LEFT(G57,2),1))</f>
        <v>S</v>
      </c>
      <c r="Q57" t="str">
        <f>_xlfn.CONCAT(P57,M57)</f>
        <v>SL2</v>
      </c>
      <c r="R57">
        <f>COUNTIFS(P:P,P57,E:E,E57)</f>
        <v>5</v>
      </c>
      <c r="S57">
        <f>COUNTIFS(Q:Q,Q57,E:E,E57)</f>
        <v>5</v>
      </c>
      <c r="T57" t="str">
        <f>IF(F57=1,"none",IF(_xlfn.MAXIFS(S:S,E:E,E57)=1,"simple","complex"))</f>
        <v>complex</v>
      </c>
      <c r="U57" t="str">
        <f t="shared" si="1"/>
        <v>complex</v>
      </c>
      <c r="V57">
        <v>1</v>
      </c>
      <c r="W57">
        <v>1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hidden="1" x14ac:dyDescent="0.2">
      <c r="A58">
        <v>57</v>
      </c>
      <c r="B58" t="s">
        <v>383</v>
      </c>
      <c r="C58">
        <v>2016</v>
      </c>
      <c r="D58" t="s">
        <v>360</v>
      </c>
      <c r="E58" t="s">
        <v>149</v>
      </c>
      <c r="F58">
        <f>COUNTIF(E:E,E58)</f>
        <v>7</v>
      </c>
      <c r="G58" t="s">
        <v>53</v>
      </c>
      <c r="H58">
        <v>6</v>
      </c>
      <c r="I58">
        <v>11.7</v>
      </c>
      <c r="J58" t="str">
        <f t="shared" si="0"/>
        <v>No</v>
      </c>
      <c r="K58" t="str">
        <f t="shared" si="12"/>
        <v>T</v>
      </c>
      <c r="L58" t="str">
        <f t="shared" si="13"/>
        <v>L</v>
      </c>
      <c r="M58" t="str">
        <f>RIGHT(G58,2)</f>
        <v>L2</v>
      </c>
      <c r="N58" t="s">
        <v>183</v>
      </c>
      <c r="O58" t="s">
        <v>368</v>
      </c>
      <c r="P58" t="str">
        <f>UPPER(RIGHT(LEFT(G58,2),1))</f>
        <v>S</v>
      </c>
      <c r="Q58" t="str">
        <f>_xlfn.CONCAT(P58,M58)</f>
        <v>SL2</v>
      </c>
      <c r="R58">
        <f>COUNTIFS(P:P,P58,E:E,E58)</f>
        <v>5</v>
      </c>
      <c r="S58">
        <f>COUNTIFS(Q:Q,Q58,E:E,E58)</f>
        <v>5</v>
      </c>
      <c r="T58" t="str">
        <f>IF(F58=1,"none",IF(_xlfn.MAXIFS(S:S,E:E,E58)=1,"simple","complex"))</f>
        <v>complex</v>
      </c>
      <c r="U58" t="str">
        <f t="shared" si="1"/>
        <v>complex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</row>
    <row r="59" spans="1:47" hidden="1" x14ac:dyDescent="0.2">
      <c r="A59">
        <v>58</v>
      </c>
      <c r="B59" t="s">
        <v>383</v>
      </c>
      <c r="C59">
        <v>2016</v>
      </c>
      <c r="D59" t="s">
        <v>360</v>
      </c>
      <c r="E59" t="s">
        <v>149</v>
      </c>
      <c r="F59">
        <f>COUNTIF(E:E,E59)</f>
        <v>7</v>
      </c>
      <c r="G59" t="s">
        <v>54</v>
      </c>
      <c r="H59">
        <v>6</v>
      </c>
      <c r="I59">
        <v>0.6</v>
      </c>
      <c r="J59" t="str">
        <f t="shared" si="0"/>
        <v>No</v>
      </c>
      <c r="M59" t="str">
        <f>RIGHT(G59,2)</f>
        <v>L2</v>
      </c>
      <c r="N59" t="s">
        <v>184</v>
      </c>
      <c r="O59" t="s">
        <v>360</v>
      </c>
      <c r="P59" t="str">
        <f>UPPER(RIGHT(LEFT(G59,2),1))</f>
        <v>T</v>
      </c>
      <c r="Q59" t="str">
        <f>_xlfn.CONCAT(P59,M59)</f>
        <v>TL2</v>
      </c>
      <c r="R59">
        <f>COUNTIFS(P:P,P59,E:E,E59)</f>
        <v>1</v>
      </c>
      <c r="S59">
        <f>COUNTIFS(Q:Q,Q59,E:E,E59)</f>
        <v>1</v>
      </c>
      <c r="T59" t="str">
        <f>IF(F59=1,"none",IF(_xlfn.MAXIFS(S:S,E:E,E59)=1,"simple","complex"))</f>
        <v>complex</v>
      </c>
      <c r="U59" t="str">
        <f t="shared" si="1"/>
        <v>simple</v>
      </c>
      <c r="V59">
        <v>0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</row>
    <row r="60" spans="1:47" x14ac:dyDescent="0.2">
      <c r="A60">
        <v>60</v>
      </c>
      <c r="B60" t="s">
        <v>384</v>
      </c>
      <c r="C60">
        <v>2001</v>
      </c>
      <c r="D60" t="s">
        <v>360</v>
      </c>
      <c r="E60" t="s">
        <v>150</v>
      </c>
      <c r="F60">
        <f>COUNTIF(E:E,E60)</f>
        <v>7</v>
      </c>
      <c r="G60" t="s">
        <v>55</v>
      </c>
      <c r="H60">
        <v>38</v>
      </c>
      <c r="J60" t="str">
        <f t="shared" si="0"/>
        <v>No</v>
      </c>
      <c r="M60" t="str">
        <f>RIGHT(G60,2)</f>
        <v>R1</v>
      </c>
      <c r="N60" t="s">
        <v>182</v>
      </c>
      <c r="O60" t="s">
        <v>360</v>
      </c>
      <c r="P60" t="str">
        <f>UPPER(RIGHT(LEFT(G60,2),1))</f>
        <v>C</v>
      </c>
      <c r="Q60" t="str">
        <f>_xlfn.CONCAT(P60,M60)</f>
        <v>CR1</v>
      </c>
      <c r="R60">
        <f>COUNTIFS(P:P,P60,E:E,E60)</f>
        <v>1</v>
      </c>
      <c r="S60">
        <f>COUNTIFS(Q:Q,Q60,E:E,E60)</f>
        <v>1</v>
      </c>
      <c r="T60" t="str">
        <f>IF(F60=1,"none",IF(_xlfn.MAXIFS(S:S,E:E,E60)=1,"simple","complex"))</f>
        <v>complex</v>
      </c>
      <c r="U60" t="str">
        <f t="shared" si="1"/>
        <v>simple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2">
      <c r="A61">
        <v>62</v>
      </c>
      <c r="B61" t="s">
        <v>384</v>
      </c>
      <c r="C61">
        <v>2001</v>
      </c>
      <c r="D61" t="s">
        <v>360</v>
      </c>
      <c r="E61" t="s">
        <v>150</v>
      </c>
      <c r="F61">
        <f>COUNTIF(E:E,E61)</f>
        <v>7</v>
      </c>
      <c r="G61" t="s">
        <v>56</v>
      </c>
      <c r="H61">
        <v>38</v>
      </c>
      <c r="J61" t="str">
        <f t="shared" si="0"/>
        <v>No</v>
      </c>
      <c r="K61" t="str">
        <f t="shared" ref="K61:K65" si="14">RIGHT(LEFT(G61,3),1)</f>
        <v>A</v>
      </c>
      <c r="L61" t="str">
        <f t="shared" ref="L61:L65" si="15">LEFT(RIGHT(G61,2),1)</f>
        <v>R</v>
      </c>
      <c r="M61" t="str">
        <f>RIGHT(G61,2)</f>
        <v>R1</v>
      </c>
      <c r="N61" t="s">
        <v>183</v>
      </c>
      <c r="O61" t="s">
        <v>364</v>
      </c>
      <c r="P61" t="str">
        <f>UPPER(RIGHT(LEFT(G61,2),1))</f>
        <v>S</v>
      </c>
      <c r="Q61" t="str">
        <f>_xlfn.CONCAT(P61,M61)</f>
        <v>SR1</v>
      </c>
      <c r="R61">
        <f>COUNTIFS(P:P,P61,E:E,E61)</f>
        <v>5</v>
      </c>
      <c r="S61">
        <f>COUNTIFS(Q:Q,Q61,E:E,E61)</f>
        <v>5</v>
      </c>
      <c r="T61" t="str">
        <f>IF(F61=1,"none",IF(_xlfn.MAXIFS(S:S,E:E,E61)=1,"simple","complex"))</f>
        <v>complex</v>
      </c>
      <c r="U61" t="str">
        <f t="shared" si="1"/>
        <v>complex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">
      <c r="A62">
        <v>64</v>
      </c>
      <c r="B62" t="s">
        <v>384</v>
      </c>
      <c r="C62">
        <v>2001</v>
      </c>
      <c r="D62" t="s">
        <v>360</v>
      </c>
      <c r="E62" t="s">
        <v>150</v>
      </c>
      <c r="F62">
        <f>COUNTIF(E:E,E62)</f>
        <v>7</v>
      </c>
      <c r="G62" t="s">
        <v>57</v>
      </c>
      <c r="H62">
        <v>38</v>
      </c>
      <c r="J62" t="str">
        <f t="shared" si="0"/>
        <v>No</v>
      </c>
      <c r="K62" t="str">
        <f t="shared" si="14"/>
        <v>G</v>
      </c>
      <c r="L62" t="str">
        <f t="shared" si="15"/>
        <v>R</v>
      </c>
      <c r="M62" t="str">
        <f>RIGHT(G62,2)</f>
        <v>R1</v>
      </c>
      <c r="N62" t="s">
        <v>183</v>
      </c>
      <c r="O62" t="s">
        <v>365</v>
      </c>
      <c r="P62" t="str">
        <f>UPPER(RIGHT(LEFT(G62,2),1))</f>
        <v>S</v>
      </c>
      <c r="Q62" t="str">
        <f>_xlfn.CONCAT(P62,M62)</f>
        <v>SR1</v>
      </c>
      <c r="R62">
        <f>COUNTIFS(P:P,P62,E:E,E62)</f>
        <v>5</v>
      </c>
      <c r="S62">
        <f>COUNTIFS(Q:Q,Q62,E:E,E62)</f>
        <v>5</v>
      </c>
      <c r="T62" t="str">
        <f>IF(F62=1,"none",IF(_xlfn.MAXIFS(S:S,E:E,E62)=1,"simple","complex"))</f>
        <v>complex</v>
      </c>
      <c r="U62" t="str">
        <f t="shared" si="1"/>
        <v>complex</v>
      </c>
      <c r="V62">
        <v>1</v>
      </c>
      <c r="W62">
        <v>1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">
      <c r="A63">
        <v>66</v>
      </c>
      <c r="B63" t="s">
        <v>384</v>
      </c>
      <c r="C63">
        <v>2001</v>
      </c>
      <c r="D63" t="s">
        <v>360</v>
      </c>
      <c r="E63" t="s">
        <v>150</v>
      </c>
      <c r="F63">
        <f>COUNTIF(E:E,E63)</f>
        <v>7</v>
      </c>
      <c r="G63" t="s">
        <v>58</v>
      </c>
      <c r="H63">
        <v>38</v>
      </c>
      <c r="J63" t="str">
        <f t="shared" si="0"/>
        <v>No</v>
      </c>
      <c r="K63" t="str">
        <f t="shared" si="14"/>
        <v>H</v>
      </c>
      <c r="L63" t="str">
        <f t="shared" si="15"/>
        <v>R</v>
      </c>
      <c r="M63" t="str">
        <f>RIGHT(G63,2)</f>
        <v>R1</v>
      </c>
      <c r="N63" t="s">
        <v>183</v>
      </c>
      <c r="O63" t="s">
        <v>366</v>
      </c>
      <c r="P63" t="str">
        <f>UPPER(RIGHT(LEFT(G63,2),1))</f>
        <v>S</v>
      </c>
      <c r="Q63" t="str">
        <f>_xlfn.CONCAT(P63,M63)</f>
        <v>SR1</v>
      </c>
      <c r="R63">
        <f>COUNTIFS(P:P,P63,E:E,E63)</f>
        <v>5</v>
      </c>
      <c r="S63">
        <f>COUNTIFS(Q:Q,Q63,E:E,E63)</f>
        <v>5</v>
      </c>
      <c r="T63" t="str">
        <f>IF(F63=1,"none",IF(_xlfn.MAXIFS(S:S,E:E,E63)=1,"simple","complex"))</f>
        <v>complex</v>
      </c>
      <c r="U63" t="str">
        <f t="shared" ref="U63:U123" si="16">IF(S63=1,"simple","complex")</f>
        <v>complex</v>
      </c>
      <c r="V63">
        <v>1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">
      <c r="A64">
        <v>68</v>
      </c>
      <c r="B64" t="s">
        <v>384</v>
      </c>
      <c r="C64">
        <v>2001</v>
      </c>
      <c r="D64" t="s">
        <v>360</v>
      </c>
      <c r="E64" t="s">
        <v>150</v>
      </c>
      <c r="F64">
        <f>COUNTIF(E:E,E64)</f>
        <v>7</v>
      </c>
      <c r="G64" t="s">
        <v>59</v>
      </c>
      <c r="H64">
        <v>38</v>
      </c>
      <c r="J64" t="str">
        <f t="shared" si="0"/>
        <v>No</v>
      </c>
      <c r="K64" t="str">
        <f t="shared" si="14"/>
        <v>R</v>
      </c>
      <c r="L64" t="str">
        <f t="shared" si="15"/>
        <v>R</v>
      </c>
      <c r="M64" t="str">
        <f>RIGHT(G64,2)</f>
        <v>R1</v>
      </c>
      <c r="N64" t="s">
        <v>183</v>
      </c>
      <c r="O64" t="s">
        <v>367</v>
      </c>
      <c r="P64" t="str">
        <f>UPPER(RIGHT(LEFT(G64,2),1))</f>
        <v>S</v>
      </c>
      <c r="Q64" t="str">
        <f>_xlfn.CONCAT(P64,M64)</f>
        <v>SR1</v>
      </c>
      <c r="R64">
        <f>COUNTIFS(P:P,P64,E:E,E64)</f>
        <v>5</v>
      </c>
      <c r="S64">
        <f>COUNTIFS(Q:Q,Q64,E:E,E64)</f>
        <v>5</v>
      </c>
      <c r="T64" t="str">
        <f>IF(F64=1,"none",IF(_xlfn.MAXIFS(S:S,E:E,E64)=1,"simple","complex"))</f>
        <v>complex</v>
      </c>
      <c r="U64" t="str">
        <f t="shared" si="16"/>
        <v>complex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">
      <c r="A65">
        <v>70</v>
      </c>
      <c r="B65" t="s">
        <v>384</v>
      </c>
      <c r="C65">
        <v>2001</v>
      </c>
      <c r="D65" t="s">
        <v>360</v>
      </c>
      <c r="E65" t="s">
        <v>150</v>
      </c>
      <c r="F65">
        <f>COUNTIF(E:E,E65)</f>
        <v>7</v>
      </c>
      <c r="G65" t="s">
        <v>60</v>
      </c>
      <c r="H65">
        <v>38</v>
      </c>
      <c r="J65" t="str">
        <f t="shared" si="0"/>
        <v>No</v>
      </c>
      <c r="K65" t="str">
        <f t="shared" si="14"/>
        <v>T</v>
      </c>
      <c r="L65" t="str">
        <f t="shared" si="15"/>
        <v>R</v>
      </c>
      <c r="M65" t="str">
        <f>RIGHT(G65,2)</f>
        <v>R1</v>
      </c>
      <c r="N65" t="s">
        <v>183</v>
      </c>
      <c r="O65" t="s">
        <v>368</v>
      </c>
      <c r="P65" t="str">
        <f>UPPER(RIGHT(LEFT(G65,2),1))</f>
        <v>S</v>
      </c>
      <c r="Q65" t="str">
        <f>_xlfn.CONCAT(P65,M65)</f>
        <v>SR1</v>
      </c>
      <c r="R65">
        <f>COUNTIFS(P:P,P65,E:E,E65)</f>
        <v>5</v>
      </c>
      <c r="S65">
        <f>COUNTIFS(Q:Q,Q65,E:E,E65)</f>
        <v>5</v>
      </c>
      <c r="T65" t="str">
        <f>IF(F65=1,"none",IF(_xlfn.MAXIFS(S:S,E:E,E65)=1,"simple","complex"))</f>
        <v>complex</v>
      </c>
      <c r="U65" t="str">
        <f t="shared" si="16"/>
        <v>complex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2">
      <c r="A66">
        <v>72</v>
      </c>
      <c r="B66" t="s">
        <v>384</v>
      </c>
      <c r="C66">
        <v>2001</v>
      </c>
      <c r="D66" t="s">
        <v>360</v>
      </c>
      <c r="E66" t="s">
        <v>150</v>
      </c>
      <c r="F66">
        <f>COUNTIF(E:E,E66)</f>
        <v>7</v>
      </c>
      <c r="G66" t="s">
        <v>391</v>
      </c>
      <c r="H66">
        <v>38</v>
      </c>
      <c r="J66" t="str">
        <f t="shared" si="0"/>
        <v>No</v>
      </c>
      <c r="M66" t="str">
        <f>RIGHT(G66,2)</f>
        <v>1H</v>
      </c>
      <c r="N66" t="s">
        <v>184</v>
      </c>
      <c r="O66" t="s">
        <v>360</v>
      </c>
      <c r="P66" t="str">
        <f>UPPER(RIGHT(LEFT(G66,2),1))</f>
        <v>T</v>
      </c>
      <c r="Q66" t="str">
        <f>_xlfn.CONCAT(P66,M66)</f>
        <v>T1H</v>
      </c>
      <c r="R66">
        <f>COUNTIFS(P:P,P66,E:E,E66)</f>
        <v>1</v>
      </c>
      <c r="S66">
        <f>COUNTIFS(Q:Q,Q66,E:E,E66)</f>
        <v>1</v>
      </c>
      <c r="T66" t="str">
        <f>IF(F66=1,"none",IF(_xlfn.MAXIFS(S:S,E:E,E66)=1,"simple","complex"))</f>
        <v>complex</v>
      </c>
      <c r="U66" t="str">
        <f t="shared" si="16"/>
        <v>simple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hidden="1" x14ac:dyDescent="0.2">
      <c r="A67">
        <v>73</v>
      </c>
      <c r="B67" t="s">
        <v>384</v>
      </c>
      <c r="C67">
        <v>2006</v>
      </c>
      <c r="D67" t="s">
        <v>360</v>
      </c>
      <c r="E67" t="s">
        <v>151</v>
      </c>
      <c r="F67">
        <f>COUNTIF(E:E,E67)</f>
        <v>7</v>
      </c>
      <c r="G67" t="s">
        <v>225</v>
      </c>
      <c r="H67">
        <v>47</v>
      </c>
      <c r="I67">
        <v>2.8</v>
      </c>
      <c r="J67" t="str">
        <f t="shared" ref="J67:J130" si="17">IF(COUNTIF(G:G,G67)=1,"No","Yes")</f>
        <v>No</v>
      </c>
      <c r="M67" t="str">
        <f>RIGHT(G67,2)</f>
        <v>R2</v>
      </c>
      <c r="N67" t="s">
        <v>182</v>
      </c>
      <c r="O67" t="s">
        <v>360</v>
      </c>
      <c r="P67" t="str">
        <f>UPPER(RIGHT(LEFT(G67,2),1))</f>
        <v>C</v>
      </c>
      <c r="Q67" t="str">
        <f>_xlfn.CONCAT(P67,M67)</f>
        <v>CR2</v>
      </c>
      <c r="R67">
        <f>COUNTIFS(P:P,P67,E:E,E67)</f>
        <v>1</v>
      </c>
      <c r="S67">
        <f>COUNTIFS(Q:Q,Q67,E:E,E67)</f>
        <v>1</v>
      </c>
      <c r="T67" t="str">
        <f>IF(F67=1,"none",IF(_xlfn.MAXIFS(S:S,E:E,E67)=1,"simple","complex"))</f>
        <v>complex</v>
      </c>
      <c r="U67" t="str">
        <f t="shared" si="16"/>
        <v>simple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hidden="1" x14ac:dyDescent="0.2">
      <c r="A68">
        <v>74</v>
      </c>
      <c r="B68" t="s">
        <v>384</v>
      </c>
      <c r="C68">
        <v>2006</v>
      </c>
      <c r="D68" t="s">
        <v>360</v>
      </c>
      <c r="E68" t="s">
        <v>151</v>
      </c>
      <c r="F68">
        <f>COUNTIF(E:E,E68)</f>
        <v>7</v>
      </c>
      <c r="G68" t="s">
        <v>226</v>
      </c>
      <c r="H68">
        <v>47</v>
      </c>
      <c r="I68">
        <v>120.6</v>
      </c>
      <c r="J68" t="str">
        <f t="shared" si="17"/>
        <v>No</v>
      </c>
      <c r="K68" t="str">
        <f t="shared" ref="K68:K72" si="18">RIGHT(LEFT(G68,3),1)</f>
        <v>A</v>
      </c>
      <c r="L68" t="str">
        <f t="shared" ref="L68:L72" si="19">LEFT(RIGHT(G68,2),1)</f>
        <v>R</v>
      </c>
      <c r="M68" t="str">
        <f>RIGHT(G68,2)</f>
        <v>R2</v>
      </c>
      <c r="N68" t="s">
        <v>183</v>
      </c>
      <c r="O68" t="s">
        <v>364</v>
      </c>
      <c r="P68" t="str">
        <f>UPPER(RIGHT(LEFT(G68,2),1))</f>
        <v>S</v>
      </c>
      <c r="Q68" t="str">
        <f>_xlfn.CONCAT(P68,M68)</f>
        <v>SR2</v>
      </c>
      <c r="R68">
        <f>COUNTIFS(P:P,P68,E:E,E68)</f>
        <v>5</v>
      </c>
      <c r="S68">
        <f>COUNTIFS(Q:Q,Q68,E:E,E68)</f>
        <v>5</v>
      </c>
      <c r="T68" t="str">
        <f>IF(F68=1,"none",IF(_xlfn.MAXIFS(S:S,E:E,E68)=1,"simple","complex"))</f>
        <v>complex</v>
      </c>
      <c r="U68" t="str">
        <f t="shared" si="16"/>
        <v>complex</v>
      </c>
      <c r="V68">
        <v>1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hidden="1" x14ac:dyDescent="0.2">
      <c r="A69">
        <v>75</v>
      </c>
      <c r="B69" t="s">
        <v>384</v>
      </c>
      <c r="C69">
        <v>2006</v>
      </c>
      <c r="D69" t="s">
        <v>360</v>
      </c>
      <c r="E69" t="s">
        <v>151</v>
      </c>
      <c r="F69">
        <f>COUNTIF(E:E,E69)</f>
        <v>7</v>
      </c>
      <c r="G69" t="s">
        <v>227</v>
      </c>
      <c r="H69">
        <v>47</v>
      </c>
      <c r="I69">
        <v>105.8</v>
      </c>
      <c r="J69" t="str">
        <f t="shared" si="17"/>
        <v>No</v>
      </c>
      <c r="K69" t="str">
        <f t="shared" si="18"/>
        <v>G</v>
      </c>
      <c r="L69" t="str">
        <f t="shared" si="19"/>
        <v>R</v>
      </c>
      <c r="M69" t="str">
        <f>RIGHT(G69,2)</f>
        <v>R2</v>
      </c>
      <c r="N69" t="s">
        <v>183</v>
      </c>
      <c r="O69" t="s">
        <v>365</v>
      </c>
      <c r="P69" t="str">
        <f>UPPER(RIGHT(LEFT(G69,2),1))</f>
        <v>S</v>
      </c>
      <c r="Q69" t="str">
        <f>_xlfn.CONCAT(P69,M69)</f>
        <v>SR2</v>
      </c>
      <c r="R69">
        <f>COUNTIFS(P:P,P69,E:E,E69)</f>
        <v>5</v>
      </c>
      <c r="S69">
        <f>COUNTIFS(Q:Q,Q69,E:E,E69)</f>
        <v>5</v>
      </c>
      <c r="T69" t="str">
        <f>IF(F69=1,"none",IF(_xlfn.MAXIFS(S:S,E:E,E69)=1,"simple","complex"))</f>
        <v>complex</v>
      </c>
      <c r="U69" t="str">
        <f t="shared" si="16"/>
        <v>complex</v>
      </c>
      <c r="V69">
        <v>1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hidden="1" x14ac:dyDescent="0.2">
      <c r="A70">
        <v>76</v>
      </c>
      <c r="B70" t="s">
        <v>384</v>
      </c>
      <c r="C70">
        <v>2006</v>
      </c>
      <c r="D70" t="s">
        <v>360</v>
      </c>
      <c r="E70" t="s">
        <v>151</v>
      </c>
      <c r="F70">
        <f>COUNTIF(E:E,E70)</f>
        <v>7</v>
      </c>
      <c r="G70" t="s">
        <v>228</v>
      </c>
      <c r="H70">
        <v>47</v>
      </c>
      <c r="I70">
        <v>27.5</v>
      </c>
      <c r="J70" t="str">
        <f t="shared" si="17"/>
        <v>No</v>
      </c>
      <c r="K70" t="str">
        <f t="shared" si="18"/>
        <v>H</v>
      </c>
      <c r="L70" t="str">
        <f t="shared" si="19"/>
        <v>R</v>
      </c>
      <c r="M70" t="str">
        <f>RIGHT(G70,2)</f>
        <v>R2</v>
      </c>
      <c r="N70" t="s">
        <v>183</v>
      </c>
      <c r="O70" t="s">
        <v>366</v>
      </c>
      <c r="P70" t="str">
        <f>UPPER(RIGHT(LEFT(G70,2),1))</f>
        <v>S</v>
      </c>
      <c r="Q70" t="str">
        <f>_xlfn.CONCAT(P70,M70)</f>
        <v>SR2</v>
      </c>
      <c r="R70">
        <f>COUNTIFS(P:P,P70,E:E,E70)</f>
        <v>5</v>
      </c>
      <c r="S70">
        <f>COUNTIFS(Q:Q,Q70,E:E,E70)</f>
        <v>5</v>
      </c>
      <c r="T70" t="str">
        <f>IF(F70=1,"none",IF(_xlfn.MAXIFS(S:S,E:E,E70)=1,"simple","complex"))</f>
        <v>complex</v>
      </c>
      <c r="U70" t="str">
        <f t="shared" si="16"/>
        <v>complex</v>
      </c>
      <c r="V70">
        <v>1</v>
      </c>
      <c r="W70">
        <v>1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hidden="1" x14ac:dyDescent="0.2">
      <c r="A71">
        <v>77</v>
      </c>
      <c r="B71" t="s">
        <v>384</v>
      </c>
      <c r="C71">
        <v>2006</v>
      </c>
      <c r="D71" t="s">
        <v>360</v>
      </c>
      <c r="E71" t="s">
        <v>151</v>
      </c>
      <c r="F71">
        <f>COUNTIF(E:E,E71)</f>
        <v>7</v>
      </c>
      <c r="G71" t="s">
        <v>229</v>
      </c>
      <c r="H71">
        <v>47</v>
      </c>
      <c r="I71">
        <v>13.7</v>
      </c>
      <c r="J71" t="str">
        <f t="shared" si="17"/>
        <v>No</v>
      </c>
      <c r="K71" t="str">
        <f t="shared" si="18"/>
        <v>R</v>
      </c>
      <c r="L71" t="str">
        <f t="shared" si="19"/>
        <v>R</v>
      </c>
      <c r="M71" t="str">
        <f>RIGHT(G71,2)</f>
        <v>R2</v>
      </c>
      <c r="N71" t="s">
        <v>183</v>
      </c>
      <c r="O71" t="s">
        <v>367</v>
      </c>
      <c r="P71" t="str">
        <f>UPPER(RIGHT(LEFT(G71,2),1))</f>
        <v>S</v>
      </c>
      <c r="Q71" t="str">
        <f>_xlfn.CONCAT(P71,M71)</f>
        <v>SR2</v>
      </c>
      <c r="R71">
        <f>COUNTIFS(P:P,P71,E:E,E71)</f>
        <v>5</v>
      </c>
      <c r="S71">
        <f>COUNTIFS(Q:Q,Q71,E:E,E71)</f>
        <v>5</v>
      </c>
      <c r="T71" t="str">
        <f>IF(F71=1,"none",IF(_xlfn.MAXIFS(S:S,E:E,E71)=1,"simple","complex"))</f>
        <v>complex</v>
      </c>
      <c r="U71" t="str">
        <f t="shared" si="16"/>
        <v>complex</v>
      </c>
      <c r="V71">
        <v>1</v>
      </c>
      <c r="W71">
        <v>1</v>
      </c>
      <c r="X71">
        <v>1</v>
      </c>
      <c r="Y71">
        <v>0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hidden="1" x14ac:dyDescent="0.2">
      <c r="A72">
        <v>78</v>
      </c>
      <c r="B72" t="s">
        <v>384</v>
      </c>
      <c r="C72">
        <v>2006</v>
      </c>
      <c r="D72" t="s">
        <v>360</v>
      </c>
      <c r="E72" t="s">
        <v>151</v>
      </c>
      <c r="F72">
        <f>COUNTIF(E:E,E72)</f>
        <v>7</v>
      </c>
      <c r="G72" t="s">
        <v>230</v>
      </c>
      <c r="H72">
        <v>47</v>
      </c>
      <c r="I72">
        <v>64.599999999999994</v>
      </c>
      <c r="J72" t="str">
        <f t="shared" si="17"/>
        <v>No</v>
      </c>
      <c r="K72" t="str">
        <f t="shared" si="18"/>
        <v>T</v>
      </c>
      <c r="L72" t="str">
        <f t="shared" si="19"/>
        <v>R</v>
      </c>
      <c r="M72" t="str">
        <f>RIGHT(G72,2)</f>
        <v>R2</v>
      </c>
      <c r="N72" t="s">
        <v>183</v>
      </c>
      <c r="O72" t="s">
        <v>368</v>
      </c>
      <c r="P72" t="str">
        <f>UPPER(RIGHT(LEFT(G72,2),1))</f>
        <v>S</v>
      </c>
      <c r="Q72" t="str">
        <f>_xlfn.CONCAT(P72,M72)</f>
        <v>SR2</v>
      </c>
      <c r="R72">
        <f>COUNTIFS(P:P,P72,E:E,E72)</f>
        <v>5</v>
      </c>
      <c r="S72">
        <f>COUNTIFS(Q:Q,Q72,E:E,E72)</f>
        <v>5</v>
      </c>
      <c r="T72" t="str">
        <f>IF(F72=1,"none",IF(_xlfn.MAXIFS(S:S,E:E,E72)=1,"simple","complex"))</f>
        <v>complex</v>
      </c>
      <c r="U72" t="str">
        <f t="shared" si="16"/>
        <v>complex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hidden="1" x14ac:dyDescent="0.2">
      <c r="A73">
        <v>79</v>
      </c>
      <c r="B73" t="s">
        <v>384</v>
      </c>
      <c r="C73">
        <v>2006</v>
      </c>
      <c r="D73" t="s">
        <v>360</v>
      </c>
      <c r="E73" t="s">
        <v>151</v>
      </c>
      <c r="F73">
        <f>COUNTIF(E:E,E73)</f>
        <v>7</v>
      </c>
      <c r="G73" t="s">
        <v>231</v>
      </c>
      <c r="H73">
        <v>47</v>
      </c>
      <c r="I73">
        <v>4.2</v>
      </c>
      <c r="J73" t="str">
        <f t="shared" si="17"/>
        <v>No</v>
      </c>
      <c r="M73" t="str">
        <f>RIGHT(G73,2)</f>
        <v>R2</v>
      </c>
      <c r="N73" t="s">
        <v>184</v>
      </c>
      <c r="O73" t="s">
        <v>360</v>
      </c>
      <c r="P73" t="str">
        <f>UPPER(RIGHT(LEFT(G73,2),1))</f>
        <v>T</v>
      </c>
      <c r="Q73" t="str">
        <f>_xlfn.CONCAT(P73,M73)</f>
        <v>TR2</v>
      </c>
      <c r="R73">
        <f>COUNTIFS(P:P,P73,E:E,E73)</f>
        <v>1</v>
      </c>
      <c r="S73">
        <f>COUNTIFS(Q:Q,Q73,E:E,E73)</f>
        <v>1</v>
      </c>
      <c r="T73" t="str">
        <f>IF(F73=1,"none",IF(_xlfn.MAXIFS(S:S,E:E,E73)=1,"simple","complex"))</f>
        <v>complex</v>
      </c>
      <c r="U73" t="str">
        <f t="shared" si="16"/>
        <v>simple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hidden="1" x14ac:dyDescent="0.2">
      <c r="A74">
        <v>80</v>
      </c>
      <c r="B74" t="s">
        <v>384</v>
      </c>
      <c r="C74">
        <v>2011</v>
      </c>
      <c r="D74" t="s">
        <v>360</v>
      </c>
      <c r="E74" t="s">
        <v>152</v>
      </c>
      <c r="F74">
        <f>COUNTIF(E:E,E74)</f>
        <v>14</v>
      </c>
      <c r="G74" t="s">
        <v>232</v>
      </c>
      <c r="H74">
        <v>3</v>
      </c>
      <c r="I74">
        <v>0.3</v>
      </c>
      <c r="J74" t="str">
        <f t="shared" si="17"/>
        <v>No</v>
      </c>
      <c r="M74" t="str">
        <f>RIGHT(G74,2)</f>
        <v>L1</v>
      </c>
      <c r="N74" t="s">
        <v>182</v>
      </c>
      <c r="O74" t="s">
        <v>360</v>
      </c>
      <c r="P74" t="str">
        <f>UPPER(RIGHT(LEFT(G74,2),1))</f>
        <v>C</v>
      </c>
      <c r="Q74" t="str">
        <f>_xlfn.CONCAT(P74,M74)</f>
        <v>CL1</v>
      </c>
      <c r="R74">
        <f>COUNTIFS(P:P,P74,E:E,E74)</f>
        <v>2</v>
      </c>
      <c r="S74">
        <f>COUNTIFS(Q:Q,Q74,E:E,E74)</f>
        <v>1</v>
      </c>
      <c r="T74" t="str">
        <f>IF(F74=1,"none",IF(_xlfn.MAXIFS(S:S,E:E,E74)=1,"simple","complex"))</f>
        <v>complex</v>
      </c>
      <c r="U74" t="str">
        <f t="shared" si="16"/>
        <v>simple</v>
      </c>
      <c r="V74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hidden="1" x14ac:dyDescent="0.2">
      <c r="A75">
        <v>81</v>
      </c>
      <c r="B75" t="s">
        <v>384</v>
      </c>
      <c r="C75">
        <v>2011</v>
      </c>
      <c r="D75" t="s">
        <v>360</v>
      </c>
      <c r="E75" t="s">
        <v>152</v>
      </c>
      <c r="F75">
        <f>COUNTIF(E:E,E75)</f>
        <v>14</v>
      </c>
      <c r="G75" t="s">
        <v>233</v>
      </c>
      <c r="H75">
        <v>57</v>
      </c>
      <c r="I75">
        <v>4.9000000000000004</v>
      </c>
      <c r="J75" t="str">
        <f t="shared" si="17"/>
        <v>No</v>
      </c>
      <c r="M75" t="str">
        <f>RIGHT(G75,2)</f>
        <v>R3</v>
      </c>
      <c r="N75" t="s">
        <v>182</v>
      </c>
      <c r="O75" t="s">
        <v>360</v>
      </c>
      <c r="P75" t="str">
        <f>UPPER(RIGHT(LEFT(G75,2),1))</f>
        <v>C</v>
      </c>
      <c r="Q75" t="str">
        <f>_xlfn.CONCAT(P75,M75)</f>
        <v>CR3</v>
      </c>
      <c r="R75">
        <f>COUNTIFS(P:P,P75,E:E,E75)</f>
        <v>2</v>
      </c>
      <c r="S75">
        <f>COUNTIFS(Q:Q,Q75,E:E,E75)</f>
        <v>1</v>
      </c>
      <c r="T75" t="str">
        <f>IF(F75=1,"none",IF(_xlfn.MAXIFS(S:S,E:E,E75)=1,"simple","complex"))</f>
        <v>complex</v>
      </c>
      <c r="U75" t="str">
        <f t="shared" si="16"/>
        <v>simple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hidden="1" x14ac:dyDescent="0.2">
      <c r="A76">
        <v>82</v>
      </c>
      <c r="B76" t="s">
        <v>384</v>
      </c>
      <c r="C76">
        <v>2011</v>
      </c>
      <c r="D76" t="s">
        <v>360</v>
      </c>
      <c r="E76" t="s">
        <v>152</v>
      </c>
      <c r="F76">
        <f>COUNTIF(E:E,E76)</f>
        <v>14</v>
      </c>
      <c r="G76" t="s">
        <v>234</v>
      </c>
      <c r="H76">
        <v>3</v>
      </c>
      <c r="I76">
        <v>11.8</v>
      </c>
      <c r="J76" t="str">
        <f t="shared" si="17"/>
        <v>No</v>
      </c>
      <c r="K76" t="str">
        <f t="shared" ref="K76:K85" si="20">RIGHT(LEFT(G76,3),1)</f>
        <v>A</v>
      </c>
      <c r="L76" t="str">
        <f t="shared" ref="L76:L85" si="21">LEFT(RIGHT(G76,2),1)</f>
        <v>L</v>
      </c>
      <c r="M76" t="str">
        <f>RIGHT(G76,2)</f>
        <v>L1</v>
      </c>
      <c r="N76" t="s">
        <v>183</v>
      </c>
      <c r="O76" t="s">
        <v>364</v>
      </c>
      <c r="P76" t="str">
        <f>UPPER(RIGHT(LEFT(G76,2),1))</f>
        <v>S</v>
      </c>
      <c r="Q76" t="str">
        <f>_xlfn.CONCAT(P76,M76)</f>
        <v>SL1</v>
      </c>
      <c r="R76">
        <f>COUNTIFS(P:P,P76,E:E,E76)</f>
        <v>10</v>
      </c>
      <c r="S76">
        <f>COUNTIFS(Q:Q,Q76,E:E,E76)</f>
        <v>5</v>
      </c>
      <c r="T76" t="str">
        <f>IF(F76=1,"none",IF(_xlfn.MAXIFS(S:S,E:E,E76)=1,"simple","complex"))</f>
        <v>complex</v>
      </c>
      <c r="U76" t="str">
        <f t="shared" si="16"/>
        <v>complex</v>
      </c>
      <c r="V76">
        <v>1</v>
      </c>
      <c r="W76">
        <v>1</v>
      </c>
      <c r="X76">
        <v>1</v>
      </c>
      <c r="Y76">
        <v>0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hidden="1" x14ac:dyDescent="0.2">
      <c r="A77">
        <v>83</v>
      </c>
      <c r="B77" t="s">
        <v>384</v>
      </c>
      <c r="C77">
        <v>2011</v>
      </c>
      <c r="D77" t="s">
        <v>360</v>
      </c>
      <c r="E77" t="s">
        <v>152</v>
      </c>
      <c r="F77">
        <f>COUNTIF(E:E,E77)</f>
        <v>14</v>
      </c>
      <c r="G77" t="s">
        <v>235</v>
      </c>
      <c r="H77">
        <v>57</v>
      </c>
      <c r="I77">
        <v>157.1</v>
      </c>
      <c r="J77" t="str">
        <f t="shared" si="17"/>
        <v>No</v>
      </c>
      <c r="K77" t="str">
        <f t="shared" si="20"/>
        <v>A</v>
      </c>
      <c r="L77" t="str">
        <f t="shared" si="21"/>
        <v>R</v>
      </c>
      <c r="M77" t="str">
        <f>RIGHT(G77,2)</f>
        <v>R3</v>
      </c>
      <c r="N77" t="s">
        <v>183</v>
      </c>
      <c r="O77" t="s">
        <v>364</v>
      </c>
      <c r="P77" t="str">
        <f>UPPER(RIGHT(LEFT(G77,2),1))</f>
        <v>S</v>
      </c>
      <c r="Q77" t="str">
        <f>_xlfn.CONCAT(P77,M77)</f>
        <v>SR3</v>
      </c>
      <c r="R77">
        <f>COUNTIFS(P:P,P77,E:E,E77)</f>
        <v>10</v>
      </c>
      <c r="S77">
        <f>COUNTIFS(Q:Q,Q77,E:E,E77)</f>
        <v>5</v>
      </c>
      <c r="T77" t="str">
        <f>IF(F77=1,"none",IF(_xlfn.MAXIFS(S:S,E:E,E77)=1,"simple","complex"))</f>
        <v>complex</v>
      </c>
      <c r="U77" t="str">
        <f t="shared" si="16"/>
        <v>complex</v>
      </c>
      <c r="V77">
        <v>1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hidden="1" x14ac:dyDescent="0.2">
      <c r="A78">
        <v>84</v>
      </c>
      <c r="B78" t="s">
        <v>384</v>
      </c>
      <c r="C78">
        <v>2011</v>
      </c>
      <c r="D78" t="s">
        <v>360</v>
      </c>
      <c r="E78" t="s">
        <v>152</v>
      </c>
      <c r="F78">
        <f>COUNTIF(E:E,E78)</f>
        <v>14</v>
      </c>
      <c r="G78" t="s">
        <v>236</v>
      </c>
      <c r="H78">
        <v>3</v>
      </c>
      <c r="I78">
        <v>11.9</v>
      </c>
      <c r="J78" t="str">
        <f t="shared" si="17"/>
        <v>No</v>
      </c>
      <c r="K78" t="str">
        <f t="shared" si="20"/>
        <v>G</v>
      </c>
      <c r="L78" t="str">
        <f t="shared" si="21"/>
        <v>L</v>
      </c>
      <c r="M78" t="str">
        <f>RIGHT(G78,2)</f>
        <v>L1</v>
      </c>
      <c r="N78" t="s">
        <v>183</v>
      </c>
      <c r="O78" t="s">
        <v>365</v>
      </c>
      <c r="P78" t="str">
        <f>UPPER(RIGHT(LEFT(G78,2),1))</f>
        <v>S</v>
      </c>
      <c r="Q78" t="str">
        <f>_xlfn.CONCAT(P78,M78)</f>
        <v>SL1</v>
      </c>
      <c r="R78">
        <f>COUNTIFS(P:P,P78,E:E,E78)</f>
        <v>10</v>
      </c>
      <c r="S78">
        <f>COUNTIFS(Q:Q,Q78,E:E,E78)</f>
        <v>5</v>
      </c>
      <c r="T78" t="str">
        <f>IF(F78=1,"none",IF(_xlfn.MAXIFS(S:S,E:E,E78)=1,"simple","complex"))</f>
        <v>complex</v>
      </c>
      <c r="U78" t="str">
        <f t="shared" si="16"/>
        <v>complex</v>
      </c>
      <c r="V78">
        <v>1</v>
      </c>
      <c r="W78">
        <v>1</v>
      </c>
      <c r="X78">
        <v>1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hidden="1" x14ac:dyDescent="0.2">
      <c r="A79">
        <v>85</v>
      </c>
      <c r="B79" t="s">
        <v>384</v>
      </c>
      <c r="C79">
        <v>2011</v>
      </c>
      <c r="D79" t="s">
        <v>360</v>
      </c>
      <c r="E79" t="s">
        <v>152</v>
      </c>
      <c r="F79">
        <f>COUNTIF(E:E,E79)</f>
        <v>14</v>
      </c>
      <c r="G79" t="s">
        <v>237</v>
      </c>
      <c r="H79">
        <v>57</v>
      </c>
      <c r="I79">
        <v>153.1</v>
      </c>
      <c r="J79" t="str">
        <f t="shared" si="17"/>
        <v>No</v>
      </c>
      <c r="K79" t="str">
        <f t="shared" si="20"/>
        <v>G</v>
      </c>
      <c r="L79" t="str">
        <f t="shared" si="21"/>
        <v>R</v>
      </c>
      <c r="M79" t="str">
        <f>RIGHT(G79,2)</f>
        <v>R3</v>
      </c>
      <c r="N79" t="s">
        <v>183</v>
      </c>
      <c r="O79" t="s">
        <v>365</v>
      </c>
      <c r="P79" t="str">
        <f>UPPER(RIGHT(LEFT(G79,2),1))</f>
        <v>S</v>
      </c>
      <c r="Q79" t="str">
        <f>_xlfn.CONCAT(P79,M79)</f>
        <v>SR3</v>
      </c>
      <c r="R79">
        <f>COUNTIFS(P:P,P79,E:E,E79)</f>
        <v>10</v>
      </c>
      <c r="S79">
        <f>COUNTIFS(Q:Q,Q79,E:E,E79)</f>
        <v>5</v>
      </c>
      <c r="T79" t="str">
        <f>IF(F79=1,"none",IF(_xlfn.MAXIFS(S:S,E:E,E79)=1,"simple","complex"))</f>
        <v>complex</v>
      </c>
      <c r="U79" t="str">
        <f t="shared" si="16"/>
        <v>complex</v>
      </c>
      <c r="V79">
        <v>1</v>
      </c>
      <c r="W79">
        <v>1</v>
      </c>
      <c r="X79">
        <v>1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hidden="1" x14ac:dyDescent="0.2">
      <c r="A80">
        <v>86</v>
      </c>
      <c r="B80" t="s">
        <v>384</v>
      </c>
      <c r="C80">
        <v>2011</v>
      </c>
      <c r="D80" t="s">
        <v>360</v>
      </c>
      <c r="E80" t="s">
        <v>152</v>
      </c>
      <c r="F80">
        <f>COUNTIF(E:E,E80)</f>
        <v>14</v>
      </c>
      <c r="G80" t="s">
        <v>238</v>
      </c>
      <c r="H80">
        <v>3</v>
      </c>
      <c r="I80">
        <v>5</v>
      </c>
      <c r="J80" t="str">
        <f t="shared" si="17"/>
        <v>No</v>
      </c>
      <c r="K80" t="str">
        <f t="shared" si="20"/>
        <v>H</v>
      </c>
      <c r="L80" t="str">
        <f t="shared" si="21"/>
        <v>L</v>
      </c>
      <c r="M80" t="str">
        <f>RIGHT(G80,2)</f>
        <v>L1</v>
      </c>
      <c r="N80" t="s">
        <v>183</v>
      </c>
      <c r="O80" t="s">
        <v>366</v>
      </c>
      <c r="P80" t="str">
        <f>UPPER(RIGHT(LEFT(G80,2),1))</f>
        <v>S</v>
      </c>
      <c r="Q80" t="str">
        <f>_xlfn.CONCAT(P80,M80)</f>
        <v>SL1</v>
      </c>
      <c r="R80">
        <f>COUNTIFS(P:P,P80,E:E,E80)</f>
        <v>10</v>
      </c>
      <c r="S80">
        <f>COUNTIFS(Q:Q,Q80,E:E,E80)</f>
        <v>5</v>
      </c>
      <c r="T80" t="str">
        <f>IF(F80=1,"none",IF(_xlfn.MAXIFS(S:S,E:E,E80)=1,"simple","complex"))</f>
        <v>complex</v>
      </c>
      <c r="U80" t="str">
        <f t="shared" si="16"/>
        <v>complex</v>
      </c>
      <c r="V80">
        <v>1</v>
      </c>
      <c r="W80">
        <v>1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hidden="1" x14ac:dyDescent="0.2">
      <c r="A81">
        <v>87</v>
      </c>
      <c r="B81" t="s">
        <v>384</v>
      </c>
      <c r="C81">
        <v>2011</v>
      </c>
      <c r="D81" t="s">
        <v>360</v>
      </c>
      <c r="E81" t="s">
        <v>152</v>
      </c>
      <c r="F81">
        <f>COUNTIF(E:E,E81)</f>
        <v>14</v>
      </c>
      <c r="G81" t="s">
        <v>239</v>
      </c>
      <c r="H81">
        <v>57</v>
      </c>
      <c r="I81">
        <v>64.099999999999994</v>
      </c>
      <c r="J81" t="str">
        <f t="shared" si="17"/>
        <v>No</v>
      </c>
      <c r="K81" t="str">
        <f t="shared" si="20"/>
        <v>H</v>
      </c>
      <c r="L81" t="str">
        <f t="shared" si="21"/>
        <v>R</v>
      </c>
      <c r="M81" t="str">
        <f>RIGHT(G81,2)</f>
        <v>R3</v>
      </c>
      <c r="N81" t="s">
        <v>183</v>
      </c>
      <c r="O81" t="s">
        <v>366</v>
      </c>
      <c r="P81" t="str">
        <f>UPPER(RIGHT(LEFT(G81,2),1))</f>
        <v>S</v>
      </c>
      <c r="Q81" t="str">
        <f>_xlfn.CONCAT(P81,M81)</f>
        <v>SR3</v>
      </c>
      <c r="R81">
        <f>COUNTIFS(P:P,P81,E:E,E81)</f>
        <v>10</v>
      </c>
      <c r="S81">
        <f>COUNTIFS(Q:Q,Q81,E:E,E81)</f>
        <v>5</v>
      </c>
      <c r="T81" t="str">
        <f>IF(F81=1,"none",IF(_xlfn.MAXIFS(S:S,E:E,E81)=1,"simple","complex"))</f>
        <v>complex</v>
      </c>
      <c r="U81" t="str">
        <f t="shared" si="16"/>
        <v>complex</v>
      </c>
      <c r="V81">
        <v>1</v>
      </c>
      <c r="W81">
        <v>1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hidden="1" x14ac:dyDescent="0.2">
      <c r="A82">
        <v>88</v>
      </c>
      <c r="B82" t="s">
        <v>384</v>
      </c>
      <c r="C82">
        <v>2011</v>
      </c>
      <c r="D82" t="s">
        <v>360</v>
      </c>
      <c r="E82" t="s">
        <v>152</v>
      </c>
      <c r="F82">
        <f>COUNTIF(E:E,E82)</f>
        <v>14</v>
      </c>
      <c r="G82" t="s">
        <v>240</v>
      </c>
      <c r="H82">
        <v>3</v>
      </c>
      <c r="I82">
        <v>0.8</v>
      </c>
      <c r="J82" t="str">
        <f t="shared" si="17"/>
        <v>No</v>
      </c>
      <c r="K82" t="str">
        <f t="shared" si="20"/>
        <v>R</v>
      </c>
      <c r="L82" t="str">
        <f t="shared" si="21"/>
        <v>L</v>
      </c>
      <c r="M82" t="str">
        <f>RIGHT(G82,2)</f>
        <v>L1</v>
      </c>
      <c r="N82" t="s">
        <v>183</v>
      </c>
      <c r="O82" t="s">
        <v>367</v>
      </c>
      <c r="P82" t="str">
        <f>UPPER(RIGHT(LEFT(G82,2),1))</f>
        <v>S</v>
      </c>
      <c r="Q82" t="str">
        <f>_xlfn.CONCAT(P82,M82)</f>
        <v>SL1</v>
      </c>
      <c r="R82">
        <f>COUNTIFS(P:P,P82,E:E,E82)</f>
        <v>10</v>
      </c>
      <c r="S82">
        <f>COUNTIFS(Q:Q,Q82,E:E,E82)</f>
        <v>5</v>
      </c>
      <c r="T82" t="str">
        <f>IF(F82=1,"none",IF(_xlfn.MAXIFS(S:S,E:E,E82)=1,"simple","complex"))</f>
        <v>complex</v>
      </c>
      <c r="U82" t="str">
        <f t="shared" si="16"/>
        <v>complex</v>
      </c>
      <c r="V82">
        <v>1</v>
      </c>
      <c r="W82">
        <v>1</v>
      </c>
      <c r="X82">
        <v>1</v>
      </c>
      <c r="Y82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hidden="1" x14ac:dyDescent="0.2">
      <c r="A83">
        <v>89</v>
      </c>
      <c r="B83" t="s">
        <v>384</v>
      </c>
      <c r="C83">
        <v>2011</v>
      </c>
      <c r="D83" t="s">
        <v>360</v>
      </c>
      <c r="E83" t="s">
        <v>152</v>
      </c>
      <c r="F83">
        <f>COUNTIF(E:E,E83)</f>
        <v>14</v>
      </c>
      <c r="G83" t="s">
        <v>241</v>
      </c>
      <c r="H83">
        <v>57</v>
      </c>
      <c r="I83">
        <v>19</v>
      </c>
      <c r="J83" t="str">
        <f t="shared" si="17"/>
        <v>No</v>
      </c>
      <c r="K83" t="str">
        <f t="shared" si="20"/>
        <v>R</v>
      </c>
      <c r="L83" t="str">
        <f t="shared" si="21"/>
        <v>R</v>
      </c>
      <c r="M83" t="str">
        <f>RIGHT(G83,2)</f>
        <v>R3</v>
      </c>
      <c r="N83" t="s">
        <v>183</v>
      </c>
      <c r="O83" t="s">
        <v>367</v>
      </c>
      <c r="P83" t="str">
        <f>UPPER(RIGHT(LEFT(G83,2),1))</f>
        <v>S</v>
      </c>
      <c r="Q83" t="str">
        <f>_xlfn.CONCAT(P83,M83)</f>
        <v>SR3</v>
      </c>
      <c r="R83">
        <f>COUNTIFS(P:P,P83,E:E,E83)</f>
        <v>10</v>
      </c>
      <c r="S83">
        <f>COUNTIFS(Q:Q,Q83,E:E,E83)</f>
        <v>5</v>
      </c>
      <c r="T83" t="str">
        <f>IF(F83=1,"none",IF(_xlfn.MAXIFS(S:S,E:E,E83)=1,"simple","complex"))</f>
        <v>complex</v>
      </c>
      <c r="U83" t="str">
        <f t="shared" si="16"/>
        <v>complex</v>
      </c>
      <c r="V83">
        <v>1</v>
      </c>
      <c r="W83">
        <v>1</v>
      </c>
      <c r="X83">
        <v>1</v>
      </c>
      <c r="Y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hidden="1" x14ac:dyDescent="0.2">
      <c r="A84">
        <v>90</v>
      </c>
      <c r="B84" t="s">
        <v>384</v>
      </c>
      <c r="C84">
        <v>2011</v>
      </c>
      <c r="D84" t="s">
        <v>360</v>
      </c>
      <c r="E84" t="s">
        <v>152</v>
      </c>
      <c r="F84">
        <f>COUNTIF(E:E,E84)</f>
        <v>14</v>
      </c>
      <c r="G84" t="s">
        <v>242</v>
      </c>
      <c r="H84">
        <v>3</v>
      </c>
      <c r="I84">
        <v>7.9</v>
      </c>
      <c r="J84" t="str">
        <f t="shared" si="17"/>
        <v>No</v>
      </c>
      <c r="K84" t="str">
        <f t="shared" si="20"/>
        <v>T</v>
      </c>
      <c r="L84" t="str">
        <f t="shared" si="21"/>
        <v>L</v>
      </c>
      <c r="M84" t="str">
        <f>RIGHT(G84,2)</f>
        <v>L1</v>
      </c>
      <c r="N84" t="s">
        <v>183</v>
      </c>
      <c r="O84" t="s">
        <v>368</v>
      </c>
      <c r="P84" t="str">
        <f>UPPER(RIGHT(LEFT(G84,2),1))</f>
        <v>S</v>
      </c>
      <c r="Q84" t="str">
        <f>_xlfn.CONCAT(P84,M84)</f>
        <v>SL1</v>
      </c>
      <c r="R84">
        <f>COUNTIFS(P:P,P84,E:E,E84)</f>
        <v>10</v>
      </c>
      <c r="S84">
        <f>COUNTIFS(Q:Q,Q84,E:E,E84)</f>
        <v>5</v>
      </c>
      <c r="T84" t="str">
        <f>IF(F84=1,"none",IF(_xlfn.MAXIFS(S:S,E:E,E84)=1,"simple","complex"))</f>
        <v>complex</v>
      </c>
      <c r="U84" t="str">
        <f t="shared" si="16"/>
        <v>complex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  <c r="AU84">
        <v>0</v>
      </c>
    </row>
    <row r="85" spans="1:47" hidden="1" x14ac:dyDescent="0.2">
      <c r="A85">
        <v>91</v>
      </c>
      <c r="B85" t="s">
        <v>384</v>
      </c>
      <c r="C85">
        <v>2011</v>
      </c>
      <c r="D85" t="s">
        <v>360</v>
      </c>
      <c r="E85" t="s">
        <v>152</v>
      </c>
      <c r="F85">
        <f>COUNTIF(E:E,E85)</f>
        <v>14</v>
      </c>
      <c r="G85" t="s">
        <v>243</v>
      </c>
      <c r="H85">
        <v>57</v>
      </c>
      <c r="I85">
        <v>102.2</v>
      </c>
      <c r="J85" t="str">
        <f t="shared" si="17"/>
        <v>No</v>
      </c>
      <c r="K85" t="str">
        <f t="shared" si="20"/>
        <v>T</v>
      </c>
      <c r="L85" t="str">
        <f t="shared" si="21"/>
        <v>R</v>
      </c>
      <c r="M85" t="str">
        <f>RIGHT(G85,2)</f>
        <v>R3</v>
      </c>
      <c r="N85" t="s">
        <v>183</v>
      </c>
      <c r="O85" t="s">
        <v>368</v>
      </c>
      <c r="P85" t="str">
        <f>UPPER(RIGHT(LEFT(G85,2),1))</f>
        <v>S</v>
      </c>
      <c r="Q85" t="str">
        <f>_xlfn.CONCAT(P85,M85)</f>
        <v>SR3</v>
      </c>
      <c r="R85">
        <f>COUNTIFS(P:P,P85,E:E,E85)</f>
        <v>10</v>
      </c>
      <c r="S85">
        <f>COUNTIFS(Q:Q,Q85,E:E,E85)</f>
        <v>5</v>
      </c>
      <c r="T85" t="str">
        <f>IF(F85=1,"none",IF(_xlfn.MAXIFS(S:S,E:E,E85)=1,"simple","complex"))</f>
        <v>complex</v>
      </c>
      <c r="U85" t="str">
        <f t="shared" si="16"/>
        <v>complex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0</v>
      </c>
      <c r="AT85">
        <v>1</v>
      </c>
      <c r="AU85">
        <v>0</v>
      </c>
    </row>
    <row r="86" spans="1:47" hidden="1" x14ac:dyDescent="0.2">
      <c r="A86">
        <v>92</v>
      </c>
      <c r="B86" t="s">
        <v>384</v>
      </c>
      <c r="C86">
        <v>2011</v>
      </c>
      <c r="D86" t="s">
        <v>360</v>
      </c>
      <c r="E86" t="s">
        <v>152</v>
      </c>
      <c r="F86">
        <f>COUNTIF(E:E,E86)</f>
        <v>14</v>
      </c>
      <c r="G86" t="s">
        <v>244</v>
      </c>
      <c r="H86">
        <v>3</v>
      </c>
      <c r="I86">
        <v>0.4</v>
      </c>
      <c r="J86" t="str">
        <f t="shared" si="17"/>
        <v>No</v>
      </c>
      <c r="M86" t="str">
        <f>RIGHT(G86,2)</f>
        <v>L1</v>
      </c>
      <c r="N86" t="s">
        <v>184</v>
      </c>
      <c r="O86" t="s">
        <v>360</v>
      </c>
      <c r="P86" t="str">
        <f>UPPER(RIGHT(LEFT(G86,2),1))</f>
        <v>T</v>
      </c>
      <c r="Q86" t="str">
        <f>_xlfn.CONCAT(P86,M86)</f>
        <v>TL1</v>
      </c>
      <c r="R86">
        <f>COUNTIFS(P:P,P86,E:E,E86)</f>
        <v>2</v>
      </c>
      <c r="S86">
        <f>COUNTIFS(Q:Q,Q86,E:E,E86)</f>
        <v>1</v>
      </c>
      <c r="T86" t="str">
        <f>IF(F86=1,"none",IF(_xlfn.MAXIFS(S:S,E:E,E86)=1,"simple","complex"))</f>
        <v>complex</v>
      </c>
      <c r="U86" t="str">
        <f t="shared" si="16"/>
        <v>simple</v>
      </c>
      <c r="V86">
        <v>0</v>
      </c>
      <c r="W86">
        <v>1</v>
      </c>
      <c r="X86">
        <v>1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</row>
    <row r="87" spans="1:47" hidden="1" x14ac:dyDescent="0.2">
      <c r="A87">
        <v>93</v>
      </c>
      <c r="B87" t="s">
        <v>384</v>
      </c>
      <c r="C87">
        <v>2011</v>
      </c>
      <c r="D87" t="s">
        <v>360</v>
      </c>
      <c r="E87" t="s">
        <v>152</v>
      </c>
      <c r="F87">
        <f>COUNTIF(E:E,E87)</f>
        <v>14</v>
      </c>
      <c r="G87" t="s">
        <v>245</v>
      </c>
      <c r="H87">
        <v>57</v>
      </c>
      <c r="I87">
        <v>7.5</v>
      </c>
      <c r="J87" t="str">
        <f t="shared" si="17"/>
        <v>No</v>
      </c>
      <c r="M87" t="str">
        <f>RIGHT(G87,2)</f>
        <v>R3</v>
      </c>
      <c r="N87" t="s">
        <v>184</v>
      </c>
      <c r="O87" t="s">
        <v>360</v>
      </c>
      <c r="P87" t="str">
        <f>UPPER(RIGHT(LEFT(G87,2),1))</f>
        <v>T</v>
      </c>
      <c r="Q87" t="str">
        <f>_xlfn.CONCAT(P87,M87)</f>
        <v>TR3</v>
      </c>
      <c r="R87">
        <f>COUNTIFS(P:P,P87,E:E,E87)</f>
        <v>2</v>
      </c>
      <c r="S87">
        <f>COUNTIFS(Q:Q,Q87,E:E,E87)</f>
        <v>1</v>
      </c>
      <c r="T87" t="str">
        <f>IF(F87=1,"none",IF(_xlfn.MAXIFS(S:S,E:E,E87)=1,"simple","complex"))</f>
        <v>complex</v>
      </c>
      <c r="U87" t="str">
        <f t="shared" si="16"/>
        <v>simple</v>
      </c>
      <c r="V87">
        <v>0</v>
      </c>
      <c r="W87">
        <v>1</v>
      </c>
      <c r="X87">
        <v>1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</row>
    <row r="88" spans="1:47" hidden="1" x14ac:dyDescent="0.2">
      <c r="A88">
        <v>94</v>
      </c>
      <c r="B88" t="s">
        <v>384</v>
      </c>
      <c r="C88">
        <v>2016</v>
      </c>
      <c r="D88" t="s">
        <v>360</v>
      </c>
      <c r="E88" t="s">
        <v>153</v>
      </c>
      <c r="F88">
        <f>COUNTIF(E:E,E88)</f>
        <v>7</v>
      </c>
      <c r="G88" t="s">
        <v>61</v>
      </c>
      <c r="H88">
        <v>57</v>
      </c>
      <c r="I88">
        <v>4</v>
      </c>
      <c r="J88" t="str">
        <f t="shared" si="17"/>
        <v>No</v>
      </c>
      <c r="M88" t="str">
        <f>RIGHT(G88,2)</f>
        <v>R4</v>
      </c>
      <c r="N88" t="s">
        <v>182</v>
      </c>
      <c r="O88" t="s">
        <v>360</v>
      </c>
      <c r="P88" t="str">
        <f>UPPER(RIGHT(LEFT(G88,2),1))</f>
        <v>C</v>
      </c>
      <c r="Q88" t="str">
        <f>_xlfn.CONCAT(P88,M88)</f>
        <v>CR4</v>
      </c>
      <c r="R88">
        <f>COUNTIFS(P:P,P88,E:E,E88)</f>
        <v>1</v>
      </c>
      <c r="S88">
        <f>COUNTIFS(Q:Q,Q88,E:E,E88)</f>
        <v>1</v>
      </c>
      <c r="T88" t="str">
        <f>IF(F88=1,"none",IF(_xlfn.MAXIFS(S:S,E:E,E88)=1,"simple","complex"))</f>
        <v>complex</v>
      </c>
      <c r="U88" t="str">
        <f t="shared" si="16"/>
        <v>simple</v>
      </c>
      <c r="V88">
        <v>0</v>
      </c>
      <c r="W88">
        <v>1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hidden="1" x14ac:dyDescent="0.2">
      <c r="A89">
        <v>95</v>
      </c>
      <c r="B89" t="s">
        <v>384</v>
      </c>
      <c r="C89">
        <v>2016</v>
      </c>
      <c r="D89" t="s">
        <v>360</v>
      </c>
      <c r="E89" t="s">
        <v>153</v>
      </c>
      <c r="F89">
        <f>COUNTIF(E:E,E89)</f>
        <v>7</v>
      </c>
      <c r="G89" t="s">
        <v>62</v>
      </c>
      <c r="H89">
        <v>57</v>
      </c>
      <c r="I89">
        <v>157.9</v>
      </c>
      <c r="J89" t="str">
        <f t="shared" si="17"/>
        <v>No</v>
      </c>
      <c r="K89" t="str">
        <f t="shared" ref="K89:K93" si="22">RIGHT(LEFT(G89,3),1)</f>
        <v>A</v>
      </c>
      <c r="L89" t="str">
        <f t="shared" ref="L89:L93" si="23">LEFT(RIGHT(G89,2),1)</f>
        <v>R</v>
      </c>
      <c r="M89" t="str">
        <f>RIGHT(G89,2)</f>
        <v>R4</v>
      </c>
      <c r="N89" t="s">
        <v>183</v>
      </c>
      <c r="O89" t="s">
        <v>364</v>
      </c>
      <c r="P89" t="str">
        <f>UPPER(RIGHT(LEFT(G89,2),1))</f>
        <v>S</v>
      </c>
      <c r="Q89" t="str">
        <f>_xlfn.CONCAT(P89,M89)</f>
        <v>SR4</v>
      </c>
      <c r="R89">
        <f>COUNTIFS(P:P,P89,E:E,E89)</f>
        <v>5</v>
      </c>
      <c r="S89">
        <f>COUNTIFS(Q:Q,Q89,E:E,E89)</f>
        <v>5</v>
      </c>
      <c r="T89" t="str">
        <f>IF(F89=1,"none",IF(_xlfn.MAXIFS(S:S,E:E,E89)=1,"simple","complex"))</f>
        <v>complex</v>
      </c>
      <c r="U89" t="str">
        <f t="shared" si="16"/>
        <v>complex</v>
      </c>
      <c r="V89">
        <v>1</v>
      </c>
      <c r="W89">
        <v>1</v>
      </c>
      <c r="X89">
        <v>1</v>
      </c>
      <c r="Y89">
        <v>0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hidden="1" x14ac:dyDescent="0.2">
      <c r="A90">
        <v>96</v>
      </c>
      <c r="B90" t="s">
        <v>384</v>
      </c>
      <c r="C90">
        <v>2016</v>
      </c>
      <c r="D90" t="s">
        <v>360</v>
      </c>
      <c r="E90" t="s">
        <v>153</v>
      </c>
      <c r="F90">
        <f>COUNTIF(E:E,E90)</f>
        <v>7</v>
      </c>
      <c r="G90" t="s">
        <v>63</v>
      </c>
      <c r="H90">
        <v>57</v>
      </c>
      <c r="I90">
        <v>145.69999999999999</v>
      </c>
      <c r="J90" t="str">
        <f t="shared" si="17"/>
        <v>No</v>
      </c>
      <c r="K90" t="str">
        <f t="shared" si="22"/>
        <v>G</v>
      </c>
      <c r="L90" t="str">
        <f t="shared" si="23"/>
        <v>R</v>
      </c>
      <c r="M90" t="str">
        <f>RIGHT(G90,2)</f>
        <v>R4</v>
      </c>
      <c r="N90" t="s">
        <v>183</v>
      </c>
      <c r="O90" t="s">
        <v>365</v>
      </c>
      <c r="P90" t="str">
        <f>UPPER(RIGHT(LEFT(G90,2),1))</f>
        <v>S</v>
      </c>
      <c r="Q90" t="str">
        <f>_xlfn.CONCAT(P90,M90)</f>
        <v>SR4</v>
      </c>
      <c r="R90">
        <f>COUNTIFS(P:P,P90,E:E,E90)</f>
        <v>5</v>
      </c>
      <c r="S90">
        <f>COUNTIFS(Q:Q,Q90,E:E,E90)</f>
        <v>5</v>
      </c>
      <c r="T90" t="str">
        <f>IF(F90=1,"none",IF(_xlfn.MAXIFS(S:S,E:E,E90)=1,"simple","complex"))</f>
        <v>complex</v>
      </c>
      <c r="U90" t="str">
        <f t="shared" si="16"/>
        <v>complex</v>
      </c>
      <c r="V90">
        <v>1</v>
      </c>
      <c r="W90">
        <v>1</v>
      </c>
      <c r="X90">
        <v>1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hidden="1" x14ac:dyDescent="0.2">
      <c r="A91">
        <v>97</v>
      </c>
      <c r="B91" t="s">
        <v>384</v>
      </c>
      <c r="C91">
        <v>2016</v>
      </c>
      <c r="D91" t="s">
        <v>360</v>
      </c>
      <c r="E91" t="s">
        <v>153</v>
      </c>
      <c r="F91">
        <f>COUNTIF(E:E,E91)</f>
        <v>7</v>
      </c>
      <c r="G91" t="s">
        <v>64</v>
      </c>
      <c r="H91">
        <v>57</v>
      </c>
      <c r="I91">
        <v>64.5</v>
      </c>
      <c r="J91" t="str">
        <f t="shared" si="17"/>
        <v>No</v>
      </c>
      <c r="K91" t="str">
        <f t="shared" si="22"/>
        <v>H</v>
      </c>
      <c r="L91" t="str">
        <f t="shared" si="23"/>
        <v>R</v>
      </c>
      <c r="M91" t="str">
        <f>RIGHT(G91,2)</f>
        <v>R4</v>
      </c>
      <c r="N91" t="s">
        <v>183</v>
      </c>
      <c r="O91" t="s">
        <v>366</v>
      </c>
      <c r="P91" t="str">
        <f>UPPER(RIGHT(LEFT(G91,2),1))</f>
        <v>S</v>
      </c>
      <c r="Q91" t="str">
        <f>_xlfn.CONCAT(P91,M91)</f>
        <v>SR4</v>
      </c>
      <c r="R91">
        <f>COUNTIFS(P:P,P91,E:E,E91)</f>
        <v>5</v>
      </c>
      <c r="S91">
        <f>COUNTIFS(Q:Q,Q91,E:E,E91)</f>
        <v>5</v>
      </c>
      <c r="T91" t="str">
        <f>IF(F91=1,"none",IF(_xlfn.MAXIFS(S:S,E:E,E91)=1,"simple","complex"))</f>
        <v>complex</v>
      </c>
      <c r="U91" t="str">
        <f t="shared" si="16"/>
        <v>complex</v>
      </c>
      <c r="V91">
        <v>1</v>
      </c>
      <c r="W91">
        <v>1</v>
      </c>
      <c r="X91">
        <v>1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hidden="1" x14ac:dyDescent="0.2">
      <c r="A92">
        <v>98</v>
      </c>
      <c r="B92" t="s">
        <v>384</v>
      </c>
      <c r="C92">
        <v>2016</v>
      </c>
      <c r="D92" t="s">
        <v>360</v>
      </c>
      <c r="E92" t="s">
        <v>153</v>
      </c>
      <c r="F92">
        <f>COUNTIF(E:E,E92)</f>
        <v>7</v>
      </c>
      <c r="G92" t="s">
        <v>65</v>
      </c>
      <c r="H92">
        <v>57</v>
      </c>
      <c r="I92">
        <v>30</v>
      </c>
      <c r="J92" t="str">
        <f t="shared" si="17"/>
        <v>No</v>
      </c>
      <c r="K92" t="str">
        <f t="shared" si="22"/>
        <v>R</v>
      </c>
      <c r="L92" t="str">
        <f t="shared" si="23"/>
        <v>R</v>
      </c>
      <c r="M92" t="str">
        <f>RIGHT(G92,2)</f>
        <v>R4</v>
      </c>
      <c r="N92" t="s">
        <v>183</v>
      </c>
      <c r="O92" t="s">
        <v>367</v>
      </c>
      <c r="P92" t="str">
        <f>UPPER(RIGHT(LEFT(G92,2),1))</f>
        <v>S</v>
      </c>
      <c r="Q92" t="str">
        <f>_xlfn.CONCAT(P92,M92)</f>
        <v>SR4</v>
      </c>
      <c r="R92">
        <f>COUNTIFS(P:P,P92,E:E,E92)</f>
        <v>5</v>
      </c>
      <c r="S92">
        <f>COUNTIFS(Q:Q,Q92,E:E,E92)</f>
        <v>5</v>
      </c>
      <c r="T92" t="str">
        <f>IF(F92=1,"none",IF(_xlfn.MAXIFS(S:S,E:E,E92)=1,"simple","complex"))</f>
        <v>complex</v>
      </c>
      <c r="U92" t="str">
        <f t="shared" si="16"/>
        <v>complex</v>
      </c>
      <c r="V92">
        <v>1</v>
      </c>
      <c r="W92">
        <v>1</v>
      </c>
      <c r="X92">
        <v>1</v>
      </c>
      <c r="Y92">
        <v>0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hidden="1" x14ac:dyDescent="0.2">
      <c r="A93">
        <v>99</v>
      </c>
      <c r="B93" t="s">
        <v>384</v>
      </c>
      <c r="C93">
        <v>2016</v>
      </c>
      <c r="D93" t="s">
        <v>360</v>
      </c>
      <c r="E93" t="s">
        <v>153</v>
      </c>
      <c r="F93">
        <f>COUNTIF(E:E,E93)</f>
        <v>7</v>
      </c>
      <c r="G93" t="s">
        <v>66</v>
      </c>
      <c r="H93">
        <v>57</v>
      </c>
      <c r="I93">
        <v>95.4</v>
      </c>
      <c r="J93" t="str">
        <f t="shared" si="17"/>
        <v>No</v>
      </c>
      <c r="K93" t="str">
        <f t="shared" si="22"/>
        <v>T</v>
      </c>
      <c r="L93" t="str">
        <f t="shared" si="23"/>
        <v>R</v>
      </c>
      <c r="M93" t="str">
        <f>RIGHT(G93,2)</f>
        <v>R4</v>
      </c>
      <c r="N93" t="s">
        <v>183</v>
      </c>
      <c r="O93" t="s">
        <v>368</v>
      </c>
      <c r="P93" t="str">
        <f>UPPER(RIGHT(LEFT(G93,2),1))</f>
        <v>S</v>
      </c>
      <c r="Q93" t="str">
        <f>_xlfn.CONCAT(P93,M93)</f>
        <v>SR4</v>
      </c>
      <c r="R93">
        <f>COUNTIFS(P:P,P93,E:E,E93)</f>
        <v>5</v>
      </c>
      <c r="S93">
        <f>COUNTIFS(Q:Q,Q93,E:E,E93)</f>
        <v>5</v>
      </c>
      <c r="T93" t="str">
        <f>IF(F93=1,"none",IF(_xlfn.MAXIFS(S:S,E:E,E93)=1,"simple","complex"))</f>
        <v>complex</v>
      </c>
      <c r="U93" t="str">
        <f t="shared" si="16"/>
        <v>complex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0</v>
      </c>
    </row>
    <row r="94" spans="1:47" hidden="1" x14ac:dyDescent="0.2">
      <c r="A94">
        <v>100</v>
      </c>
      <c r="B94" t="s">
        <v>384</v>
      </c>
      <c r="C94">
        <v>2016</v>
      </c>
      <c r="D94" t="s">
        <v>360</v>
      </c>
      <c r="E94" t="s">
        <v>153</v>
      </c>
      <c r="F94">
        <f>COUNTIF(E:E,E94)</f>
        <v>7</v>
      </c>
      <c r="G94" t="s">
        <v>67</v>
      </c>
      <c r="H94">
        <v>57</v>
      </c>
      <c r="I94">
        <v>6.2</v>
      </c>
      <c r="J94" t="str">
        <f t="shared" si="17"/>
        <v>No</v>
      </c>
      <c r="M94" t="str">
        <f>RIGHT(G94,2)</f>
        <v>R4</v>
      </c>
      <c r="N94" t="s">
        <v>184</v>
      </c>
      <c r="O94" t="s">
        <v>360</v>
      </c>
      <c r="P94" t="str">
        <f>UPPER(RIGHT(LEFT(G94,2),1))</f>
        <v>T</v>
      </c>
      <c r="Q94" t="str">
        <f>_xlfn.CONCAT(P94,M94)</f>
        <v>TR4</v>
      </c>
      <c r="R94">
        <f>COUNTIFS(P:P,P94,E:E,E94)</f>
        <v>1</v>
      </c>
      <c r="S94">
        <f>COUNTIFS(Q:Q,Q94,E:E,E94)</f>
        <v>1</v>
      </c>
      <c r="T94" t="str">
        <f>IF(F94=1,"none",IF(_xlfn.MAXIFS(S:S,E:E,E94)=1,"simple","complex"))</f>
        <v>complex</v>
      </c>
      <c r="U94" t="str">
        <f t="shared" si="16"/>
        <v>simple</v>
      </c>
      <c r="V94">
        <v>0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0</v>
      </c>
    </row>
    <row r="95" spans="1:47" hidden="1" x14ac:dyDescent="0.2">
      <c r="A95">
        <v>101</v>
      </c>
      <c r="B95" t="s">
        <v>384</v>
      </c>
      <c r="C95">
        <v>2021</v>
      </c>
      <c r="D95" t="s">
        <v>360</v>
      </c>
      <c r="E95" t="s">
        <v>154</v>
      </c>
      <c r="F95">
        <f>COUNTIF(E:E,E95)</f>
        <v>15</v>
      </c>
      <c r="G95" t="s">
        <v>68</v>
      </c>
      <c r="H95">
        <v>26</v>
      </c>
      <c r="I95">
        <v>1.2</v>
      </c>
      <c r="J95" t="str">
        <f t="shared" si="17"/>
        <v>No</v>
      </c>
      <c r="M95" t="str">
        <f>RIGHT(G95,2)</f>
        <v>A5</v>
      </c>
      <c r="N95" t="s">
        <v>182</v>
      </c>
      <c r="O95" t="s">
        <v>360</v>
      </c>
      <c r="P95" t="str">
        <f>UPPER(RIGHT(LEFT(G95,2),1))</f>
        <v>C</v>
      </c>
      <c r="Q95" t="str">
        <f>_xlfn.CONCAT(P95,M95)</f>
        <v>CA5</v>
      </c>
      <c r="R95">
        <f>COUNTIFS(P:P,P95,E:E,E95)</f>
        <v>2</v>
      </c>
      <c r="S95">
        <f>COUNTIFS(Q:Q,Q95,E:E,E95)</f>
        <v>1</v>
      </c>
      <c r="T95" t="str">
        <f>IF(F95=1,"none",IF(_xlfn.MAXIFS(S:S,E:E,E95)=1,"simple","complex"))</f>
        <v>complex</v>
      </c>
      <c r="U95" t="str">
        <f t="shared" si="16"/>
        <v>simple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hidden="1" x14ac:dyDescent="0.2">
      <c r="A96">
        <v>102</v>
      </c>
      <c r="B96" t="s">
        <v>384</v>
      </c>
      <c r="C96">
        <v>2021</v>
      </c>
      <c r="D96" t="s">
        <v>360</v>
      </c>
      <c r="E96" t="s">
        <v>154</v>
      </c>
      <c r="F96">
        <f>COUNTIF(E:E,E96)</f>
        <v>15</v>
      </c>
      <c r="G96" t="s">
        <v>69</v>
      </c>
      <c r="H96">
        <v>65</v>
      </c>
      <c r="I96">
        <v>4.7</v>
      </c>
      <c r="J96" t="str">
        <f t="shared" si="17"/>
        <v>No</v>
      </c>
      <c r="M96" t="str">
        <f>RIGHT(G96,2)</f>
        <v>R5</v>
      </c>
      <c r="N96" t="s">
        <v>182</v>
      </c>
      <c r="O96" t="s">
        <v>360</v>
      </c>
      <c r="P96" t="str">
        <f>UPPER(RIGHT(LEFT(G96,2),1))</f>
        <v>C</v>
      </c>
      <c r="Q96" t="str">
        <f>_xlfn.CONCAT(P96,M96)</f>
        <v>CR5</v>
      </c>
      <c r="R96">
        <f>COUNTIFS(P:P,P96,E:E,E96)</f>
        <v>2</v>
      </c>
      <c r="S96">
        <f>COUNTIFS(Q:Q,Q96,E:E,E96)</f>
        <v>1</v>
      </c>
      <c r="T96" t="str">
        <f>IF(F96=1,"none",IF(_xlfn.MAXIFS(S:S,E:E,E96)=1,"simple","complex"))</f>
        <v>complex</v>
      </c>
      <c r="U96" t="str">
        <f t="shared" si="16"/>
        <v>simple</v>
      </c>
      <c r="V96">
        <v>0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hidden="1" x14ac:dyDescent="0.2">
      <c r="A97">
        <v>103</v>
      </c>
      <c r="B97" t="s">
        <v>384</v>
      </c>
      <c r="C97">
        <v>2021</v>
      </c>
      <c r="D97" t="s">
        <v>360</v>
      </c>
      <c r="E97" t="s">
        <v>154</v>
      </c>
      <c r="F97">
        <f>COUNTIF(E:E,E97)</f>
        <v>15</v>
      </c>
      <c r="G97" t="s">
        <v>70</v>
      </c>
      <c r="H97">
        <v>26</v>
      </c>
      <c r="I97">
        <v>23.9</v>
      </c>
      <c r="J97" t="str">
        <f t="shared" si="17"/>
        <v>No</v>
      </c>
      <c r="K97" t="str">
        <f t="shared" ref="K97:K107" si="24">RIGHT(LEFT(G97,3),1)</f>
        <v>A</v>
      </c>
      <c r="L97" t="str">
        <f t="shared" ref="L97:L107" si="25">LEFT(RIGHT(G97,2),1)</f>
        <v>A</v>
      </c>
      <c r="M97" t="str">
        <f>RIGHT(G97,2)</f>
        <v>A5</v>
      </c>
      <c r="N97" t="s">
        <v>183</v>
      </c>
      <c r="O97" t="s">
        <v>364</v>
      </c>
      <c r="P97" t="str">
        <f>UPPER(RIGHT(LEFT(G97,2),1))</f>
        <v>S</v>
      </c>
      <c r="Q97" t="str">
        <f>_xlfn.CONCAT(P97,M97)</f>
        <v>SA5</v>
      </c>
      <c r="R97">
        <f>COUNTIFS(P:P,P97,E:E,E97)</f>
        <v>11</v>
      </c>
      <c r="S97">
        <f>COUNTIFS(Q:Q,Q97,E:E,E97)</f>
        <v>5</v>
      </c>
      <c r="T97" t="str">
        <f>IF(F97=1,"none",IF(_xlfn.MAXIFS(S:S,E:E,E97)=1,"simple","complex"))</f>
        <v>complex</v>
      </c>
      <c r="U97" t="str">
        <f t="shared" si="16"/>
        <v>complex</v>
      </c>
      <c r="V97">
        <v>1</v>
      </c>
      <c r="W97">
        <v>1</v>
      </c>
      <c r="X97">
        <v>1</v>
      </c>
      <c r="Y97">
        <v>0</v>
      </c>
      <c r="Z97">
        <v>1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hidden="1" x14ac:dyDescent="0.2">
      <c r="A98">
        <v>104</v>
      </c>
      <c r="B98" t="s">
        <v>384</v>
      </c>
      <c r="C98">
        <v>2021</v>
      </c>
      <c r="D98" t="s">
        <v>360</v>
      </c>
      <c r="E98" t="s">
        <v>154</v>
      </c>
      <c r="F98">
        <f>COUNTIF(E:E,E98)</f>
        <v>15</v>
      </c>
      <c r="G98" t="s">
        <v>71</v>
      </c>
      <c r="H98">
        <v>65</v>
      </c>
      <c r="I98">
        <v>448.7</v>
      </c>
      <c r="J98" t="str">
        <f t="shared" si="17"/>
        <v>No</v>
      </c>
      <c r="K98" t="str">
        <f t="shared" si="24"/>
        <v>A</v>
      </c>
      <c r="L98" t="str">
        <f t="shared" si="25"/>
        <v>R</v>
      </c>
      <c r="M98" t="str">
        <f>RIGHT(G98,2)</f>
        <v>R5</v>
      </c>
      <c r="N98" t="s">
        <v>183</v>
      </c>
      <c r="O98" t="s">
        <v>364</v>
      </c>
      <c r="P98" t="str">
        <f>UPPER(RIGHT(LEFT(G98,2),1))</f>
        <v>S</v>
      </c>
      <c r="Q98" t="str">
        <f>_xlfn.CONCAT(P98,M98)</f>
        <v>SR5</v>
      </c>
      <c r="R98">
        <f>COUNTIFS(P:P,P98,E:E,E98)</f>
        <v>11</v>
      </c>
      <c r="S98">
        <f>COUNTIFS(Q:Q,Q98,E:E,E98)</f>
        <v>6</v>
      </c>
      <c r="T98" t="str">
        <f>IF(F98=1,"none",IF(_xlfn.MAXIFS(S:S,E:E,E98)=1,"simple","complex"))</f>
        <v>complex</v>
      </c>
      <c r="U98" t="str">
        <f t="shared" si="16"/>
        <v>complex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hidden="1" x14ac:dyDescent="0.2">
      <c r="A99">
        <v>105</v>
      </c>
      <c r="B99" t="s">
        <v>384</v>
      </c>
      <c r="C99">
        <v>2021</v>
      </c>
      <c r="D99" t="s">
        <v>360</v>
      </c>
      <c r="E99" t="s">
        <v>154</v>
      </c>
      <c r="F99">
        <f>COUNTIF(E:E,E99)</f>
        <v>15</v>
      </c>
      <c r="G99" t="s">
        <v>72</v>
      </c>
      <c r="H99">
        <v>26</v>
      </c>
      <c r="I99">
        <v>25</v>
      </c>
      <c r="J99" t="str">
        <f t="shared" si="17"/>
        <v>No</v>
      </c>
      <c r="K99" t="str">
        <f t="shared" si="24"/>
        <v>G</v>
      </c>
      <c r="L99" t="str">
        <f t="shared" si="25"/>
        <v>A</v>
      </c>
      <c r="M99" t="str">
        <f>RIGHT(G99,2)</f>
        <v>A5</v>
      </c>
      <c r="N99" t="s">
        <v>183</v>
      </c>
      <c r="O99" t="s">
        <v>365</v>
      </c>
      <c r="P99" t="str">
        <f>UPPER(RIGHT(LEFT(G99,2),1))</f>
        <v>S</v>
      </c>
      <c r="Q99" t="str">
        <f>_xlfn.CONCAT(P99,M99)</f>
        <v>SA5</v>
      </c>
      <c r="R99">
        <f>COUNTIFS(P:P,P99,E:E,E99)</f>
        <v>11</v>
      </c>
      <c r="S99">
        <f>COUNTIFS(Q:Q,Q99,E:E,E99)</f>
        <v>5</v>
      </c>
      <c r="T99" t="str">
        <f>IF(F99=1,"none",IF(_xlfn.MAXIFS(S:S,E:E,E99)=1,"simple","complex"))</f>
        <v>complex</v>
      </c>
      <c r="U99" t="str">
        <f t="shared" si="16"/>
        <v>complex</v>
      </c>
      <c r="V99">
        <v>1</v>
      </c>
      <c r="W99">
        <v>1</v>
      </c>
      <c r="X99">
        <v>1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hidden="1" x14ac:dyDescent="0.2">
      <c r="A100">
        <v>106</v>
      </c>
      <c r="B100" t="s">
        <v>384</v>
      </c>
      <c r="C100">
        <v>2021</v>
      </c>
      <c r="D100" t="s">
        <v>360</v>
      </c>
      <c r="E100" t="s">
        <v>154</v>
      </c>
      <c r="F100">
        <f>COUNTIF(E:E,E100)</f>
        <v>15</v>
      </c>
      <c r="G100" t="s">
        <v>73</v>
      </c>
      <c r="H100">
        <v>65</v>
      </c>
      <c r="I100">
        <v>192.7</v>
      </c>
      <c r="J100" t="str">
        <f t="shared" si="17"/>
        <v>No</v>
      </c>
      <c r="K100" t="str">
        <f t="shared" si="24"/>
        <v>G</v>
      </c>
      <c r="L100" t="str">
        <f t="shared" si="25"/>
        <v>R</v>
      </c>
      <c r="M100" t="str">
        <f>RIGHT(G100,2)</f>
        <v>R5</v>
      </c>
      <c r="N100" t="s">
        <v>183</v>
      </c>
      <c r="O100" t="s">
        <v>365</v>
      </c>
      <c r="P100" t="str">
        <f>UPPER(RIGHT(LEFT(G100,2),1))</f>
        <v>S</v>
      </c>
      <c r="Q100" t="str">
        <f>_xlfn.CONCAT(P100,M100)</f>
        <v>SR5</v>
      </c>
      <c r="R100">
        <f>COUNTIFS(P:P,P100,E:E,E100)</f>
        <v>11</v>
      </c>
      <c r="S100">
        <f>COUNTIFS(Q:Q,Q100,E:E,E100)</f>
        <v>6</v>
      </c>
      <c r="T100" t="str">
        <f>IF(F100=1,"none",IF(_xlfn.MAXIFS(S:S,E:E,E100)=1,"simple","complex"))</f>
        <v>complex</v>
      </c>
      <c r="U100" t="str">
        <f t="shared" si="16"/>
        <v>complex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hidden="1" x14ac:dyDescent="0.2">
      <c r="A101">
        <v>107</v>
      </c>
      <c r="B101" t="s">
        <v>384</v>
      </c>
      <c r="C101">
        <v>2021</v>
      </c>
      <c r="D101" t="s">
        <v>360</v>
      </c>
      <c r="E101" t="s">
        <v>154</v>
      </c>
      <c r="F101">
        <f>COUNTIF(E:E,E101)</f>
        <v>15</v>
      </c>
      <c r="G101" t="s">
        <v>74</v>
      </c>
      <c r="H101">
        <v>26</v>
      </c>
      <c r="I101">
        <v>10.7</v>
      </c>
      <c r="J101" t="str">
        <f t="shared" si="17"/>
        <v>No</v>
      </c>
      <c r="K101" t="str">
        <f t="shared" si="24"/>
        <v>H</v>
      </c>
      <c r="L101" t="str">
        <f t="shared" si="25"/>
        <v>A</v>
      </c>
      <c r="M101" t="str">
        <f>RIGHT(G101,2)</f>
        <v>A5</v>
      </c>
      <c r="N101" t="s">
        <v>183</v>
      </c>
      <c r="O101" t="s">
        <v>366</v>
      </c>
      <c r="P101" t="str">
        <f>UPPER(RIGHT(LEFT(G101,2),1))</f>
        <v>S</v>
      </c>
      <c r="Q101" t="str">
        <f>_xlfn.CONCAT(P101,M101)</f>
        <v>SA5</v>
      </c>
      <c r="R101">
        <f>COUNTIFS(P:P,P101,E:E,E101)</f>
        <v>11</v>
      </c>
      <c r="S101">
        <f>COUNTIFS(Q:Q,Q101,E:E,E101)</f>
        <v>5</v>
      </c>
      <c r="T101" t="str">
        <f>IF(F101=1,"none",IF(_xlfn.MAXIFS(S:S,E:E,E101)=1,"simple","complex"))</f>
        <v>complex</v>
      </c>
      <c r="U101" t="str">
        <f t="shared" si="16"/>
        <v>complex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hidden="1" x14ac:dyDescent="0.2">
      <c r="A102">
        <v>108</v>
      </c>
      <c r="B102" t="s">
        <v>384</v>
      </c>
      <c r="C102">
        <v>2021</v>
      </c>
      <c r="D102" t="s">
        <v>360</v>
      </c>
      <c r="E102" t="s">
        <v>154</v>
      </c>
      <c r="F102">
        <f>COUNTIF(E:E,E102)</f>
        <v>15</v>
      </c>
      <c r="G102" t="s">
        <v>75</v>
      </c>
      <c r="H102">
        <v>65</v>
      </c>
      <c r="I102">
        <v>79.099999999999994</v>
      </c>
      <c r="J102" t="str">
        <f t="shared" si="17"/>
        <v>No</v>
      </c>
      <c r="K102" t="str">
        <f t="shared" si="24"/>
        <v>H</v>
      </c>
      <c r="L102" t="str">
        <f t="shared" si="25"/>
        <v>R</v>
      </c>
      <c r="M102" t="str">
        <f>RIGHT(G102,2)</f>
        <v>R5</v>
      </c>
      <c r="N102" t="s">
        <v>183</v>
      </c>
      <c r="O102" t="s">
        <v>366</v>
      </c>
      <c r="P102" t="str">
        <f>UPPER(RIGHT(LEFT(G102,2),1))</f>
        <v>S</v>
      </c>
      <c r="Q102" t="str">
        <f>_xlfn.CONCAT(P102,M102)</f>
        <v>SR5</v>
      </c>
      <c r="R102">
        <f>COUNTIFS(P:P,P102,E:E,E102)</f>
        <v>11</v>
      </c>
      <c r="S102">
        <f>COUNTIFS(Q:Q,Q102,E:E,E102)</f>
        <v>6</v>
      </c>
      <c r="T102" t="str">
        <f>IF(F102=1,"none",IF(_xlfn.MAXIFS(S:S,E:E,E102)=1,"simple","complex"))</f>
        <v>complex</v>
      </c>
      <c r="U102" t="str">
        <f t="shared" si="16"/>
        <v>complex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hidden="1" x14ac:dyDescent="0.2">
      <c r="A103">
        <v>109</v>
      </c>
      <c r="B103" t="s">
        <v>384</v>
      </c>
      <c r="C103">
        <v>2021</v>
      </c>
      <c r="D103" t="s">
        <v>360</v>
      </c>
      <c r="E103" t="s">
        <v>154</v>
      </c>
      <c r="F103">
        <f>COUNTIF(E:E,E103)</f>
        <v>15</v>
      </c>
      <c r="G103" t="s">
        <v>76</v>
      </c>
      <c r="H103">
        <v>65</v>
      </c>
      <c r="I103">
        <v>374.3</v>
      </c>
      <c r="J103" t="str">
        <f t="shared" si="17"/>
        <v>No</v>
      </c>
      <c r="K103" t="str">
        <f t="shared" si="24"/>
        <v>P</v>
      </c>
      <c r="L103" t="str">
        <f t="shared" si="25"/>
        <v>R</v>
      </c>
      <c r="M103" t="str">
        <f>RIGHT(G103,2)</f>
        <v>R5</v>
      </c>
      <c r="N103" t="s">
        <v>183</v>
      </c>
      <c r="O103" t="s">
        <v>371</v>
      </c>
      <c r="P103" t="str">
        <f>UPPER(RIGHT(LEFT(G103,2),1))</f>
        <v>S</v>
      </c>
      <c r="Q103" t="str">
        <f>_xlfn.CONCAT(P103,M103)</f>
        <v>SR5</v>
      </c>
      <c r="R103">
        <f>COUNTIFS(P:P,P103,E:E,E103)</f>
        <v>11</v>
      </c>
      <c r="S103">
        <f>COUNTIFS(Q:Q,Q103,E:E,E103)</f>
        <v>6</v>
      </c>
      <c r="T103" t="str">
        <f>IF(F103=1,"none",IF(_xlfn.MAXIFS(S:S,E:E,E103)=1,"simple","complex"))</f>
        <v>complex</v>
      </c>
      <c r="U103" t="str">
        <f t="shared" si="16"/>
        <v>complex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hidden="1" x14ac:dyDescent="0.2">
      <c r="A104">
        <v>110</v>
      </c>
      <c r="B104" t="s">
        <v>384</v>
      </c>
      <c r="C104">
        <v>2021</v>
      </c>
      <c r="D104" t="s">
        <v>360</v>
      </c>
      <c r="E104" t="s">
        <v>154</v>
      </c>
      <c r="F104">
        <f>COUNTIF(E:E,E104)</f>
        <v>15</v>
      </c>
      <c r="G104" t="s">
        <v>77</v>
      </c>
      <c r="H104">
        <v>26</v>
      </c>
      <c r="I104">
        <v>6.5</v>
      </c>
      <c r="J104" t="str">
        <f t="shared" si="17"/>
        <v>No</v>
      </c>
      <c r="K104" t="str">
        <f t="shared" si="24"/>
        <v>R</v>
      </c>
      <c r="L104" t="str">
        <f t="shared" si="25"/>
        <v>A</v>
      </c>
      <c r="M104" t="str">
        <f>RIGHT(G104,2)</f>
        <v>A5</v>
      </c>
      <c r="N104" t="s">
        <v>183</v>
      </c>
      <c r="O104" t="s">
        <v>367</v>
      </c>
      <c r="P104" t="str">
        <f>UPPER(RIGHT(LEFT(G104,2),1))</f>
        <v>S</v>
      </c>
      <c r="Q104" t="str">
        <f>_xlfn.CONCAT(P104,M104)</f>
        <v>SA5</v>
      </c>
      <c r="R104">
        <f>COUNTIFS(P:P,P104,E:E,E104)</f>
        <v>11</v>
      </c>
      <c r="S104">
        <f>COUNTIFS(Q:Q,Q104,E:E,E104)</f>
        <v>5</v>
      </c>
      <c r="T104" t="str">
        <f>IF(F104=1,"none",IF(_xlfn.MAXIFS(S:S,E:E,E104)=1,"simple","complex"))</f>
        <v>complex</v>
      </c>
      <c r="U104" t="str">
        <f t="shared" si="16"/>
        <v>complex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hidden="1" x14ac:dyDescent="0.2">
      <c r="A105">
        <v>111</v>
      </c>
      <c r="B105" t="s">
        <v>384</v>
      </c>
      <c r="C105">
        <v>2021</v>
      </c>
      <c r="D105" t="s">
        <v>360</v>
      </c>
      <c r="E105" t="s">
        <v>154</v>
      </c>
      <c r="F105">
        <f>COUNTIF(E:E,E105)</f>
        <v>15</v>
      </c>
      <c r="G105" t="s">
        <v>78</v>
      </c>
      <c r="H105">
        <v>65</v>
      </c>
      <c r="I105">
        <v>259.8</v>
      </c>
      <c r="J105" t="str">
        <f t="shared" si="17"/>
        <v>No</v>
      </c>
      <c r="K105" t="str">
        <f t="shared" si="24"/>
        <v>R</v>
      </c>
      <c r="L105" t="str">
        <f t="shared" si="25"/>
        <v>R</v>
      </c>
      <c r="M105" t="str">
        <f>RIGHT(G105,2)</f>
        <v>R5</v>
      </c>
      <c r="N105" t="s">
        <v>183</v>
      </c>
      <c r="O105" t="s">
        <v>367</v>
      </c>
      <c r="P105" t="str">
        <f>UPPER(RIGHT(LEFT(G105,2),1))</f>
        <v>S</v>
      </c>
      <c r="Q105" t="str">
        <f>_xlfn.CONCAT(P105,M105)</f>
        <v>SR5</v>
      </c>
      <c r="R105">
        <f>COUNTIFS(P:P,P105,E:E,E105)</f>
        <v>11</v>
      </c>
      <c r="S105">
        <f>COUNTIFS(Q:Q,Q105,E:E,E105)</f>
        <v>6</v>
      </c>
      <c r="T105" t="str">
        <f>IF(F105=1,"none",IF(_xlfn.MAXIFS(S:S,E:E,E105)=1,"simple","complex"))</f>
        <v>complex</v>
      </c>
      <c r="U105" t="str">
        <f t="shared" si="16"/>
        <v>complex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hidden="1" x14ac:dyDescent="0.2">
      <c r="A106">
        <v>112</v>
      </c>
      <c r="B106" t="s">
        <v>384</v>
      </c>
      <c r="C106">
        <v>2021</v>
      </c>
      <c r="D106" t="s">
        <v>360</v>
      </c>
      <c r="E106" t="s">
        <v>154</v>
      </c>
      <c r="F106">
        <f>COUNTIF(E:E,E106)</f>
        <v>15</v>
      </c>
      <c r="G106" t="s">
        <v>79</v>
      </c>
      <c r="H106">
        <v>26</v>
      </c>
      <c r="I106">
        <v>14.3</v>
      </c>
      <c r="J106" t="str">
        <f t="shared" si="17"/>
        <v>No</v>
      </c>
      <c r="K106" t="str">
        <f t="shared" si="24"/>
        <v>T</v>
      </c>
      <c r="L106" t="str">
        <f t="shared" si="25"/>
        <v>A</v>
      </c>
      <c r="M106" t="str">
        <f>RIGHT(G106,2)</f>
        <v>A5</v>
      </c>
      <c r="N106" t="s">
        <v>183</v>
      </c>
      <c r="O106" t="s">
        <v>368</v>
      </c>
      <c r="P106" t="str">
        <f>UPPER(RIGHT(LEFT(G106,2),1))</f>
        <v>S</v>
      </c>
      <c r="Q106" t="str">
        <f>_xlfn.CONCAT(P106,M106)</f>
        <v>SA5</v>
      </c>
      <c r="R106">
        <f>COUNTIFS(P:P,P106,E:E,E106)</f>
        <v>11</v>
      </c>
      <c r="S106">
        <f>COUNTIFS(Q:Q,Q106,E:E,E106)</f>
        <v>5</v>
      </c>
      <c r="T106" t="str">
        <f>IF(F106=1,"none",IF(_xlfn.MAXIFS(S:S,E:E,E106)=1,"simple","complex"))</f>
        <v>complex</v>
      </c>
      <c r="U106" t="str">
        <f t="shared" si="16"/>
        <v>complex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</row>
    <row r="107" spans="1:47" hidden="1" x14ac:dyDescent="0.2">
      <c r="A107">
        <v>113</v>
      </c>
      <c r="B107" t="s">
        <v>384</v>
      </c>
      <c r="C107">
        <v>2021</v>
      </c>
      <c r="D107" t="s">
        <v>360</v>
      </c>
      <c r="E107" t="s">
        <v>154</v>
      </c>
      <c r="F107">
        <f>COUNTIF(E:E,E107)</f>
        <v>15</v>
      </c>
      <c r="G107" t="s">
        <v>80</v>
      </c>
      <c r="H107">
        <v>65</v>
      </c>
      <c r="I107">
        <v>112.9</v>
      </c>
      <c r="J107" t="str">
        <f t="shared" si="17"/>
        <v>No</v>
      </c>
      <c r="K107" t="str">
        <f t="shared" si="24"/>
        <v>T</v>
      </c>
      <c r="L107" t="str">
        <f t="shared" si="25"/>
        <v>R</v>
      </c>
      <c r="M107" t="str">
        <f>RIGHT(G107,2)</f>
        <v>R5</v>
      </c>
      <c r="N107" t="s">
        <v>183</v>
      </c>
      <c r="O107" t="s">
        <v>368</v>
      </c>
      <c r="P107" t="str">
        <f>UPPER(RIGHT(LEFT(G107,2),1))</f>
        <v>S</v>
      </c>
      <c r="Q107" t="str">
        <f>_xlfn.CONCAT(P107,M107)</f>
        <v>SR5</v>
      </c>
      <c r="R107">
        <f>COUNTIFS(P:P,P107,E:E,E107)</f>
        <v>11</v>
      </c>
      <c r="S107">
        <f>COUNTIFS(Q:Q,Q107,E:E,E107)</f>
        <v>6</v>
      </c>
      <c r="T107" t="str">
        <f>IF(F107=1,"none",IF(_xlfn.MAXIFS(S:S,E:E,E107)=1,"simple","complex"))</f>
        <v>complex</v>
      </c>
      <c r="U107" t="str">
        <f t="shared" si="16"/>
        <v>complex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>
        <v>0</v>
      </c>
    </row>
    <row r="108" spans="1:47" hidden="1" x14ac:dyDescent="0.2">
      <c r="A108">
        <v>114</v>
      </c>
      <c r="B108" t="s">
        <v>384</v>
      </c>
      <c r="C108">
        <v>2021</v>
      </c>
      <c r="D108" t="s">
        <v>360</v>
      </c>
      <c r="E108" t="s">
        <v>154</v>
      </c>
      <c r="F108">
        <f>COUNTIF(E:E,E108)</f>
        <v>15</v>
      </c>
      <c r="G108" t="s">
        <v>81</v>
      </c>
      <c r="H108">
        <v>26</v>
      </c>
      <c r="I108">
        <v>2.2000000000000002</v>
      </c>
      <c r="J108" t="str">
        <f t="shared" si="17"/>
        <v>No</v>
      </c>
      <c r="M108" t="str">
        <f>RIGHT(G108,2)</f>
        <v>A5</v>
      </c>
      <c r="N108" t="s">
        <v>184</v>
      </c>
      <c r="O108" t="s">
        <v>360</v>
      </c>
      <c r="P108" t="str">
        <f>UPPER(RIGHT(LEFT(G108,2),1))</f>
        <v>T</v>
      </c>
      <c r="Q108" t="str">
        <f>_xlfn.CONCAT(P108,M108)</f>
        <v>TA5</v>
      </c>
      <c r="R108">
        <f>COUNTIFS(P:P,P108,E:E,E108)</f>
        <v>2</v>
      </c>
      <c r="S108">
        <f>COUNTIFS(Q:Q,Q108,E:E,E108)</f>
        <v>1</v>
      </c>
      <c r="T108" t="str">
        <f>IF(F108=1,"none",IF(_xlfn.MAXIFS(S:S,E:E,E108)=1,"simple","complex"))</f>
        <v>complex</v>
      </c>
      <c r="U108" t="str">
        <f t="shared" si="16"/>
        <v>simple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</row>
    <row r="109" spans="1:47" hidden="1" x14ac:dyDescent="0.2">
      <c r="A109">
        <v>115</v>
      </c>
      <c r="B109" t="s">
        <v>384</v>
      </c>
      <c r="C109">
        <v>2021</v>
      </c>
      <c r="D109" t="s">
        <v>360</v>
      </c>
      <c r="E109" t="s">
        <v>154</v>
      </c>
      <c r="F109">
        <f>COUNTIF(E:E,E109)</f>
        <v>15</v>
      </c>
      <c r="G109" t="s">
        <v>82</v>
      </c>
      <c r="H109">
        <v>65</v>
      </c>
      <c r="I109">
        <v>9</v>
      </c>
      <c r="J109" t="str">
        <f t="shared" si="17"/>
        <v>No</v>
      </c>
      <c r="M109" t="str">
        <f>RIGHT(G109,2)</f>
        <v>R5</v>
      </c>
      <c r="N109" t="s">
        <v>184</v>
      </c>
      <c r="O109" t="s">
        <v>360</v>
      </c>
      <c r="P109" t="str">
        <f>UPPER(RIGHT(LEFT(G109,2),1))</f>
        <v>T</v>
      </c>
      <c r="Q109" t="str">
        <f>_xlfn.CONCAT(P109,M109)</f>
        <v>TR5</v>
      </c>
      <c r="R109">
        <f>COUNTIFS(P:P,P109,E:E,E109)</f>
        <v>2</v>
      </c>
      <c r="S109">
        <f>COUNTIFS(Q:Q,Q109,E:E,E109)</f>
        <v>1</v>
      </c>
      <c r="T109" t="str">
        <f>IF(F109=1,"none",IF(_xlfn.MAXIFS(S:S,E:E,E109)=1,"simple","complex"))</f>
        <v>complex</v>
      </c>
      <c r="U109" t="str">
        <f t="shared" si="16"/>
        <v>simple</v>
      </c>
      <c r="V109">
        <v>0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</row>
    <row r="110" spans="1:47" hidden="1" x14ac:dyDescent="0.2">
      <c r="A110">
        <v>116</v>
      </c>
      <c r="B110" t="s">
        <v>385</v>
      </c>
      <c r="C110">
        <v>2021</v>
      </c>
      <c r="D110" t="s">
        <v>360</v>
      </c>
      <c r="E110" t="s">
        <v>155</v>
      </c>
      <c r="F110">
        <f>COUNTIF(E:E,E110)</f>
        <v>3</v>
      </c>
      <c r="G110" t="s">
        <v>246</v>
      </c>
      <c r="H110">
        <v>11</v>
      </c>
      <c r="I110">
        <v>2.4</v>
      </c>
      <c r="J110" t="str">
        <f t="shared" si="17"/>
        <v>No</v>
      </c>
      <c r="M110" t="str">
        <f>RIGHT(G110,2)</f>
        <v>V1</v>
      </c>
      <c r="N110" t="s">
        <v>182</v>
      </c>
      <c r="O110" t="s">
        <v>360</v>
      </c>
      <c r="P110" t="str">
        <f>UPPER(RIGHT(LEFT(G110,2),1))</f>
        <v>C</v>
      </c>
      <c r="Q110" t="str">
        <f>_xlfn.CONCAT(P110,M110)</f>
        <v>CV1</v>
      </c>
      <c r="R110">
        <f>COUNTIFS(P:P,P110,E:E,E110)</f>
        <v>1</v>
      </c>
      <c r="S110">
        <f>COUNTIFS(Q:Q,Q110,E:E,E110)</f>
        <v>1</v>
      </c>
      <c r="T110" t="str">
        <f>IF(F110=1,"none",IF(_xlfn.MAXIFS(S:S,E:E,E110)=1,"simple","complex"))</f>
        <v>simple</v>
      </c>
      <c r="U110" t="str">
        <f t="shared" si="16"/>
        <v>simple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hidden="1" x14ac:dyDescent="0.2">
      <c r="A111">
        <v>117</v>
      </c>
      <c r="B111" t="s">
        <v>385</v>
      </c>
      <c r="C111">
        <v>2021</v>
      </c>
      <c r="D111" t="s">
        <v>360</v>
      </c>
      <c r="E111" t="s">
        <v>155</v>
      </c>
      <c r="F111">
        <f>COUNTIF(E:E,E111)</f>
        <v>3</v>
      </c>
      <c r="G111" t="s">
        <v>247</v>
      </c>
      <c r="H111">
        <v>8</v>
      </c>
      <c r="I111">
        <v>16.100000000000001</v>
      </c>
      <c r="J111" t="str">
        <f t="shared" si="17"/>
        <v>No</v>
      </c>
      <c r="M111" t="str">
        <f>RIGHT(G111,2)</f>
        <v>V1</v>
      </c>
      <c r="N111" t="s">
        <v>183</v>
      </c>
      <c r="O111" t="s">
        <v>360</v>
      </c>
      <c r="P111" t="str">
        <f>UPPER(RIGHT(LEFT(G111,2),1))</f>
        <v>S</v>
      </c>
      <c r="Q111" t="str">
        <f>_xlfn.CONCAT(P111,M111)</f>
        <v>SV1</v>
      </c>
      <c r="R111">
        <f>COUNTIFS(P:P,P111,E:E,E111)</f>
        <v>1</v>
      </c>
      <c r="S111">
        <f>COUNTIFS(Q:Q,Q111,E:E,E111)</f>
        <v>1</v>
      </c>
      <c r="T111" t="str">
        <f>IF(F111=1,"none",IF(_xlfn.MAXIFS(S:S,E:E,E111)=1,"simple","complex"))</f>
        <v>simple</v>
      </c>
      <c r="U111" t="str">
        <f t="shared" si="16"/>
        <v>simple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hidden="1" x14ac:dyDescent="0.2">
      <c r="A112">
        <v>118</v>
      </c>
      <c r="B112" t="s">
        <v>385</v>
      </c>
      <c r="C112">
        <v>2021</v>
      </c>
      <c r="D112" t="s">
        <v>360</v>
      </c>
      <c r="E112" t="s">
        <v>155</v>
      </c>
      <c r="F112">
        <f>COUNTIF(E:E,E112)</f>
        <v>3</v>
      </c>
      <c r="G112" t="s">
        <v>248</v>
      </c>
      <c r="H112">
        <v>10</v>
      </c>
      <c r="I112">
        <v>11.6</v>
      </c>
      <c r="J112" t="str">
        <f t="shared" si="17"/>
        <v>No</v>
      </c>
      <c r="M112" t="str">
        <f>RIGHT(G112,2)</f>
        <v>V1</v>
      </c>
      <c r="N112" t="s">
        <v>184</v>
      </c>
      <c r="O112" t="s">
        <v>360</v>
      </c>
      <c r="P112" t="str">
        <f>UPPER(RIGHT(LEFT(G112,2),1))</f>
        <v>T</v>
      </c>
      <c r="Q112" t="str">
        <f>_xlfn.CONCAT(P112,M112)</f>
        <v>TV1</v>
      </c>
      <c r="R112">
        <f>COUNTIFS(P:P,P112,E:E,E112)</f>
        <v>1</v>
      </c>
      <c r="S112">
        <f>COUNTIFS(Q:Q,Q112,E:E,E112)</f>
        <v>1</v>
      </c>
      <c r="T112" t="str">
        <f>IF(F112=1,"none",IF(_xlfn.MAXIFS(S:S,E:E,E112)=1,"simple","complex"))</f>
        <v>simple</v>
      </c>
      <c r="U112" t="str">
        <f t="shared" si="16"/>
        <v>simple</v>
      </c>
      <c r="V112">
        <v>0</v>
      </c>
      <c r="W112">
        <v>1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hidden="1" x14ac:dyDescent="0.2">
      <c r="A113">
        <v>119</v>
      </c>
      <c r="B113" t="s">
        <v>386</v>
      </c>
      <c r="C113">
        <v>1991</v>
      </c>
      <c r="D113" t="s">
        <v>360</v>
      </c>
      <c r="E113" t="s">
        <v>156</v>
      </c>
      <c r="F113">
        <f>COUNTIF(E:E,E113)</f>
        <v>1</v>
      </c>
      <c r="G113" t="s">
        <v>249</v>
      </c>
      <c r="H113">
        <v>9</v>
      </c>
      <c r="I113">
        <v>19.899999999999999</v>
      </c>
      <c r="J113" t="str">
        <f t="shared" si="17"/>
        <v>No</v>
      </c>
      <c r="M113" t="str">
        <f>RIGHT(G113,2)</f>
        <v>T1</v>
      </c>
      <c r="N113" t="s">
        <v>183</v>
      </c>
      <c r="O113" t="s">
        <v>360</v>
      </c>
      <c r="P113" t="str">
        <f>UPPER(RIGHT(LEFT(G113,2),1))</f>
        <v>S</v>
      </c>
      <c r="Q113" t="str">
        <f>_xlfn.CONCAT(P113,M113)</f>
        <v>ST1</v>
      </c>
      <c r="R113">
        <f>COUNTIFS(P:P,P113,E:E,E113)</f>
        <v>1</v>
      </c>
      <c r="S113">
        <f>COUNTIFS(Q:Q,Q113,E:E,E113)</f>
        <v>1</v>
      </c>
      <c r="T113" t="str">
        <f>IF(F113=1,"none",IF(_xlfn.MAXIFS(S:S,E:E,E113)=1,"simple","complex"))</f>
        <v>none</v>
      </c>
      <c r="U113" t="str">
        <f t="shared" si="16"/>
        <v>simple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hidden="1" x14ac:dyDescent="0.2">
      <c r="A114">
        <v>120</v>
      </c>
      <c r="B114" t="s">
        <v>386</v>
      </c>
      <c r="C114">
        <v>2001</v>
      </c>
      <c r="D114" t="s">
        <v>360</v>
      </c>
      <c r="E114" t="s">
        <v>157</v>
      </c>
      <c r="F114">
        <f>COUNTIF(E:E,E114)</f>
        <v>1</v>
      </c>
      <c r="G114" t="s">
        <v>250</v>
      </c>
      <c r="H114">
        <v>9</v>
      </c>
      <c r="I114">
        <v>12.9</v>
      </c>
      <c r="J114" t="str">
        <f t="shared" si="17"/>
        <v>No</v>
      </c>
      <c r="M114" t="str">
        <f>RIGHT(G114,2)</f>
        <v>T2</v>
      </c>
      <c r="N114" t="s">
        <v>183</v>
      </c>
      <c r="O114" t="s">
        <v>360</v>
      </c>
      <c r="P114" t="str">
        <f>UPPER(RIGHT(LEFT(G114,2),1))</f>
        <v>S</v>
      </c>
      <c r="Q114" t="str">
        <f>_xlfn.CONCAT(P114,M114)</f>
        <v>ST2</v>
      </c>
      <c r="R114">
        <f>COUNTIFS(P:P,P114,E:E,E114)</f>
        <v>1</v>
      </c>
      <c r="S114">
        <f>COUNTIFS(Q:Q,Q114,E:E,E114)</f>
        <v>1</v>
      </c>
      <c r="T114" t="str">
        <f>IF(F114=1,"none",IF(_xlfn.MAXIFS(S:S,E:E,E114)=1,"simple","complex"))</f>
        <v>none</v>
      </c>
      <c r="U114" t="str">
        <f t="shared" si="16"/>
        <v>simple</v>
      </c>
      <c r="V114">
        <v>1</v>
      </c>
      <c r="W114">
        <v>1</v>
      </c>
      <c r="X114">
        <v>1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hidden="1" x14ac:dyDescent="0.2">
      <c r="A115">
        <v>121</v>
      </c>
      <c r="B115" t="s">
        <v>387</v>
      </c>
      <c r="C115">
        <v>2006</v>
      </c>
      <c r="D115" t="s">
        <v>360</v>
      </c>
      <c r="E115" t="s">
        <v>158</v>
      </c>
      <c r="F115">
        <f>COUNTIF(E:E,E115)</f>
        <v>3</v>
      </c>
      <c r="G115" t="s">
        <v>83</v>
      </c>
      <c r="H115">
        <v>23</v>
      </c>
      <c r="I115">
        <v>5.8</v>
      </c>
      <c r="J115" t="str">
        <f t="shared" si="17"/>
        <v>No</v>
      </c>
      <c r="M115" t="str">
        <f>RIGHT(G115,2)</f>
        <v>S1</v>
      </c>
      <c r="N115" t="s">
        <v>182</v>
      </c>
      <c r="O115" t="s">
        <v>360</v>
      </c>
      <c r="P115" t="str">
        <f>UPPER(RIGHT(LEFT(G115,2),1))</f>
        <v>C</v>
      </c>
      <c r="Q115" t="str">
        <f>_xlfn.CONCAT(P115,M115)</f>
        <v>CS1</v>
      </c>
      <c r="R115">
        <f>COUNTIFS(P:P,P115,E:E,E115)</f>
        <v>1</v>
      </c>
      <c r="S115">
        <f>COUNTIFS(Q:Q,Q115,E:E,E115)</f>
        <v>1</v>
      </c>
      <c r="T115" t="str">
        <f>IF(F115=1,"none",IF(_xlfn.MAXIFS(S:S,E:E,E115)=1,"simple","complex"))</f>
        <v>complex</v>
      </c>
      <c r="U115" t="str">
        <f t="shared" si="16"/>
        <v>simple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hidden="1" x14ac:dyDescent="0.2">
      <c r="A116">
        <v>122</v>
      </c>
      <c r="B116" t="s">
        <v>387</v>
      </c>
      <c r="C116">
        <v>2006</v>
      </c>
      <c r="D116" t="s">
        <v>360</v>
      </c>
      <c r="E116" t="s">
        <v>158</v>
      </c>
      <c r="F116">
        <f>COUNTIF(E:E,E116)</f>
        <v>3</v>
      </c>
      <c r="G116" t="s">
        <v>84</v>
      </c>
      <c r="H116">
        <v>23</v>
      </c>
      <c r="I116">
        <v>7.2</v>
      </c>
      <c r="J116" t="str">
        <f t="shared" si="17"/>
        <v>No</v>
      </c>
      <c r="M116" t="str">
        <f>RIGHT(G116,2)</f>
        <v>S1</v>
      </c>
      <c r="N116" t="s">
        <v>184</v>
      </c>
      <c r="O116" t="s">
        <v>357</v>
      </c>
      <c r="P116" t="str">
        <f>UPPER(RIGHT(LEFT(G116,2),1))</f>
        <v>T</v>
      </c>
      <c r="Q116" t="str">
        <f>_xlfn.CONCAT(P116,M116)</f>
        <v>TS1</v>
      </c>
      <c r="R116">
        <f>COUNTIFS(P:P,P116,E:E,E116)</f>
        <v>2</v>
      </c>
      <c r="S116">
        <f>COUNTIFS(Q:Q,Q116,E:E,E116)</f>
        <v>2</v>
      </c>
      <c r="T116" t="str">
        <f>IF(F116=1,"none",IF(_xlfn.MAXIFS(S:S,E:E,E116)=1,"simple","complex"))</f>
        <v>complex</v>
      </c>
      <c r="U116" t="str">
        <f t="shared" si="16"/>
        <v>complex</v>
      </c>
      <c r="V116">
        <v>0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</row>
    <row r="117" spans="1:47" hidden="1" x14ac:dyDescent="0.2">
      <c r="A117">
        <v>123</v>
      </c>
      <c r="B117" t="s">
        <v>387</v>
      </c>
      <c r="C117">
        <v>2006</v>
      </c>
      <c r="D117" t="s">
        <v>360</v>
      </c>
      <c r="E117" t="s">
        <v>158</v>
      </c>
      <c r="F117">
        <f>COUNTIF(E:E,E117)</f>
        <v>3</v>
      </c>
      <c r="G117" t="s">
        <v>85</v>
      </c>
      <c r="H117">
        <v>23</v>
      </c>
      <c r="I117">
        <v>8.4</v>
      </c>
      <c r="J117" t="str">
        <f t="shared" si="17"/>
        <v>No</v>
      </c>
      <c r="M117" t="str">
        <f>RIGHT(G117,2)</f>
        <v>S1</v>
      </c>
      <c r="N117" t="s">
        <v>184</v>
      </c>
      <c r="O117" t="s">
        <v>358</v>
      </c>
      <c r="P117" t="str">
        <f>UPPER(RIGHT(LEFT(G117,2),1))</f>
        <v>T</v>
      </c>
      <c r="Q117" t="str">
        <f>_xlfn.CONCAT(P117,M117)</f>
        <v>TS1</v>
      </c>
      <c r="R117">
        <f>COUNTIFS(P:P,P117,E:E,E117)</f>
        <v>2</v>
      </c>
      <c r="S117">
        <f>COUNTIFS(Q:Q,Q117,E:E,E117)</f>
        <v>2</v>
      </c>
      <c r="T117" t="str">
        <f>IF(F117=1,"none",IF(_xlfn.MAXIFS(S:S,E:E,E117)=1,"simple","complex"))</f>
        <v>complex</v>
      </c>
      <c r="U117" t="str">
        <f t="shared" si="16"/>
        <v>complex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</row>
    <row r="118" spans="1:47" hidden="1" x14ac:dyDescent="0.2">
      <c r="A118">
        <v>124</v>
      </c>
      <c r="B118" t="s">
        <v>388</v>
      </c>
      <c r="C118">
        <v>1995</v>
      </c>
      <c r="D118" t="s">
        <v>360</v>
      </c>
      <c r="E118" t="s">
        <v>159</v>
      </c>
      <c r="F118">
        <f>COUNTIF(E:E,E118)</f>
        <v>4</v>
      </c>
      <c r="G118" t="s">
        <v>86</v>
      </c>
      <c r="H118">
        <v>17</v>
      </c>
      <c r="I118">
        <v>1.5</v>
      </c>
      <c r="J118" t="str">
        <f t="shared" si="17"/>
        <v>No</v>
      </c>
      <c r="M118" t="str">
        <f>RIGHT(G118,2)</f>
        <v>M1</v>
      </c>
      <c r="N118" t="s">
        <v>182</v>
      </c>
      <c r="O118" t="s">
        <v>360</v>
      </c>
      <c r="P118" t="str">
        <f>UPPER(RIGHT(LEFT(G118,2),1))</f>
        <v>C</v>
      </c>
      <c r="Q118" t="str">
        <f>_xlfn.CONCAT(P118,M118)</f>
        <v>CM1</v>
      </c>
      <c r="R118">
        <f>COUNTIFS(P:P,P118,E:E,E118)</f>
        <v>1</v>
      </c>
      <c r="S118">
        <f>COUNTIFS(Q:Q,Q118,E:E,E118)</f>
        <v>1</v>
      </c>
      <c r="T118" t="str">
        <f>IF(F118=1,"none",IF(_xlfn.MAXIFS(S:S,E:E,E118)=1,"simple","complex"))</f>
        <v>complex</v>
      </c>
      <c r="U118" t="str">
        <f t="shared" si="16"/>
        <v>simple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hidden="1" x14ac:dyDescent="0.2">
      <c r="A119">
        <v>125</v>
      </c>
      <c r="B119" t="s">
        <v>388</v>
      </c>
      <c r="C119">
        <v>1995</v>
      </c>
      <c r="D119" t="s">
        <v>360</v>
      </c>
      <c r="E119" t="s">
        <v>159</v>
      </c>
      <c r="F119">
        <f>COUNTIF(E:E,E119)</f>
        <v>4</v>
      </c>
      <c r="G119" t="s">
        <v>87</v>
      </c>
      <c r="H119">
        <v>17</v>
      </c>
      <c r="I119">
        <v>4.9000000000000004</v>
      </c>
      <c r="J119" t="str">
        <f t="shared" si="17"/>
        <v>No</v>
      </c>
      <c r="K119" t="str">
        <f t="shared" ref="K119:K121" si="26">RIGHT(LEFT(G119,3),1)</f>
        <v>A</v>
      </c>
      <c r="L119" t="str">
        <f t="shared" ref="L119:L121" si="27">LEFT(RIGHT(G119,2),1)</f>
        <v>M</v>
      </c>
      <c r="M119" t="str">
        <f>RIGHT(G119,2)</f>
        <v>M1</v>
      </c>
      <c r="N119" t="s">
        <v>183</v>
      </c>
      <c r="O119" t="s">
        <v>364</v>
      </c>
      <c r="P119" t="str">
        <f>UPPER(RIGHT(LEFT(G119,2),1))</f>
        <v>S</v>
      </c>
      <c r="Q119" t="str">
        <f>_xlfn.CONCAT(P119,M119)</f>
        <v>SM1</v>
      </c>
      <c r="R119">
        <f>COUNTIFS(P:P,P119,E:E,E119)</f>
        <v>3</v>
      </c>
      <c r="S119">
        <f>COUNTIFS(Q:Q,Q119,E:E,E119)</f>
        <v>3</v>
      </c>
      <c r="T119" t="str">
        <f>IF(F119=1,"none",IF(_xlfn.MAXIFS(S:S,E:E,E119)=1,"simple","complex"))</f>
        <v>complex</v>
      </c>
      <c r="U119" t="str">
        <f t="shared" si="16"/>
        <v>complex</v>
      </c>
      <c r="V119">
        <v>0</v>
      </c>
      <c r="W119">
        <v>1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hidden="1" x14ac:dyDescent="0.2">
      <c r="A120">
        <v>126</v>
      </c>
      <c r="B120" t="s">
        <v>388</v>
      </c>
      <c r="C120">
        <v>1995</v>
      </c>
      <c r="D120" t="s">
        <v>360</v>
      </c>
      <c r="E120" t="s">
        <v>159</v>
      </c>
      <c r="F120">
        <f>COUNTIF(E:E,E120)</f>
        <v>4</v>
      </c>
      <c r="G120" t="s">
        <v>88</v>
      </c>
      <c r="H120">
        <v>17</v>
      </c>
      <c r="I120">
        <v>10</v>
      </c>
      <c r="J120" t="str">
        <f t="shared" si="17"/>
        <v>No</v>
      </c>
      <c r="K120" t="str">
        <f t="shared" si="26"/>
        <v>G</v>
      </c>
      <c r="L120" t="str">
        <f t="shared" si="27"/>
        <v>M</v>
      </c>
      <c r="M120" t="str">
        <f>RIGHT(G120,2)</f>
        <v>M1</v>
      </c>
      <c r="N120" t="s">
        <v>183</v>
      </c>
      <c r="O120" t="s">
        <v>365</v>
      </c>
      <c r="P120" t="str">
        <f>UPPER(RIGHT(LEFT(G120,2),1))</f>
        <v>S</v>
      </c>
      <c r="Q120" t="str">
        <f>_xlfn.CONCAT(P120,M120)</f>
        <v>SM1</v>
      </c>
      <c r="R120">
        <f>COUNTIFS(P:P,P120,E:E,E120)</f>
        <v>3</v>
      </c>
      <c r="S120">
        <f>COUNTIFS(Q:Q,Q120,E:E,E120)</f>
        <v>3</v>
      </c>
      <c r="T120" t="str">
        <f>IF(F120=1,"none",IF(_xlfn.MAXIFS(S:S,E:E,E120)=1,"simple","complex"))</f>
        <v>complex</v>
      </c>
      <c r="U120" t="str">
        <f t="shared" si="16"/>
        <v>complex</v>
      </c>
      <c r="V120">
        <v>0</v>
      </c>
      <c r="W120">
        <v>1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hidden="1" x14ac:dyDescent="0.2">
      <c r="A121">
        <v>127</v>
      </c>
      <c r="B121" t="s">
        <v>388</v>
      </c>
      <c r="C121">
        <v>1995</v>
      </c>
      <c r="D121" t="s">
        <v>360</v>
      </c>
      <c r="E121" t="s">
        <v>159</v>
      </c>
      <c r="F121">
        <f>COUNTIF(E:E,E121)</f>
        <v>4</v>
      </c>
      <c r="G121" t="s">
        <v>89</v>
      </c>
      <c r="H121">
        <v>10</v>
      </c>
      <c r="I121">
        <v>0.4</v>
      </c>
      <c r="J121" t="str">
        <f t="shared" si="17"/>
        <v>No</v>
      </c>
      <c r="K121" t="str">
        <f t="shared" si="26"/>
        <v>R</v>
      </c>
      <c r="L121" t="str">
        <f t="shared" si="27"/>
        <v>M</v>
      </c>
      <c r="M121" t="str">
        <f>RIGHT(G121,2)</f>
        <v>M1</v>
      </c>
      <c r="N121" t="s">
        <v>183</v>
      </c>
      <c r="O121" t="s">
        <v>367</v>
      </c>
      <c r="P121" t="str">
        <f>UPPER(RIGHT(LEFT(G121,2),1))</f>
        <v>S</v>
      </c>
      <c r="Q121" t="str">
        <f>_xlfn.CONCAT(P121,M121)</f>
        <v>SM1</v>
      </c>
      <c r="R121">
        <f>COUNTIFS(P:P,P121,E:E,E121)</f>
        <v>3</v>
      </c>
      <c r="S121">
        <f>COUNTIFS(Q:Q,Q121,E:E,E121)</f>
        <v>3</v>
      </c>
      <c r="T121" t="str">
        <f>IF(F121=1,"none",IF(_xlfn.MAXIFS(S:S,E:E,E121)=1,"simple","complex"))</f>
        <v>complex</v>
      </c>
      <c r="U121" t="str">
        <f t="shared" si="16"/>
        <v>complex</v>
      </c>
      <c r="V121">
        <v>0</v>
      </c>
      <c r="W121">
        <v>1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hidden="1" x14ac:dyDescent="0.2">
      <c r="A122">
        <v>128</v>
      </c>
      <c r="B122" t="s">
        <v>388</v>
      </c>
      <c r="C122">
        <v>1995</v>
      </c>
      <c r="D122" t="s">
        <v>360</v>
      </c>
      <c r="E122" t="s">
        <v>160</v>
      </c>
      <c r="F122">
        <f>COUNTIF(E:E,E122)</f>
        <v>4</v>
      </c>
      <c r="G122" t="s">
        <v>90</v>
      </c>
      <c r="H122">
        <v>17</v>
      </c>
      <c r="I122">
        <v>1.5</v>
      </c>
      <c r="J122" t="str">
        <f t="shared" si="17"/>
        <v>No</v>
      </c>
      <c r="M122" t="str">
        <f>RIGHT(G122,2)</f>
        <v>M1</v>
      </c>
      <c r="N122" t="s">
        <v>182</v>
      </c>
      <c r="O122" t="s">
        <v>360</v>
      </c>
      <c r="P122" t="str">
        <f>UPPER(RIGHT(LEFT(G122,2),1))</f>
        <v>C</v>
      </c>
      <c r="Q122" t="str">
        <f>_xlfn.CONCAT(P122,M122)</f>
        <v>CM1</v>
      </c>
      <c r="R122">
        <f>COUNTIFS(P:P,P122,E:E,E122)</f>
        <v>1</v>
      </c>
      <c r="S122">
        <f>COUNTIFS(Q:Q,Q122,E:E,E122)</f>
        <v>1</v>
      </c>
      <c r="T122" t="str">
        <f>IF(F122=1,"none",IF(_xlfn.MAXIFS(S:S,E:E,E122)=1,"simple","complex"))</f>
        <v>complex</v>
      </c>
      <c r="U122" t="str">
        <f t="shared" si="16"/>
        <v>simple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hidden="1" x14ac:dyDescent="0.2">
      <c r="A123">
        <v>129</v>
      </c>
      <c r="B123" t="s">
        <v>388</v>
      </c>
      <c r="C123">
        <v>1995</v>
      </c>
      <c r="D123" t="s">
        <v>360</v>
      </c>
      <c r="E123" t="s">
        <v>160</v>
      </c>
      <c r="F123">
        <f>COUNTIF(E:E,E123)</f>
        <v>4</v>
      </c>
      <c r="G123" t="s">
        <v>91</v>
      </c>
      <c r="H123">
        <v>17</v>
      </c>
      <c r="I123">
        <v>4.3</v>
      </c>
      <c r="J123" t="str">
        <f t="shared" si="17"/>
        <v>No</v>
      </c>
      <c r="K123" t="str">
        <f t="shared" ref="K123:K125" si="28">RIGHT(LEFT(G123,3),1)</f>
        <v>A</v>
      </c>
      <c r="L123" t="str">
        <f t="shared" ref="L123:L125" si="29">LEFT(RIGHT(G123,2),1)</f>
        <v>M</v>
      </c>
      <c r="M123" t="str">
        <f>RIGHT(G123,2)</f>
        <v>M1</v>
      </c>
      <c r="N123" t="s">
        <v>183</v>
      </c>
      <c r="O123" t="s">
        <v>364</v>
      </c>
      <c r="P123" t="str">
        <f>UPPER(RIGHT(LEFT(G123,2),1))</f>
        <v>S</v>
      </c>
      <c r="Q123" t="str">
        <f>_xlfn.CONCAT(P123,M123)</f>
        <v>SM1</v>
      </c>
      <c r="R123">
        <f>COUNTIFS(P:P,P123,E:E,E123)</f>
        <v>3</v>
      </c>
      <c r="S123">
        <f>COUNTIFS(Q:Q,Q123,E:E,E123)</f>
        <v>3</v>
      </c>
      <c r="T123" t="str">
        <f>IF(F123=1,"none",IF(_xlfn.MAXIFS(S:S,E:E,E123)=1,"simple","complex"))</f>
        <v>complex</v>
      </c>
      <c r="U123" t="str">
        <f t="shared" si="16"/>
        <v>complex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hidden="1" x14ac:dyDescent="0.2">
      <c r="A124">
        <v>130</v>
      </c>
      <c r="B124" t="s">
        <v>388</v>
      </c>
      <c r="C124">
        <v>1995</v>
      </c>
      <c r="D124" t="s">
        <v>360</v>
      </c>
      <c r="E124" t="s">
        <v>160</v>
      </c>
      <c r="F124">
        <f>COUNTIF(E:E,E124)</f>
        <v>4</v>
      </c>
      <c r="G124" t="s">
        <v>92</v>
      </c>
      <c r="H124">
        <v>17</v>
      </c>
      <c r="I124">
        <v>8.6999999999999993</v>
      </c>
      <c r="J124" t="str">
        <f t="shared" si="17"/>
        <v>No</v>
      </c>
      <c r="K124" t="str">
        <f t="shared" si="28"/>
        <v>G</v>
      </c>
      <c r="L124" t="str">
        <f t="shared" si="29"/>
        <v>M</v>
      </c>
      <c r="M124" t="str">
        <f>RIGHT(G124,2)</f>
        <v>M1</v>
      </c>
      <c r="N124" t="s">
        <v>183</v>
      </c>
      <c r="O124" t="s">
        <v>365</v>
      </c>
      <c r="P124" t="str">
        <f>UPPER(RIGHT(LEFT(G124,2),1))</f>
        <v>S</v>
      </c>
      <c r="Q124" t="str">
        <f>_xlfn.CONCAT(P124,M124)</f>
        <v>SM1</v>
      </c>
      <c r="R124">
        <f>COUNTIFS(P:P,P124,E:E,E124)</f>
        <v>3</v>
      </c>
      <c r="S124">
        <f>COUNTIFS(Q:Q,Q124,E:E,E124)</f>
        <v>3</v>
      </c>
      <c r="T124" t="str">
        <f>IF(F124=1,"none",IF(_xlfn.MAXIFS(S:S,E:E,E124)=1,"simple","complex"))</f>
        <v>complex</v>
      </c>
      <c r="U124" t="str">
        <f t="shared" ref="U124:U187" si="30">IF(S124=1,"simple","complex")</f>
        <v>complex</v>
      </c>
      <c r="V124">
        <v>0</v>
      </c>
      <c r="W124">
        <v>1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hidden="1" x14ac:dyDescent="0.2">
      <c r="A125">
        <v>131</v>
      </c>
      <c r="B125" t="s">
        <v>388</v>
      </c>
      <c r="C125">
        <v>1995</v>
      </c>
      <c r="D125" t="s">
        <v>360</v>
      </c>
      <c r="E125" t="s">
        <v>160</v>
      </c>
      <c r="F125">
        <f>COUNTIF(E:E,E125)</f>
        <v>4</v>
      </c>
      <c r="G125" t="s">
        <v>93</v>
      </c>
      <c r="H125">
        <v>11</v>
      </c>
      <c r="I125">
        <v>0.5</v>
      </c>
      <c r="J125" t="str">
        <f t="shared" si="17"/>
        <v>No</v>
      </c>
      <c r="K125" t="str">
        <f t="shared" si="28"/>
        <v>R</v>
      </c>
      <c r="L125" t="str">
        <f t="shared" si="29"/>
        <v>M</v>
      </c>
      <c r="M125" t="str">
        <f>RIGHT(G125,2)</f>
        <v>M1</v>
      </c>
      <c r="N125" t="s">
        <v>183</v>
      </c>
      <c r="O125" t="s">
        <v>367</v>
      </c>
      <c r="P125" t="str">
        <f>UPPER(RIGHT(LEFT(G125,2),1))</f>
        <v>S</v>
      </c>
      <c r="Q125" t="str">
        <f>_xlfn.CONCAT(P125,M125)</f>
        <v>SM1</v>
      </c>
      <c r="R125">
        <f>COUNTIFS(P:P,P125,E:E,E125)</f>
        <v>3</v>
      </c>
      <c r="S125">
        <f>COUNTIFS(Q:Q,Q125,E:E,E125)</f>
        <v>3</v>
      </c>
      <c r="T125" t="str">
        <f>IF(F125=1,"none",IF(_xlfn.MAXIFS(S:S,E:E,E125)=1,"simple","complex"))</f>
        <v>complex</v>
      </c>
      <c r="U125" t="str">
        <f t="shared" si="30"/>
        <v>complex</v>
      </c>
      <c r="V125">
        <v>0</v>
      </c>
      <c r="W125">
        <v>1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hidden="1" x14ac:dyDescent="0.2">
      <c r="A126">
        <v>132</v>
      </c>
      <c r="B126" t="s">
        <v>388</v>
      </c>
      <c r="C126">
        <v>2008</v>
      </c>
      <c r="D126" t="s">
        <v>360</v>
      </c>
      <c r="E126" t="s">
        <v>161</v>
      </c>
      <c r="F126">
        <f>COUNTIF(E:E,E126)</f>
        <v>6</v>
      </c>
      <c r="G126" t="s">
        <v>94</v>
      </c>
      <c r="H126">
        <v>10</v>
      </c>
      <c r="I126">
        <v>0.4</v>
      </c>
      <c r="J126" t="str">
        <f t="shared" si="17"/>
        <v>No</v>
      </c>
      <c r="M126" t="str">
        <f>RIGHT(G126,2)</f>
        <v>M2</v>
      </c>
      <c r="N126" t="s">
        <v>182</v>
      </c>
      <c r="O126" t="s">
        <v>360</v>
      </c>
      <c r="P126" t="str">
        <f>UPPER(RIGHT(LEFT(G126,2),1))</f>
        <v>C</v>
      </c>
      <c r="Q126" t="str">
        <f>_xlfn.CONCAT(P126,M126)</f>
        <v>CM2</v>
      </c>
      <c r="R126">
        <f>COUNTIFS(P:P,P126,E:E,E126)</f>
        <v>1</v>
      </c>
      <c r="S126">
        <f>COUNTIFS(Q:Q,Q126,E:E,E126)</f>
        <v>1</v>
      </c>
      <c r="T126" t="str">
        <f>IF(F126=1,"none",IF(_xlfn.MAXIFS(S:S,E:E,E126)=1,"simple","complex"))</f>
        <v>complex</v>
      </c>
      <c r="U126" t="str">
        <f t="shared" si="30"/>
        <v>simple</v>
      </c>
      <c r="V126">
        <v>0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hidden="1" x14ac:dyDescent="0.2">
      <c r="A127">
        <v>133</v>
      </c>
      <c r="B127" t="s">
        <v>388</v>
      </c>
      <c r="C127">
        <v>2008</v>
      </c>
      <c r="D127" t="s">
        <v>360</v>
      </c>
      <c r="E127" t="s">
        <v>161</v>
      </c>
      <c r="F127">
        <f>COUNTIF(E:E,E127)</f>
        <v>6</v>
      </c>
      <c r="G127" t="s">
        <v>95</v>
      </c>
      <c r="H127">
        <v>10</v>
      </c>
      <c r="I127">
        <v>5.8</v>
      </c>
      <c r="J127" t="str">
        <f t="shared" si="17"/>
        <v>No</v>
      </c>
      <c r="K127" t="str">
        <f t="shared" ref="K127:K130" si="31">RIGHT(LEFT(G127,3),1)</f>
        <v>A</v>
      </c>
      <c r="L127" t="str">
        <f t="shared" ref="L127:L130" si="32">LEFT(RIGHT(G127,2),1)</f>
        <v>M</v>
      </c>
      <c r="M127" t="str">
        <f>RIGHT(G127,2)</f>
        <v>M2</v>
      </c>
      <c r="N127" t="s">
        <v>183</v>
      </c>
      <c r="O127" t="s">
        <v>364</v>
      </c>
      <c r="P127" t="str">
        <f>UPPER(RIGHT(LEFT(G127,2),1))</f>
        <v>S</v>
      </c>
      <c r="Q127" t="str">
        <f>_xlfn.CONCAT(P127,M127)</f>
        <v>SM2</v>
      </c>
      <c r="R127">
        <f>COUNTIFS(P:P,P127,E:E,E127)</f>
        <v>4</v>
      </c>
      <c r="S127">
        <f>COUNTIFS(Q:Q,Q127,E:E,E127)</f>
        <v>4</v>
      </c>
      <c r="T127" t="str">
        <f>IF(F127=1,"none",IF(_xlfn.MAXIFS(S:S,E:E,E127)=1,"simple","complex"))</f>
        <v>complex</v>
      </c>
      <c r="U127" t="str">
        <f t="shared" si="30"/>
        <v>complex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hidden="1" x14ac:dyDescent="0.2">
      <c r="A128">
        <v>134</v>
      </c>
      <c r="B128" t="s">
        <v>388</v>
      </c>
      <c r="C128">
        <v>2008</v>
      </c>
      <c r="D128" t="s">
        <v>360</v>
      </c>
      <c r="E128" t="s">
        <v>161</v>
      </c>
      <c r="F128">
        <f>COUNTIF(E:E,E128)</f>
        <v>6</v>
      </c>
      <c r="G128" t="s">
        <v>96</v>
      </c>
      <c r="H128">
        <v>10</v>
      </c>
      <c r="I128">
        <v>7</v>
      </c>
      <c r="J128" t="str">
        <f t="shared" si="17"/>
        <v>No</v>
      </c>
      <c r="K128" t="str">
        <f t="shared" si="31"/>
        <v>G</v>
      </c>
      <c r="L128" t="str">
        <f t="shared" si="32"/>
        <v>M</v>
      </c>
      <c r="M128" t="str">
        <f>RIGHT(G128,2)</f>
        <v>M2</v>
      </c>
      <c r="N128" t="s">
        <v>183</v>
      </c>
      <c r="O128" t="s">
        <v>365</v>
      </c>
      <c r="P128" t="str">
        <f>UPPER(RIGHT(LEFT(G128,2),1))</f>
        <v>S</v>
      </c>
      <c r="Q128" t="str">
        <f>_xlfn.CONCAT(P128,M128)</f>
        <v>SM2</v>
      </c>
      <c r="R128">
        <f>COUNTIFS(P:P,P128,E:E,E128)</f>
        <v>4</v>
      </c>
      <c r="S128">
        <f>COUNTIFS(Q:Q,Q128,E:E,E128)</f>
        <v>4</v>
      </c>
      <c r="T128" t="str">
        <f>IF(F128=1,"none",IF(_xlfn.MAXIFS(S:S,E:E,E128)=1,"simple","complex"))</f>
        <v>complex</v>
      </c>
      <c r="U128" t="str">
        <f t="shared" si="30"/>
        <v>complex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hidden="1" x14ac:dyDescent="0.2">
      <c r="A129">
        <v>135</v>
      </c>
      <c r="B129" t="s">
        <v>388</v>
      </c>
      <c r="C129">
        <v>2008</v>
      </c>
      <c r="D129" t="s">
        <v>360</v>
      </c>
      <c r="E129" t="s">
        <v>161</v>
      </c>
      <c r="F129">
        <f>COUNTIF(E:E,E129)</f>
        <v>6</v>
      </c>
      <c r="G129" t="s">
        <v>97</v>
      </c>
      <c r="H129">
        <v>10</v>
      </c>
      <c r="I129">
        <v>1</v>
      </c>
      <c r="J129" t="str">
        <f t="shared" si="17"/>
        <v>No</v>
      </c>
      <c r="K129" t="str">
        <f t="shared" si="31"/>
        <v>R</v>
      </c>
      <c r="L129" t="str">
        <f t="shared" si="32"/>
        <v>M</v>
      </c>
      <c r="M129" t="str">
        <f>RIGHT(G129,2)</f>
        <v>M2</v>
      </c>
      <c r="N129" t="s">
        <v>183</v>
      </c>
      <c r="O129" t="s">
        <v>367</v>
      </c>
      <c r="P129" t="str">
        <f>UPPER(RIGHT(LEFT(G129,2),1))</f>
        <v>S</v>
      </c>
      <c r="Q129" t="str">
        <f>_xlfn.CONCAT(P129,M129)</f>
        <v>SM2</v>
      </c>
      <c r="R129">
        <f>COUNTIFS(P:P,P129,E:E,E129)</f>
        <v>4</v>
      </c>
      <c r="S129">
        <f>COUNTIFS(Q:Q,Q129,E:E,E129)</f>
        <v>4</v>
      </c>
      <c r="T129" t="str">
        <f>IF(F129=1,"none",IF(_xlfn.MAXIFS(S:S,E:E,E129)=1,"simple","complex"))</f>
        <v>complex</v>
      </c>
      <c r="U129" t="str">
        <f t="shared" si="30"/>
        <v>complex</v>
      </c>
      <c r="V129">
        <v>1</v>
      </c>
      <c r="W129">
        <v>1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hidden="1" x14ac:dyDescent="0.2">
      <c r="A130">
        <v>136</v>
      </c>
      <c r="B130" t="s">
        <v>388</v>
      </c>
      <c r="C130">
        <v>2008</v>
      </c>
      <c r="D130" t="s">
        <v>360</v>
      </c>
      <c r="E130" t="s">
        <v>161</v>
      </c>
      <c r="F130">
        <f>COUNTIF(E:E,E130)</f>
        <v>6</v>
      </c>
      <c r="G130" t="s">
        <v>98</v>
      </c>
      <c r="H130">
        <v>10</v>
      </c>
      <c r="I130">
        <v>2.9</v>
      </c>
      <c r="J130" t="str">
        <f t="shared" si="17"/>
        <v>No</v>
      </c>
      <c r="K130" t="str">
        <f t="shared" si="31"/>
        <v>T</v>
      </c>
      <c r="L130" t="str">
        <f t="shared" si="32"/>
        <v>M</v>
      </c>
      <c r="M130" t="str">
        <f>RIGHT(G130,2)</f>
        <v>M2</v>
      </c>
      <c r="N130" t="s">
        <v>183</v>
      </c>
      <c r="O130" t="s">
        <v>368</v>
      </c>
      <c r="P130" t="str">
        <f>UPPER(RIGHT(LEFT(G130,2),1))</f>
        <v>S</v>
      </c>
      <c r="Q130" t="str">
        <f>_xlfn.CONCAT(P130,M130)</f>
        <v>SM2</v>
      </c>
      <c r="R130">
        <f>COUNTIFS(P:P,P130,E:E,E130)</f>
        <v>4</v>
      </c>
      <c r="S130">
        <f>COUNTIFS(Q:Q,Q130,E:E,E130)</f>
        <v>4</v>
      </c>
      <c r="T130" t="str">
        <f>IF(F130=1,"none",IF(_xlfn.MAXIFS(S:S,E:E,E130)=1,"simple","complex"))</f>
        <v>complex</v>
      </c>
      <c r="U130" t="str">
        <f t="shared" si="30"/>
        <v>complex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hidden="1" x14ac:dyDescent="0.2">
      <c r="A131">
        <v>137</v>
      </c>
      <c r="B131" t="s">
        <v>388</v>
      </c>
      <c r="C131">
        <v>2008</v>
      </c>
      <c r="D131" t="s">
        <v>360</v>
      </c>
      <c r="E131" t="s">
        <v>161</v>
      </c>
      <c r="F131">
        <f>COUNTIF(E:E,E131)</f>
        <v>6</v>
      </c>
      <c r="G131" t="s">
        <v>99</v>
      </c>
      <c r="H131">
        <v>10</v>
      </c>
      <c r="I131">
        <v>0.7</v>
      </c>
      <c r="J131" t="str">
        <f t="shared" ref="J131:J194" si="33">IF(COUNTIF(G:G,G131)=1,"No","Yes")</f>
        <v>No</v>
      </c>
      <c r="M131" t="str">
        <f>RIGHT(G131,2)</f>
        <v>M2</v>
      </c>
      <c r="N131" t="s">
        <v>184</v>
      </c>
      <c r="O131" t="s">
        <v>360</v>
      </c>
      <c r="P131" t="str">
        <f>UPPER(RIGHT(LEFT(G131,2),1))</f>
        <v>T</v>
      </c>
      <c r="Q131" t="str">
        <f>_xlfn.CONCAT(P131,M131)</f>
        <v>TM2</v>
      </c>
      <c r="R131">
        <f>COUNTIFS(P:P,P131,E:E,E131)</f>
        <v>1</v>
      </c>
      <c r="S131">
        <f>COUNTIFS(Q:Q,Q131,E:E,E131)</f>
        <v>1</v>
      </c>
      <c r="T131" t="str">
        <f>IF(F131=1,"none",IF(_xlfn.MAXIFS(S:S,E:E,E131)=1,"simple","complex"))</f>
        <v>complex</v>
      </c>
      <c r="U131" t="str">
        <f t="shared" si="30"/>
        <v>simple</v>
      </c>
      <c r="V131">
        <v>0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hidden="1" x14ac:dyDescent="0.2">
      <c r="A132">
        <v>138</v>
      </c>
      <c r="B132" t="s">
        <v>388</v>
      </c>
      <c r="C132">
        <v>2008</v>
      </c>
      <c r="D132" t="s">
        <v>360</v>
      </c>
      <c r="E132" t="s">
        <v>162</v>
      </c>
      <c r="F132">
        <f>COUNTIF(E:E,E132)</f>
        <v>6</v>
      </c>
      <c r="G132" t="s">
        <v>100</v>
      </c>
      <c r="H132">
        <v>9</v>
      </c>
      <c r="I132">
        <v>0.4</v>
      </c>
      <c r="J132" t="str">
        <f t="shared" si="33"/>
        <v>No</v>
      </c>
      <c r="M132" t="str">
        <f>RIGHT(G132,2)</f>
        <v>M2</v>
      </c>
      <c r="N132" t="s">
        <v>182</v>
      </c>
      <c r="O132" t="s">
        <v>360</v>
      </c>
      <c r="P132" t="str">
        <f>UPPER(RIGHT(LEFT(G132,2),1))</f>
        <v>C</v>
      </c>
      <c r="Q132" t="str">
        <f>_xlfn.CONCAT(P132,M132)</f>
        <v>CM2</v>
      </c>
      <c r="R132">
        <f>COUNTIFS(P:P,P132,E:E,E132)</f>
        <v>1</v>
      </c>
      <c r="S132">
        <f>COUNTIFS(Q:Q,Q132,E:E,E132)</f>
        <v>1</v>
      </c>
      <c r="T132" t="str">
        <f>IF(F132=1,"none",IF(_xlfn.MAXIFS(S:S,E:E,E132)=1,"simple","complex"))</f>
        <v>complex</v>
      </c>
      <c r="U132" t="str">
        <f t="shared" si="30"/>
        <v>simple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hidden="1" x14ac:dyDescent="0.2">
      <c r="A133">
        <v>139</v>
      </c>
      <c r="B133" t="s">
        <v>388</v>
      </c>
      <c r="C133">
        <v>2008</v>
      </c>
      <c r="D133" t="s">
        <v>360</v>
      </c>
      <c r="E133" t="s">
        <v>162</v>
      </c>
      <c r="F133">
        <f>COUNTIF(E:E,E133)</f>
        <v>6</v>
      </c>
      <c r="G133" t="s">
        <v>101</v>
      </c>
      <c r="H133">
        <v>9</v>
      </c>
      <c r="I133">
        <v>4.3</v>
      </c>
      <c r="J133" t="str">
        <f t="shared" si="33"/>
        <v>No</v>
      </c>
      <c r="K133" t="str">
        <f t="shared" ref="K133:K136" si="34">RIGHT(LEFT(G133,3),1)</f>
        <v>A</v>
      </c>
      <c r="L133" t="str">
        <f t="shared" ref="L133:L136" si="35">LEFT(RIGHT(G133,2),1)</f>
        <v>M</v>
      </c>
      <c r="M133" t="str">
        <f>RIGHT(G133,2)</f>
        <v>M2</v>
      </c>
      <c r="N133" t="s">
        <v>183</v>
      </c>
      <c r="O133" t="s">
        <v>364</v>
      </c>
      <c r="P133" t="str">
        <f>UPPER(RIGHT(LEFT(G133,2),1))</f>
        <v>S</v>
      </c>
      <c r="Q133" t="str">
        <f>_xlfn.CONCAT(P133,M133)</f>
        <v>SM2</v>
      </c>
      <c r="R133">
        <f>COUNTIFS(P:P,P133,E:E,E133)</f>
        <v>4</v>
      </c>
      <c r="S133">
        <f>COUNTIFS(Q:Q,Q133,E:E,E133)</f>
        <v>4</v>
      </c>
      <c r="T133" t="str">
        <f>IF(F133=1,"none",IF(_xlfn.MAXIFS(S:S,E:E,E133)=1,"simple","complex"))</f>
        <v>complex</v>
      </c>
      <c r="U133" t="str">
        <f t="shared" si="30"/>
        <v>complex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hidden="1" x14ac:dyDescent="0.2">
      <c r="A134">
        <v>140</v>
      </c>
      <c r="B134" t="s">
        <v>388</v>
      </c>
      <c r="C134">
        <v>2008</v>
      </c>
      <c r="D134" t="s">
        <v>360</v>
      </c>
      <c r="E134" t="s">
        <v>162</v>
      </c>
      <c r="F134">
        <f>COUNTIF(E:E,E134)</f>
        <v>6</v>
      </c>
      <c r="G134" t="s">
        <v>102</v>
      </c>
      <c r="H134">
        <v>9</v>
      </c>
      <c r="I134">
        <v>5.3</v>
      </c>
      <c r="J134" t="str">
        <f t="shared" si="33"/>
        <v>No</v>
      </c>
      <c r="K134" t="str">
        <f t="shared" si="34"/>
        <v>G</v>
      </c>
      <c r="L134" t="str">
        <f t="shared" si="35"/>
        <v>M</v>
      </c>
      <c r="M134" t="str">
        <f>RIGHT(G134,2)</f>
        <v>M2</v>
      </c>
      <c r="N134" t="s">
        <v>183</v>
      </c>
      <c r="O134" t="s">
        <v>365</v>
      </c>
      <c r="P134" t="str">
        <f>UPPER(RIGHT(LEFT(G134,2),1))</f>
        <v>S</v>
      </c>
      <c r="Q134" t="str">
        <f>_xlfn.CONCAT(P134,M134)</f>
        <v>SM2</v>
      </c>
      <c r="R134">
        <f>COUNTIFS(P:P,P134,E:E,E134)</f>
        <v>4</v>
      </c>
      <c r="S134">
        <f>COUNTIFS(Q:Q,Q134,E:E,E134)</f>
        <v>4</v>
      </c>
      <c r="T134" t="str">
        <f>IF(F134=1,"none",IF(_xlfn.MAXIFS(S:S,E:E,E134)=1,"simple","complex"))</f>
        <v>complex</v>
      </c>
      <c r="U134" t="str">
        <f t="shared" si="30"/>
        <v>complex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hidden="1" x14ac:dyDescent="0.2">
      <c r="A135">
        <v>141</v>
      </c>
      <c r="B135" t="s">
        <v>388</v>
      </c>
      <c r="C135">
        <v>2008</v>
      </c>
      <c r="D135" t="s">
        <v>360</v>
      </c>
      <c r="E135" t="s">
        <v>162</v>
      </c>
      <c r="F135">
        <f>COUNTIF(E:E,E135)</f>
        <v>6</v>
      </c>
      <c r="G135" t="s">
        <v>103</v>
      </c>
      <c r="H135">
        <v>9</v>
      </c>
      <c r="I135">
        <v>0.8</v>
      </c>
      <c r="J135" t="str">
        <f t="shared" si="33"/>
        <v>No</v>
      </c>
      <c r="K135" t="str">
        <f t="shared" si="34"/>
        <v>R</v>
      </c>
      <c r="L135" t="str">
        <f t="shared" si="35"/>
        <v>M</v>
      </c>
      <c r="M135" t="str">
        <f>RIGHT(G135,2)</f>
        <v>M2</v>
      </c>
      <c r="N135" t="s">
        <v>183</v>
      </c>
      <c r="O135" t="s">
        <v>367</v>
      </c>
      <c r="P135" t="str">
        <f>UPPER(RIGHT(LEFT(G135,2),1))</f>
        <v>S</v>
      </c>
      <c r="Q135" t="str">
        <f>_xlfn.CONCAT(P135,M135)</f>
        <v>SM2</v>
      </c>
      <c r="R135">
        <f>COUNTIFS(P:P,P135,E:E,E135)</f>
        <v>4</v>
      </c>
      <c r="S135">
        <f>COUNTIFS(Q:Q,Q135,E:E,E135)</f>
        <v>4</v>
      </c>
      <c r="T135" t="str">
        <f>IF(F135=1,"none",IF(_xlfn.MAXIFS(S:S,E:E,E135)=1,"simple","complex"))</f>
        <v>complex</v>
      </c>
      <c r="U135" t="str">
        <f t="shared" si="30"/>
        <v>complex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hidden="1" x14ac:dyDescent="0.2">
      <c r="A136">
        <v>142</v>
      </c>
      <c r="B136" t="s">
        <v>388</v>
      </c>
      <c r="C136">
        <v>2008</v>
      </c>
      <c r="D136" t="s">
        <v>360</v>
      </c>
      <c r="E136" t="s">
        <v>162</v>
      </c>
      <c r="F136">
        <f>COUNTIF(E:E,E136)</f>
        <v>6</v>
      </c>
      <c r="G136" t="s">
        <v>104</v>
      </c>
      <c r="H136">
        <v>9</v>
      </c>
      <c r="I136">
        <v>2.2000000000000002</v>
      </c>
      <c r="J136" t="str">
        <f t="shared" si="33"/>
        <v>No</v>
      </c>
      <c r="K136" t="str">
        <f t="shared" si="34"/>
        <v>T</v>
      </c>
      <c r="L136" t="str">
        <f t="shared" si="35"/>
        <v>M</v>
      </c>
      <c r="M136" t="str">
        <f>RIGHT(G136,2)</f>
        <v>M2</v>
      </c>
      <c r="N136" t="s">
        <v>183</v>
      </c>
      <c r="O136" t="s">
        <v>368</v>
      </c>
      <c r="P136" t="str">
        <f>UPPER(RIGHT(LEFT(G136,2),1))</f>
        <v>S</v>
      </c>
      <c r="Q136" t="str">
        <f>_xlfn.CONCAT(P136,M136)</f>
        <v>SM2</v>
      </c>
      <c r="R136">
        <f>COUNTIFS(P:P,P136,E:E,E136)</f>
        <v>4</v>
      </c>
      <c r="S136">
        <f>COUNTIFS(Q:Q,Q136,E:E,E136)</f>
        <v>4</v>
      </c>
      <c r="T136" t="str">
        <f>IF(F136=1,"none",IF(_xlfn.MAXIFS(S:S,E:E,E136)=1,"simple","complex"))</f>
        <v>complex</v>
      </c>
      <c r="U136" t="str">
        <f t="shared" si="30"/>
        <v>complex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hidden="1" x14ac:dyDescent="0.2">
      <c r="A137">
        <v>143</v>
      </c>
      <c r="B137" t="s">
        <v>388</v>
      </c>
      <c r="C137">
        <v>2008</v>
      </c>
      <c r="D137" t="s">
        <v>360</v>
      </c>
      <c r="E137" t="s">
        <v>162</v>
      </c>
      <c r="F137">
        <f>COUNTIF(E:E,E137)</f>
        <v>6</v>
      </c>
      <c r="G137" t="s">
        <v>105</v>
      </c>
      <c r="H137">
        <v>9</v>
      </c>
      <c r="I137">
        <v>0.7</v>
      </c>
      <c r="J137" t="str">
        <f t="shared" si="33"/>
        <v>No</v>
      </c>
      <c r="M137" t="str">
        <f>RIGHT(G137,2)</f>
        <v>M2</v>
      </c>
      <c r="N137" t="s">
        <v>184</v>
      </c>
      <c r="O137" t="s">
        <v>360</v>
      </c>
      <c r="P137" t="str">
        <f>UPPER(RIGHT(LEFT(G137,2),1))</f>
        <v>T</v>
      </c>
      <c r="Q137" t="str">
        <f>_xlfn.CONCAT(P137,M137)</f>
        <v>TM2</v>
      </c>
      <c r="R137">
        <f>COUNTIFS(P:P,P137,E:E,E137)</f>
        <v>1</v>
      </c>
      <c r="S137">
        <f>COUNTIFS(Q:Q,Q137,E:E,E137)</f>
        <v>1</v>
      </c>
      <c r="T137" t="str">
        <f>IF(F137=1,"none",IF(_xlfn.MAXIFS(S:S,E:E,E137)=1,"simple","complex"))</f>
        <v>complex</v>
      </c>
      <c r="U137" t="str">
        <f t="shared" si="30"/>
        <v>simple</v>
      </c>
      <c r="V137">
        <v>0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hidden="1" x14ac:dyDescent="0.2">
      <c r="A138">
        <v>144</v>
      </c>
      <c r="B138" t="s">
        <v>388</v>
      </c>
      <c r="C138">
        <v>2015</v>
      </c>
      <c r="D138" t="s">
        <v>360</v>
      </c>
      <c r="E138" t="s">
        <v>163</v>
      </c>
      <c r="F138">
        <f>COUNTIF(E:E,E138)</f>
        <v>6</v>
      </c>
      <c r="G138" t="s">
        <v>106</v>
      </c>
      <c r="H138">
        <v>10</v>
      </c>
      <c r="I138">
        <v>0.5</v>
      </c>
      <c r="J138" t="str">
        <f t="shared" si="33"/>
        <v>No</v>
      </c>
      <c r="M138" t="str">
        <f>RIGHT(G138,2)</f>
        <v>M3</v>
      </c>
      <c r="N138" t="s">
        <v>182</v>
      </c>
      <c r="O138" t="s">
        <v>360</v>
      </c>
      <c r="P138" t="str">
        <f>UPPER(RIGHT(LEFT(G138,2),1))</f>
        <v>C</v>
      </c>
      <c r="Q138" t="str">
        <f>_xlfn.CONCAT(P138,M138)</f>
        <v>CM3</v>
      </c>
      <c r="R138">
        <f>COUNTIFS(P:P,P138,E:E,E138)</f>
        <v>1</v>
      </c>
      <c r="S138">
        <f>COUNTIFS(Q:Q,Q138,E:E,E138)</f>
        <v>1</v>
      </c>
      <c r="T138" t="str">
        <f>IF(F138=1,"none",IF(_xlfn.MAXIFS(S:S,E:E,E138)=1,"simple","complex"))</f>
        <v>complex</v>
      </c>
      <c r="U138" t="str">
        <f t="shared" si="30"/>
        <v>simple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hidden="1" x14ac:dyDescent="0.2">
      <c r="A139">
        <v>145</v>
      </c>
      <c r="B139" t="s">
        <v>388</v>
      </c>
      <c r="C139">
        <v>2015</v>
      </c>
      <c r="D139" t="s">
        <v>360</v>
      </c>
      <c r="E139" t="s">
        <v>163</v>
      </c>
      <c r="F139">
        <f>COUNTIF(E:E,E139)</f>
        <v>6</v>
      </c>
      <c r="G139" t="s">
        <v>107</v>
      </c>
      <c r="H139">
        <v>10</v>
      </c>
      <c r="I139">
        <v>18.8</v>
      </c>
      <c r="J139" t="str">
        <f t="shared" si="33"/>
        <v>No</v>
      </c>
      <c r="K139" t="str">
        <f t="shared" ref="K139:K142" si="36">RIGHT(LEFT(G139,3),1)</f>
        <v>A</v>
      </c>
      <c r="L139" t="str">
        <f t="shared" ref="L139:L142" si="37">LEFT(RIGHT(G139,2),1)</f>
        <v>M</v>
      </c>
      <c r="M139" t="str">
        <f>RIGHT(G139,2)</f>
        <v>M3</v>
      </c>
      <c r="N139" t="s">
        <v>183</v>
      </c>
      <c r="O139" t="s">
        <v>364</v>
      </c>
      <c r="P139" t="str">
        <f>UPPER(RIGHT(LEFT(G139,2),1))</f>
        <v>S</v>
      </c>
      <c r="Q139" t="str">
        <f>_xlfn.CONCAT(P139,M139)</f>
        <v>SM3</v>
      </c>
      <c r="R139">
        <f>COUNTIFS(P:P,P139,E:E,E139)</f>
        <v>4</v>
      </c>
      <c r="S139">
        <f>COUNTIFS(Q:Q,Q139,E:E,E139)</f>
        <v>4</v>
      </c>
      <c r="T139" t="str">
        <f>IF(F139=1,"none",IF(_xlfn.MAXIFS(S:S,E:E,E139)=1,"simple","complex"))</f>
        <v>complex</v>
      </c>
      <c r="U139" t="str">
        <f t="shared" si="30"/>
        <v>complex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hidden="1" x14ac:dyDescent="0.2">
      <c r="A140">
        <v>146</v>
      </c>
      <c r="B140" t="s">
        <v>388</v>
      </c>
      <c r="C140">
        <v>2015</v>
      </c>
      <c r="D140" t="s">
        <v>360</v>
      </c>
      <c r="E140" t="s">
        <v>163</v>
      </c>
      <c r="F140">
        <f>COUNTIF(E:E,E140)</f>
        <v>6</v>
      </c>
      <c r="G140" t="s">
        <v>108</v>
      </c>
      <c r="H140">
        <v>10</v>
      </c>
      <c r="I140">
        <v>22.2</v>
      </c>
      <c r="J140" t="str">
        <f t="shared" si="33"/>
        <v>No</v>
      </c>
      <c r="K140" t="str">
        <f t="shared" si="36"/>
        <v>G</v>
      </c>
      <c r="L140" t="str">
        <f t="shared" si="37"/>
        <v>M</v>
      </c>
      <c r="M140" t="str">
        <f>RIGHT(G140,2)</f>
        <v>M3</v>
      </c>
      <c r="N140" t="s">
        <v>183</v>
      </c>
      <c r="O140" t="s">
        <v>365</v>
      </c>
      <c r="P140" t="str">
        <f>UPPER(RIGHT(LEFT(G140,2),1))</f>
        <v>S</v>
      </c>
      <c r="Q140" t="str">
        <f>_xlfn.CONCAT(P140,M140)</f>
        <v>SM3</v>
      </c>
      <c r="R140">
        <f>COUNTIFS(P:P,P140,E:E,E140)</f>
        <v>4</v>
      </c>
      <c r="S140">
        <f>COUNTIFS(Q:Q,Q140,E:E,E140)</f>
        <v>4</v>
      </c>
      <c r="T140" t="str">
        <f>IF(F140=1,"none",IF(_xlfn.MAXIFS(S:S,E:E,E140)=1,"simple","complex"))</f>
        <v>complex</v>
      </c>
      <c r="U140" t="str">
        <f t="shared" si="30"/>
        <v>complex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hidden="1" x14ac:dyDescent="0.2">
      <c r="A141">
        <v>147</v>
      </c>
      <c r="B141" t="s">
        <v>388</v>
      </c>
      <c r="C141">
        <v>2015</v>
      </c>
      <c r="D141" t="s">
        <v>360</v>
      </c>
      <c r="E141" t="s">
        <v>163</v>
      </c>
      <c r="F141">
        <f>COUNTIF(E:E,E141)</f>
        <v>6</v>
      </c>
      <c r="G141" t="s">
        <v>109</v>
      </c>
      <c r="H141">
        <v>10</v>
      </c>
      <c r="I141">
        <v>1.6</v>
      </c>
      <c r="J141" t="str">
        <f t="shared" si="33"/>
        <v>No</v>
      </c>
      <c r="K141" t="str">
        <f t="shared" si="36"/>
        <v>R</v>
      </c>
      <c r="L141" t="str">
        <f t="shared" si="37"/>
        <v>M</v>
      </c>
      <c r="M141" t="str">
        <f>RIGHT(G141,2)</f>
        <v>M3</v>
      </c>
      <c r="N141" t="s">
        <v>183</v>
      </c>
      <c r="O141" t="s">
        <v>367</v>
      </c>
      <c r="P141" t="str">
        <f>UPPER(RIGHT(LEFT(G141,2),1))</f>
        <v>S</v>
      </c>
      <c r="Q141" t="str">
        <f>_xlfn.CONCAT(P141,M141)</f>
        <v>SM3</v>
      </c>
      <c r="R141">
        <f>COUNTIFS(P:P,P141,E:E,E141)</f>
        <v>4</v>
      </c>
      <c r="S141">
        <f>COUNTIFS(Q:Q,Q141,E:E,E141)</f>
        <v>4</v>
      </c>
      <c r="T141" t="str">
        <f>IF(F141=1,"none",IF(_xlfn.MAXIFS(S:S,E:E,E141)=1,"simple","complex"))</f>
        <v>complex</v>
      </c>
      <c r="U141" t="str">
        <f t="shared" si="30"/>
        <v>complex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hidden="1" x14ac:dyDescent="0.2">
      <c r="A142">
        <v>148</v>
      </c>
      <c r="B142" t="s">
        <v>388</v>
      </c>
      <c r="C142">
        <v>2015</v>
      </c>
      <c r="D142" t="s">
        <v>360</v>
      </c>
      <c r="E142" t="s">
        <v>163</v>
      </c>
      <c r="F142">
        <f>COUNTIF(E:E,E142)</f>
        <v>6</v>
      </c>
      <c r="G142" t="s">
        <v>110</v>
      </c>
      <c r="H142">
        <v>10</v>
      </c>
      <c r="I142">
        <v>15.8</v>
      </c>
      <c r="J142" t="str">
        <f t="shared" si="33"/>
        <v>No</v>
      </c>
      <c r="K142" t="str">
        <f t="shared" si="36"/>
        <v>T</v>
      </c>
      <c r="L142" t="str">
        <f t="shared" si="37"/>
        <v>M</v>
      </c>
      <c r="M142" t="str">
        <f>RIGHT(G142,2)</f>
        <v>M3</v>
      </c>
      <c r="N142" t="s">
        <v>183</v>
      </c>
      <c r="O142" t="s">
        <v>368</v>
      </c>
      <c r="P142" t="str">
        <f>UPPER(RIGHT(LEFT(G142,2),1))</f>
        <v>S</v>
      </c>
      <c r="Q142" t="str">
        <f>_xlfn.CONCAT(P142,M142)</f>
        <v>SM3</v>
      </c>
      <c r="R142">
        <f>COUNTIFS(P:P,P142,E:E,E142)</f>
        <v>4</v>
      </c>
      <c r="S142">
        <f>COUNTIFS(Q:Q,Q142,E:E,E142)</f>
        <v>4</v>
      </c>
      <c r="T142" t="str">
        <f>IF(F142=1,"none",IF(_xlfn.MAXIFS(S:S,E:E,E142)=1,"simple","complex"))</f>
        <v>complex</v>
      </c>
      <c r="U142" t="str">
        <f t="shared" si="30"/>
        <v>complex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1</v>
      </c>
      <c r="AU142">
        <v>0</v>
      </c>
    </row>
    <row r="143" spans="1:47" hidden="1" x14ac:dyDescent="0.2">
      <c r="A143">
        <v>149</v>
      </c>
      <c r="B143" t="s">
        <v>388</v>
      </c>
      <c r="C143">
        <v>2015</v>
      </c>
      <c r="D143" t="s">
        <v>360</v>
      </c>
      <c r="E143" t="s">
        <v>163</v>
      </c>
      <c r="F143">
        <f>COUNTIF(E:E,E143)</f>
        <v>6</v>
      </c>
      <c r="G143" t="s">
        <v>111</v>
      </c>
      <c r="H143">
        <v>10</v>
      </c>
      <c r="I143">
        <v>1.1000000000000001</v>
      </c>
      <c r="J143" t="str">
        <f t="shared" si="33"/>
        <v>No</v>
      </c>
      <c r="M143" t="str">
        <f>RIGHT(G143,2)</f>
        <v>M3</v>
      </c>
      <c r="N143" t="s">
        <v>184</v>
      </c>
      <c r="O143" t="s">
        <v>360</v>
      </c>
      <c r="P143" t="str">
        <f>UPPER(RIGHT(LEFT(G143,2),1))</f>
        <v>T</v>
      </c>
      <c r="Q143" t="str">
        <f>_xlfn.CONCAT(P143,M143)</f>
        <v>TM3</v>
      </c>
      <c r="R143">
        <f>COUNTIFS(P:P,P143,E:E,E143)</f>
        <v>1</v>
      </c>
      <c r="S143">
        <f>COUNTIFS(Q:Q,Q143,E:E,E143)</f>
        <v>1</v>
      </c>
      <c r="T143" t="str">
        <f>IF(F143=1,"none",IF(_xlfn.MAXIFS(S:S,E:E,E143)=1,"simple","complex"))</f>
        <v>complex</v>
      </c>
      <c r="U143" t="str">
        <f t="shared" si="30"/>
        <v>simple</v>
      </c>
      <c r="V143">
        <v>0</v>
      </c>
      <c r="W143">
        <v>1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1</v>
      </c>
      <c r="AU143">
        <v>0</v>
      </c>
    </row>
    <row r="144" spans="1:47" hidden="1" x14ac:dyDescent="0.2">
      <c r="A144">
        <v>150</v>
      </c>
      <c r="B144" t="s">
        <v>388</v>
      </c>
      <c r="C144">
        <v>2015</v>
      </c>
      <c r="D144" t="s">
        <v>360</v>
      </c>
      <c r="E144" t="s">
        <v>164</v>
      </c>
      <c r="F144">
        <f>COUNTIF(E:E,E144)</f>
        <v>6</v>
      </c>
      <c r="G144" t="s">
        <v>112</v>
      </c>
      <c r="H144">
        <v>9</v>
      </c>
      <c r="I144">
        <v>0.4</v>
      </c>
      <c r="J144" t="str">
        <f t="shared" si="33"/>
        <v>No</v>
      </c>
      <c r="M144" t="str">
        <f>RIGHT(G144,2)</f>
        <v>M3</v>
      </c>
      <c r="N144" t="s">
        <v>182</v>
      </c>
      <c r="O144" t="s">
        <v>360</v>
      </c>
      <c r="P144" t="str">
        <f>UPPER(RIGHT(LEFT(G144,2),1))</f>
        <v>C</v>
      </c>
      <c r="Q144" t="str">
        <f>_xlfn.CONCAT(P144,M144)</f>
        <v>CM3</v>
      </c>
      <c r="R144">
        <f>COUNTIFS(P:P,P144,E:E,E144)</f>
        <v>1</v>
      </c>
      <c r="S144">
        <f>COUNTIFS(Q:Q,Q144,E:E,E144)</f>
        <v>1</v>
      </c>
      <c r="T144" t="str">
        <f>IF(F144=1,"none",IF(_xlfn.MAXIFS(S:S,E:E,E144)=1,"simple","complex"))</f>
        <v>complex</v>
      </c>
      <c r="U144" t="str">
        <f t="shared" si="30"/>
        <v>simple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hidden="1" x14ac:dyDescent="0.2">
      <c r="A145">
        <v>151</v>
      </c>
      <c r="B145" t="s">
        <v>388</v>
      </c>
      <c r="C145">
        <v>2015</v>
      </c>
      <c r="D145" t="s">
        <v>360</v>
      </c>
      <c r="E145" t="s">
        <v>164</v>
      </c>
      <c r="F145">
        <f>COUNTIF(E:E,E145)</f>
        <v>6</v>
      </c>
      <c r="G145" t="s">
        <v>113</v>
      </c>
      <c r="H145">
        <v>9</v>
      </c>
      <c r="I145">
        <v>12.8</v>
      </c>
      <c r="J145" t="str">
        <f t="shared" si="33"/>
        <v>No</v>
      </c>
      <c r="K145" t="str">
        <f t="shared" ref="K145:K148" si="38">RIGHT(LEFT(G145,3),1)</f>
        <v>A</v>
      </c>
      <c r="L145" t="str">
        <f t="shared" ref="L145:L148" si="39">LEFT(RIGHT(G145,2),1)</f>
        <v>M</v>
      </c>
      <c r="M145" t="str">
        <f>RIGHT(G145,2)</f>
        <v>M3</v>
      </c>
      <c r="N145" t="s">
        <v>183</v>
      </c>
      <c r="O145" t="s">
        <v>364</v>
      </c>
      <c r="P145" t="str">
        <f>UPPER(RIGHT(LEFT(G145,2),1))</f>
        <v>S</v>
      </c>
      <c r="Q145" t="str">
        <f>_xlfn.CONCAT(P145,M145)</f>
        <v>SM3</v>
      </c>
      <c r="R145">
        <f>COUNTIFS(P:P,P145,E:E,E145)</f>
        <v>4</v>
      </c>
      <c r="S145">
        <f>COUNTIFS(Q:Q,Q145,E:E,E145)</f>
        <v>4</v>
      </c>
      <c r="T145" t="str">
        <f>IF(F145=1,"none",IF(_xlfn.MAXIFS(S:S,E:E,E145)=1,"simple","complex"))</f>
        <v>complex</v>
      </c>
      <c r="U145" t="str">
        <f t="shared" si="30"/>
        <v>complex</v>
      </c>
      <c r="V145">
        <v>1</v>
      </c>
      <c r="W145">
        <v>1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hidden="1" x14ac:dyDescent="0.2">
      <c r="A146">
        <v>152</v>
      </c>
      <c r="B146" t="s">
        <v>388</v>
      </c>
      <c r="C146">
        <v>2015</v>
      </c>
      <c r="D146" t="s">
        <v>360</v>
      </c>
      <c r="E146" t="s">
        <v>164</v>
      </c>
      <c r="F146">
        <f>COUNTIF(E:E,E146)</f>
        <v>6</v>
      </c>
      <c r="G146" t="s">
        <v>114</v>
      </c>
      <c r="H146">
        <v>9</v>
      </c>
      <c r="I146">
        <v>15.1</v>
      </c>
      <c r="J146" t="str">
        <f t="shared" si="33"/>
        <v>No</v>
      </c>
      <c r="K146" t="str">
        <f t="shared" si="38"/>
        <v>G</v>
      </c>
      <c r="L146" t="str">
        <f t="shared" si="39"/>
        <v>M</v>
      </c>
      <c r="M146" t="str">
        <f>RIGHT(G146,2)</f>
        <v>M3</v>
      </c>
      <c r="N146" t="s">
        <v>183</v>
      </c>
      <c r="O146" t="s">
        <v>365</v>
      </c>
      <c r="P146" t="str">
        <f>UPPER(RIGHT(LEFT(G146,2),1))</f>
        <v>S</v>
      </c>
      <c r="Q146" t="str">
        <f>_xlfn.CONCAT(P146,M146)</f>
        <v>SM3</v>
      </c>
      <c r="R146">
        <f>COUNTIFS(P:P,P146,E:E,E146)</f>
        <v>4</v>
      </c>
      <c r="S146">
        <f>COUNTIFS(Q:Q,Q146,E:E,E146)</f>
        <v>4</v>
      </c>
      <c r="T146" t="str">
        <f>IF(F146=1,"none",IF(_xlfn.MAXIFS(S:S,E:E,E146)=1,"simple","complex"))</f>
        <v>complex</v>
      </c>
      <c r="U146" t="str">
        <f t="shared" si="30"/>
        <v>complex</v>
      </c>
      <c r="V146">
        <v>1</v>
      </c>
      <c r="W146">
        <v>1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hidden="1" x14ac:dyDescent="0.2">
      <c r="A147">
        <v>153</v>
      </c>
      <c r="B147" t="s">
        <v>388</v>
      </c>
      <c r="C147">
        <v>2015</v>
      </c>
      <c r="D147" t="s">
        <v>360</v>
      </c>
      <c r="E147" t="s">
        <v>164</v>
      </c>
      <c r="F147">
        <f>COUNTIF(E:E,E147)</f>
        <v>6</v>
      </c>
      <c r="G147" t="s">
        <v>115</v>
      </c>
      <c r="H147">
        <v>9</v>
      </c>
      <c r="I147">
        <v>1.2</v>
      </c>
      <c r="J147" t="str">
        <f t="shared" si="33"/>
        <v>No</v>
      </c>
      <c r="K147" t="str">
        <f t="shared" si="38"/>
        <v>R</v>
      </c>
      <c r="L147" t="str">
        <f t="shared" si="39"/>
        <v>M</v>
      </c>
      <c r="M147" t="str">
        <f>RIGHT(G147,2)</f>
        <v>M3</v>
      </c>
      <c r="N147" t="s">
        <v>183</v>
      </c>
      <c r="O147" t="s">
        <v>367</v>
      </c>
      <c r="P147" t="str">
        <f>UPPER(RIGHT(LEFT(G147,2),1))</f>
        <v>S</v>
      </c>
      <c r="Q147" t="str">
        <f>_xlfn.CONCAT(P147,M147)</f>
        <v>SM3</v>
      </c>
      <c r="R147">
        <f>COUNTIFS(P:P,P147,E:E,E147)</f>
        <v>4</v>
      </c>
      <c r="S147">
        <f>COUNTIFS(Q:Q,Q147,E:E,E147)</f>
        <v>4</v>
      </c>
      <c r="T147" t="str">
        <f>IF(F147=1,"none",IF(_xlfn.MAXIFS(S:S,E:E,E147)=1,"simple","complex"))</f>
        <v>complex</v>
      </c>
      <c r="U147" t="str">
        <f t="shared" si="30"/>
        <v>complex</v>
      </c>
      <c r="V147">
        <v>1</v>
      </c>
      <c r="W147">
        <v>1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hidden="1" x14ac:dyDescent="0.2">
      <c r="A148">
        <v>154</v>
      </c>
      <c r="B148" t="s">
        <v>388</v>
      </c>
      <c r="C148">
        <v>2015</v>
      </c>
      <c r="D148" t="s">
        <v>360</v>
      </c>
      <c r="E148" t="s">
        <v>164</v>
      </c>
      <c r="F148">
        <f>COUNTIF(E:E,E148)</f>
        <v>6</v>
      </c>
      <c r="G148" t="s">
        <v>116</v>
      </c>
      <c r="H148">
        <v>9</v>
      </c>
      <c r="I148">
        <v>10.7</v>
      </c>
      <c r="J148" t="str">
        <f t="shared" si="33"/>
        <v>No</v>
      </c>
      <c r="K148" t="str">
        <f t="shared" si="38"/>
        <v>T</v>
      </c>
      <c r="L148" t="str">
        <f t="shared" si="39"/>
        <v>M</v>
      </c>
      <c r="M148" t="str">
        <f>RIGHT(G148,2)</f>
        <v>M3</v>
      </c>
      <c r="N148" t="s">
        <v>183</v>
      </c>
      <c r="O148" t="s">
        <v>368</v>
      </c>
      <c r="P148" t="str">
        <f>UPPER(RIGHT(LEFT(G148,2),1))</f>
        <v>S</v>
      </c>
      <c r="Q148" t="str">
        <f>_xlfn.CONCAT(P148,M148)</f>
        <v>SM3</v>
      </c>
      <c r="R148">
        <f>COUNTIFS(P:P,P148,E:E,E148)</f>
        <v>4</v>
      </c>
      <c r="S148">
        <f>COUNTIFS(Q:Q,Q148,E:E,E148)</f>
        <v>4</v>
      </c>
      <c r="T148" t="str">
        <f>IF(F148=1,"none",IF(_xlfn.MAXIFS(S:S,E:E,E148)=1,"simple","complex"))</f>
        <v>complex</v>
      </c>
      <c r="U148" t="str">
        <f t="shared" si="30"/>
        <v>complex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1</v>
      </c>
      <c r="AU148">
        <v>0</v>
      </c>
    </row>
    <row r="149" spans="1:47" hidden="1" x14ac:dyDescent="0.2">
      <c r="A149">
        <v>155</v>
      </c>
      <c r="B149" t="s">
        <v>388</v>
      </c>
      <c r="C149">
        <v>2015</v>
      </c>
      <c r="D149" t="s">
        <v>360</v>
      </c>
      <c r="E149" t="s">
        <v>164</v>
      </c>
      <c r="F149">
        <f>COUNTIF(E:E,E149)</f>
        <v>6</v>
      </c>
      <c r="G149" t="s">
        <v>117</v>
      </c>
      <c r="H149">
        <v>9</v>
      </c>
      <c r="I149">
        <v>0.9</v>
      </c>
      <c r="J149" t="str">
        <f t="shared" si="33"/>
        <v>No</v>
      </c>
      <c r="M149" t="str">
        <f>RIGHT(G149,2)</f>
        <v>M3</v>
      </c>
      <c r="N149" t="s">
        <v>184</v>
      </c>
      <c r="O149" t="s">
        <v>360</v>
      </c>
      <c r="P149" t="str">
        <f>UPPER(RIGHT(LEFT(G149,2),1))</f>
        <v>T</v>
      </c>
      <c r="Q149" t="str">
        <f>_xlfn.CONCAT(P149,M149)</f>
        <v>TM3</v>
      </c>
      <c r="R149">
        <f>COUNTIFS(P:P,P149,E:E,E149)</f>
        <v>1</v>
      </c>
      <c r="S149">
        <f>COUNTIFS(Q:Q,Q149,E:E,E149)</f>
        <v>1</v>
      </c>
      <c r="T149" t="str">
        <f>IF(F149=1,"none",IF(_xlfn.MAXIFS(S:S,E:E,E149)=1,"simple","complex"))</f>
        <v>complex</v>
      </c>
      <c r="U149" t="str">
        <f t="shared" si="30"/>
        <v>simple</v>
      </c>
      <c r="V149">
        <v>0</v>
      </c>
      <c r="W149">
        <v>1</v>
      </c>
      <c r="X149">
        <v>1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0</v>
      </c>
    </row>
    <row r="150" spans="1:47" hidden="1" x14ac:dyDescent="0.2">
      <c r="A150">
        <v>156</v>
      </c>
      <c r="B150" t="s">
        <v>389</v>
      </c>
      <c r="C150">
        <v>2011</v>
      </c>
      <c r="D150" t="s">
        <v>360</v>
      </c>
      <c r="E150" t="s">
        <v>165</v>
      </c>
      <c r="F150">
        <f>COUNTIF(E:E,E150)</f>
        <v>6</v>
      </c>
      <c r="G150" t="s">
        <v>251</v>
      </c>
      <c r="H150">
        <v>37</v>
      </c>
      <c r="I150">
        <v>3.3</v>
      </c>
      <c r="J150" t="str">
        <f t="shared" si="33"/>
        <v>No</v>
      </c>
      <c r="M150" t="str">
        <f>RIGHT(G150,2)</f>
        <v>B1</v>
      </c>
      <c r="N150" t="s">
        <v>182</v>
      </c>
      <c r="O150" t="s">
        <v>360</v>
      </c>
      <c r="P150" t="str">
        <f>UPPER(RIGHT(LEFT(G150,2),1))</f>
        <v>C</v>
      </c>
      <c r="Q150" t="str">
        <f>_xlfn.CONCAT(P150,M150)</f>
        <v>CB1</v>
      </c>
      <c r="R150">
        <f>COUNTIFS(P:P,P150,E:E,E150)</f>
        <v>1</v>
      </c>
      <c r="S150">
        <f>COUNTIFS(Q:Q,Q150,E:E,E150)</f>
        <v>1</v>
      </c>
      <c r="T150" t="str">
        <f>IF(F150=1,"none",IF(_xlfn.MAXIFS(S:S,E:E,E150)=1,"simple","complex"))</f>
        <v>complex</v>
      </c>
      <c r="U150" t="str">
        <f t="shared" si="30"/>
        <v>simple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hidden="1" x14ac:dyDescent="0.2">
      <c r="A151">
        <v>157</v>
      </c>
      <c r="B151" t="s">
        <v>389</v>
      </c>
      <c r="C151">
        <v>2011</v>
      </c>
      <c r="D151" t="s">
        <v>360</v>
      </c>
      <c r="E151" t="s">
        <v>165</v>
      </c>
      <c r="F151">
        <f>COUNTIF(E:E,E151)</f>
        <v>6</v>
      </c>
      <c r="G151" t="s">
        <v>252</v>
      </c>
      <c r="H151">
        <v>37</v>
      </c>
      <c r="I151">
        <v>159.4</v>
      </c>
      <c r="J151" t="str">
        <f t="shared" si="33"/>
        <v>No</v>
      </c>
      <c r="K151" t="str">
        <f t="shared" ref="K151:K154" si="40">RIGHT(LEFT(G151,3),1)</f>
        <v>A</v>
      </c>
      <c r="L151" t="str">
        <f t="shared" ref="L151:L154" si="41">LEFT(RIGHT(G151,2),1)</f>
        <v>B</v>
      </c>
      <c r="M151" t="str">
        <f>RIGHT(G151,2)</f>
        <v>B1</v>
      </c>
      <c r="N151" t="s">
        <v>183</v>
      </c>
      <c r="O151" t="s">
        <v>364</v>
      </c>
      <c r="P151" t="str">
        <f>UPPER(RIGHT(LEFT(G151,2),1))</f>
        <v>S</v>
      </c>
      <c r="Q151" t="str">
        <f>_xlfn.CONCAT(P151,M151)</f>
        <v>SB1</v>
      </c>
      <c r="R151">
        <f>COUNTIFS(P:P,P151,E:E,E151)</f>
        <v>4</v>
      </c>
      <c r="S151">
        <f>COUNTIFS(Q:Q,Q151,E:E,E151)</f>
        <v>4</v>
      </c>
      <c r="T151" t="str">
        <f>IF(F151=1,"none",IF(_xlfn.MAXIFS(S:S,E:E,E151)=1,"simple","complex"))</f>
        <v>complex</v>
      </c>
      <c r="U151" t="str">
        <f t="shared" si="30"/>
        <v>complex</v>
      </c>
      <c r="V151">
        <v>1</v>
      </c>
      <c r="W151">
        <v>1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hidden="1" x14ac:dyDescent="0.2">
      <c r="A152">
        <v>158</v>
      </c>
      <c r="B152" t="s">
        <v>389</v>
      </c>
      <c r="C152">
        <v>2011</v>
      </c>
      <c r="D152" t="s">
        <v>360</v>
      </c>
      <c r="E152" t="s">
        <v>165</v>
      </c>
      <c r="F152">
        <f>COUNTIF(E:E,E152)</f>
        <v>6</v>
      </c>
      <c r="G152" t="s">
        <v>253</v>
      </c>
      <c r="H152">
        <v>37</v>
      </c>
      <c r="I152">
        <v>98.5</v>
      </c>
      <c r="J152" t="str">
        <f t="shared" si="33"/>
        <v>No</v>
      </c>
      <c r="K152" t="str">
        <f t="shared" si="40"/>
        <v>G</v>
      </c>
      <c r="L152" t="str">
        <f t="shared" si="41"/>
        <v>B</v>
      </c>
      <c r="M152" t="str">
        <f>RIGHT(G152,2)</f>
        <v>B1</v>
      </c>
      <c r="N152" t="s">
        <v>183</v>
      </c>
      <c r="O152" t="s">
        <v>365</v>
      </c>
      <c r="P152" t="str">
        <f>UPPER(RIGHT(LEFT(G152,2),1))</f>
        <v>S</v>
      </c>
      <c r="Q152" t="str">
        <f>_xlfn.CONCAT(P152,M152)</f>
        <v>SB1</v>
      </c>
      <c r="R152">
        <f>COUNTIFS(P:P,P152,E:E,E152)</f>
        <v>4</v>
      </c>
      <c r="S152">
        <f>COUNTIFS(Q:Q,Q152,E:E,E152)</f>
        <v>4</v>
      </c>
      <c r="T152" t="str">
        <f>IF(F152=1,"none",IF(_xlfn.MAXIFS(S:S,E:E,E152)=1,"simple","complex"))</f>
        <v>complex</v>
      </c>
      <c r="U152" t="str">
        <f t="shared" si="30"/>
        <v>complex</v>
      </c>
      <c r="V152">
        <v>1</v>
      </c>
      <c r="W152">
        <v>1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hidden="1" x14ac:dyDescent="0.2">
      <c r="A153">
        <v>159</v>
      </c>
      <c r="B153" t="s">
        <v>389</v>
      </c>
      <c r="C153">
        <v>2011</v>
      </c>
      <c r="D153" t="s">
        <v>360</v>
      </c>
      <c r="E153" t="s">
        <v>165</v>
      </c>
      <c r="F153">
        <f>COUNTIF(E:E,E153)</f>
        <v>6</v>
      </c>
      <c r="G153" t="s">
        <v>254</v>
      </c>
      <c r="H153">
        <v>37</v>
      </c>
      <c r="I153">
        <v>39.5</v>
      </c>
      <c r="J153" t="str">
        <f t="shared" si="33"/>
        <v>No</v>
      </c>
      <c r="K153" t="str">
        <f t="shared" si="40"/>
        <v>H</v>
      </c>
      <c r="L153" t="str">
        <f t="shared" si="41"/>
        <v>B</v>
      </c>
      <c r="M153" t="str">
        <f>RIGHT(G153,2)</f>
        <v>B1</v>
      </c>
      <c r="N153" t="s">
        <v>183</v>
      </c>
      <c r="O153" t="s">
        <v>366</v>
      </c>
      <c r="P153" t="str">
        <f>UPPER(RIGHT(LEFT(G153,2),1))</f>
        <v>S</v>
      </c>
      <c r="Q153" t="str">
        <f>_xlfn.CONCAT(P153,M153)</f>
        <v>SB1</v>
      </c>
      <c r="R153">
        <f>COUNTIFS(P:P,P153,E:E,E153)</f>
        <v>4</v>
      </c>
      <c r="S153">
        <f>COUNTIFS(Q:Q,Q153,E:E,E153)</f>
        <v>4</v>
      </c>
      <c r="T153" t="str">
        <f>IF(F153=1,"none",IF(_xlfn.MAXIFS(S:S,E:E,E153)=1,"simple","complex"))</f>
        <v>complex</v>
      </c>
      <c r="U153" t="str">
        <f t="shared" si="30"/>
        <v>complex</v>
      </c>
      <c r="V153">
        <v>1</v>
      </c>
      <c r="W153">
        <v>1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hidden="1" x14ac:dyDescent="0.2">
      <c r="A154">
        <v>160</v>
      </c>
      <c r="B154" t="s">
        <v>389</v>
      </c>
      <c r="C154">
        <v>2011</v>
      </c>
      <c r="D154" t="s">
        <v>360</v>
      </c>
      <c r="E154" t="s">
        <v>165</v>
      </c>
      <c r="F154">
        <f>COUNTIF(E:E,E154)</f>
        <v>6</v>
      </c>
      <c r="G154" t="s">
        <v>255</v>
      </c>
      <c r="H154">
        <v>37</v>
      </c>
      <c r="I154">
        <v>85.5</v>
      </c>
      <c r="J154" t="str">
        <f t="shared" si="33"/>
        <v>No</v>
      </c>
      <c r="K154" t="str">
        <f t="shared" si="40"/>
        <v>T</v>
      </c>
      <c r="L154" t="str">
        <f t="shared" si="41"/>
        <v>B</v>
      </c>
      <c r="M154" t="str">
        <f>RIGHT(G154,2)</f>
        <v>B1</v>
      </c>
      <c r="N154" t="s">
        <v>183</v>
      </c>
      <c r="O154" t="s">
        <v>368</v>
      </c>
      <c r="P154" t="str">
        <f>UPPER(RIGHT(LEFT(G154,2),1))</f>
        <v>S</v>
      </c>
      <c r="Q154" t="str">
        <f>_xlfn.CONCAT(P154,M154)</f>
        <v>SB1</v>
      </c>
      <c r="R154">
        <f>COUNTIFS(P:P,P154,E:E,E154)</f>
        <v>4</v>
      </c>
      <c r="S154">
        <f>COUNTIFS(Q:Q,Q154,E:E,E154)</f>
        <v>4</v>
      </c>
      <c r="T154" t="str">
        <f>IF(F154=1,"none",IF(_xlfn.MAXIFS(S:S,E:E,E154)=1,"simple","complex"))</f>
        <v>complex</v>
      </c>
      <c r="U154" t="str">
        <f t="shared" si="30"/>
        <v>complex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1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1</v>
      </c>
      <c r="AS154">
        <v>0</v>
      </c>
      <c r="AT154">
        <v>1</v>
      </c>
      <c r="AU154">
        <v>0</v>
      </c>
    </row>
    <row r="155" spans="1:47" hidden="1" x14ac:dyDescent="0.2">
      <c r="A155">
        <v>161</v>
      </c>
      <c r="B155" t="s">
        <v>389</v>
      </c>
      <c r="C155">
        <v>2011</v>
      </c>
      <c r="D155" t="s">
        <v>360</v>
      </c>
      <c r="E155" t="s">
        <v>165</v>
      </c>
      <c r="F155">
        <f>COUNTIF(E:E,E155)</f>
        <v>6</v>
      </c>
      <c r="G155" t="s">
        <v>256</v>
      </c>
      <c r="H155">
        <v>37</v>
      </c>
      <c r="I155">
        <v>12.7</v>
      </c>
      <c r="J155" t="str">
        <f t="shared" si="33"/>
        <v>No</v>
      </c>
      <c r="M155" t="str">
        <f>RIGHT(G155,2)</f>
        <v>B1</v>
      </c>
      <c r="N155" t="s">
        <v>184</v>
      </c>
      <c r="O155" t="s">
        <v>360</v>
      </c>
      <c r="P155" t="str">
        <f>UPPER(RIGHT(LEFT(G155,2),1))</f>
        <v>T</v>
      </c>
      <c r="Q155" t="str">
        <f>_xlfn.CONCAT(P155,M155)</f>
        <v>TB1</v>
      </c>
      <c r="R155">
        <f>COUNTIFS(P:P,P155,E:E,E155)</f>
        <v>1</v>
      </c>
      <c r="S155">
        <f>COUNTIFS(Q:Q,Q155,E:E,E155)</f>
        <v>1</v>
      </c>
      <c r="T155" t="str">
        <f>IF(F155=1,"none",IF(_xlfn.MAXIFS(S:S,E:E,E155)=1,"simple","complex"))</f>
        <v>complex</v>
      </c>
      <c r="U155" t="str">
        <f t="shared" si="30"/>
        <v>simple</v>
      </c>
      <c r="V155">
        <v>0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</row>
    <row r="156" spans="1:47" hidden="1" x14ac:dyDescent="0.2">
      <c r="A156">
        <v>162</v>
      </c>
      <c r="B156" t="s">
        <v>389</v>
      </c>
      <c r="C156">
        <v>1995</v>
      </c>
      <c r="D156">
        <v>4</v>
      </c>
      <c r="E156" t="s">
        <v>166</v>
      </c>
      <c r="F156">
        <f>COUNTIF(E:E,E156)</f>
        <v>5</v>
      </c>
      <c r="G156" t="s">
        <v>257</v>
      </c>
      <c r="H156">
        <v>26</v>
      </c>
      <c r="I156">
        <v>3.9</v>
      </c>
      <c r="J156" t="str">
        <f t="shared" si="33"/>
        <v>No</v>
      </c>
      <c r="M156" t="str">
        <f>RIGHT(G156,2)</f>
        <v>M1</v>
      </c>
      <c r="N156" t="s">
        <v>182</v>
      </c>
      <c r="O156" t="s">
        <v>360</v>
      </c>
      <c r="P156" t="str">
        <f>UPPER(RIGHT(LEFT(G156,2),1))</f>
        <v>C</v>
      </c>
      <c r="Q156" t="str">
        <f>_xlfn.CONCAT(P156,M156)</f>
        <v>CM1</v>
      </c>
      <c r="R156">
        <f>COUNTIFS(P:P,P156,E:E,E156)</f>
        <v>1</v>
      </c>
      <c r="S156">
        <f>COUNTIFS(Q:Q,Q156,E:E,E156)</f>
        <v>1</v>
      </c>
      <c r="T156" t="str">
        <f>IF(F156=1,"none",IF(_xlfn.MAXIFS(S:S,E:E,E156)=1,"simple","complex"))</f>
        <v>complex</v>
      </c>
      <c r="U156" t="str">
        <f t="shared" si="30"/>
        <v>simple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hidden="1" x14ac:dyDescent="0.2">
      <c r="A157">
        <v>163</v>
      </c>
      <c r="B157" t="s">
        <v>389</v>
      </c>
      <c r="C157">
        <v>1995</v>
      </c>
      <c r="D157">
        <v>4</v>
      </c>
      <c r="E157" t="s">
        <v>166</v>
      </c>
      <c r="F157">
        <f>COUNTIF(E:E,E157)</f>
        <v>5</v>
      </c>
      <c r="G157" t="s">
        <v>258</v>
      </c>
      <c r="H157">
        <v>26</v>
      </c>
      <c r="I157">
        <v>106.4</v>
      </c>
      <c r="J157" t="str">
        <f t="shared" si="33"/>
        <v>No</v>
      </c>
      <c r="K157" t="str">
        <f t="shared" ref="K157:K159" si="42">RIGHT(LEFT(G157,3),1)</f>
        <v>A</v>
      </c>
      <c r="L157" t="str">
        <f t="shared" ref="L157:L159" si="43">LEFT(RIGHT(G157,2),1)</f>
        <v>M</v>
      </c>
      <c r="M157" t="str">
        <f>RIGHT(G157,2)</f>
        <v>M1</v>
      </c>
      <c r="N157" t="s">
        <v>183</v>
      </c>
      <c r="O157" t="s">
        <v>364</v>
      </c>
      <c r="P157" t="str">
        <f>UPPER(RIGHT(LEFT(G157,2),1))</f>
        <v>S</v>
      </c>
      <c r="Q157" t="str">
        <f>_xlfn.CONCAT(P157,M157)</f>
        <v>SM1</v>
      </c>
      <c r="R157">
        <f>COUNTIFS(P:P,P157,E:E,E157)</f>
        <v>3</v>
      </c>
      <c r="S157">
        <f>COUNTIFS(Q:Q,Q157,E:E,E157)</f>
        <v>3</v>
      </c>
      <c r="T157" t="str">
        <f>IF(F157=1,"none",IF(_xlfn.MAXIFS(S:S,E:E,E157)=1,"simple","complex"))</f>
        <v>complex</v>
      </c>
      <c r="U157" t="str">
        <f t="shared" si="30"/>
        <v>complex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hidden="1" x14ac:dyDescent="0.2">
      <c r="A158">
        <v>164</v>
      </c>
      <c r="B158" t="s">
        <v>389</v>
      </c>
      <c r="C158">
        <v>1995</v>
      </c>
      <c r="D158">
        <v>4</v>
      </c>
      <c r="E158" t="s">
        <v>166</v>
      </c>
      <c r="F158">
        <f>COUNTIF(E:E,E158)</f>
        <v>5</v>
      </c>
      <c r="G158" t="s">
        <v>259</v>
      </c>
      <c r="H158">
        <v>26</v>
      </c>
      <c r="I158">
        <v>159.5</v>
      </c>
      <c r="J158" t="str">
        <f t="shared" si="33"/>
        <v>No</v>
      </c>
      <c r="K158" t="str">
        <f t="shared" si="42"/>
        <v>G</v>
      </c>
      <c r="L158" t="str">
        <f t="shared" si="43"/>
        <v>M</v>
      </c>
      <c r="M158" t="str">
        <f>RIGHT(G158,2)</f>
        <v>M1</v>
      </c>
      <c r="N158" t="s">
        <v>183</v>
      </c>
      <c r="O158" t="s">
        <v>365</v>
      </c>
      <c r="P158" t="str">
        <f>UPPER(RIGHT(LEFT(G158,2),1))</f>
        <v>S</v>
      </c>
      <c r="Q158" t="str">
        <f>_xlfn.CONCAT(P158,M158)</f>
        <v>SM1</v>
      </c>
      <c r="R158">
        <f>COUNTIFS(P:P,P158,E:E,E158)</f>
        <v>3</v>
      </c>
      <c r="S158">
        <f>COUNTIFS(Q:Q,Q158,E:E,E158)</f>
        <v>3</v>
      </c>
      <c r="T158" t="str">
        <f>IF(F158=1,"none",IF(_xlfn.MAXIFS(S:S,E:E,E158)=1,"simple","complex"))</f>
        <v>complex</v>
      </c>
      <c r="U158" t="str">
        <f t="shared" si="30"/>
        <v>complex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hidden="1" x14ac:dyDescent="0.2">
      <c r="A159">
        <v>165</v>
      </c>
      <c r="B159" t="s">
        <v>389</v>
      </c>
      <c r="C159">
        <v>1995</v>
      </c>
      <c r="D159">
        <v>4</v>
      </c>
      <c r="E159" t="s">
        <v>166</v>
      </c>
      <c r="F159">
        <f>COUNTIF(E:E,E159)</f>
        <v>5</v>
      </c>
      <c r="G159" t="s">
        <v>260</v>
      </c>
      <c r="H159">
        <v>26</v>
      </c>
      <c r="I159">
        <v>127</v>
      </c>
      <c r="J159" t="str">
        <f t="shared" si="33"/>
        <v>No</v>
      </c>
      <c r="K159" t="str">
        <f t="shared" si="42"/>
        <v>T</v>
      </c>
      <c r="L159" t="str">
        <f t="shared" si="43"/>
        <v>M</v>
      </c>
      <c r="M159" t="str">
        <f>RIGHT(G159,2)</f>
        <v>M1</v>
      </c>
      <c r="N159" t="s">
        <v>183</v>
      </c>
      <c r="O159" t="s">
        <v>368</v>
      </c>
      <c r="P159" t="str">
        <f>UPPER(RIGHT(LEFT(G159,2),1))</f>
        <v>S</v>
      </c>
      <c r="Q159" t="str">
        <f>_xlfn.CONCAT(P159,M159)</f>
        <v>SM1</v>
      </c>
      <c r="R159">
        <f>COUNTIFS(P:P,P159,E:E,E159)</f>
        <v>3</v>
      </c>
      <c r="S159">
        <f>COUNTIFS(Q:Q,Q159,E:E,E159)</f>
        <v>3</v>
      </c>
      <c r="T159" t="str">
        <f>IF(F159=1,"none",IF(_xlfn.MAXIFS(S:S,E:E,E159)=1,"simple","complex"))</f>
        <v>complex</v>
      </c>
      <c r="U159" t="str">
        <f t="shared" si="30"/>
        <v>complex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hidden="1" x14ac:dyDescent="0.2">
      <c r="A160">
        <v>166</v>
      </c>
      <c r="B160" t="s">
        <v>389</v>
      </c>
      <c r="C160">
        <v>1995</v>
      </c>
      <c r="D160">
        <v>4</v>
      </c>
      <c r="E160" t="s">
        <v>166</v>
      </c>
      <c r="F160">
        <f>COUNTIF(E:E,E160)</f>
        <v>5</v>
      </c>
      <c r="G160" t="s">
        <v>261</v>
      </c>
      <c r="H160">
        <v>26</v>
      </c>
      <c r="I160">
        <v>11.7</v>
      </c>
      <c r="J160" t="str">
        <f t="shared" si="33"/>
        <v>No</v>
      </c>
      <c r="M160" t="str">
        <f>RIGHT(G160,2)</f>
        <v>M1</v>
      </c>
      <c r="N160" t="s">
        <v>184</v>
      </c>
      <c r="O160" t="s">
        <v>360</v>
      </c>
      <c r="P160" t="str">
        <f>UPPER(RIGHT(LEFT(G160,2),1))</f>
        <v>T</v>
      </c>
      <c r="Q160" t="str">
        <f>_xlfn.CONCAT(P160,M160)</f>
        <v>TM1</v>
      </c>
      <c r="R160">
        <f>COUNTIFS(P:P,P160,E:E,E160)</f>
        <v>1</v>
      </c>
      <c r="S160">
        <f>COUNTIFS(Q:Q,Q160,E:E,E160)</f>
        <v>1</v>
      </c>
      <c r="T160" t="str">
        <f>IF(F160=1,"none",IF(_xlfn.MAXIFS(S:S,E:E,E160)=1,"simple","complex"))</f>
        <v>complex</v>
      </c>
      <c r="U160" t="str">
        <f t="shared" si="30"/>
        <v>simple</v>
      </c>
      <c r="V160">
        <v>0</v>
      </c>
      <c r="W160">
        <v>1</v>
      </c>
      <c r="X160">
        <v>1</v>
      </c>
      <c r="Y160">
        <v>1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1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</row>
    <row r="161" spans="1:47" hidden="1" x14ac:dyDescent="0.2">
      <c r="A161">
        <v>167</v>
      </c>
      <c r="B161" t="s">
        <v>389</v>
      </c>
      <c r="C161">
        <v>1995</v>
      </c>
      <c r="D161">
        <v>8</v>
      </c>
      <c r="E161" t="s">
        <v>167</v>
      </c>
      <c r="F161">
        <f>COUNTIF(E:E,E161)</f>
        <v>6</v>
      </c>
      <c r="G161" t="s">
        <v>262</v>
      </c>
      <c r="H161">
        <v>40</v>
      </c>
      <c r="I161">
        <v>6</v>
      </c>
      <c r="J161" t="str">
        <f t="shared" si="33"/>
        <v>No</v>
      </c>
      <c r="M161" t="str">
        <f>RIGHT(G161,2)</f>
        <v>M1</v>
      </c>
      <c r="N161" t="s">
        <v>182</v>
      </c>
      <c r="O161" t="s">
        <v>360</v>
      </c>
      <c r="P161" t="str">
        <f>UPPER(RIGHT(LEFT(G161,2),1))</f>
        <v>C</v>
      </c>
      <c r="Q161" t="str">
        <f>_xlfn.CONCAT(P161,M161)</f>
        <v>CM1</v>
      </c>
      <c r="R161">
        <f>COUNTIFS(P:P,P161,E:E,E161)</f>
        <v>1</v>
      </c>
      <c r="S161">
        <f>COUNTIFS(Q:Q,Q161,E:E,E161)</f>
        <v>1</v>
      </c>
      <c r="T161" t="str">
        <f>IF(F161=1,"none",IF(_xlfn.MAXIFS(S:S,E:E,E161)=1,"simple","complex"))</f>
        <v>complex</v>
      </c>
      <c r="U161" t="str">
        <f t="shared" si="30"/>
        <v>simple</v>
      </c>
      <c r="V161">
        <v>0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hidden="1" x14ac:dyDescent="0.2">
      <c r="A162">
        <v>168</v>
      </c>
      <c r="B162" t="s">
        <v>389</v>
      </c>
      <c r="C162">
        <v>1995</v>
      </c>
      <c r="D162">
        <v>8</v>
      </c>
      <c r="E162" t="s">
        <v>167</v>
      </c>
      <c r="F162">
        <f>COUNTIF(E:E,E162)</f>
        <v>6</v>
      </c>
      <c r="G162" t="s">
        <v>263</v>
      </c>
      <c r="H162">
        <v>42</v>
      </c>
      <c r="I162">
        <v>271.89999999999998</v>
      </c>
      <c r="J162" t="str">
        <f t="shared" si="33"/>
        <v>No</v>
      </c>
      <c r="K162" t="str">
        <f t="shared" ref="K162:K164" si="44">RIGHT(LEFT(G162,3),1)</f>
        <v>A</v>
      </c>
      <c r="L162" t="str">
        <f t="shared" ref="L162:L164" si="45">LEFT(RIGHT(G162,2),1)</f>
        <v>M</v>
      </c>
      <c r="M162" t="str">
        <f>RIGHT(G162,2)</f>
        <v>M1</v>
      </c>
      <c r="N162" t="s">
        <v>183</v>
      </c>
      <c r="O162" t="s">
        <v>364</v>
      </c>
      <c r="P162" t="str">
        <f>UPPER(RIGHT(LEFT(G162,2),1))</f>
        <v>S</v>
      </c>
      <c r="Q162" t="str">
        <f>_xlfn.CONCAT(P162,M162)</f>
        <v>SM1</v>
      </c>
      <c r="R162">
        <f>COUNTIFS(P:P,P162,E:E,E162)</f>
        <v>3</v>
      </c>
      <c r="S162">
        <f>COUNTIFS(Q:Q,Q162,E:E,E162)</f>
        <v>3</v>
      </c>
      <c r="T162" t="str">
        <f>IF(F162=1,"none",IF(_xlfn.MAXIFS(S:S,E:E,E162)=1,"simple","complex"))</f>
        <v>complex</v>
      </c>
      <c r="U162" t="str">
        <f t="shared" si="30"/>
        <v>complex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0</v>
      </c>
      <c r="AL162">
        <v>1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hidden="1" x14ac:dyDescent="0.2">
      <c r="A163">
        <v>169</v>
      </c>
      <c r="B163" t="s">
        <v>389</v>
      </c>
      <c r="C163">
        <v>1995</v>
      </c>
      <c r="D163">
        <v>8</v>
      </c>
      <c r="E163" t="s">
        <v>167</v>
      </c>
      <c r="F163">
        <f>COUNTIF(E:E,E163)</f>
        <v>6</v>
      </c>
      <c r="G163" t="s">
        <v>264</v>
      </c>
      <c r="H163">
        <v>40</v>
      </c>
      <c r="I163">
        <v>277.5</v>
      </c>
      <c r="J163" t="str">
        <f t="shared" si="33"/>
        <v>No</v>
      </c>
      <c r="K163" t="str">
        <f t="shared" si="44"/>
        <v>G</v>
      </c>
      <c r="L163" t="str">
        <f t="shared" si="45"/>
        <v>M</v>
      </c>
      <c r="M163" t="str">
        <f>RIGHT(G163,2)</f>
        <v>M1</v>
      </c>
      <c r="N163" t="s">
        <v>183</v>
      </c>
      <c r="O163" t="s">
        <v>365</v>
      </c>
      <c r="P163" t="str">
        <f>UPPER(RIGHT(LEFT(G163,2),1))</f>
        <v>S</v>
      </c>
      <c r="Q163" t="str">
        <f>_xlfn.CONCAT(P163,M163)</f>
        <v>SM1</v>
      </c>
      <c r="R163">
        <f>COUNTIFS(P:P,P163,E:E,E163)</f>
        <v>3</v>
      </c>
      <c r="S163">
        <f>COUNTIFS(Q:Q,Q163,E:E,E163)</f>
        <v>3</v>
      </c>
      <c r="T163" t="str">
        <f>IF(F163=1,"none",IF(_xlfn.MAXIFS(S:S,E:E,E163)=1,"simple","complex"))</f>
        <v>complex</v>
      </c>
      <c r="U163" t="str">
        <f t="shared" si="30"/>
        <v>complex</v>
      </c>
      <c r="V163">
        <v>1</v>
      </c>
      <c r="W163">
        <v>1</v>
      </c>
      <c r="X163">
        <v>1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hidden="1" x14ac:dyDescent="0.2">
      <c r="A164">
        <v>170</v>
      </c>
      <c r="B164" t="s">
        <v>389</v>
      </c>
      <c r="C164">
        <v>1995</v>
      </c>
      <c r="D164">
        <v>8</v>
      </c>
      <c r="E164" t="s">
        <v>167</v>
      </c>
      <c r="F164">
        <f>COUNTIF(E:E,E164)</f>
        <v>6</v>
      </c>
      <c r="G164" t="s">
        <v>265</v>
      </c>
      <c r="H164">
        <v>40</v>
      </c>
      <c r="I164">
        <v>121.6</v>
      </c>
      <c r="J164" t="str">
        <f t="shared" si="33"/>
        <v>No</v>
      </c>
      <c r="K164" t="str">
        <f t="shared" si="44"/>
        <v>T</v>
      </c>
      <c r="L164" t="str">
        <f t="shared" si="45"/>
        <v>M</v>
      </c>
      <c r="M164" t="str">
        <f>RIGHT(G164,2)</f>
        <v>M1</v>
      </c>
      <c r="N164" t="s">
        <v>183</v>
      </c>
      <c r="O164" t="s">
        <v>368</v>
      </c>
      <c r="P164" t="str">
        <f>UPPER(RIGHT(LEFT(G164,2),1))</f>
        <v>S</v>
      </c>
      <c r="Q164" t="str">
        <f>_xlfn.CONCAT(P164,M164)</f>
        <v>SM1</v>
      </c>
      <c r="R164">
        <f>COUNTIFS(P:P,P164,E:E,E164)</f>
        <v>3</v>
      </c>
      <c r="S164">
        <f>COUNTIFS(Q:Q,Q164,E:E,E164)</f>
        <v>3</v>
      </c>
      <c r="T164" t="str">
        <f>IF(F164=1,"none",IF(_xlfn.MAXIFS(S:S,E:E,E164)=1,"simple","complex"))</f>
        <v>complex</v>
      </c>
      <c r="U164" t="str">
        <f t="shared" si="30"/>
        <v>complex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hidden="1" x14ac:dyDescent="0.2">
      <c r="A165">
        <v>171</v>
      </c>
      <c r="B165" t="s">
        <v>389</v>
      </c>
      <c r="C165">
        <v>1995</v>
      </c>
      <c r="D165">
        <v>8</v>
      </c>
      <c r="E165" t="s">
        <v>167</v>
      </c>
      <c r="F165">
        <f>COUNTIF(E:E,E165)</f>
        <v>6</v>
      </c>
      <c r="G165" t="s">
        <v>266</v>
      </c>
      <c r="H165">
        <v>42</v>
      </c>
      <c r="I165">
        <v>10.8</v>
      </c>
      <c r="J165" t="str">
        <f t="shared" si="33"/>
        <v>No</v>
      </c>
      <c r="M165" t="str">
        <f>RIGHT(G165,2)</f>
        <v>M1</v>
      </c>
      <c r="N165" t="s">
        <v>184</v>
      </c>
      <c r="O165" t="s">
        <v>357</v>
      </c>
      <c r="P165" t="str">
        <f>UPPER(RIGHT(LEFT(G165,2),1))</f>
        <v>T</v>
      </c>
      <c r="Q165" t="str">
        <f>_xlfn.CONCAT(P165,M165)</f>
        <v>TM1</v>
      </c>
      <c r="R165">
        <f>COUNTIFS(P:P,P165,E:E,E165)</f>
        <v>2</v>
      </c>
      <c r="S165">
        <f>COUNTIFS(Q:Q,Q165,E:E,E165)</f>
        <v>2</v>
      </c>
      <c r="T165" t="str">
        <f>IF(F165=1,"none",IF(_xlfn.MAXIFS(S:S,E:E,E165)=1,"simple","complex"))</f>
        <v>complex</v>
      </c>
      <c r="U165" t="str">
        <f t="shared" si="30"/>
        <v>complex</v>
      </c>
      <c r="V165">
        <v>0</v>
      </c>
      <c r="W165">
        <v>1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</row>
    <row r="166" spans="1:47" hidden="1" x14ac:dyDescent="0.2">
      <c r="A166">
        <v>172</v>
      </c>
      <c r="B166" t="s">
        <v>389</v>
      </c>
      <c r="C166">
        <v>1995</v>
      </c>
      <c r="D166">
        <v>8</v>
      </c>
      <c r="E166" t="s">
        <v>167</v>
      </c>
      <c r="F166">
        <f>COUNTIF(E:E,E166)</f>
        <v>6</v>
      </c>
      <c r="G166" t="s">
        <v>267</v>
      </c>
      <c r="H166">
        <v>42</v>
      </c>
      <c r="I166">
        <v>16.3</v>
      </c>
      <c r="J166" t="str">
        <f t="shared" si="33"/>
        <v>No</v>
      </c>
      <c r="M166" t="str">
        <f>RIGHT(G166,2)</f>
        <v>M1</v>
      </c>
      <c r="N166" t="s">
        <v>184</v>
      </c>
      <c r="O166" t="s">
        <v>358</v>
      </c>
      <c r="P166" t="str">
        <f>UPPER(RIGHT(LEFT(G166,2),1))</f>
        <v>T</v>
      </c>
      <c r="Q166" t="str">
        <f>_xlfn.CONCAT(P166,M166)</f>
        <v>TM1</v>
      </c>
      <c r="R166">
        <f>COUNTIFS(P:P,P166,E:E,E166)</f>
        <v>2</v>
      </c>
      <c r="S166">
        <f>COUNTIFS(Q:Q,Q166,E:E,E166)</f>
        <v>2</v>
      </c>
      <c r="T166" t="str">
        <f>IF(F166=1,"none",IF(_xlfn.MAXIFS(S:S,E:E,E166)=1,"simple","complex"))</f>
        <v>complex</v>
      </c>
      <c r="U166" t="str">
        <f t="shared" si="30"/>
        <v>complex</v>
      </c>
      <c r="V166">
        <v>0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</row>
    <row r="167" spans="1:47" hidden="1" x14ac:dyDescent="0.2">
      <c r="A167">
        <v>173</v>
      </c>
      <c r="B167" t="s">
        <v>389</v>
      </c>
      <c r="C167">
        <v>1999</v>
      </c>
      <c r="D167">
        <v>8</v>
      </c>
      <c r="E167" t="s">
        <v>168</v>
      </c>
      <c r="F167">
        <f>COUNTIF(E:E,E167)</f>
        <v>7</v>
      </c>
      <c r="G167" t="s">
        <v>268</v>
      </c>
      <c r="H167">
        <v>38</v>
      </c>
      <c r="I167">
        <v>3.5</v>
      </c>
      <c r="J167" t="str">
        <f t="shared" si="33"/>
        <v>No</v>
      </c>
      <c r="M167" t="str">
        <f>RIGHT(G167,2)</f>
        <v>M2</v>
      </c>
      <c r="N167" t="s">
        <v>182</v>
      </c>
      <c r="O167" t="s">
        <v>360</v>
      </c>
      <c r="P167" t="str">
        <f>UPPER(RIGHT(LEFT(G167,2),1))</f>
        <v>C</v>
      </c>
      <c r="Q167" t="str">
        <f>_xlfn.CONCAT(P167,M167)</f>
        <v>CM2</v>
      </c>
      <c r="R167">
        <f>COUNTIFS(P:P,P167,E:E,E167)</f>
        <v>1</v>
      </c>
      <c r="S167">
        <f>COUNTIFS(Q:Q,Q167,E:E,E167)</f>
        <v>1</v>
      </c>
      <c r="T167" t="str">
        <f>IF(F167=1,"none",IF(_xlfn.MAXIFS(S:S,E:E,E167)=1,"simple","complex"))</f>
        <v>complex</v>
      </c>
      <c r="U167" t="str">
        <f t="shared" si="30"/>
        <v>simple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hidden="1" x14ac:dyDescent="0.2">
      <c r="A168">
        <v>174</v>
      </c>
      <c r="B168" t="s">
        <v>389</v>
      </c>
      <c r="C168">
        <v>1999</v>
      </c>
      <c r="D168">
        <v>8</v>
      </c>
      <c r="E168" t="s">
        <v>168</v>
      </c>
      <c r="F168">
        <f>COUNTIF(E:E,E168)</f>
        <v>7</v>
      </c>
      <c r="G168" t="s">
        <v>269</v>
      </c>
      <c r="H168">
        <v>38</v>
      </c>
      <c r="I168">
        <v>188.7</v>
      </c>
      <c r="J168" t="str">
        <f t="shared" si="33"/>
        <v>No</v>
      </c>
      <c r="K168" t="str">
        <f t="shared" ref="K168:K171" si="46">RIGHT(LEFT(G168,3),1)</f>
        <v>A</v>
      </c>
      <c r="L168" t="str">
        <f t="shared" ref="L168:L171" si="47">LEFT(RIGHT(G168,2),1)</f>
        <v>M</v>
      </c>
      <c r="M168" t="str">
        <f>RIGHT(G168,2)</f>
        <v>M2</v>
      </c>
      <c r="N168" t="s">
        <v>183</v>
      </c>
      <c r="O168" t="s">
        <v>364</v>
      </c>
      <c r="P168" t="str">
        <f>UPPER(RIGHT(LEFT(G168,2),1))</f>
        <v>S</v>
      </c>
      <c r="Q168" t="str">
        <f>_xlfn.CONCAT(P168,M168)</f>
        <v>SM2</v>
      </c>
      <c r="R168">
        <f>COUNTIFS(P:P,P168,E:E,E168)</f>
        <v>4</v>
      </c>
      <c r="S168">
        <f>COUNTIFS(Q:Q,Q168,E:E,E168)</f>
        <v>4</v>
      </c>
      <c r="T168" t="str">
        <f>IF(F168=1,"none",IF(_xlfn.MAXIFS(S:S,E:E,E168)=1,"simple","complex"))</f>
        <v>complex</v>
      </c>
      <c r="U168" t="str">
        <f t="shared" si="30"/>
        <v>complex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0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hidden="1" x14ac:dyDescent="0.2">
      <c r="A169">
        <v>175</v>
      </c>
      <c r="B169" t="s">
        <v>389</v>
      </c>
      <c r="C169">
        <v>1999</v>
      </c>
      <c r="D169">
        <v>8</v>
      </c>
      <c r="E169" t="s">
        <v>168</v>
      </c>
      <c r="F169">
        <f>COUNTIF(E:E,E169)</f>
        <v>7</v>
      </c>
      <c r="G169" t="s">
        <v>270</v>
      </c>
      <c r="H169">
        <v>38</v>
      </c>
      <c r="I169">
        <v>219.6</v>
      </c>
      <c r="J169" t="str">
        <f t="shared" si="33"/>
        <v>No</v>
      </c>
      <c r="K169" t="str">
        <f t="shared" si="46"/>
        <v>G</v>
      </c>
      <c r="L169" t="str">
        <f t="shared" si="47"/>
        <v>M</v>
      </c>
      <c r="M169" t="str">
        <f>RIGHT(G169,2)</f>
        <v>M2</v>
      </c>
      <c r="N169" t="s">
        <v>183</v>
      </c>
      <c r="O169" t="s">
        <v>365</v>
      </c>
      <c r="P169" t="str">
        <f>UPPER(RIGHT(LEFT(G169,2),1))</f>
        <v>S</v>
      </c>
      <c r="Q169" t="str">
        <f>_xlfn.CONCAT(P169,M169)</f>
        <v>SM2</v>
      </c>
      <c r="R169">
        <f>COUNTIFS(P:P,P169,E:E,E169)</f>
        <v>4</v>
      </c>
      <c r="S169">
        <f>COUNTIFS(Q:Q,Q169,E:E,E169)</f>
        <v>4</v>
      </c>
      <c r="T169" t="str">
        <f>IF(F169=1,"none",IF(_xlfn.MAXIFS(S:S,E:E,E169)=1,"simple","complex"))</f>
        <v>complex</v>
      </c>
      <c r="U169" t="str">
        <f t="shared" si="30"/>
        <v>complex</v>
      </c>
      <c r="V169">
        <v>1</v>
      </c>
      <c r="W169">
        <v>1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</v>
      </c>
      <c r="AG169">
        <v>0</v>
      </c>
      <c r="AH169">
        <v>1</v>
      </c>
      <c r="AI169">
        <v>1</v>
      </c>
      <c r="AJ169">
        <v>1</v>
      </c>
      <c r="AK169">
        <v>0</v>
      </c>
      <c r="AL169">
        <v>1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hidden="1" x14ac:dyDescent="0.2">
      <c r="A170">
        <v>176</v>
      </c>
      <c r="B170" t="s">
        <v>389</v>
      </c>
      <c r="C170">
        <v>1999</v>
      </c>
      <c r="D170">
        <v>8</v>
      </c>
      <c r="E170" t="s">
        <v>168</v>
      </c>
      <c r="F170">
        <f>COUNTIF(E:E,E170)</f>
        <v>7</v>
      </c>
      <c r="G170" t="s">
        <v>271</v>
      </c>
      <c r="H170">
        <v>37</v>
      </c>
      <c r="I170">
        <v>16.399999999999999</v>
      </c>
      <c r="J170" t="str">
        <f t="shared" si="33"/>
        <v>No</v>
      </c>
      <c r="K170" t="str">
        <f t="shared" si="46"/>
        <v>R</v>
      </c>
      <c r="L170" t="str">
        <f t="shared" si="47"/>
        <v>M</v>
      </c>
      <c r="M170" t="str">
        <f>RIGHT(G170,2)</f>
        <v>M2</v>
      </c>
      <c r="N170" t="s">
        <v>183</v>
      </c>
      <c r="O170" t="s">
        <v>367</v>
      </c>
      <c r="P170" t="str">
        <f>UPPER(RIGHT(LEFT(G170,2),1))</f>
        <v>S</v>
      </c>
      <c r="Q170" t="str">
        <f>_xlfn.CONCAT(P170,M170)</f>
        <v>SM2</v>
      </c>
      <c r="R170">
        <f>COUNTIFS(P:P,P170,E:E,E170)</f>
        <v>4</v>
      </c>
      <c r="S170">
        <f>COUNTIFS(Q:Q,Q170,E:E,E170)</f>
        <v>4</v>
      </c>
      <c r="T170" t="str">
        <f>IF(F170=1,"none",IF(_xlfn.MAXIFS(S:S,E:E,E170)=1,"simple","complex"))</f>
        <v>complex</v>
      </c>
      <c r="U170" t="str">
        <f t="shared" si="30"/>
        <v>complex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hidden="1" x14ac:dyDescent="0.2">
      <c r="A171">
        <v>177</v>
      </c>
      <c r="B171" t="s">
        <v>389</v>
      </c>
      <c r="C171">
        <v>1999</v>
      </c>
      <c r="D171">
        <v>8</v>
      </c>
      <c r="E171" t="s">
        <v>168</v>
      </c>
      <c r="F171">
        <f>COUNTIF(E:E,E171)</f>
        <v>7</v>
      </c>
      <c r="G171" t="s">
        <v>272</v>
      </c>
      <c r="H171">
        <v>38</v>
      </c>
      <c r="I171">
        <v>88</v>
      </c>
      <c r="J171" t="str">
        <f t="shared" si="33"/>
        <v>No</v>
      </c>
      <c r="K171" t="str">
        <f t="shared" si="46"/>
        <v>T</v>
      </c>
      <c r="L171" t="str">
        <f t="shared" si="47"/>
        <v>M</v>
      </c>
      <c r="M171" t="str">
        <f>RIGHT(G171,2)</f>
        <v>M2</v>
      </c>
      <c r="N171" t="s">
        <v>183</v>
      </c>
      <c r="O171" t="s">
        <v>368</v>
      </c>
      <c r="P171" t="str">
        <f>UPPER(RIGHT(LEFT(G171,2),1))</f>
        <v>S</v>
      </c>
      <c r="Q171" t="str">
        <f>_xlfn.CONCAT(P171,M171)</f>
        <v>SM2</v>
      </c>
      <c r="R171">
        <f>COUNTIFS(P:P,P171,E:E,E171)</f>
        <v>4</v>
      </c>
      <c r="S171">
        <f>COUNTIFS(Q:Q,Q171,E:E,E171)</f>
        <v>4</v>
      </c>
      <c r="T171" t="str">
        <f>IF(F171=1,"none",IF(_xlfn.MAXIFS(S:S,E:E,E171)=1,"simple","complex"))</f>
        <v>complex</v>
      </c>
      <c r="U171" t="str">
        <f t="shared" si="30"/>
        <v>complex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hidden="1" x14ac:dyDescent="0.2">
      <c r="A172">
        <v>178</v>
      </c>
      <c r="B172" t="s">
        <v>389</v>
      </c>
      <c r="C172">
        <v>1999</v>
      </c>
      <c r="D172">
        <v>8</v>
      </c>
      <c r="E172" t="s">
        <v>168</v>
      </c>
      <c r="F172">
        <f>COUNTIF(E:E,E172)</f>
        <v>7</v>
      </c>
      <c r="G172" t="s">
        <v>273</v>
      </c>
      <c r="H172">
        <v>38</v>
      </c>
      <c r="I172">
        <v>4.4000000000000004</v>
      </c>
      <c r="J172" t="str">
        <f t="shared" si="33"/>
        <v>No</v>
      </c>
      <c r="M172" t="str">
        <f>RIGHT(G172,2)</f>
        <v>M2</v>
      </c>
      <c r="N172" t="s">
        <v>184</v>
      </c>
      <c r="O172" t="s">
        <v>357</v>
      </c>
      <c r="P172" t="str">
        <f>UPPER(RIGHT(LEFT(G172,2),1))</f>
        <v>T</v>
      </c>
      <c r="Q172" t="str">
        <f>_xlfn.CONCAT(P172,M172)</f>
        <v>TM2</v>
      </c>
      <c r="R172">
        <f>COUNTIFS(P:P,P172,E:E,E172)</f>
        <v>2</v>
      </c>
      <c r="S172">
        <f>COUNTIFS(Q:Q,Q172,E:E,E172)</f>
        <v>2</v>
      </c>
      <c r="T172" t="str">
        <f>IF(F172=1,"none",IF(_xlfn.MAXIFS(S:S,E:E,E172)=1,"simple","complex"))</f>
        <v>complex</v>
      </c>
      <c r="U172" t="str">
        <f t="shared" si="30"/>
        <v>complex</v>
      </c>
      <c r="V172">
        <v>0</v>
      </c>
      <c r="W172">
        <v>1</v>
      </c>
      <c r="X172">
        <v>1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</row>
    <row r="173" spans="1:47" hidden="1" x14ac:dyDescent="0.2">
      <c r="A173">
        <v>179</v>
      </c>
      <c r="B173" t="s">
        <v>389</v>
      </c>
      <c r="C173">
        <v>1999</v>
      </c>
      <c r="D173">
        <v>8</v>
      </c>
      <c r="E173" t="s">
        <v>168</v>
      </c>
      <c r="F173">
        <f>COUNTIF(E:E,E173)</f>
        <v>7</v>
      </c>
      <c r="G173" t="s">
        <v>274</v>
      </c>
      <c r="H173">
        <v>38</v>
      </c>
      <c r="I173">
        <v>7.4</v>
      </c>
      <c r="J173" t="str">
        <f t="shared" si="33"/>
        <v>No</v>
      </c>
      <c r="M173" t="str">
        <f>RIGHT(G173,2)</f>
        <v>M2</v>
      </c>
      <c r="N173" t="s">
        <v>184</v>
      </c>
      <c r="O173" t="s">
        <v>358</v>
      </c>
      <c r="P173" t="str">
        <f>UPPER(RIGHT(LEFT(G173,2),1))</f>
        <v>T</v>
      </c>
      <c r="Q173" t="str">
        <f>_xlfn.CONCAT(P173,M173)</f>
        <v>TM2</v>
      </c>
      <c r="R173">
        <f>COUNTIFS(P:P,P173,E:E,E173)</f>
        <v>2</v>
      </c>
      <c r="S173">
        <f>COUNTIFS(Q:Q,Q173,E:E,E173)</f>
        <v>2</v>
      </c>
      <c r="T173" t="str">
        <f>IF(F173=1,"none",IF(_xlfn.MAXIFS(S:S,E:E,E173)=1,"simple","complex"))</f>
        <v>complex</v>
      </c>
      <c r="U173" t="str">
        <f t="shared" si="30"/>
        <v>complex</v>
      </c>
      <c r="V173">
        <v>0</v>
      </c>
      <c r="W173">
        <v>1</v>
      </c>
      <c r="X173">
        <v>1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</row>
    <row r="174" spans="1:47" hidden="1" x14ac:dyDescent="0.2">
      <c r="A174">
        <v>180</v>
      </c>
      <c r="B174" t="s">
        <v>389</v>
      </c>
      <c r="C174">
        <v>2003</v>
      </c>
      <c r="D174">
        <v>4</v>
      </c>
      <c r="E174" t="s">
        <v>169</v>
      </c>
      <c r="F174">
        <f>COUNTIF(E:E,E174)</f>
        <v>6</v>
      </c>
      <c r="G174" t="s">
        <v>275</v>
      </c>
      <c r="H174">
        <v>29</v>
      </c>
      <c r="I174">
        <v>1.4</v>
      </c>
      <c r="J174" t="str">
        <f t="shared" si="33"/>
        <v>No</v>
      </c>
      <c r="M174" t="str">
        <f>RIGHT(G174,2)</f>
        <v>M3</v>
      </c>
      <c r="N174" t="s">
        <v>182</v>
      </c>
      <c r="O174" t="s">
        <v>360</v>
      </c>
      <c r="P174" t="str">
        <f>UPPER(RIGHT(LEFT(G174,2),1))</f>
        <v>C</v>
      </c>
      <c r="Q174" t="str">
        <f>_xlfn.CONCAT(P174,M174)</f>
        <v>CM3</v>
      </c>
      <c r="R174">
        <f>COUNTIFS(P:P,P174,E:E,E174)</f>
        <v>1</v>
      </c>
      <c r="S174">
        <f>COUNTIFS(Q:Q,Q174,E:E,E174)</f>
        <v>1</v>
      </c>
      <c r="T174" t="str">
        <f>IF(F174=1,"none",IF(_xlfn.MAXIFS(S:S,E:E,E174)=1,"simple","complex"))</f>
        <v>complex</v>
      </c>
      <c r="U174" t="str">
        <f t="shared" si="30"/>
        <v>simple</v>
      </c>
      <c r="V174">
        <v>0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hidden="1" x14ac:dyDescent="0.2">
      <c r="A175">
        <v>181</v>
      </c>
      <c r="B175" t="s">
        <v>389</v>
      </c>
      <c r="C175">
        <v>2003</v>
      </c>
      <c r="D175">
        <v>4</v>
      </c>
      <c r="E175" t="s">
        <v>169</v>
      </c>
      <c r="F175">
        <f>COUNTIF(E:E,E175)</f>
        <v>6</v>
      </c>
      <c r="G175" t="s">
        <v>276</v>
      </c>
      <c r="H175">
        <v>29</v>
      </c>
      <c r="I175">
        <v>171.9</v>
      </c>
      <c r="J175" t="str">
        <f t="shared" si="33"/>
        <v>No</v>
      </c>
      <c r="K175" t="str">
        <f t="shared" ref="K175:K178" si="48">RIGHT(LEFT(G175,3),1)</f>
        <v>A</v>
      </c>
      <c r="L175" t="str">
        <f t="shared" ref="L175:L178" si="49">LEFT(RIGHT(G175,2),1)</f>
        <v>M</v>
      </c>
      <c r="M175" t="str">
        <f>RIGHT(G175,2)</f>
        <v>M3</v>
      </c>
      <c r="N175" t="s">
        <v>183</v>
      </c>
      <c r="O175" t="s">
        <v>364</v>
      </c>
      <c r="P175" t="str">
        <f>UPPER(RIGHT(LEFT(G175,2),1))</f>
        <v>S</v>
      </c>
      <c r="Q175" t="str">
        <f>_xlfn.CONCAT(P175,M175)</f>
        <v>SM3</v>
      </c>
      <c r="R175">
        <f>COUNTIFS(P:P,P175,E:E,E175)</f>
        <v>4</v>
      </c>
      <c r="S175">
        <f>COUNTIFS(Q:Q,Q175,E:E,E175)</f>
        <v>4</v>
      </c>
      <c r="T175" t="str">
        <f>IF(F175=1,"none",IF(_xlfn.MAXIFS(S:S,E:E,E175)=1,"simple","complex"))</f>
        <v>complex</v>
      </c>
      <c r="U175" t="str">
        <f t="shared" si="30"/>
        <v>complex</v>
      </c>
      <c r="V175">
        <v>1</v>
      </c>
      <c r="W175">
        <v>1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0</v>
      </c>
      <c r="AL175">
        <v>1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hidden="1" x14ac:dyDescent="0.2">
      <c r="A176">
        <v>182</v>
      </c>
      <c r="B176" t="s">
        <v>389</v>
      </c>
      <c r="C176">
        <v>2003</v>
      </c>
      <c r="D176">
        <v>4</v>
      </c>
      <c r="E176" t="s">
        <v>169</v>
      </c>
      <c r="F176">
        <f>COUNTIF(E:E,E176)</f>
        <v>6</v>
      </c>
      <c r="G176" t="s">
        <v>277</v>
      </c>
      <c r="H176">
        <v>29</v>
      </c>
      <c r="I176">
        <v>109.8</v>
      </c>
      <c r="J176" t="str">
        <f t="shared" si="33"/>
        <v>No</v>
      </c>
      <c r="K176" t="str">
        <f t="shared" si="48"/>
        <v>G</v>
      </c>
      <c r="L176" t="str">
        <f t="shared" si="49"/>
        <v>M</v>
      </c>
      <c r="M176" t="str">
        <f>RIGHT(G176,2)</f>
        <v>M3</v>
      </c>
      <c r="N176" t="s">
        <v>183</v>
      </c>
      <c r="O176" t="s">
        <v>365</v>
      </c>
      <c r="P176" t="str">
        <f>UPPER(RIGHT(LEFT(G176,2),1))</f>
        <v>S</v>
      </c>
      <c r="Q176" t="str">
        <f>_xlfn.CONCAT(P176,M176)</f>
        <v>SM3</v>
      </c>
      <c r="R176">
        <f>COUNTIFS(P:P,P176,E:E,E176)</f>
        <v>4</v>
      </c>
      <c r="S176">
        <f>COUNTIFS(Q:Q,Q176,E:E,E176)</f>
        <v>4</v>
      </c>
      <c r="T176" t="str">
        <f>IF(F176=1,"none",IF(_xlfn.MAXIFS(S:S,E:E,E176)=1,"simple","complex"))</f>
        <v>complex</v>
      </c>
      <c r="U176" t="str">
        <f t="shared" si="30"/>
        <v>complex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hidden="1" x14ac:dyDescent="0.2">
      <c r="A177">
        <v>183</v>
      </c>
      <c r="B177" t="s">
        <v>389</v>
      </c>
      <c r="C177">
        <v>2003</v>
      </c>
      <c r="D177">
        <v>4</v>
      </c>
      <c r="E177" t="s">
        <v>169</v>
      </c>
      <c r="F177">
        <f>COUNTIF(E:E,E177)</f>
        <v>6</v>
      </c>
      <c r="G177" t="s">
        <v>278</v>
      </c>
      <c r="H177">
        <v>29</v>
      </c>
      <c r="I177">
        <v>16.2</v>
      </c>
      <c r="J177" t="str">
        <f t="shared" si="33"/>
        <v>No</v>
      </c>
      <c r="K177" t="str">
        <f t="shared" si="48"/>
        <v>R</v>
      </c>
      <c r="L177" t="str">
        <f t="shared" si="49"/>
        <v>M</v>
      </c>
      <c r="M177" t="str">
        <f>RIGHT(G177,2)</f>
        <v>M3</v>
      </c>
      <c r="N177" t="s">
        <v>183</v>
      </c>
      <c r="O177" t="s">
        <v>367</v>
      </c>
      <c r="P177" t="str">
        <f>UPPER(RIGHT(LEFT(G177,2),1))</f>
        <v>S</v>
      </c>
      <c r="Q177" t="str">
        <f>_xlfn.CONCAT(P177,M177)</f>
        <v>SM3</v>
      </c>
      <c r="R177">
        <f>COUNTIFS(P:P,P177,E:E,E177)</f>
        <v>4</v>
      </c>
      <c r="S177">
        <f>COUNTIFS(Q:Q,Q177,E:E,E177)</f>
        <v>4</v>
      </c>
      <c r="T177" t="str">
        <f>IF(F177=1,"none",IF(_xlfn.MAXIFS(S:S,E:E,E177)=1,"simple","complex"))</f>
        <v>complex</v>
      </c>
      <c r="U177" t="str">
        <f t="shared" si="30"/>
        <v>complex</v>
      </c>
      <c r="V177">
        <v>1</v>
      </c>
      <c r="W177">
        <v>1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hidden="1" x14ac:dyDescent="0.2">
      <c r="A178">
        <v>184</v>
      </c>
      <c r="B178" t="s">
        <v>389</v>
      </c>
      <c r="C178">
        <v>2003</v>
      </c>
      <c r="D178">
        <v>4</v>
      </c>
      <c r="E178" t="s">
        <v>169</v>
      </c>
      <c r="F178">
        <f>COUNTIF(E:E,E178)</f>
        <v>6</v>
      </c>
      <c r="G178" t="s">
        <v>279</v>
      </c>
      <c r="H178">
        <v>29</v>
      </c>
      <c r="I178">
        <v>37.4</v>
      </c>
      <c r="J178" t="str">
        <f t="shared" si="33"/>
        <v>No</v>
      </c>
      <c r="K178" t="str">
        <f t="shared" si="48"/>
        <v>T</v>
      </c>
      <c r="L178" t="str">
        <f t="shared" si="49"/>
        <v>M</v>
      </c>
      <c r="M178" t="str">
        <f>RIGHT(G178,2)</f>
        <v>M3</v>
      </c>
      <c r="N178" t="s">
        <v>183</v>
      </c>
      <c r="O178" t="s">
        <v>368</v>
      </c>
      <c r="P178" t="str">
        <f>UPPER(RIGHT(LEFT(G178,2),1))</f>
        <v>S</v>
      </c>
      <c r="Q178" t="str">
        <f>_xlfn.CONCAT(P178,M178)</f>
        <v>SM3</v>
      </c>
      <c r="R178">
        <f>COUNTIFS(P:P,P178,E:E,E178)</f>
        <v>4</v>
      </c>
      <c r="S178">
        <f>COUNTIFS(Q:Q,Q178,E:E,E178)</f>
        <v>4</v>
      </c>
      <c r="T178" t="str">
        <f>IF(F178=1,"none",IF(_xlfn.MAXIFS(S:S,E:E,E178)=1,"simple","complex"))</f>
        <v>complex</v>
      </c>
      <c r="U178" t="str">
        <f t="shared" si="30"/>
        <v>complex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hidden="1" x14ac:dyDescent="0.2">
      <c r="A179">
        <v>185</v>
      </c>
      <c r="B179" t="s">
        <v>389</v>
      </c>
      <c r="C179">
        <v>2003</v>
      </c>
      <c r="D179">
        <v>4</v>
      </c>
      <c r="E179" t="s">
        <v>169</v>
      </c>
      <c r="F179">
        <f>COUNTIF(E:E,E179)</f>
        <v>6</v>
      </c>
      <c r="G179" t="s">
        <v>280</v>
      </c>
      <c r="H179">
        <v>29</v>
      </c>
      <c r="I179">
        <v>4.0999999999999996</v>
      </c>
      <c r="J179" t="str">
        <f t="shared" si="33"/>
        <v>No</v>
      </c>
      <c r="M179" t="str">
        <f>RIGHT(G179,2)</f>
        <v>M3</v>
      </c>
      <c r="N179" t="s">
        <v>184</v>
      </c>
      <c r="O179" t="s">
        <v>360</v>
      </c>
      <c r="P179" t="str">
        <f>UPPER(RIGHT(LEFT(G179,2),1))</f>
        <v>T</v>
      </c>
      <c r="Q179" t="str">
        <f>_xlfn.CONCAT(P179,M179)</f>
        <v>TM3</v>
      </c>
      <c r="R179">
        <f>COUNTIFS(P:P,P179,E:E,E179)</f>
        <v>1</v>
      </c>
      <c r="S179">
        <f>COUNTIFS(Q:Q,Q179,E:E,E179)</f>
        <v>1</v>
      </c>
      <c r="T179" t="str">
        <f>IF(F179=1,"none",IF(_xlfn.MAXIFS(S:S,E:E,E179)=1,"simple","complex"))</f>
        <v>complex</v>
      </c>
      <c r="U179" t="str">
        <f t="shared" si="30"/>
        <v>simple</v>
      </c>
      <c r="V179">
        <v>0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hidden="1" x14ac:dyDescent="0.2">
      <c r="A180">
        <v>186</v>
      </c>
      <c r="B180" t="s">
        <v>389</v>
      </c>
      <c r="C180">
        <v>2003</v>
      </c>
      <c r="D180">
        <v>8</v>
      </c>
      <c r="E180" t="s">
        <v>170</v>
      </c>
      <c r="F180">
        <f>COUNTIF(E:E,E180)</f>
        <v>7</v>
      </c>
      <c r="G180" t="s">
        <v>281</v>
      </c>
      <c r="H180">
        <v>51</v>
      </c>
      <c r="I180">
        <v>2.4</v>
      </c>
      <c r="J180" t="str">
        <f t="shared" si="33"/>
        <v>No</v>
      </c>
      <c r="M180" t="str">
        <f>RIGHT(G180,2)</f>
        <v>M3</v>
      </c>
      <c r="N180" t="s">
        <v>182</v>
      </c>
      <c r="O180" t="s">
        <v>360</v>
      </c>
      <c r="P180" t="str">
        <f>UPPER(RIGHT(LEFT(G180,2),1))</f>
        <v>C</v>
      </c>
      <c r="Q180" t="str">
        <f>_xlfn.CONCAT(P180,M180)</f>
        <v>CM3</v>
      </c>
      <c r="R180">
        <f>COUNTIFS(P:P,P180,E:E,E180)</f>
        <v>1</v>
      </c>
      <c r="S180">
        <f>COUNTIFS(Q:Q,Q180,E:E,E180)</f>
        <v>1</v>
      </c>
      <c r="T180" t="str">
        <f>IF(F180=1,"none",IF(_xlfn.MAXIFS(S:S,E:E,E180)=1,"simple","complex"))</f>
        <v>complex</v>
      </c>
      <c r="U180" t="str">
        <f t="shared" si="30"/>
        <v>simple</v>
      </c>
      <c r="V180">
        <v>0</v>
      </c>
      <c r="W180">
        <v>1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hidden="1" x14ac:dyDescent="0.2">
      <c r="A181">
        <v>187</v>
      </c>
      <c r="B181" t="s">
        <v>389</v>
      </c>
      <c r="C181">
        <v>2003</v>
      </c>
      <c r="D181">
        <v>8</v>
      </c>
      <c r="E181" t="s">
        <v>170</v>
      </c>
      <c r="F181">
        <f>COUNTIF(E:E,E181)</f>
        <v>7</v>
      </c>
      <c r="G181" t="s">
        <v>282</v>
      </c>
      <c r="H181">
        <v>51</v>
      </c>
      <c r="I181">
        <v>373.5</v>
      </c>
      <c r="J181" t="str">
        <f t="shared" si="33"/>
        <v>No</v>
      </c>
      <c r="K181" t="str">
        <f t="shared" ref="K181:K184" si="50">RIGHT(LEFT(G181,3),1)</f>
        <v>A</v>
      </c>
      <c r="L181" t="str">
        <f t="shared" ref="L181:L184" si="51">LEFT(RIGHT(G181,2),1)</f>
        <v>M</v>
      </c>
      <c r="M181" t="str">
        <f>RIGHT(G181,2)</f>
        <v>M3</v>
      </c>
      <c r="N181" t="s">
        <v>183</v>
      </c>
      <c r="O181" t="s">
        <v>364</v>
      </c>
      <c r="P181" t="str">
        <f>UPPER(RIGHT(LEFT(G181,2),1))</f>
        <v>S</v>
      </c>
      <c r="Q181" t="str">
        <f>_xlfn.CONCAT(P181,M181)</f>
        <v>SM3</v>
      </c>
      <c r="R181">
        <f>COUNTIFS(P:P,P181,E:E,E181)</f>
        <v>4</v>
      </c>
      <c r="S181">
        <f>COUNTIFS(Q:Q,Q181,E:E,E181)</f>
        <v>4</v>
      </c>
      <c r="T181" t="str">
        <f>IF(F181=1,"none",IF(_xlfn.MAXIFS(S:S,E:E,E181)=1,"simple","complex"))</f>
        <v>complex</v>
      </c>
      <c r="U181" t="str">
        <f t="shared" si="30"/>
        <v>complex</v>
      </c>
      <c r="V181">
        <v>1</v>
      </c>
      <c r="W181">
        <v>1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1</v>
      </c>
      <c r="AK181">
        <v>0</v>
      </c>
      <c r="AL181">
        <v>1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hidden="1" x14ac:dyDescent="0.2">
      <c r="A182">
        <v>188</v>
      </c>
      <c r="B182" t="s">
        <v>389</v>
      </c>
      <c r="C182">
        <v>2003</v>
      </c>
      <c r="D182">
        <v>8</v>
      </c>
      <c r="E182" t="s">
        <v>170</v>
      </c>
      <c r="F182">
        <f>COUNTIF(E:E,E182)</f>
        <v>7</v>
      </c>
      <c r="G182" t="s">
        <v>283</v>
      </c>
      <c r="H182">
        <v>51</v>
      </c>
      <c r="I182">
        <v>267.10000000000002</v>
      </c>
      <c r="J182" t="str">
        <f t="shared" si="33"/>
        <v>No</v>
      </c>
      <c r="K182" t="str">
        <f t="shared" si="50"/>
        <v>G</v>
      </c>
      <c r="L182" t="str">
        <f t="shared" si="51"/>
        <v>M</v>
      </c>
      <c r="M182" t="str">
        <f>RIGHT(G182,2)</f>
        <v>M3</v>
      </c>
      <c r="N182" t="s">
        <v>183</v>
      </c>
      <c r="O182" t="s">
        <v>365</v>
      </c>
      <c r="P182" t="str">
        <f>UPPER(RIGHT(LEFT(G182,2),1))</f>
        <v>S</v>
      </c>
      <c r="Q182" t="str">
        <f>_xlfn.CONCAT(P182,M182)</f>
        <v>SM3</v>
      </c>
      <c r="R182">
        <f>COUNTIFS(P:P,P182,E:E,E182)</f>
        <v>4</v>
      </c>
      <c r="S182">
        <f>COUNTIFS(Q:Q,Q182,E:E,E182)</f>
        <v>4</v>
      </c>
      <c r="T182" t="str">
        <f>IF(F182=1,"none",IF(_xlfn.MAXIFS(S:S,E:E,E182)=1,"simple","complex"))</f>
        <v>complex</v>
      </c>
      <c r="U182" t="str">
        <f t="shared" si="30"/>
        <v>complex</v>
      </c>
      <c r="V182">
        <v>1</v>
      </c>
      <c r="W182">
        <v>1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hidden="1" x14ac:dyDescent="0.2">
      <c r="A183">
        <v>189</v>
      </c>
      <c r="B183" t="s">
        <v>389</v>
      </c>
      <c r="C183">
        <v>2003</v>
      </c>
      <c r="D183">
        <v>8</v>
      </c>
      <c r="E183" t="s">
        <v>170</v>
      </c>
      <c r="F183">
        <f>COUNTIF(E:E,E183)</f>
        <v>7</v>
      </c>
      <c r="G183" t="s">
        <v>284</v>
      </c>
      <c r="H183">
        <v>51</v>
      </c>
      <c r="I183">
        <v>32.700000000000003</v>
      </c>
      <c r="J183" t="str">
        <f t="shared" si="33"/>
        <v>No</v>
      </c>
      <c r="K183" t="str">
        <f t="shared" si="50"/>
        <v>R</v>
      </c>
      <c r="L183" t="str">
        <f t="shared" si="51"/>
        <v>M</v>
      </c>
      <c r="M183" t="str">
        <f>RIGHT(G183,2)</f>
        <v>M3</v>
      </c>
      <c r="N183" t="s">
        <v>183</v>
      </c>
      <c r="O183" t="s">
        <v>367</v>
      </c>
      <c r="P183" t="str">
        <f>UPPER(RIGHT(LEFT(G183,2),1))</f>
        <v>S</v>
      </c>
      <c r="Q183" t="str">
        <f>_xlfn.CONCAT(P183,M183)</f>
        <v>SM3</v>
      </c>
      <c r="R183">
        <f>COUNTIFS(P:P,P183,E:E,E183)</f>
        <v>4</v>
      </c>
      <c r="S183">
        <f>COUNTIFS(Q:Q,Q183,E:E,E183)</f>
        <v>4</v>
      </c>
      <c r="T183" t="str">
        <f>IF(F183=1,"none",IF(_xlfn.MAXIFS(S:S,E:E,E183)=1,"simple","complex"))</f>
        <v>complex</v>
      </c>
      <c r="U183" t="str">
        <f t="shared" si="30"/>
        <v>complex</v>
      </c>
      <c r="V183">
        <v>1</v>
      </c>
      <c r="W183">
        <v>1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hidden="1" x14ac:dyDescent="0.2">
      <c r="A184">
        <v>190</v>
      </c>
      <c r="B184" t="s">
        <v>389</v>
      </c>
      <c r="C184">
        <v>2003</v>
      </c>
      <c r="D184">
        <v>8</v>
      </c>
      <c r="E184" t="s">
        <v>170</v>
      </c>
      <c r="F184">
        <f>COUNTIF(E:E,E184)</f>
        <v>7</v>
      </c>
      <c r="G184" t="s">
        <v>285</v>
      </c>
      <c r="H184">
        <v>51</v>
      </c>
      <c r="I184">
        <v>135.30000000000001</v>
      </c>
      <c r="J184" t="str">
        <f t="shared" si="33"/>
        <v>No</v>
      </c>
      <c r="K184" t="str">
        <f t="shared" si="50"/>
        <v>T</v>
      </c>
      <c r="L184" t="str">
        <f t="shared" si="51"/>
        <v>M</v>
      </c>
      <c r="M184" t="str">
        <f>RIGHT(G184,2)</f>
        <v>M3</v>
      </c>
      <c r="N184" t="s">
        <v>183</v>
      </c>
      <c r="O184" t="s">
        <v>368</v>
      </c>
      <c r="P184" t="str">
        <f>UPPER(RIGHT(LEFT(G184,2),1))</f>
        <v>S</v>
      </c>
      <c r="Q184" t="str">
        <f>_xlfn.CONCAT(P184,M184)</f>
        <v>SM3</v>
      </c>
      <c r="R184">
        <f>COUNTIFS(P:P,P184,E:E,E184)</f>
        <v>4</v>
      </c>
      <c r="S184">
        <f>COUNTIFS(Q:Q,Q184,E:E,E184)</f>
        <v>4</v>
      </c>
      <c r="T184" t="str">
        <f>IF(F184=1,"none",IF(_xlfn.MAXIFS(S:S,E:E,E184)=1,"simple","complex"))</f>
        <v>complex</v>
      </c>
      <c r="U184" t="str">
        <f t="shared" si="30"/>
        <v>complex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0</v>
      </c>
      <c r="AN184">
        <v>1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hidden="1" x14ac:dyDescent="0.2">
      <c r="A185">
        <v>191</v>
      </c>
      <c r="B185" t="s">
        <v>389</v>
      </c>
      <c r="C185">
        <v>2003</v>
      </c>
      <c r="D185">
        <v>8</v>
      </c>
      <c r="E185" t="s">
        <v>170</v>
      </c>
      <c r="F185">
        <f>COUNTIF(E:E,E185)</f>
        <v>7</v>
      </c>
      <c r="G185" t="s">
        <v>286</v>
      </c>
      <c r="H185">
        <v>51</v>
      </c>
      <c r="I185">
        <v>4.0999999999999996</v>
      </c>
      <c r="J185" t="str">
        <f t="shared" si="33"/>
        <v>No</v>
      </c>
      <c r="M185" t="str">
        <f>RIGHT(G185,2)</f>
        <v>M3</v>
      </c>
      <c r="N185" t="s">
        <v>184</v>
      </c>
      <c r="O185" t="s">
        <v>357</v>
      </c>
      <c r="P185" t="str">
        <f>UPPER(RIGHT(LEFT(G185,2),1))</f>
        <v>T</v>
      </c>
      <c r="Q185" t="str">
        <f>_xlfn.CONCAT(P185,M185)</f>
        <v>TM3</v>
      </c>
      <c r="R185">
        <f>COUNTIFS(P:P,P185,E:E,E185)</f>
        <v>2</v>
      </c>
      <c r="S185">
        <f>COUNTIFS(Q:Q,Q185,E:E,E185)</f>
        <v>2</v>
      </c>
      <c r="T185" t="str">
        <f>IF(F185=1,"none",IF(_xlfn.MAXIFS(S:S,E:E,E185)=1,"simple","complex"))</f>
        <v>complex</v>
      </c>
      <c r="U185" t="str">
        <f t="shared" si="30"/>
        <v>complex</v>
      </c>
      <c r="V185">
        <v>0</v>
      </c>
      <c r="W185">
        <v>1</v>
      </c>
      <c r="X185">
        <v>1</v>
      </c>
      <c r="Y185">
        <v>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1</v>
      </c>
      <c r="AU185">
        <v>0</v>
      </c>
    </row>
    <row r="186" spans="1:47" hidden="1" x14ac:dyDescent="0.2">
      <c r="A186">
        <v>192</v>
      </c>
      <c r="B186" t="s">
        <v>389</v>
      </c>
      <c r="C186">
        <v>2003</v>
      </c>
      <c r="D186">
        <v>8</v>
      </c>
      <c r="E186" t="s">
        <v>170</v>
      </c>
      <c r="F186">
        <f>COUNTIF(E:E,E186)</f>
        <v>7</v>
      </c>
      <c r="G186" t="s">
        <v>287</v>
      </c>
      <c r="H186">
        <v>51</v>
      </c>
      <c r="I186">
        <v>7.2</v>
      </c>
      <c r="J186" t="str">
        <f t="shared" si="33"/>
        <v>No</v>
      </c>
      <c r="M186" t="str">
        <f>RIGHT(G186,2)</f>
        <v>M3</v>
      </c>
      <c r="N186" t="s">
        <v>184</v>
      </c>
      <c r="O186" t="s">
        <v>358</v>
      </c>
      <c r="P186" t="str">
        <f>UPPER(RIGHT(LEFT(G186,2),1))</f>
        <v>T</v>
      </c>
      <c r="Q186" t="str">
        <f>_xlfn.CONCAT(P186,M186)</f>
        <v>TM3</v>
      </c>
      <c r="R186">
        <f>COUNTIFS(P:P,P186,E:E,E186)</f>
        <v>2</v>
      </c>
      <c r="S186">
        <f>COUNTIFS(Q:Q,Q186,E:E,E186)</f>
        <v>2</v>
      </c>
      <c r="T186" t="str">
        <f>IF(F186=1,"none",IF(_xlfn.MAXIFS(S:S,E:E,E186)=1,"simple","complex"))</f>
        <v>complex</v>
      </c>
      <c r="U186" t="str">
        <f t="shared" si="30"/>
        <v>complex</v>
      </c>
      <c r="V186">
        <v>0</v>
      </c>
      <c r="W186">
        <v>1</v>
      </c>
      <c r="X186">
        <v>1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0</v>
      </c>
    </row>
    <row r="187" spans="1:47" hidden="1" x14ac:dyDescent="0.2">
      <c r="A187">
        <v>193</v>
      </c>
      <c r="B187" t="s">
        <v>389</v>
      </c>
      <c r="C187">
        <v>2007</v>
      </c>
      <c r="D187">
        <v>4</v>
      </c>
      <c r="E187" t="s">
        <v>171</v>
      </c>
      <c r="F187">
        <f>COUNTIF(E:E,E187)</f>
        <v>6</v>
      </c>
      <c r="G187" t="s">
        <v>288</v>
      </c>
      <c r="H187">
        <v>44</v>
      </c>
      <c r="I187">
        <v>2.2999999999999998</v>
      </c>
      <c r="J187" t="str">
        <f t="shared" si="33"/>
        <v>No</v>
      </c>
      <c r="M187" t="str">
        <f>RIGHT(G187,2)</f>
        <v>M4</v>
      </c>
      <c r="N187" t="s">
        <v>182</v>
      </c>
      <c r="O187" t="s">
        <v>360</v>
      </c>
      <c r="P187" t="str">
        <f>UPPER(RIGHT(LEFT(G187,2),1))</f>
        <v>C</v>
      </c>
      <c r="Q187" t="str">
        <f>_xlfn.CONCAT(P187,M187)</f>
        <v>CM4</v>
      </c>
      <c r="R187">
        <f>COUNTIFS(P:P,P187,E:E,E187)</f>
        <v>1</v>
      </c>
      <c r="S187">
        <f>COUNTIFS(Q:Q,Q187,E:E,E187)</f>
        <v>1</v>
      </c>
      <c r="T187" t="str">
        <f>IF(F187=1,"none",IF(_xlfn.MAXIFS(S:S,E:E,E187)=1,"simple","complex"))</f>
        <v>complex</v>
      </c>
      <c r="U187" t="str">
        <f t="shared" si="30"/>
        <v>simple</v>
      </c>
      <c r="V187">
        <v>0</v>
      </c>
      <c r="W187">
        <v>1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hidden="1" x14ac:dyDescent="0.2">
      <c r="A188">
        <v>194</v>
      </c>
      <c r="B188" t="s">
        <v>389</v>
      </c>
      <c r="C188">
        <v>2007</v>
      </c>
      <c r="D188">
        <v>4</v>
      </c>
      <c r="E188" t="s">
        <v>171</v>
      </c>
      <c r="F188">
        <f>COUNTIF(E:E,E188)</f>
        <v>6</v>
      </c>
      <c r="G188" t="s">
        <v>289</v>
      </c>
      <c r="H188">
        <v>44</v>
      </c>
      <c r="I188">
        <v>216</v>
      </c>
      <c r="J188" t="str">
        <f t="shared" si="33"/>
        <v>No</v>
      </c>
      <c r="K188" t="str">
        <f t="shared" ref="K188:K191" si="52">RIGHT(LEFT(G188,3),1)</f>
        <v>A</v>
      </c>
      <c r="L188" t="str">
        <f t="shared" ref="L188:L191" si="53">LEFT(RIGHT(G188,2),1)</f>
        <v>M</v>
      </c>
      <c r="M188" t="str">
        <f>RIGHT(G188,2)</f>
        <v>M4</v>
      </c>
      <c r="N188" t="s">
        <v>183</v>
      </c>
      <c r="O188" t="s">
        <v>364</v>
      </c>
      <c r="P188" t="str">
        <f>UPPER(RIGHT(LEFT(G188,2),1))</f>
        <v>S</v>
      </c>
      <c r="Q188" t="str">
        <f>_xlfn.CONCAT(P188,M188)</f>
        <v>SM4</v>
      </c>
      <c r="R188">
        <f>COUNTIFS(P:P,P188,E:E,E188)</f>
        <v>4</v>
      </c>
      <c r="S188">
        <f>COUNTIFS(Q:Q,Q188,E:E,E188)</f>
        <v>4</v>
      </c>
      <c r="T188" t="str">
        <f>IF(F188=1,"none",IF(_xlfn.MAXIFS(S:S,E:E,E188)=1,"simple","complex"))</f>
        <v>complex</v>
      </c>
      <c r="U188" t="str">
        <f t="shared" ref="U188:U251" si="54">IF(S188=1,"simple","complex")</f>
        <v>complex</v>
      </c>
      <c r="V188">
        <v>1</v>
      </c>
      <c r="W188">
        <v>1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hidden="1" x14ac:dyDescent="0.2">
      <c r="A189">
        <v>195</v>
      </c>
      <c r="B189" t="s">
        <v>389</v>
      </c>
      <c r="C189">
        <v>2007</v>
      </c>
      <c r="D189">
        <v>4</v>
      </c>
      <c r="E189" t="s">
        <v>171</v>
      </c>
      <c r="F189">
        <f>COUNTIF(E:E,E189)</f>
        <v>6</v>
      </c>
      <c r="G189" t="s">
        <v>290</v>
      </c>
      <c r="H189">
        <v>44</v>
      </c>
      <c r="I189">
        <v>161.80000000000001</v>
      </c>
      <c r="J189" t="str">
        <f t="shared" si="33"/>
        <v>No</v>
      </c>
      <c r="K189" t="str">
        <f t="shared" si="52"/>
        <v>G</v>
      </c>
      <c r="L189" t="str">
        <f t="shared" si="53"/>
        <v>M</v>
      </c>
      <c r="M189" t="str">
        <f>RIGHT(G189,2)</f>
        <v>M4</v>
      </c>
      <c r="N189" t="s">
        <v>183</v>
      </c>
      <c r="O189" t="s">
        <v>365</v>
      </c>
      <c r="P189" t="str">
        <f>UPPER(RIGHT(LEFT(G189,2),1))</f>
        <v>S</v>
      </c>
      <c r="Q189" t="str">
        <f>_xlfn.CONCAT(P189,M189)</f>
        <v>SM4</v>
      </c>
      <c r="R189">
        <f>COUNTIFS(P:P,P189,E:E,E189)</f>
        <v>4</v>
      </c>
      <c r="S189">
        <f>COUNTIFS(Q:Q,Q189,E:E,E189)</f>
        <v>4</v>
      </c>
      <c r="T189" t="str">
        <f>IF(F189=1,"none",IF(_xlfn.MAXIFS(S:S,E:E,E189)=1,"simple","complex"))</f>
        <v>complex</v>
      </c>
      <c r="U189" t="str">
        <f t="shared" si="54"/>
        <v>complex</v>
      </c>
      <c r="V189">
        <v>1</v>
      </c>
      <c r="W189">
        <v>1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hidden="1" x14ac:dyDescent="0.2">
      <c r="A190">
        <v>196</v>
      </c>
      <c r="B190" t="s">
        <v>389</v>
      </c>
      <c r="C190">
        <v>2007</v>
      </c>
      <c r="D190">
        <v>4</v>
      </c>
      <c r="E190" t="s">
        <v>171</v>
      </c>
      <c r="F190">
        <f>COUNTIF(E:E,E190)</f>
        <v>6</v>
      </c>
      <c r="G190" t="s">
        <v>291</v>
      </c>
      <c r="H190">
        <v>44</v>
      </c>
      <c r="I190">
        <v>40.5</v>
      </c>
      <c r="J190" t="str">
        <f t="shared" si="33"/>
        <v>No</v>
      </c>
      <c r="K190" t="str">
        <f t="shared" si="52"/>
        <v>R</v>
      </c>
      <c r="L190" t="str">
        <f t="shared" si="53"/>
        <v>M</v>
      </c>
      <c r="M190" t="str">
        <f>RIGHT(G190,2)</f>
        <v>M4</v>
      </c>
      <c r="N190" t="s">
        <v>183</v>
      </c>
      <c r="O190" t="s">
        <v>367</v>
      </c>
      <c r="P190" t="str">
        <f>UPPER(RIGHT(LEFT(G190,2),1))</f>
        <v>S</v>
      </c>
      <c r="Q190" t="str">
        <f>_xlfn.CONCAT(P190,M190)</f>
        <v>SM4</v>
      </c>
      <c r="R190">
        <f>COUNTIFS(P:P,P190,E:E,E190)</f>
        <v>4</v>
      </c>
      <c r="S190">
        <f>COUNTIFS(Q:Q,Q190,E:E,E190)</f>
        <v>4</v>
      </c>
      <c r="T190" t="str">
        <f>IF(F190=1,"none",IF(_xlfn.MAXIFS(S:S,E:E,E190)=1,"simple","complex"))</f>
        <v>complex</v>
      </c>
      <c r="U190" t="str">
        <f t="shared" si="54"/>
        <v>complex</v>
      </c>
      <c r="V190">
        <v>1</v>
      </c>
      <c r="W190">
        <v>1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hidden="1" x14ac:dyDescent="0.2">
      <c r="A191">
        <v>197</v>
      </c>
      <c r="B191" t="s">
        <v>389</v>
      </c>
      <c r="C191">
        <v>2007</v>
      </c>
      <c r="D191">
        <v>4</v>
      </c>
      <c r="E191" t="s">
        <v>171</v>
      </c>
      <c r="F191">
        <f>COUNTIF(E:E,E191)</f>
        <v>6</v>
      </c>
      <c r="G191" t="s">
        <v>292</v>
      </c>
      <c r="H191">
        <v>44</v>
      </c>
      <c r="I191">
        <v>179</v>
      </c>
      <c r="J191" t="str">
        <f t="shared" si="33"/>
        <v>No</v>
      </c>
      <c r="K191" t="str">
        <f t="shared" si="52"/>
        <v>T</v>
      </c>
      <c r="L191" t="str">
        <f t="shared" si="53"/>
        <v>M</v>
      </c>
      <c r="M191" t="str">
        <f>RIGHT(G191,2)</f>
        <v>M4</v>
      </c>
      <c r="N191" t="s">
        <v>183</v>
      </c>
      <c r="O191" t="s">
        <v>368</v>
      </c>
      <c r="P191" t="str">
        <f>UPPER(RIGHT(LEFT(G191,2),1))</f>
        <v>S</v>
      </c>
      <c r="Q191" t="str">
        <f>_xlfn.CONCAT(P191,M191)</f>
        <v>SM4</v>
      </c>
      <c r="R191">
        <f>COUNTIFS(P:P,P191,E:E,E191)</f>
        <v>4</v>
      </c>
      <c r="S191">
        <f>COUNTIFS(Q:Q,Q191,E:E,E191)</f>
        <v>4</v>
      </c>
      <c r="T191" t="str">
        <f>IF(F191=1,"none",IF(_xlfn.MAXIFS(S:S,E:E,E191)=1,"simple","complex"))</f>
        <v>complex</v>
      </c>
      <c r="U191" t="str">
        <f t="shared" si="54"/>
        <v>complex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hidden="1" x14ac:dyDescent="0.2">
      <c r="A192">
        <v>198</v>
      </c>
      <c r="B192" t="s">
        <v>389</v>
      </c>
      <c r="C192">
        <v>2007</v>
      </c>
      <c r="D192">
        <v>4</v>
      </c>
      <c r="E192" t="s">
        <v>171</v>
      </c>
      <c r="F192">
        <f>COUNTIF(E:E,E192)</f>
        <v>6</v>
      </c>
      <c r="G192" t="s">
        <v>293</v>
      </c>
      <c r="H192">
        <v>44</v>
      </c>
      <c r="I192">
        <v>9</v>
      </c>
      <c r="J192" t="str">
        <f t="shared" si="33"/>
        <v>No</v>
      </c>
      <c r="M192" t="str">
        <f>RIGHT(G192,2)</f>
        <v>M4</v>
      </c>
      <c r="N192" t="s">
        <v>184</v>
      </c>
      <c r="O192" t="s">
        <v>360</v>
      </c>
      <c r="P192" t="str">
        <f>UPPER(RIGHT(LEFT(G192,2),1))</f>
        <v>T</v>
      </c>
      <c r="Q192" t="str">
        <f>_xlfn.CONCAT(P192,M192)</f>
        <v>TM4</v>
      </c>
      <c r="R192">
        <f>COUNTIFS(P:P,P192,E:E,E192)</f>
        <v>1</v>
      </c>
      <c r="S192">
        <f>COUNTIFS(Q:Q,Q192,E:E,E192)</f>
        <v>1</v>
      </c>
      <c r="T192" t="str">
        <f>IF(F192=1,"none",IF(_xlfn.MAXIFS(S:S,E:E,E192)=1,"simple","complex"))</f>
        <v>complex</v>
      </c>
      <c r="U192" t="str">
        <f t="shared" si="54"/>
        <v>simple</v>
      </c>
      <c r="V192">
        <v>0</v>
      </c>
      <c r="W192">
        <v>1</v>
      </c>
      <c r="X192">
        <v>1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</row>
    <row r="193" spans="1:47" hidden="1" x14ac:dyDescent="0.2">
      <c r="A193">
        <v>199</v>
      </c>
      <c r="B193" t="s">
        <v>389</v>
      </c>
      <c r="C193">
        <v>2007</v>
      </c>
      <c r="D193">
        <v>8</v>
      </c>
      <c r="E193" t="s">
        <v>172</v>
      </c>
      <c r="F193">
        <f>COUNTIF(E:E,E193)</f>
        <v>7</v>
      </c>
      <c r="G193" t="s">
        <v>294</v>
      </c>
      <c r="H193">
        <v>57</v>
      </c>
      <c r="I193">
        <v>3.1</v>
      </c>
      <c r="J193" t="str">
        <f t="shared" si="33"/>
        <v>No</v>
      </c>
      <c r="M193" t="str">
        <f>RIGHT(G193,2)</f>
        <v>M4</v>
      </c>
      <c r="N193" t="s">
        <v>182</v>
      </c>
      <c r="O193" t="s">
        <v>360</v>
      </c>
      <c r="P193" t="str">
        <f>UPPER(RIGHT(LEFT(G193,2),1))</f>
        <v>C</v>
      </c>
      <c r="Q193" t="str">
        <f>_xlfn.CONCAT(P193,M193)</f>
        <v>CM4</v>
      </c>
      <c r="R193">
        <f>COUNTIFS(P:P,P193,E:E,E193)</f>
        <v>1</v>
      </c>
      <c r="S193">
        <f>COUNTIFS(Q:Q,Q193,E:E,E193)</f>
        <v>1</v>
      </c>
      <c r="T193" t="str">
        <f>IF(F193=1,"none",IF(_xlfn.MAXIFS(S:S,E:E,E193)=1,"simple","complex"))</f>
        <v>complex</v>
      </c>
      <c r="U193" t="str">
        <f t="shared" si="54"/>
        <v>simple</v>
      </c>
      <c r="V193">
        <v>0</v>
      </c>
      <c r="W193">
        <v>1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hidden="1" x14ac:dyDescent="0.2">
      <c r="A194">
        <v>200</v>
      </c>
      <c r="B194" t="s">
        <v>389</v>
      </c>
      <c r="C194">
        <v>2007</v>
      </c>
      <c r="D194">
        <v>8</v>
      </c>
      <c r="E194" t="s">
        <v>172</v>
      </c>
      <c r="F194">
        <f>COUNTIF(E:E,E194)</f>
        <v>7</v>
      </c>
      <c r="G194" t="s">
        <v>295</v>
      </c>
      <c r="H194">
        <v>57</v>
      </c>
      <c r="I194">
        <v>328.8</v>
      </c>
      <c r="J194" t="str">
        <f t="shared" si="33"/>
        <v>No</v>
      </c>
      <c r="K194" t="str">
        <f t="shared" ref="K194:K197" si="55">RIGHT(LEFT(G194,3),1)</f>
        <v>A</v>
      </c>
      <c r="L194" t="str">
        <f t="shared" ref="L194:L197" si="56">LEFT(RIGHT(G194,2),1)</f>
        <v>M</v>
      </c>
      <c r="M194" t="str">
        <f>RIGHT(G194,2)</f>
        <v>M4</v>
      </c>
      <c r="N194" t="s">
        <v>183</v>
      </c>
      <c r="O194" t="s">
        <v>364</v>
      </c>
      <c r="P194" t="str">
        <f>UPPER(RIGHT(LEFT(G194,2),1))</f>
        <v>S</v>
      </c>
      <c r="Q194" t="str">
        <f>_xlfn.CONCAT(P194,M194)</f>
        <v>SM4</v>
      </c>
      <c r="R194">
        <f>COUNTIFS(P:P,P194,E:E,E194)</f>
        <v>4</v>
      </c>
      <c r="S194">
        <f>COUNTIFS(Q:Q,Q194,E:E,E194)</f>
        <v>4</v>
      </c>
      <c r="T194" t="str">
        <f>IF(F194=1,"none",IF(_xlfn.MAXIFS(S:S,E:E,E194)=1,"simple","complex"))</f>
        <v>complex</v>
      </c>
      <c r="U194" t="str">
        <f t="shared" si="54"/>
        <v>complex</v>
      </c>
      <c r="V194">
        <v>1</v>
      </c>
      <c r="W194">
        <v>1</v>
      </c>
      <c r="X194">
        <v>1</v>
      </c>
      <c r="Y194">
        <v>0</v>
      </c>
      <c r="Z194">
        <v>1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0</v>
      </c>
      <c r="AL194">
        <v>1</v>
      </c>
      <c r="AM194">
        <v>0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hidden="1" x14ac:dyDescent="0.2">
      <c r="A195">
        <v>201</v>
      </c>
      <c r="B195" t="s">
        <v>389</v>
      </c>
      <c r="C195">
        <v>2007</v>
      </c>
      <c r="D195">
        <v>8</v>
      </c>
      <c r="E195" t="s">
        <v>172</v>
      </c>
      <c r="F195">
        <f>COUNTIF(E:E,E195)</f>
        <v>7</v>
      </c>
      <c r="G195" t="s">
        <v>296</v>
      </c>
      <c r="H195">
        <v>57</v>
      </c>
      <c r="I195">
        <v>282.3</v>
      </c>
      <c r="J195" t="str">
        <f t="shared" ref="J195:J258" si="57">IF(COUNTIF(G:G,G195)=1,"No","Yes")</f>
        <v>No</v>
      </c>
      <c r="K195" t="str">
        <f t="shared" si="55"/>
        <v>G</v>
      </c>
      <c r="L195" t="str">
        <f t="shared" si="56"/>
        <v>M</v>
      </c>
      <c r="M195" t="str">
        <f>RIGHT(G195,2)</f>
        <v>M4</v>
      </c>
      <c r="N195" t="s">
        <v>183</v>
      </c>
      <c r="O195" t="s">
        <v>365</v>
      </c>
      <c r="P195" t="str">
        <f>UPPER(RIGHT(LEFT(G195,2),1))</f>
        <v>S</v>
      </c>
      <c r="Q195" t="str">
        <f>_xlfn.CONCAT(P195,M195)</f>
        <v>SM4</v>
      </c>
      <c r="R195">
        <f>COUNTIFS(P:P,P195,E:E,E195)</f>
        <v>4</v>
      </c>
      <c r="S195">
        <f>COUNTIFS(Q:Q,Q195,E:E,E195)</f>
        <v>4</v>
      </c>
      <c r="T195" t="str">
        <f>IF(F195=1,"none",IF(_xlfn.MAXIFS(S:S,E:E,E195)=1,"simple","complex"))</f>
        <v>complex</v>
      </c>
      <c r="U195" t="str">
        <f t="shared" si="54"/>
        <v>complex</v>
      </c>
      <c r="V195">
        <v>1</v>
      </c>
      <c r="W195">
        <v>1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hidden="1" x14ac:dyDescent="0.2">
      <c r="A196">
        <v>202</v>
      </c>
      <c r="B196" t="s">
        <v>389</v>
      </c>
      <c r="C196">
        <v>2007</v>
      </c>
      <c r="D196">
        <v>8</v>
      </c>
      <c r="E196" t="s">
        <v>172</v>
      </c>
      <c r="F196">
        <f>COUNTIF(E:E,E196)</f>
        <v>7</v>
      </c>
      <c r="G196" t="s">
        <v>297</v>
      </c>
      <c r="H196">
        <v>56</v>
      </c>
      <c r="I196">
        <v>62.9</v>
      </c>
      <c r="J196" t="str">
        <f t="shared" si="57"/>
        <v>No</v>
      </c>
      <c r="K196" t="str">
        <f t="shared" si="55"/>
        <v>R</v>
      </c>
      <c r="L196" t="str">
        <f t="shared" si="56"/>
        <v>M</v>
      </c>
      <c r="M196" t="str">
        <f>RIGHT(G196,2)</f>
        <v>M4</v>
      </c>
      <c r="N196" t="s">
        <v>183</v>
      </c>
      <c r="O196" t="s">
        <v>367</v>
      </c>
      <c r="P196" t="str">
        <f>UPPER(RIGHT(LEFT(G196,2),1))</f>
        <v>S</v>
      </c>
      <c r="Q196" t="str">
        <f>_xlfn.CONCAT(P196,M196)</f>
        <v>SM4</v>
      </c>
      <c r="R196">
        <f>COUNTIFS(P:P,P196,E:E,E196)</f>
        <v>4</v>
      </c>
      <c r="S196">
        <f>COUNTIFS(Q:Q,Q196,E:E,E196)</f>
        <v>4</v>
      </c>
      <c r="T196" t="str">
        <f>IF(F196=1,"none",IF(_xlfn.MAXIFS(S:S,E:E,E196)=1,"simple","complex"))</f>
        <v>complex</v>
      </c>
      <c r="U196" t="str">
        <f t="shared" si="54"/>
        <v>complex</v>
      </c>
      <c r="V196">
        <v>1</v>
      </c>
      <c r="W196">
        <v>1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hidden="1" x14ac:dyDescent="0.2">
      <c r="A197">
        <v>203</v>
      </c>
      <c r="B197" t="s">
        <v>389</v>
      </c>
      <c r="C197">
        <v>2007</v>
      </c>
      <c r="D197">
        <v>8</v>
      </c>
      <c r="E197" t="s">
        <v>172</v>
      </c>
      <c r="F197">
        <f>COUNTIF(E:E,E197)</f>
        <v>7</v>
      </c>
      <c r="G197" t="s">
        <v>298</v>
      </c>
      <c r="H197">
        <v>57</v>
      </c>
      <c r="I197">
        <v>563</v>
      </c>
      <c r="J197" t="str">
        <f t="shared" si="57"/>
        <v>No</v>
      </c>
      <c r="K197" t="str">
        <f t="shared" si="55"/>
        <v>T</v>
      </c>
      <c r="L197" t="str">
        <f t="shared" si="56"/>
        <v>M</v>
      </c>
      <c r="M197" t="str">
        <f>RIGHT(G197,2)</f>
        <v>M4</v>
      </c>
      <c r="N197" t="s">
        <v>183</v>
      </c>
      <c r="O197" t="s">
        <v>368</v>
      </c>
      <c r="P197" t="str">
        <f>UPPER(RIGHT(LEFT(G197,2),1))</f>
        <v>S</v>
      </c>
      <c r="Q197" t="str">
        <f>_xlfn.CONCAT(P197,M197)</f>
        <v>SM4</v>
      </c>
      <c r="R197">
        <f>COUNTIFS(P:P,P197,E:E,E197)</f>
        <v>4</v>
      </c>
      <c r="S197">
        <f>COUNTIFS(Q:Q,Q197,E:E,E197)</f>
        <v>4</v>
      </c>
      <c r="T197" t="str">
        <f>IF(F197=1,"none",IF(_xlfn.MAXIFS(S:S,E:E,E197)=1,"simple","complex"))</f>
        <v>complex</v>
      </c>
      <c r="U197" t="str">
        <f t="shared" si="54"/>
        <v>complex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hidden="1" x14ac:dyDescent="0.2">
      <c r="A198">
        <v>204</v>
      </c>
      <c r="B198" t="s">
        <v>389</v>
      </c>
      <c r="C198">
        <v>2007</v>
      </c>
      <c r="D198">
        <v>8</v>
      </c>
      <c r="E198" t="s">
        <v>172</v>
      </c>
      <c r="F198">
        <f>COUNTIF(E:E,E198)</f>
        <v>7</v>
      </c>
      <c r="G198" t="s">
        <v>299</v>
      </c>
      <c r="H198">
        <v>57</v>
      </c>
      <c r="I198">
        <v>6.2</v>
      </c>
      <c r="J198" t="str">
        <f t="shared" si="57"/>
        <v>No</v>
      </c>
      <c r="M198" t="str">
        <f>RIGHT(G198,2)</f>
        <v>M4</v>
      </c>
      <c r="N198" t="s">
        <v>184</v>
      </c>
      <c r="O198" t="s">
        <v>357</v>
      </c>
      <c r="P198" t="str">
        <f>UPPER(RIGHT(LEFT(G198,2),1))</f>
        <v>T</v>
      </c>
      <c r="Q198" t="str">
        <f>_xlfn.CONCAT(P198,M198)</f>
        <v>TM4</v>
      </c>
      <c r="R198">
        <f>COUNTIFS(P:P,P198,E:E,E198)</f>
        <v>2</v>
      </c>
      <c r="S198">
        <f>COUNTIFS(Q:Q,Q198,E:E,E198)</f>
        <v>2</v>
      </c>
      <c r="T198" t="str">
        <f>IF(F198=1,"none",IF(_xlfn.MAXIFS(S:S,E:E,E198)=1,"simple","complex"))</f>
        <v>complex</v>
      </c>
      <c r="U198" t="str">
        <f t="shared" si="54"/>
        <v>complex</v>
      </c>
      <c r="V198">
        <v>0</v>
      </c>
      <c r="W198">
        <v>1</v>
      </c>
      <c r="X198">
        <v>1</v>
      </c>
      <c r="Y198">
        <v>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hidden="1" x14ac:dyDescent="0.2">
      <c r="A199">
        <v>205</v>
      </c>
      <c r="B199" t="s">
        <v>389</v>
      </c>
      <c r="C199">
        <v>2007</v>
      </c>
      <c r="D199">
        <v>8</v>
      </c>
      <c r="E199" t="s">
        <v>172</v>
      </c>
      <c r="F199">
        <f>COUNTIF(E:E,E199)</f>
        <v>7</v>
      </c>
      <c r="G199" t="s">
        <v>300</v>
      </c>
      <c r="H199">
        <v>57</v>
      </c>
      <c r="I199">
        <v>10.3</v>
      </c>
      <c r="J199" t="str">
        <f t="shared" si="57"/>
        <v>No</v>
      </c>
      <c r="M199" t="str">
        <f>RIGHT(G199,2)</f>
        <v>M4</v>
      </c>
      <c r="N199" t="s">
        <v>184</v>
      </c>
      <c r="O199" t="s">
        <v>358</v>
      </c>
      <c r="P199" t="str">
        <f>UPPER(RIGHT(LEFT(G199,2),1))</f>
        <v>T</v>
      </c>
      <c r="Q199" t="str">
        <f>_xlfn.CONCAT(P199,M199)</f>
        <v>TM4</v>
      </c>
      <c r="R199">
        <f>COUNTIFS(P:P,P199,E:E,E199)</f>
        <v>2</v>
      </c>
      <c r="S199">
        <f>COUNTIFS(Q:Q,Q199,E:E,E199)</f>
        <v>2</v>
      </c>
      <c r="T199" t="str">
        <f>IF(F199=1,"none",IF(_xlfn.MAXIFS(S:S,E:E,E199)=1,"simple","complex"))</f>
        <v>complex</v>
      </c>
      <c r="U199" t="str">
        <f t="shared" si="54"/>
        <v>complex</v>
      </c>
      <c r="V199">
        <v>0</v>
      </c>
      <c r="W199">
        <v>1</v>
      </c>
      <c r="X199">
        <v>1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hidden="1" x14ac:dyDescent="0.2">
      <c r="A200">
        <v>206</v>
      </c>
      <c r="B200" t="s">
        <v>389</v>
      </c>
      <c r="C200">
        <v>2011</v>
      </c>
      <c r="D200">
        <v>4</v>
      </c>
      <c r="E200" t="s">
        <v>173</v>
      </c>
      <c r="F200">
        <f>COUNTIF(E:E,E200)</f>
        <v>7</v>
      </c>
      <c r="G200" t="s">
        <v>301</v>
      </c>
      <c r="H200">
        <v>58</v>
      </c>
      <c r="I200">
        <v>4.7</v>
      </c>
      <c r="J200" t="str">
        <f t="shared" si="57"/>
        <v>No</v>
      </c>
      <c r="M200" t="str">
        <f>RIGHT(G200,2)</f>
        <v>M5</v>
      </c>
      <c r="N200" t="s">
        <v>182</v>
      </c>
      <c r="O200" t="s">
        <v>360</v>
      </c>
      <c r="P200" t="str">
        <f>UPPER(RIGHT(LEFT(G200,2),1))</f>
        <v>C</v>
      </c>
      <c r="Q200" t="str">
        <f>_xlfn.CONCAT(P200,M200)</f>
        <v>CM5</v>
      </c>
      <c r="R200">
        <f>COUNTIFS(P:P,P200,E:E,E200)</f>
        <v>1</v>
      </c>
      <c r="S200">
        <f>COUNTIFS(Q:Q,Q200,E:E,E200)</f>
        <v>1</v>
      </c>
      <c r="T200" t="str">
        <f>IF(F200=1,"none",IF(_xlfn.MAXIFS(S:S,E:E,E200)=1,"simple","complex"))</f>
        <v>complex</v>
      </c>
      <c r="U200" t="str">
        <f t="shared" si="54"/>
        <v>simple</v>
      </c>
      <c r="V200">
        <v>0</v>
      </c>
      <c r="W200">
        <v>1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hidden="1" x14ac:dyDescent="0.2">
      <c r="A201">
        <v>207</v>
      </c>
      <c r="B201" t="s">
        <v>389</v>
      </c>
      <c r="C201">
        <v>2011</v>
      </c>
      <c r="D201">
        <v>4</v>
      </c>
      <c r="E201" t="s">
        <v>173</v>
      </c>
      <c r="F201">
        <f>COUNTIF(E:E,E201)</f>
        <v>7</v>
      </c>
      <c r="G201" t="s">
        <v>302</v>
      </c>
      <c r="H201">
        <v>58</v>
      </c>
      <c r="I201">
        <v>345.6</v>
      </c>
      <c r="J201" t="str">
        <f t="shared" si="57"/>
        <v>No</v>
      </c>
      <c r="K201" t="str">
        <f t="shared" ref="K201:K205" si="58">RIGHT(LEFT(G201,3),1)</f>
        <v>A</v>
      </c>
      <c r="L201" t="str">
        <f t="shared" ref="L201:L205" si="59">LEFT(RIGHT(G201,2),1)</f>
        <v>M</v>
      </c>
      <c r="M201" t="str">
        <f>RIGHT(G201,2)</f>
        <v>M5</v>
      </c>
      <c r="N201" t="s">
        <v>183</v>
      </c>
      <c r="O201" t="s">
        <v>364</v>
      </c>
      <c r="P201" t="str">
        <f>UPPER(RIGHT(LEFT(G201,2),1))</f>
        <v>S</v>
      </c>
      <c r="Q201" t="str">
        <f>_xlfn.CONCAT(P201,M201)</f>
        <v>SM5</v>
      </c>
      <c r="R201">
        <f>COUNTIFS(P:P,P201,E:E,E201)</f>
        <v>5</v>
      </c>
      <c r="S201">
        <f>COUNTIFS(Q:Q,Q201,E:E,E201)</f>
        <v>5</v>
      </c>
      <c r="T201" t="str">
        <f>IF(F201=1,"none",IF(_xlfn.MAXIFS(S:S,E:E,E201)=1,"simple","complex"))</f>
        <v>complex</v>
      </c>
      <c r="U201" t="str">
        <f t="shared" si="54"/>
        <v>complex</v>
      </c>
      <c r="V201">
        <v>1</v>
      </c>
      <c r="W201">
        <v>1</v>
      </c>
      <c r="X201">
        <v>1</v>
      </c>
      <c r="Y201">
        <v>0</v>
      </c>
      <c r="Z201">
        <v>1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 hidden="1" x14ac:dyDescent="0.2">
      <c r="A202">
        <v>208</v>
      </c>
      <c r="B202" t="s">
        <v>389</v>
      </c>
      <c r="C202">
        <v>2011</v>
      </c>
      <c r="D202">
        <v>4</v>
      </c>
      <c r="E202" t="s">
        <v>173</v>
      </c>
      <c r="F202">
        <f>COUNTIF(E:E,E202)</f>
        <v>7</v>
      </c>
      <c r="G202" t="s">
        <v>303</v>
      </c>
      <c r="H202">
        <v>58</v>
      </c>
      <c r="I202">
        <v>274.5</v>
      </c>
      <c r="J202" t="str">
        <f t="shared" si="57"/>
        <v>No</v>
      </c>
      <c r="K202" t="str">
        <f t="shared" si="58"/>
        <v>G</v>
      </c>
      <c r="L202" t="str">
        <f t="shared" si="59"/>
        <v>M</v>
      </c>
      <c r="M202" t="str">
        <f>RIGHT(G202,2)</f>
        <v>M5</v>
      </c>
      <c r="N202" t="s">
        <v>183</v>
      </c>
      <c r="O202" t="s">
        <v>365</v>
      </c>
      <c r="P202" t="str">
        <f>UPPER(RIGHT(LEFT(G202,2),1))</f>
        <v>S</v>
      </c>
      <c r="Q202" t="str">
        <f>_xlfn.CONCAT(P202,M202)</f>
        <v>SM5</v>
      </c>
      <c r="R202">
        <f>COUNTIFS(P:P,P202,E:E,E202)</f>
        <v>5</v>
      </c>
      <c r="S202">
        <f>COUNTIFS(Q:Q,Q202,E:E,E202)</f>
        <v>5</v>
      </c>
      <c r="T202" t="str">
        <f>IF(F202=1,"none",IF(_xlfn.MAXIFS(S:S,E:E,E202)=1,"simple","complex"))</f>
        <v>complex</v>
      </c>
      <c r="U202" t="str">
        <f t="shared" si="54"/>
        <v>complex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hidden="1" x14ac:dyDescent="0.2">
      <c r="A203">
        <v>209</v>
      </c>
      <c r="B203" t="s">
        <v>389</v>
      </c>
      <c r="C203">
        <v>2011</v>
      </c>
      <c r="D203">
        <v>4</v>
      </c>
      <c r="E203" t="s">
        <v>173</v>
      </c>
      <c r="F203">
        <f>COUNTIF(E:E,E203)</f>
        <v>7</v>
      </c>
      <c r="G203" t="s">
        <v>304</v>
      </c>
      <c r="H203">
        <v>37</v>
      </c>
      <c r="I203">
        <v>34.6</v>
      </c>
      <c r="J203" t="str">
        <f t="shared" si="57"/>
        <v>No</v>
      </c>
      <c r="K203" t="str">
        <f t="shared" si="58"/>
        <v>H</v>
      </c>
      <c r="L203" t="str">
        <f t="shared" si="59"/>
        <v>M</v>
      </c>
      <c r="M203" t="str">
        <f>RIGHT(G203,2)</f>
        <v>M5</v>
      </c>
      <c r="N203" t="s">
        <v>183</v>
      </c>
      <c r="O203" t="s">
        <v>366</v>
      </c>
      <c r="P203" t="str">
        <f>UPPER(RIGHT(LEFT(G203,2),1))</f>
        <v>S</v>
      </c>
      <c r="Q203" t="str">
        <f>_xlfn.CONCAT(P203,M203)</f>
        <v>SM5</v>
      </c>
      <c r="R203">
        <f>COUNTIFS(P:P,P203,E:E,E203)</f>
        <v>5</v>
      </c>
      <c r="S203">
        <f>COUNTIFS(Q:Q,Q203,E:E,E203)</f>
        <v>5</v>
      </c>
      <c r="T203" t="str">
        <f>IF(F203=1,"none",IF(_xlfn.MAXIFS(S:S,E:E,E203)=1,"simple","complex"))</f>
        <v>complex</v>
      </c>
      <c r="U203" t="str">
        <f t="shared" si="54"/>
        <v>complex</v>
      </c>
      <c r="V203">
        <v>1</v>
      </c>
      <c r="W203">
        <v>1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hidden="1" x14ac:dyDescent="0.2">
      <c r="A204">
        <v>210</v>
      </c>
      <c r="B204" t="s">
        <v>389</v>
      </c>
      <c r="C204">
        <v>2011</v>
      </c>
      <c r="D204">
        <v>4</v>
      </c>
      <c r="E204" t="s">
        <v>173</v>
      </c>
      <c r="F204">
        <f>COUNTIF(E:E,E204)</f>
        <v>7</v>
      </c>
      <c r="G204" t="s">
        <v>305</v>
      </c>
      <c r="H204">
        <v>58</v>
      </c>
      <c r="I204">
        <v>54.6</v>
      </c>
      <c r="J204" t="str">
        <f t="shared" si="57"/>
        <v>No</v>
      </c>
      <c r="K204" t="str">
        <f t="shared" si="58"/>
        <v>R</v>
      </c>
      <c r="L204" t="str">
        <f t="shared" si="59"/>
        <v>M</v>
      </c>
      <c r="M204" t="str">
        <f>RIGHT(G204,2)</f>
        <v>M5</v>
      </c>
      <c r="N204" t="s">
        <v>183</v>
      </c>
      <c r="O204" t="s">
        <v>367</v>
      </c>
      <c r="P204" t="str">
        <f>UPPER(RIGHT(LEFT(G204,2),1))</f>
        <v>S</v>
      </c>
      <c r="Q204" t="str">
        <f>_xlfn.CONCAT(P204,M204)</f>
        <v>SM5</v>
      </c>
      <c r="R204">
        <f>COUNTIFS(P:P,P204,E:E,E204)</f>
        <v>5</v>
      </c>
      <c r="S204">
        <f>COUNTIFS(Q:Q,Q204,E:E,E204)</f>
        <v>5</v>
      </c>
      <c r="T204" t="str">
        <f>IF(F204=1,"none",IF(_xlfn.MAXIFS(S:S,E:E,E204)=1,"simple","complex"))</f>
        <v>complex</v>
      </c>
      <c r="U204" t="str">
        <f t="shared" si="54"/>
        <v>complex</v>
      </c>
      <c r="V204">
        <v>1</v>
      </c>
      <c r="W204">
        <v>1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 hidden="1" x14ac:dyDescent="0.2">
      <c r="A205">
        <v>211</v>
      </c>
      <c r="B205" t="s">
        <v>389</v>
      </c>
      <c r="C205">
        <v>2011</v>
      </c>
      <c r="D205">
        <v>4</v>
      </c>
      <c r="E205" t="s">
        <v>173</v>
      </c>
      <c r="F205">
        <f>COUNTIF(E:E,E205)</f>
        <v>7</v>
      </c>
      <c r="G205" t="s">
        <v>306</v>
      </c>
      <c r="H205">
        <v>58</v>
      </c>
      <c r="I205">
        <v>305</v>
      </c>
      <c r="J205" t="str">
        <f t="shared" si="57"/>
        <v>No</v>
      </c>
      <c r="K205" t="str">
        <f t="shared" si="58"/>
        <v>T</v>
      </c>
      <c r="L205" t="str">
        <f t="shared" si="59"/>
        <v>M</v>
      </c>
      <c r="M205" t="str">
        <f>RIGHT(G205,2)</f>
        <v>M5</v>
      </c>
      <c r="N205" t="s">
        <v>183</v>
      </c>
      <c r="O205" t="s">
        <v>368</v>
      </c>
      <c r="P205" t="str">
        <f>UPPER(RIGHT(LEFT(G205,2),1))</f>
        <v>S</v>
      </c>
      <c r="Q205" t="str">
        <f>_xlfn.CONCAT(P205,M205)</f>
        <v>SM5</v>
      </c>
      <c r="R205">
        <f>COUNTIFS(P:P,P205,E:E,E205)</f>
        <v>5</v>
      </c>
      <c r="S205">
        <f>COUNTIFS(Q:Q,Q205,E:E,E205)</f>
        <v>5</v>
      </c>
      <c r="T205" t="str">
        <f>IF(F205=1,"none",IF(_xlfn.MAXIFS(S:S,E:E,E205)=1,"simple","complex"))</f>
        <v>complex</v>
      </c>
      <c r="U205" t="str">
        <f t="shared" si="54"/>
        <v>complex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1</v>
      </c>
      <c r="AS205">
        <v>0</v>
      </c>
      <c r="AT205">
        <v>1</v>
      </c>
      <c r="AU205">
        <v>0</v>
      </c>
    </row>
    <row r="206" spans="1:47" hidden="1" x14ac:dyDescent="0.2">
      <c r="A206">
        <v>212</v>
      </c>
      <c r="B206" t="s">
        <v>389</v>
      </c>
      <c r="C206">
        <v>2011</v>
      </c>
      <c r="D206">
        <v>4</v>
      </c>
      <c r="E206" t="s">
        <v>173</v>
      </c>
      <c r="F206">
        <f>COUNTIF(E:E,E206)</f>
        <v>7</v>
      </c>
      <c r="G206" t="s">
        <v>307</v>
      </c>
      <c r="H206">
        <v>58</v>
      </c>
      <c r="I206">
        <v>13.3</v>
      </c>
      <c r="J206" t="str">
        <f t="shared" si="57"/>
        <v>No</v>
      </c>
      <c r="M206" t="str">
        <f>RIGHT(G206,2)</f>
        <v>M5</v>
      </c>
      <c r="N206" t="s">
        <v>184</v>
      </c>
      <c r="O206" t="s">
        <v>360</v>
      </c>
      <c r="P206" t="str">
        <f>UPPER(RIGHT(LEFT(G206,2),1))</f>
        <v>T</v>
      </c>
      <c r="Q206" t="str">
        <f>_xlfn.CONCAT(P206,M206)</f>
        <v>TM5</v>
      </c>
      <c r="R206">
        <f>COUNTIFS(P:P,P206,E:E,E206)</f>
        <v>1</v>
      </c>
      <c r="S206">
        <f>COUNTIFS(Q:Q,Q206,E:E,E206)</f>
        <v>1</v>
      </c>
      <c r="T206" t="str">
        <f>IF(F206=1,"none",IF(_xlfn.MAXIFS(S:S,E:E,E206)=1,"simple","complex"))</f>
        <v>complex</v>
      </c>
      <c r="U206" t="str">
        <f t="shared" si="54"/>
        <v>simple</v>
      </c>
      <c r="V206">
        <v>0</v>
      </c>
      <c r="W206">
        <v>1</v>
      </c>
      <c r="X206">
        <v>1</v>
      </c>
      <c r="Y206">
        <v>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1</v>
      </c>
      <c r="AU206">
        <v>0</v>
      </c>
    </row>
    <row r="207" spans="1:47" hidden="1" x14ac:dyDescent="0.2">
      <c r="A207">
        <v>213</v>
      </c>
      <c r="B207" t="s">
        <v>389</v>
      </c>
      <c r="C207">
        <v>2011</v>
      </c>
      <c r="D207">
        <v>8</v>
      </c>
      <c r="E207" t="s">
        <v>174</v>
      </c>
      <c r="F207">
        <f>COUNTIF(E:E,E207)</f>
        <v>7</v>
      </c>
      <c r="G207" t="s">
        <v>308</v>
      </c>
      <c r="H207">
        <v>50</v>
      </c>
      <c r="I207">
        <v>3.6</v>
      </c>
      <c r="J207" t="str">
        <f t="shared" si="57"/>
        <v>No</v>
      </c>
      <c r="M207" t="str">
        <f>RIGHT(G207,2)</f>
        <v>M5</v>
      </c>
      <c r="N207" t="s">
        <v>182</v>
      </c>
      <c r="O207" t="s">
        <v>360</v>
      </c>
      <c r="P207" t="str">
        <f>UPPER(RIGHT(LEFT(G207,2),1))</f>
        <v>C</v>
      </c>
      <c r="Q207" t="str">
        <f>_xlfn.CONCAT(P207,M207)</f>
        <v>CM5</v>
      </c>
      <c r="R207">
        <f>COUNTIFS(P:P,P207,E:E,E207)</f>
        <v>1</v>
      </c>
      <c r="S207">
        <f>COUNTIFS(Q:Q,Q207,E:E,E207)</f>
        <v>1</v>
      </c>
      <c r="T207" t="str">
        <f>IF(F207=1,"none",IF(_xlfn.MAXIFS(S:S,E:E,E207)=1,"simple","complex"))</f>
        <v>complex</v>
      </c>
      <c r="U207" t="str">
        <f t="shared" si="54"/>
        <v>simple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 hidden="1" x14ac:dyDescent="0.2">
      <c r="A208">
        <v>214</v>
      </c>
      <c r="B208" t="s">
        <v>389</v>
      </c>
      <c r="C208">
        <v>2011</v>
      </c>
      <c r="D208">
        <v>8</v>
      </c>
      <c r="E208" t="s">
        <v>174</v>
      </c>
      <c r="F208">
        <f>COUNTIF(E:E,E208)</f>
        <v>7</v>
      </c>
      <c r="G208" t="s">
        <v>309</v>
      </c>
      <c r="H208">
        <v>50</v>
      </c>
      <c r="I208">
        <v>384.4</v>
      </c>
      <c r="J208" t="str">
        <f t="shared" si="57"/>
        <v>No</v>
      </c>
      <c r="K208" t="str">
        <f t="shared" ref="K208:K211" si="60">RIGHT(LEFT(G208,3),1)</f>
        <v>A</v>
      </c>
      <c r="L208" t="str">
        <f t="shared" ref="L208:L211" si="61">LEFT(RIGHT(G208,2),1)</f>
        <v>M</v>
      </c>
      <c r="M208" t="str">
        <f>RIGHT(G208,2)</f>
        <v>M5</v>
      </c>
      <c r="N208" t="s">
        <v>183</v>
      </c>
      <c r="O208" t="s">
        <v>364</v>
      </c>
      <c r="P208" t="str">
        <f>UPPER(RIGHT(LEFT(G208,2),1))</f>
        <v>S</v>
      </c>
      <c r="Q208" t="str">
        <f>_xlfn.CONCAT(P208,M208)</f>
        <v>SM5</v>
      </c>
      <c r="R208">
        <f>COUNTIFS(P:P,P208,E:E,E208)</f>
        <v>4</v>
      </c>
      <c r="S208">
        <f>COUNTIFS(Q:Q,Q208,E:E,E208)</f>
        <v>4</v>
      </c>
      <c r="T208" t="str">
        <f>IF(F208=1,"none",IF(_xlfn.MAXIFS(S:S,E:E,E208)=1,"simple","complex"))</f>
        <v>complex</v>
      </c>
      <c r="U208" t="str">
        <f t="shared" si="54"/>
        <v>complex</v>
      </c>
      <c r="V208">
        <v>1</v>
      </c>
      <c r="W208">
        <v>1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 hidden="1" x14ac:dyDescent="0.2">
      <c r="A209">
        <v>215</v>
      </c>
      <c r="B209" t="s">
        <v>389</v>
      </c>
      <c r="C209">
        <v>2011</v>
      </c>
      <c r="D209">
        <v>8</v>
      </c>
      <c r="E209" t="s">
        <v>174</v>
      </c>
      <c r="F209">
        <f>COUNTIF(E:E,E209)</f>
        <v>7</v>
      </c>
      <c r="G209" t="s">
        <v>310</v>
      </c>
      <c r="H209">
        <v>50</v>
      </c>
      <c r="I209">
        <v>363.9</v>
      </c>
      <c r="J209" t="str">
        <f t="shared" si="57"/>
        <v>No</v>
      </c>
      <c r="K209" t="str">
        <f t="shared" si="60"/>
        <v>G</v>
      </c>
      <c r="L209" t="str">
        <f t="shared" si="61"/>
        <v>M</v>
      </c>
      <c r="M209" t="str">
        <f>RIGHT(G209,2)</f>
        <v>M5</v>
      </c>
      <c r="N209" t="s">
        <v>183</v>
      </c>
      <c r="O209" t="s">
        <v>365</v>
      </c>
      <c r="P209" t="str">
        <f>UPPER(RIGHT(LEFT(G209,2),1))</f>
        <v>S</v>
      </c>
      <c r="Q209" t="str">
        <f>_xlfn.CONCAT(P209,M209)</f>
        <v>SM5</v>
      </c>
      <c r="R209">
        <f>COUNTIFS(P:P,P209,E:E,E209)</f>
        <v>4</v>
      </c>
      <c r="S209">
        <f>COUNTIFS(Q:Q,Q209,E:E,E209)</f>
        <v>4</v>
      </c>
      <c r="T209" t="str">
        <f>IF(F209=1,"none",IF(_xlfn.MAXIFS(S:S,E:E,E209)=1,"simple","complex"))</f>
        <v>complex</v>
      </c>
      <c r="U209" t="str">
        <f t="shared" si="54"/>
        <v>complex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hidden="1" x14ac:dyDescent="0.2">
      <c r="A210">
        <v>216</v>
      </c>
      <c r="B210" t="s">
        <v>389</v>
      </c>
      <c r="C210">
        <v>2011</v>
      </c>
      <c r="D210">
        <v>8</v>
      </c>
      <c r="E210" t="s">
        <v>174</v>
      </c>
      <c r="F210">
        <f>COUNTIF(E:E,E210)</f>
        <v>7</v>
      </c>
      <c r="G210" t="s">
        <v>311</v>
      </c>
      <c r="H210">
        <v>50</v>
      </c>
      <c r="I210">
        <v>59.9</v>
      </c>
      <c r="J210" t="str">
        <f t="shared" si="57"/>
        <v>No</v>
      </c>
      <c r="K210" t="str">
        <f t="shared" si="60"/>
        <v>R</v>
      </c>
      <c r="L210" t="str">
        <f t="shared" si="61"/>
        <v>M</v>
      </c>
      <c r="M210" t="str">
        <f>RIGHT(G210,2)</f>
        <v>M5</v>
      </c>
      <c r="N210" t="s">
        <v>183</v>
      </c>
      <c r="O210" t="s">
        <v>367</v>
      </c>
      <c r="P210" t="str">
        <f>UPPER(RIGHT(LEFT(G210,2),1))</f>
        <v>S</v>
      </c>
      <c r="Q210" t="str">
        <f>_xlfn.CONCAT(P210,M210)</f>
        <v>SM5</v>
      </c>
      <c r="R210">
        <f>COUNTIFS(P:P,P210,E:E,E210)</f>
        <v>4</v>
      </c>
      <c r="S210">
        <f>COUNTIFS(Q:Q,Q210,E:E,E210)</f>
        <v>4</v>
      </c>
      <c r="T210" t="str">
        <f>IF(F210=1,"none",IF(_xlfn.MAXIFS(S:S,E:E,E210)=1,"simple","complex"))</f>
        <v>complex</v>
      </c>
      <c r="U210" t="str">
        <f t="shared" si="54"/>
        <v>complex</v>
      </c>
      <c r="V210">
        <v>1</v>
      </c>
      <c r="W210">
        <v>1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 hidden="1" x14ac:dyDescent="0.2">
      <c r="A211">
        <v>217</v>
      </c>
      <c r="B211" t="s">
        <v>389</v>
      </c>
      <c r="C211">
        <v>2011</v>
      </c>
      <c r="D211">
        <v>8</v>
      </c>
      <c r="E211" t="s">
        <v>174</v>
      </c>
      <c r="F211">
        <f>COUNTIF(E:E,E211)</f>
        <v>7</v>
      </c>
      <c r="G211" t="s">
        <v>312</v>
      </c>
      <c r="H211">
        <v>50</v>
      </c>
      <c r="I211">
        <v>639.9</v>
      </c>
      <c r="J211" t="str">
        <f t="shared" si="57"/>
        <v>No</v>
      </c>
      <c r="K211" t="str">
        <f t="shared" si="60"/>
        <v>T</v>
      </c>
      <c r="L211" t="str">
        <f t="shared" si="61"/>
        <v>M</v>
      </c>
      <c r="M211" t="str">
        <f>RIGHT(G211,2)</f>
        <v>M5</v>
      </c>
      <c r="N211" t="s">
        <v>183</v>
      </c>
      <c r="O211" t="s">
        <v>368</v>
      </c>
      <c r="P211" t="str">
        <f>UPPER(RIGHT(LEFT(G211,2),1))</f>
        <v>S</v>
      </c>
      <c r="Q211" t="str">
        <f>_xlfn.CONCAT(P211,M211)</f>
        <v>SM5</v>
      </c>
      <c r="R211">
        <f>COUNTIFS(P:P,P211,E:E,E211)</f>
        <v>4</v>
      </c>
      <c r="S211">
        <f>COUNTIFS(Q:Q,Q211,E:E,E211)</f>
        <v>4</v>
      </c>
      <c r="T211" t="str">
        <f>IF(F211=1,"none",IF(_xlfn.MAXIFS(S:S,E:E,E211)=1,"simple","complex"))</f>
        <v>complex</v>
      </c>
      <c r="U211" t="str">
        <f t="shared" si="54"/>
        <v>complex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</v>
      </c>
      <c r="AQ211">
        <v>0</v>
      </c>
      <c r="AR211">
        <v>1</v>
      </c>
      <c r="AS211">
        <v>0</v>
      </c>
      <c r="AT211">
        <v>1</v>
      </c>
      <c r="AU211">
        <v>0</v>
      </c>
    </row>
    <row r="212" spans="1:47" hidden="1" x14ac:dyDescent="0.2">
      <c r="A212">
        <v>218</v>
      </c>
      <c r="B212" t="s">
        <v>389</v>
      </c>
      <c r="C212">
        <v>2011</v>
      </c>
      <c r="D212">
        <v>8</v>
      </c>
      <c r="E212" t="s">
        <v>174</v>
      </c>
      <c r="F212">
        <f>COUNTIF(E:E,E212)</f>
        <v>7</v>
      </c>
      <c r="G212" t="s">
        <v>313</v>
      </c>
      <c r="H212">
        <v>50</v>
      </c>
      <c r="I212">
        <v>7</v>
      </c>
      <c r="J212" t="str">
        <f t="shared" si="57"/>
        <v>No</v>
      </c>
      <c r="M212" t="str">
        <f>RIGHT(G212,2)</f>
        <v>M5</v>
      </c>
      <c r="N212" t="s">
        <v>184</v>
      </c>
      <c r="O212" t="s">
        <v>357</v>
      </c>
      <c r="P212" t="str">
        <f>UPPER(RIGHT(LEFT(G212,2),1))</f>
        <v>T</v>
      </c>
      <c r="Q212" t="str">
        <f>_xlfn.CONCAT(P212,M212)</f>
        <v>TM5</v>
      </c>
      <c r="R212">
        <f>COUNTIFS(P:P,P212,E:E,E212)</f>
        <v>2</v>
      </c>
      <c r="S212">
        <f>COUNTIFS(Q:Q,Q212,E:E,E212)</f>
        <v>2</v>
      </c>
      <c r="T212" t="str">
        <f>IF(F212=1,"none",IF(_xlfn.MAXIFS(S:S,E:E,E212)=1,"simple","complex"))</f>
        <v>complex</v>
      </c>
      <c r="U212" t="str">
        <f t="shared" si="54"/>
        <v>complex</v>
      </c>
      <c r="V212">
        <v>0</v>
      </c>
      <c r="W212">
        <v>1</v>
      </c>
      <c r="X212">
        <v>1</v>
      </c>
      <c r="Y212">
        <v>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1</v>
      </c>
      <c r="AU212">
        <v>0</v>
      </c>
    </row>
    <row r="213" spans="1:47" hidden="1" x14ac:dyDescent="0.2">
      <c r="A213">
        <v>219</v>
      </c>
      <c r="B213" t="s">
        <v>389</v>
      </c>
      <c r="C213">
        <v>2011</v>
      </c>
      <c r="D213">
        <v>8</v>
      </c>
      <c r="E213" t="s">
        <v>174</v>
      </c>
      <c r="F213">
        <f>COUNTIF(E:E,E213)</f>
        <v>7</v>
      </c>
      <c r="G213" t="s">
        <v>314</v>
      </c>
      <c r="H213">
        <v>50</v>
      </c>
      <c r="I213">
        <v>11.1</v>
      </c>
      <c r="J213" t="str">
        <f t="shared" si="57"/>
        <v>No</v>
      </c>
      <c r="M213" t="str">
        <f>RIGHT(G213,2)</f>
        <v>M5</v>
      </c>
      <c r="N213" t="s">
        <v>184</v>
      </c>
      <c r="O213" t="s">
        <v>358</v>
      </c>
      <c r="P213" t="str">
        <f>UPPER(RIGHT(LEFT(G213,2),1))</f>
        <v>T</v>
      </c>
      <c r="Q213" t="str">
        <f>_xlfn.CONCAT(P213,M213)</f>
        <v>TM5</v>
      </c>
      <c r="R213">
        <f>COUNTIFS(P:P,P213,E:E,E213)</f>
        <v>2</v>
      </c>
      <c r="S213">
        <f>COUNTIFS(Q:Q,Q213,E:E,E213)</f>
        <v>2</v>
      </c>
      <c r="T213" t="str">
        <f>IF(F213=1,"none",IF(_xlfn.MAXIFS(S:S,E:E,E213)=1,"simple","complex"))</f>
        <v>complex</v>
      </c>
      <c r="U213" t="str">
        <f t="shared" si="54"/>
        <v>complex</v>
      </c>
      <c r="V213">
        <v>0</v>
      </c>
      <c r="W213">
        <v>1</v>
      </c>
      <c r="X213">
        <v>1</v>
      </c>
      <c r="Y213">
        <v>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1</v>
      </c>
      <c r="AU213">
        <v>0</v>
      </c>
    </row>
    <row r="214" spans="1:47" hidden="1" x14ac:dyDescent="0.2">
      <c r="A214">
        <v>220</v>
      </c>
      <c r="B214" t="s">
        <v>389</v>
      </c>
      <c r="C214">
        <v>2015</v>
      </c>
      <c r="D214">
        <v>4</v>
      </c>
      <c r="E214" t="s">
        <v>175</v>
      </c>
      <c r="F214">
        <f>COUNTIF(E:E,E214)</f>
        <v>14</v>
      </c>
      <c r="G214" t="s">
        <v>119</v>
      </c>
      <c r="H214">
        <v>54</v>
      </c>
      <c r="I214">
        <v>3.6</v>
      </c>
      <c r="J214" t="str">
        <f t="shared" si="57"/>
        <v>No</v>
      </c>
      <c r="M214" t="str">
        <f>RIGHT(G214,2)</f>
        <v>M6</v>
      </c>
      <c r="N214" t="s">
        <v>182</v>
      </c>
      <c r="O214" t="s">
        <v>360</v>
      </c>
      <c r="P214" t="str">
        <f>UPPER(RIGHT(LEFT(G214,2),1))</f>
        <v>C</v>
      </c>
      <c r="Q214" t="str">
        <f>_xlfn.CONCAT(P214,M214)</f>
        <v>CM6</v>
      </c>
      <c r="R214">
        <f>COUNTIFS(P:P,P214,E:E,E214)</f>
        <v>2</v>
      </c>
      <c r="S214">
        <f>COUNTIFS(Q:Q,Q214,E:E,E214)</f>
        <v>1</v>
      </c>
      <c r="T214" t="str">
        <f>IF(F214=1,"none",IF(_xlfn.MAXIFS(S:S,E:E,E214)=1,"simple","complex"))</f>
        <v>complex</v>
      </c>
      <c r="U214" t="str">
        <f t="shared" si="54"/>
        <v>simple</v>
      </c>
      <c r="V214">
        <v>0</v>
      </c>
      <c r="W214">
        <v>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 hidden="1" x14ac:dyDescent="0.2">
      <c r="A215">
        <v>221</v>
      </c>
      <c r="B215" t="s">
        <v>389</v>
      </c>
      <c r="C215">
        <v>2015</v>
      </c>
      <c r="D215">
        <v>4</v>
      </c>
      <c r="E215" t="s">
        <v>175</v>
      </c>
      <c r="F215">
        <f>COUNTIF(E:E,E215)</f>
        <v>14</v>
      </c>
      <c r="G215" t="s">
        <v>120</v>
      </c>
      <c r="H215">
        <v>8</v>
      </c>
      <c r="I215">
        <v>0.6</v>
      </c>
      <c r="J215" t="str">
        <f t="shared" si="57"/>
        <v>No</v>
      </c>
      <c r="M215" t="str">
        <f>RIGHT(G215,2)</f>
        <v>N1</v>
      </c>
      <c r="N215" t="s">
        <v>182</v>
      </c>
      <c r="O215" t="s">
        <v>360</v>
      </c>
      <c r="P215" t="str">
        <f>UPPER(RIGHT(LEFT(G215,2),1))</f>
        <v>C</v>
      </c>
      <c r="Q215" t="str">
        <f>_xlfn.CONCAT(P215,M215)</f>
        <v>CN1</v>
      </c>
      <c r="R215">
        <f>COUNTIFS(P:P,P215,E:E,E215)</f>
        <v>2</v>
      </c>
      <c r="S215">
        <f>COUNTIFS(Q:Q,Q215,E:E,E215)</f>
        <v>1</v>
      </c>
      <c r="T215" t="str">
        <f>IF(F215=1,"none",IF(_xlfn.MAXIFS(S:S,E:E,E215)=1,"simple","complex"))</f>
        <v>complex</v>
      </c>
      <c r="U215" t="str">
        <f t="shared" si="54"/>
        <v>simple</v>
      </c>
      <c r="V215">
        <v>0</v>
      </c>
      <c r="W215">
        <v>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 hidden="1" x14ac:dyDescent="0.2">
      <c r="A216">
        <v>222</v>
      </c>
      <c r="B216" t="s">
        <v>389</v>
      </c>
      <c r="C216">
        <v>2015</v>
      </c>
      <c r="D216">
        <v>4</v>
      </c>
      <c r="E216" t="s">
        <v>175</v>
      </c>
      <c r="F216">
        <f>COUNTIF(E:E,E216)</f>
        <v>14</v>
      </c>
      <c r="G216" t="s">
        <v>121</v>
      </c>
      <c r="H216">
        <v>54</v>
      </c>
      <c r="I216">
        <v>323.2</v>
      </c>
      <c r="J216" t="str">
        <f t="shared" si="57"/>
        <v>No</v>
      </c>
      <c r="K216" t="str">
        <f t="shared" ref="K216:K225" si="62">RIGHT(LEFT(G216,3),1)</f>
        <v>A</v>
      </c>
      <c r="L216" t="str">
        <f t="shared" ref="L216:L225" si="63">LEFT(RIGHT(G216,2),1)</f>
        <v>M</v>
      </c>
      <c r="M216" t="str">
        <f>RIGHT(G216,2)</f>
        <v>M6</v>
      </c>
      <c r="N216" t="s">
        <v>183</v>
      </c>
      <c r="O216" t="s">
        <v>364</v>
      </c>
      <c r="P216" t="str">
        <f>UPPER(RIGHT(LEFT(G216,2),1))</f>
        <v>S</v>
      </c>
      <c r="Q216" t="str">
        <f>_xlfn.CONCAT(P216,M216)</f>
        <v>SM6</v>
      </c>
      <c r="R216">
        <f>COUNTIFS(P:P,P216,E:E,E216)</f>
        <v>10</v>
      </c>
      <c r="S216">
        <f>COUNTIFS(Q:Q,Q216,E:E,E216)</f>
        <v>5</v>
      </c>
      <c r="T216" t="str">
        <f>IF(F216=1,"none",IF(_xlfn.MAXIFS(S:S,E:E,E216)=1,"simple","complex"))</f>
        <v>complex</v>
      </c>
      <c r="U216" t="str">
        <f t="shared" si="54"/>
        <v>complex</v>
      </c>
      <c r="V216">
        <v>1</v>
      </c>
      <c r="W216">
        <v>1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hidden="1" x14ac:dyDescent="0.2">
      <c r="A217">
        <v>223</v>
      </c>
      <c r="B217" t="s">
        <v>389</v>
      </c>
      <c r="C217">
        <v>2015</v>
      </c>
      <c r="D217">
        <v>4</v>
      </c>
      <c r="E217" t="s">
        <v>175</v>
      </c>
      <c r="F217">
        <f>COUNTIF(E:E,E217)</f>
        <v>14</v>
      </c>
      <c r="G217" t="s">
        <v>122</v>
      </c>
      <c r="H217">
        <v>8</v>
      </c>
      <c r="I217">
        <v>23.5</v>
      </c>
      <c r="J217" t="str">
        <f t="shared" si="57"/>
        <v>No</v>
      </c>
      <c r="K217" t="str">
        <f t="shared" si="62"/>
        <v>A</v>
      </c>
      <c r="L217" t="str">
        <f t="shared" si="63"/>
        <v>N</v>
      </c>
      <c r="M217" t="str">
        <f>RIGHT(G217,2)</f>
        <v>N1</v>
      </c>
      <c r="N217" t="s">
        <v>183</v>
      </c>
      <c r="O217" t="s">
        <v>364</v>
      </c>
      <c r="P217" t="str">
        <f>UPPER(RIGHT(LEFT(G217,2),1))</f>
        <v>S</v>
      </c>
      <c r="Q217" t="str">
        <f>_xlfn.CONCAT(P217,M217)</f>
        <v>SN1</v>
      </c>
      <c r="R217">
        <f>COUNTIFS(P:P,P217,E:E,E217)</f>
        <v>10</v>
      </c>
      <c r="S217">
        <f>COUNTIFS(Q:Q,Q217,E:E,E217)</f>
        <v>5</v>
      </c>
      <c r="T217" t="str">
        <f>IF(F217=1,"none",IF(_xlfn.MAXIFS(S:S,E:E,E217)=1,"simple","complex"))</f>
        <v>complex</v>
      </c>
      <c r="U217" t="str">
        <f t="shared" si="54"/>
        <v>complex</v>
      </c>
      <c r="V217">
        <v>1</v>
      </c>
      <c r="W217">
        <v>1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hidden="1" x14ac:dyDescent="0.2">
      <c r="A218">
        <v>224</v>
      </c>
      <c r="B218" t="s">
        <v>389</v>
      </c>
      <c r="C218">
        <v>2015</v>
      </c>
      <c r="D218">
        <v>4</v>
      </c>
      <c r="E218" t="s">
        <v>175</v>
      </c>
      <c r="F218">
        <f>COUNTIF(E:E,E218)</f>
        <v>14</v>
      </c>
      <c r="G218" t="s">
        <v>123</v>
      </c>
      <c r="H218">
        <v>54</v>
      </c>
      <c r="I218">
        <v>265.8</v>
      </c>
      <c r="J218" t="str">
        <f t="shared" si="57"/>
        <v>No</v>
      </c>
      <c r="K218" t="str">
        <f t="shared" si="62"/>
        <v>G</v>
      </c>
      <c r="L218" t="str">
        <f t="shared" si="63"/>
        <v>M</v>
      </c>
      <c r="M218" t="str">
        <f>RIGHT(G218,2)</f>
        <v>M6</v>
      </c>
      <c r="N218" t="s">
        <v>183</v>
      </c>
      <c r="O218" t="s">
        <v>365</v>
      </c>
      <c r="P218" t="str">
        <f>UPPER(RIGHT(LEFT(G218,2),1))</f>
        <v>S</v>
      </c>
      <c r="Q218" t="str">
        <f>_xlfn.CONCAT(P218,M218)</f>
        <v>SM6</v>
      </c>
      <c r="R218">
        <f>COUNTIFS(P:P,P218,E:E,E218)</f>
        <v>10</v>
      </c>
      <c r="S218">
        <f>COUNTIFS(Q:Q,Q218,E:E,E218)</f>
        <v>5</v>
      </c>
      <c r="T218" t="str">
        <f>IF(F218=1,"none",IF(_xlfn.MAXIFS(S:S,E:E,E218)=1,"simple","complex"))</f>
        <v>complex</v>
      </c>
      <c r="U218" t="str">
        <f t="shared" si="54"/>
        <v>complex</v>
      </c>
      <c r="V218">
        <v>1</v>
      </c>
      <c r="W218">
        <v>1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 hidden="1" x14ac:dyDescent="0.2">
      <c r="A219">
        <v>225</v>
      </c>
      <c r="B219" t="s">
        <v>389</v>
      </c>
      <c r="C219">
        <v>2015</v>
      </c>
      <c r="D219">
        <v>4</v>
      </c>
      <c r="E219" t="s">
        <v>175</v>
      </c>
      <c r="F219">
        <f>COUNTIF(E:E,E219)</f>
        <v>14</v>
      </c>
      <c r="G219" t="s">
        <v>124</v>
      </c>
      <c r="H219">
        <v>8</v>
      </c>
      <c r="I219">
        <v>26.5</v>
      </c>
      <c r="J219" t="str">
        <f t="shared" si="57"/>
        <v>No</v>
      </c>
      <c r="K219" t="str">
        <f t="shared" si="62"/>
        <v>G</v>
      </c>
      <c r="L219" t="str">
        <f t="shared" si="63"/>
        <v>N</v>
      </c>
      <c r="M219" t="str">
        <f>RIGHT(G219,2)</f>
        <v>N1</v>
      </c>
      <c r="N219" t="s">
        <v>183</v>
      </c>
      <c r="O219" t="s">
        <v>365</v>
      </c>
      <c r="P219" t="str">
        <f>UPPER(RIGHT(LEFT(G219,2),1))</f>
        <v>S</v>
      </c>
      <c r="Q219" t="str">
        <f>_xlfn.CONCAT(P219,M219)</f>
        <v>SN1</v>
      </c>
      <c r="R219">
        <f>COUNTIFS(P:P,P219,E:E,E219)</f>
        <v>10</v>
      </c>
      <c r="S219">
        <f>COUNTIFS(Q:Q,Q219,E:E,E219)</f>
        <v>5</v>
      </c>
      <c r="T219" t="str">
        <f>IF(F219=1,"none",IF(_xlfn.MAXIFS(S:S,E:E,E219)=1,"simple","complex"))</f>
        <v>complex</v>
      </c>
      <c r="U219" t="str">
        <f t="shared" si="54"/>
        <v>complex</v>
      </c>
      <c r="V219">
        <v>1</v>
      </c>
      <c r="W219">
        <v>1</v>
      </c>
      <c r="X219">
        <v>1</v>
      </c>
      <c r="Y219">
        <v>0</v>
      </c>
      <c r="Z219">
        <v>1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hidden="1" x14ac:dyDescent="0.2">
      <c r="A220">
        <v>226</v>
      </c>
      <c r="B220" t="s">
        <v>389</v>
      </c>
      <c r="C220">
        <v>2015</v>
      </c>
      <c r="D220">
        <v>4</v>
      </c>
      <c r="E220" t="s">
        <v>175</v>
      </c>
      <c r="F220">
        <f>COUNTIF(E:E,E220)</f>
        <v>14</v>
      </c>
      <c r="G220" t="s">
        <v>125</v>
      </c>
      <c r="H220">
        <v>54</v>
      </c>
      <c r="I220">
        <v>64.5</v>
      </c>
      <c r="J220" t="str">
        <f t="shared" si="57"/>
        <v>No</v>
      </c>
      <c r="K220" t="str">
        <f t="shared" si="62"/>
        <v>H</v>
      </c>
      <c r="L220" t="str">
        <f t="shared" si="63"/>
        <v>M</v>
      </c>
      <c r="M220" t="str">
        <f>RIGHT(G220,2)</f>
        <v>M6</v>
      </c>
      <c r="N220" t="s">
        <v>183</v>
      </c>
      <c r="O220" t="s">
        <v>366</v>
      </c>
      <c r="P220" t="str">
        <f>UPPER(RIGHT(LEFT(G220,2),1))</f>
        <v>S</v>
      </c>
      <c r="Q220" t="str">
        <f>_xlfn.CONCAT(P220,M220)</f>
        <v>SM6</v>
      </c>
      <c r="R220">
        <f>COUNTIFS(P:P,P220,E:E,E220)</f>
        <v>10</v>
      </c>
      <c r="S220">
        <f>COUNTIFS(Q:Q,Q220,E:E,E220)</f>
        <v>5</v>
      </c>
      <c r="T220" t="str">
        <f>IF(F220=1,"none",IF(_xlfn.MAXIFS(S:S,E:E,E220)=1,"simple","complex"))</f>
        <v>complex</v>
      </c>
      <c r="U220" t="str">
        <f t="shared" si="54"/>
        <v>complex</v>
      </c>
      <c r="V220">
        <v>1</v>
      </c>
      <c r="W220">
        <v>1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hidden="1" x14ac:dyDescent="0.2">
      <c r="A221">
        <v>227</v>
      </c>
      <c r="B221" t="s">
        <v>389</v>
      </c>
      <c r="C221">
        <v>2015</v>
      </c>
      <c r="D221">
        <v>4</v>
      </c>
      <c r="E221" t="s">
        <v>175</v>
      </c>
      <c r="F221">
        <f>COUNTIF(E:E,E221)</f>
        <v>14</v>
      </c>
      <c r="G221" t="s">
        <v>126</v>
      </c>
      <c r="H221">
        <v>8</v>
      </c>
      <c r="I221">
        <v>10.1</v>
      </c>
      <c r="J221" t="str">
        <f t="shared" si="57"/>
        <v>No</v>
      </c>
      <c r="K221" t="str">
        <f t="shared" si="62"/>
        <v>H</v>
      </c>
      <c r="L221" t="str">
        <f t="shared" si="63"/>
        <v>N</v>
      </c>
      <c r="M221" t="str">
        <f>RIGHT(G221,2)</f>
        <v>N1</v>
      </c>
      <c r="N221" t="s">
        <v>183</v>
      </c>
      <c r="O221" t="s">
        <v>366</v>
      </c>
      <c r="P221" t="str">
        <f>UPPER(RIGHT(LEFT(G221,2),1))</f>
        <v>S</v>
      </c>
      <c r="Q221" t="str">
        <f>_xlfn.CONCAT(P221,M221)</f>
        <v>SN1</v>
      </c>
      <c r="R221">
        <f>COUNTIFS(P:P,P221,E:E,E221)</f>
        <v>10</v>
      </c>
      <c r="S221">
        <f>COUNTIFS(Q:Q,Q221,E:E,E221)</f>
        <v>5</v>
      </c>
      <c r="T221" t="str">
        <f>IF(F221=1,"none",IF(_xlfn.MAXIFS(S:S,E:E,E221)=1,"simple","complex"))</f>
        <v>complex</v>
      </c>
      <c r="U221" t="str">
        <f t="shared" si="54"/>
        <v>complex</v>
      </c>
      <c r="V221">
        <v>1</v>
      </c>
      <c r="W221">
        <v>1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 hidden="1" x14ac:dyDescent="0.2">
      <c r="A222">
        <v>228</v>
      </c>
      <c r="B222" t="s">
        <v>389</v>
      </c>
      <c r="C222">
        <v>2015</v>
      </c>
      <c r="D222">
        <v>4</v>
      </c>
      <c r="E222" t="s">
        <v>175</v>
      </c>
      <c r="F222">
        <f>COUNTIF(E:E,E222)</f>
        <v>14</v>
      </c>
      <c r="G222" t="s">
        <v>127</v>
      </c>
      <c r="H222">
        <v>54</v>
      </c>
      <c r="I222">
        <v>51.7</v>
      </c>
      <c r="J222" t="str">
        <f t="shared" si="57"/>
        <v>No</v>
      </c>
      <c r="K222" t="str">
        <f t="shared" si="62"/>
        <v>R</v>
      </c>
      <c r="L222" t="str">
        <f t="shared" si="63"/>
        <v>M</v>
      </c>
      <c r="M222" t="str">
        <f>RIGHT(G222,2)</f>
        <v>M6</v>
      </c>
      <c r="N222" t="s">
        <v>183</v>
      </c>
      <c r="O222" t="s">
        <v>367</v>
      </c>
      <c r="P222" t="str">
        <f>UPPER(RIGHT(LEFT(G222,2),1))</f>
        <v>S</v>
      </c>
      <c r="Q222" t="str">
        <f>_xlfn.CONCAT(P222,M222)</f>
        <v>SM6</v>
      </c>
      <c r="R222">
        <f>COUNTIFS(P:P,P222,E:E,E222)</f>
        <v>10</v>
      </c>
      <c r="S222">
        <f>COUNTIFS(Q:Q,Q222,E:E,E222)</f>
        <v>5</v>
      </c>
      <c r="T222" t="str">
        <f>IF(F222=1,"none",IF(_xlfn.MAXIFS(S:S,E:E,E222)=1,"simple","complex"))</f>
        <v>complex</v>
      </c>
      <c r="U222" t="str">
        <f t="shared" si="54"/>
        <v>complex</v>
      </c>
      <c r="V222">
        <v>1</v>
      </c>
      <c r="W222">
        <v>1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hidden="1" x14ac:dyDescent="0.2">
      <c r="A223">
        <v>229</v>
      </c>
      <c r="B223" t="s">
        <v>389</v>
      </c>
      <c r="C223">
        <v>2015</v>
      </c>
      <c r="D223">
        <v>4</v>
      </c>
      <c r="E223" t="s">
        <v>175</v>
      </c>
      <c r="F223">
        <f>COUNTIF(E:E,E223)</f>
        <v>14</v>
      </c>
      <c r="G223" t="s">
        <v>128</v>
      </c>
      <c r="H223">
        <v>8</v>
      </c>
      <c r="I223">
        <v>1.7</v>
      </c>
      <c r="J223" t="str">
        <f t="shared" si="57"/>
        <v>No</v>
      </c>
      <c r="K223" t="str">
        <f t="shared" si="62"/>
        <v>R</v>
      </c>
      <c r="L223" t="str">
        <f t="shared" si="63"/>
        <v>N</v>
      </c>
      <c r="M223" t="str">
        <f>RIGHT(G223,2)</f>
        <v>N1</v>
      </c>
      <c r="N223" t="s">
        <v>183</v>
      </c>
      <c r="O223" t="s">
        <v>367</v>
      </c>
      <c r="P223" t="str">
        <f>UPPER(RIGHT(LEFT(G223,2),1))</f>
        <v>S</v>
      </c>
      <c r="Q223" t="str">
        <f>_xlfn.CONCAT(P223,M223)</f>
        <v>SN1</v>
      </c>
      <c r="R223">
        <f>COUNTIFS(P:P,P223,E:E,E223)</f>
        <v>10</v>
      </c>
      <c r="S223">
        <f>COUNTIFS(Q:Q,Q223,E:E,E223)</f>
        <v>5</v>
      </c>
      <c r="T223" t="str">
        <f>IF(F223=1,"none",IF(_xlfn.MAXIFS(S:S,E:E,E223)=1,"simple","complex"))</f>
        <v>complex</v>
      </c>
      <c r="U223" t="str">
        <f t="shared" si="54"/>
        <v>complex</v>
      </c>
      <c r="V223">
        <v>1</v>
      </c>
      <c r="W223">
        <v>1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 hidden="1" x14ac:dyDescent="0.2">
      <c r="A224">
        <v>230</v>
      </c>
      <c r="B224" t="s">
        <v>389</v>
      </c>
      <c r="C224">
        <v>2015</v>
      </c>
      <c r="D224">
        <v>4</v>
      </c>
      <c r="E224" t="s">
        <v>175</v>
      </c>
      <c r="F224">
        <f>COUNTIF(E:E,E224)</f>
        <v>14</v>
      </c>
      <c r="G224" t="s">
        <v>129</v>
      </c>
      <c r="H224">
        <v>54</v>
      </c>
      <c r="I224">
        <v>297.2</v>
      </c>
      <c r="J224" t="str">
        <f t="shared" si="57"/>
        <v>No</v>
      </c>
      <c r="K224" t="str">
        <f t="shared" si="62"/>
        <v>T</v>
      </c>
      <c r="L224" t="str">
        <f t="shared" si="63"/>
        <v>M</v>
      </c>
      <c r="M224" t="str">
        <f>RIGHT(G224,2)</f>
        <v>M6</v>
      </c>
      <c r="N224" t="s">
        <v>183</v>
      </c>
      <c r="O224" t="s">
        <v>368</v>
      </c>
      <c r="P224" t="str">
        <f>UPPER(RIGHT(LEFT(G224,2),1))</f>
        <v>S</v>
      </c>
      <c r="Q224" t="str">
        <f>_xlfn.CONCAT(P224,M224)</f>
        <v>SM6</v>
      </c>
      <c r="R224">
        <f>COUNTIFS(P:P,P224,E:E,E224)</f>
        <v>10</v>
      </c>
      <c r="S224">
        <f>COUNTIFS(Q:Q,Q224,E:E,E224)</f>
        <v>5</v>
      </c>
      <c r="T224" t="str">
        <f>IF(F224=1,"none",IF(_xlfn.MAXIFS(S:S,E:E,E224)=1,"simple","complex"))</f>
        <v>complex</v>
      </c>
      <c r="U224" t="str">
        <f t="shared" si="54"/>
        <v>complex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1</v>
      </c>
      <c r="AU224">
        <v>0</v>
      </c>
    </row>
    <row r="225" spans="1:47" hidden="1" x14ac:dyDescent="0.2">
      <c r="A225">
        <v>231</v>
      </c>
      <c r="B225" t="s">
        <v>389</v>
      </c>
      <c r="C225">
        <v>2015</v>
      </c>
      <c r="D225">
        <v>4</v>
      </c>
      <c r="E225" t="s">
        <v>175</v>
      </c>
      <c r="F225">
        <f>COUNTIF(E:E,E225)</f>
        <v>14</v>
      </c>
      <c r="G225" t="s">
        <v>130</v>
      </c>
      <c r="H225">
        <v>8</v>
      </c>
      <c r="I225">
        <v>17.600000000000001</v>
      </c>
      <c r="J225" t="str">
        <f t="shared" si="57"/>
        <v>No</v>
      </c>
      <c r="K225" t="str">
        <f t="shared" si="62"/>
        <v>T</v>
      </c>
      <c r="L225" t="str">
        <f t="shared" si="63"/>
        <v>N</v>
      </c>
      <c r="M225" t="str">
        <f>RIGHT(G225,2)</f>
        <v>N1</v>
      </c>
      <c r="N225" t="s">
        <v>183</v>
      </c>
      <c r="O225" t="s">
        <v>368</v>
      </c>
      <c r="P225" t="str">
        <f>UPPER(RIGHT(LEFT(G225,2),1))</f>
        <v>S</v>
      </c>
      <c r="Q225" t="str">
        <f>_xlfn.CONCAT(P225,M225)</f>
        <v>SN1</v>
      </c>
      <c r="R225">
        <f>COUNTIFS(P:P,P225,E:E,E225)</f>
        <v>10</v>
      </c>
      <c r="S225">
        <f>COUNTIFS(Q:Q,Q225,E:E,E225)</f>
        <v>5</v>
      </c>
      <c r="T225" t="str">
        <f>IF(F225=1,"none",IF(_xlfn.MAXIFS(S:S,E:E,E225)=1,"simple","complex"))</f>
        <v>complex</v>
      </c>
      <c r="U225" t="str">
        <f t="shared" si="54"/>
        <v>complex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1</v>
      </c>
      <c r="AU225">
        <v>0</v>
      </c>
    </row>
    <row r="226" spans="1:47" hidden="1" x14ac:dyDescent="0.2">
      <c r="A226">
        <v>232</v>
      </c>
      <c r="B226" t="s">
        <v>389</v>
      </c>
      <c r="C226">
        <v>2015</v>
      </c>
      <c r="D226">
        <v>4</v>
      </c>
      <c r="E226" t="s">
        <v>175</v>
      </c>
      <c r="F226">
        <f>COUNTIF(E:E,E226)</f>
        <v>14</v>
      </c>
      <c r="G226" t="s">
        <v>131</v>
      </c>
      <c r="H226">
        <v>54</v>
      </c>
      <c r="I226">
        <v>13</v>
      </c>
      <c r="J226" t="str">
        <f t="shared" si="57"/>
        <v>No</v>
      </c>
      <c r="M226" t="str">
        <f>RIGHT(G226,2)</f>
        <v>M6</v>
      </c>
      <c r="N226" t="s">
        <v>184</v>
      </c>
      <c r="O226" t="s">
        <v>360</v>
      </c>
      <c r="P226" t="str">
        <f>UPPER(RIGHT(LEFT(G226,2),1))</f>
        <v>T</v>
      </c>
      <c r="Q226" t="str">
        <f>_xlfn.CONCAT(P226,M226)</f>
        <v>TM6</v>
      </c>
      <c r="R226">
        <f>COUNTIFS(P:P,P226,E:E,E226)</f>
        <v>2</v>
      </c>
      <c r="S226">
        <f>COUNTIFS(Q:Q,Q226,E:E,E226)</f>
        <v>1</v>
      </c>
      <c r="T226" t="str">
        <f>IF(F226=1,"none",IF(_xlfn.MAXIFS(S:S,E:E,E226)=1,"simple","complex"))</f>
        <v>complex</v>
      </c>
      <c r="U226" t="str">
        <f t="shared" si="54"/>
        <v>simple</v>
      </c>
      <c r="V226">
        <v>0</v>
      </c>
      <c r="W226">
        <v>1</v>
      </c>
      <c r="X226">
        <v>1</v>
      </c>
      <c r="Y226">
        <v>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1</v>
      </c>
      <c r="AU226">
        <v>0</v>
      </c>
    </row>
    <row r="227" spans="1:47" hidden="1" x14ac:dyDescent="0.2">
      <c r="A227">
        <v>233</v>
      </c>
      <c r="B227" t="s">
        <v>389</v>
      </c>
      <c r="C227">
        <v>2015</v>
      </c>
      <c r="D227">
        <v>4</v>
      </c>
      <c r="E227" t="s">
        <v>175</v>
      </c>
      <c r="F227">
        <f>COUNTIF(E:E,E227)</f>
        <v>14</v>
      </c>
      <c r="G227" t="s">
        <v>132</v>
      </c>
      <c r="H227">
        <v>8</v>
      </c>
      <c r="I227">
        <v>1.1000000000000001</v>
      </c>
      <c r="J227" t="str">
        <f t="shared" si="57"/>
        <v>No</v>
      </c>
      <c r="M227" t="str">
        <f>RIGHT(G227,2)</f>
        <v>N1</v>
      </c>
      <c r="N227" t="s">
        <v>184</v>
      </c>
      <c r="O227" t="s">
        <v>360</v>
      </c>
      <c r="P227" t="str">
        <f>UPPER(RIGHT(LEFT(G227,2),1))</f>
        <v>T</v>
      </c>
      <c r="Q227" t="str">
        <f>_xlfn.CONCAT(P227,M227)</f>
        <v>TN1</v>
      </c>
      <c r="R227">
        <f>COUNTIFS(P:P,P227,E:E,E227)</f>
        <v>2</v>
      </c>
      <c r="S227">
        <f>COUNTIFS(Q:Q,Q227,E:E,E227)</f>
        <v>1</v>
      </c>
      <c r="T227" t="str">
        <f>IF(F227=1,"none",IF(_xlfn.MAXIFS(S:S,E:E,E227)=1,"simple","complex"))</f>
        <v>complex</v>
      </c>
      <c r="U227" t="str">
        <f t="shared" si="54"/>
        <v>simple</v>
      </c>
      <c r="V227">
        <v>0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1</v>
      </c>
      <c r="AU227">
        <v>0</v>
      </c>
    </row>
    <row r="228" spans="1:47" hidden="1" x14ac:dyDescent="0.2">
      <c r="A228">
        <v>234</v>
      </c>
      <c r="B228" t="s">
        <v>389</v>
      </c>
      <c r="C228">
        <v>2015</v>
      </c>
      <c r="D228">
        <v>8</v>
      </c>
      <c r="E228" t="s">
        <v>176</v>
      </c>
      <c r="F228">
        <f>COUNTIF(E:E,E228)</f>
        <v>7</v>
      </c>
      <c r="G228" t="s">
        <v>133</v>
      </c>
      <c r="H228">
        <v>46</v>
      </c>
      <c r="I228">
        <v>2.8</v>
      </c>
      <c r="J228" t="str">
        <f t="shared" si="57"/>
        <v>No</v>
      </c>
      <c r="M228" t="str">
        <f>RIGHT(G228,2)</f>
        <v>M6</v>
      </c>
      <c r="N228" t="s">
        <v>182</v>
      </c>
      <c r="O228" t="s">
        <v>360</v>
      </c>
      <c r="P228" t="str">
        <f>UPPER(RIGHT(LEFT(G228,2),1))</f>
        <v>C</v>
      </c>
      <c r="Q228" t="str">
        <f>_xlfn.CONCAT(P228,M228)</f>
        <v>CM6</v>
      </c>
      <c r="R228">
        <f>COUNTIFS(P:P,P228,E:E,E228)</f>
        <v>1</v>
      </c>
      <c r="S228">
        <f>COUNTIFS(Q:Q,Q228,E:E,E228)</f>
        <v>1</v>
      </c>
      <c r="T228" t="str">
        <f>IF(F228=1,"none",IF(_xlfn.MAXIFS(S:S,E:E,E228)=1,"simple","complex"))</f>
        <v>complex</v>
      </c>
      <c r="U228" t="str">
        <f t="shared" si="54"/>
        <v>simple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hidden="1" x14ac:dyDescent="0.2">
      <c r="A229">
        <v>235</v>
      </c>
      <c r="B229" t="s">
        <v>389</v>
      </c>
      <c r="C229">
        <v>2015</v>
      </c>
      <c r="D229">
        <v>8</v>
      </c>
      <c r="E229" t="s">
        <v>176</v>
      </c>
      <c r="F229">
        <f>COUNTIF(E:E,E229)</f>
        <v>7</v>
      </c>
      <c r="G229" t="s">
        <v>134</v>
      </c>
      <c r="H229">
        <v>46</v>
      </c>
      <c r="I229">
        <v>377.8</v>
      </c>
      <c r="J229" t="str">
        <f t="shared" si="57"/>
        <v>No</v>
      </c>
      <c r="K229" t="str">
        <f t="shared" ref="K229:K232" si="64">RIGHT(LEFT(G229,3),1)</f>
        <v>A</v>
      </c>
      <c r="L229" t="str">
        <f t="shared" ref="L229:L232" si="65">LEFT(RIGHT(G229,2),1)</f>
        <v>M</v>
      </c>
      <c r="M229" t="str">
        <f>RIGHT(G229,2)</f>
        <v>M6</v>
      </c>
      <c r="N229" t="s">
        <v>183</v>
      </c>
      <c r="O229" t="s">
        <v>364</v>
      </c>
      <c r="P229" t="str">
        <f>UPPER(RIGHT(LEFT(G229,2),1))</f>
        <v>S</v>
      </c>
      <c r="Q229" t="str">
        <f>_xlfn.CONCAT(P229,M229)</f>
        <v>SM6</v>
      </c>
      <c r="R229">
        <f>COUNTIFS(P:P,P229,E:E,E229)</f>
        <v>4</v>
      </c>
      <c r="S229">
        <f>COUNTIFS(Q:Q,Q229,E:E,E229)</f>
        <v>4</v>
      </c>
      <c r="T229" t="str">
        <f>IF(F229=1,"none",IF(_xlfn.MAXIFS(S:S,E:E,E229)=1,"simple","complex"))</f>
        <v>complex</v>
      </c>
      <c r="U229" t="str">
        <f t="shared" si="54"/>
        <v>complex</v>
      </c>
      <c r="V229">
        <v>1</v>
      </c>
      <c r="W229">
        <v>1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hidden="1" x14ac:dyDescent="0.2">
      <c r="A230">
        <v>236</v>
      </c>
      <c r="B230" t="s">
        <v>389</v>
      </c>
      <c r="C230">
        <v>2015</v>
      </c>
      <c r="D230">
        <v>8</v>
      </c>
      <c r="E230" t="s">
        <v>176</v>
      </c>
      <c r="F230">
        <f>COUNTIF(E:E,E230)</f>
        <v>7</v>
      </c>
      <c r="G230" t="s">
        <v>135</v>
      </c>
      <c r="H230">
        <v>46</v>
      </c>
      <c r="I230">
        <v>361.2</v>
      </c>
      <c r="J230" t="str">
        <f t="shared" si="57"/>
        <v>No</v>
      </c>
      <c r="K230" t="str">
        <f t="shared" si="64"/>
        <v>G</v>
      </c>
      <c r="L230" t="str">
        <f t="shared" si="65"/>
        <v>M</v>
      </c>
      <c r="M230" t="str">
        <f>RIGHT(G230,2)</f>
        <v>M6</v>
      </c>
      <c r="N230" t="s">
        <v>183</v>
      </c>
      <c r="O230" t="s">
        <v>365</v>
      </c>
      <c r="P230" t="str">
        <f>UPPER(RIGHT(LEFT(G230,2),1))</f>
        <v>S</v>
      </c>
      <c r="Q230" t="str">
        <f>_xlfn.CONCAT(P230,M230)</f>
        <v>SM6</v>
      </c>
      <c r="R230">
        <f>COUNTIFS(P:P,P230,E:E,E230)</f>
        <v>4</v>
      </c>
      <c r="S230">
        <f>COUNTIFS(Q:Q,Q230,E:E,E230)</f>
        <v>4</v>
      </c>
      <c r="T230" t="str">
        <f>IF(F230=1,"none",IF(_xlfn.MAXIFS(S:S,E:E,E230)=1,"simple","complex"))</f>
        <v>complex</v>
      </c>
      <c r="U230" t="str">
        <f t="shared" si="54"/>
        <v>complex</v>
      </c>
      <c r="V230">
        <v>1</v>
      </c>
      <c r="W230">
        <v>1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 hidden="1" x14ac:dyDescent="0.2">
      <c r="A231">
        <v>237</v>
      </c>
      <c r="B231" t="s">
        <v>389</v>
      </c>
      <c r="C231">
        <v>2015</v>
      </c>
      <c r="D231">
        <v>8</v>
      </c>
      <c r="E231" t="s">
        <v>176</v>
      </c>
      <c r="F231">
        <f>COUNTIF(E:E,E231)</f>
        <v>7</v>
      </c>
      <c r="G231" t="s">
        <v>136</v>
      </c>
      <c r="H231">
        <v>46</v>
      </c>
      <c r="I231">
        <v>55.3</v>
      </c>
      <c r="J231" t="str">
        <f t="shared" si="57"/>
        <v>No</v>
      </c>
      <c r="K231" t="str">
        <f t="shared" si="64"/>
        <v>R</v>
      </c>
      <c r="L231" t="str">
        <f t="shared" si="65"/>
        <v>M</v>
      </c>
      <c r="M231" t="str">
        <f>RIGHT(G231,2)</f>
        <v>M6</v>
      </c>
      <c r="N231" t="s">
        <v>183</v>
      </c>
      <c r="O231" t="s">
        <v>367</v>
      </c>
      <c r="P231" t="str">
        <f>UPPER(RIGHT(LEFT(G231,2),1))</f>
        <v>S</v>
      </c>
      <c r="Q231" t="str">
        <f>_xlfn.CONCAT(P231,M231)</f>
        <v>SM6</v>
      </c>
      <c r="R231">
        <f>COUNTIFS(P:P,P231,E:E,E231)</f>
        <v>4</v>
      </c>
      <c r="S231">
        <f>COUNTIFS(Q:Q,Q231,E:E,E231)</f>
        <v>4</v>
      </c>
      <c r="T231" t="str">
        <f>IF(F231=1,"none",IF(_xlfn.MAXIFS(S:S,E:E,E231)=1,"simple","complex"))</f>
        <v>complex</v>
      </c>
      <c r="U231" t="str">
        <f t="shared" si="54"/>
        <v>complex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hidden="1" x14ac:dyDescent="0.2">
      <c r="A232">
        <v>238</v>
      </c>
      <c r="B232" t="s">
        <v>389</v>
      </c>
      <c r="C232">
        <v>2015</v>
      </c>
      <c r="D232">
        <v>8</v>
      </c>
      <c r="E232" t="s">
        <v>176</v>
      </c>
      <c r="F232">
        <f>COUNTIF(E:E,E232)</f>
        <v>7</v>
      </c>
      <c r="G232" t="s">
        <v>137</v>
      </c>
      <c r="H232">
        <v>46</v>
      </c>
      <c r="I232">
        <v>590.70000000000005</v>
      </c>
      <c r="J232" t="str">
        <f t="shared" si="57"/>
        <v>No</v>
      </c>
      <c r="K232" t="str">
        <f t="shared" si="64"/>
        <v>T</v>
      </c>
      <c r="L232" t="str">
        <f t="shared" si="65"/>
        <v>M</v>
      </c>
      <c r="M232" t="str">
        <f>RIGHT(G232,2)</f>
        <v>M6</v>
      </c>
      <c r="N232" t="s">
        <v>183</v>
      </c>
      <c r="O232" t="s">
        <v>368</v>
      </c>
      <c r="P232" t="str">
        <f>UPPER(RIGHT(LEFT(G232,2),1))</f>
        <v>S</v>
      </c>
      <c r="Q232" t="str">
        <f>_xlfn.CONCAT(P232,M232)</f>
        <v>SM6</v>
      </c>
      <c r="R232">
        <f>COUNTIFS(P:P,P232,E:E,E232)</f>
        <v>4</v>
      </c>
      <c r="S232">
        <f>COUNTIFS(Q:Q,Q232,E:E,E232)</f>
        <v>4</v>
      </c>
      <c r="T232" t="str">
        <f>IF(F232=1,"none",IF(_xlfn.MAXIFS(S:S,E:E,E232)=1,"simple","complex"))</f>
        <v>complex</v>
      </c>
      <c r="U232" t="str">
        <f t="shared" si="54"/>
        <v>complex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1</v>
      </c>
      <c r="AU232">
        <v>0</v>
      </c>
    </row>
    <row r="233" spans="1:47" hidden="1" x14ac:dyDescent="0.2">
      <c r="A233">
        <v>239</v>
      </c>
      <c r="B233" t="s">
        <v>389</v>
      </c>
      <c r="C233">
        <v>2015</v>
      </c>
      <c r="D233">
        <v>8</v>
      </c>
      <c r="E233" t="s">
        <v>176</v>
      </c>
      <c r="F233">
        <f>COUNTIF(E:E,E233)</f>
        <v>7</v>
      </c>
      <c r="G233" t="s">
        <v>138</v>
      </c>
      <c r="H233">
        <v>46</v>
      </c>
      <c r="I233">
        <v>6.5</v>
      </c>
      <c r="J233" t="str">
        <f t="shared" si="57"/>
        <v>No</v>
      </c>
      <c r="M233" t="str">
        <f>RIGHT(G233,2)</f>
        <v>M6</v>
      </c>
      <c r="N233" t="s">
        <v>184</v>
      </c>
      <c r="O233" t="s">
        <v>357</v>
      </c>
      <c r="P233" t="str">
        <f>UPPER(RIGHT(LEFT(G233,2),1))</f>
        <v>T</v>
      </c>
      <c r="Q233" t="str">
        <f>_xlfn.CONCAT(P233,M233)</f>
        <v>TM6</v>
      </c>
      <c r="R233">
        <f>COUNTIFS(P:P,P233,E:E,E233)</f>
        <v>2</v>
      </c>
      <c r="S233">
        <f>COUNTIFS(Q:Q,Q233,E:E,E233)</f>
        <v>2</v>
      </c>
      <c r="T233" t="str">
        <f>IF(F233=1,"none",IF(_xlfn.MAXIFS(S:S,E:E,E233)=1,"simple","complex"))</f>
        <v>complex</v>
      </c>
      <c r="U233" t="str">
        <f t="shared" si="54"/>
        <v>complex</v>
      </c>
      <c r="V233">
        <v>0</v>
      </c>
      <c r="W233">
        <v>1</v>
      </c>
      <c r="X233">
        <v>1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1</v>
      </c>
      <c r="AU233">
        <v>0</v>
      </c>
    </row>
    <row r="234" spans="1:47" hidden="1" x14ac:dyDescent="0.2">
      <c r="A234">
        <v>240</v>
      </c>
      <c r="B234" t="s">
        <v>389</v>
      </c>
      <c r="C234">
        <v>2015</v>
      </c>
      <c r="D234">
        <v>8</v>
      </c>
      <c r="E234" t="s">
        <v>176</v>
      </c>
      <c r="F234">
        <f>COUNTIF(E:E,E234)</f>
        <v>7</v>
      </c>
      <c r="G234" t="s">
        <v>139</v>
      </c>
      <c r="H234">
        <v>46</v>
      </c>
      <c r="I234">
        <v>9.4</v>
      </c>
      <c r="J234" t="str">
        <f t="shared" si="57"/>
        <v>No</v>
      </c>
      <c r="M234" t="str">
        <f>RIGHT(G234,2)</f>
        <v>M6</v>
      </c>
      <c r="N234" t="s">
        <v>184</v>
      </c>
      <c r="O234" t="s">
        <v>358</v>
      </c>
      <c r="P234" t="str">
        <f>UPPER(RIGHT(LEFT(G234,2),1))</f>
        <v>T</v>
      </c>
      <c r="Q234" t="str">
        <f>_xlfn.CONCAT(P234,M234)</f>
        <v>TM6</v>
      </c>
      <c r="R234">
        <f>COUNTIFS(P:P,P234,E:E,E234)</f>
        <v>2</v>
      </c>
      <c r="S234">
        <f>COUNTIFS(Q:Q,Q234,E:E,E234)</f>
        <v>2</v>
      </c>
      <c r="T234" t="str">
        <f>IF(F234=1,"none",IF(_xlfn.MAXIFS(S:S,E:E,E234)=1,"simple","complex"))</f>
        <v>complex</v>
      </c>
      <c r="U234" t="str">
        <f t="shared" si="54"/>
        <v>complex</v>
      </c>
      <c r="V234">
        <v>0</v>
      </c>
      <c r="W234">
        <v>1</v>
      </c>
      <c r="X234">
        <v>1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1</v>
      </c>
      <c r="AU234">
        <v>0</v>
      </c>
    </row>
    <row r="235" spans="1:47" hidden="1" x14ac:dyDescent="0.2">
      <c r="A235">
        <v>241</v>
      </c>
      <c r="B235" t="s">
        <v>389</v>
      </c>
      <c r="C235">
        <v>2019</v>
      </c>
      <c r="D235">
        <v>4</v>
      </c>
      <c r="E235" t="s">
        <v>177</v>
      </c>
      <c r="F235">
        <f>COUNTIF(E:E,E235)</f>
        <v>21</v>
      </c>
      <c r="G235" t="s">
        <v>315</v>
      </c>
      <c r="H235">
        <v>28</v>
      </c>
      <c r="I235">
        <v>1.3</v>
      </c>
      <c r="J235" t="str">
        <f t="shared" si="57"/>
        <v>No</v>
      </c>
      <c r="M235" t="str">
        <f>RIGHT(G235,2)</f>
        <v>B7</v>
      </c>
      <c r="N235" t="s">
        <v>182</v>
      </c>
      <c r="O235" t="s">
        <v>360</v>
      </c>
      <c r="P235" t="str">
        <f>UPPER(RIGHT(LEFT(G235,2),1))</f>
        <v>C</v>
      </c>
      <c r="Q235" t="str">
        <f>_xlfn.CONCAT(P235,M235)</f>
        <v>CB7</v>
      </c>
      <c r="R235">
        <f>COUNTIFS(P:P,P235,E:E,E235)</f>
        <v>3</v>
      </c>
      <c r="S235">
        <f>COUNTIFS(Q:Q,Q235,E:E,E235)</f>
        <v>1</v>
      </c>
      <c r="T235" t="str">
        <f>IF(F235=1,"none",IF(_xlfn.MAXIFS(S:S,E:E,E235)=1,"simple","complex"))</f>
        <v>complex</v>
      </c>
      <c r="U235" t="str">
        <f t="shared" si="54"/>
        <v>simple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 hidden="1" x14ac:dyDescent="0.2">
      <c r="A236">
        <v>242</v>
      </c>
      <c r="B236" t="s">
        <v>389</v>
      </c>
      <c r="C236">
        <v>2019</v>
      </c>
      <c r="D236">
        <v>4</v>
      </c>
      <c r="E236" t="s">
        <v>177</v>
      </c>
      <c r="F236">
        <f>COUNTIF(E:E,E236)</f>
        <v>21</v>
      </c>
      <c r="G236" t="s">
        <v>316</v>
      </c>
      <c r="H236">
        <v>64</v>
      </c>
      <c r="I236">
        <v>4.7</v>
      </c>
      <c r="J236" t="str">
        <f t="shared" si="57"/>
        <v>No</v>
      </c>
      <c r="M236" t="str">
        <f>RIGHT(G236,2)</f>
        <v>M7</v>
      </c>
      <c r="N236" t="s">
        <v>182</v>
      </c>
      <c r="O236" t="s">
        <v>360</v>
      </c>
      <c r="P236" t="str">
        <f>UPPER(RIGHT(LEFT(G236,2),1))</f>
        <v>C</v>
      </c>
      <c r="Q236" t="str">
        <f>_xlfn.CONCAT(P236,M236)</f>
        <v>CM7</v>
      </c>
      <c r="R236">
        <f>COUNTIFS(P:P,P236,E:E,E236)</f>
        <v>3</v>
      </c>
      <c r="S236">
        <f>COUNTIFS(Q:Q,Q236,E:E,E236)</f>
        <v>1</v>
      </c>
      <c r="T236" t="str">
        <f>IF(F236=1,"none",IF(_xlfn.MAXIFS(S:S,E:E,E236)=1,"simple","complex"))</f>
        <v>complex</v>
      </c>
      <c r="U236" t="str">
        <f t="shared" si="54"/>
        <v>simple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hidden="1" x14ac:dyDescent="0.2">
      <c r="A237">
        <v>243</v>
      </c>
      <c r="B237" t="s">
        <v>389</v>
      </c>
      <c r="C237">
        <v>2019</v>
      </c>
      <c r="D237">
        <v>4</v>
      </c>
      <c r="E237" t="s">
        <v>177</v>
      </c>
      <c r="F237">
        <f>COUNTIF(E:E,E237)</f>
        <v>21</v>
      </c>
      <c r="G237" t="s">
        <v>317</v>
      </c>
      <c r="H237">
        <v>36</v>
      </c>
      <c r="I237">
        <v>2.7</v>
      </c>
      <c r="J237" t="str">
        <f t="shared" si="57"/>
        <v>No</v>
      </c>
      <c r="M237" t="str">
        <f>RIGHT(G237,2)</f>
        <v>Z7</v>
      </c>
      <c r="N237" t="s">
        <v>182</v>
      </c>
      <c r="O237" t="s">
        <v>360</v>
      </c>
      <c r="P237" t="str">
        <f>UPPER(RIGHT(LEFT(G237,2),1))</f>
        <v>C</v>
      </c>
      <c r="Q237" t="str">
        <f>_xlfn.CONCAT(P237,M237)</f>
        <v>CZ7</v>
      </c>
      <c r="R237">
        <f>COUNTIFS(P:P,P237,E:E,E237)</f>
        <v>3</v>
      </c>
      <c r="S237">
        <f>COUNTIFS(Q:Q,Q237,E:E,E237)</f>
        <v>1</v>
      </c>
      <c r="T237" t="str">
        <f>IF(F237=1,"none",IF(_xlfn.MAXIFS(S:S,E:E,E237)=1,"simple","complex"))</f>
        <v>complex</v>
      </c>
      <c r="U237" t="str">
        <f t="shared" si="54"/>
        <v>simple</v>
      </c>
      <c r="V237">
        <v>0</v>
      </c>
      <c r="W237">
        <v>1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hidden="1" x14ac:dyDescent="0.2">
      <c r="A238">
        <v>244</v>
      </c>
      <c r="B238" t="s">
        <v>389</v>
      </c>
      <c r="C238">
        <v>2019</v>
      </c>
      <c r="D238">
        <v>4</v>
      </c>
      <c r="E238" t="s">
        <v>177</v>
      </c>
      <c r="F238">
        <f>COUNTIF(E:E,E238)</f>
        <v>21</v>
      </c>
      <c r="G238" t="s">
        <v>318</v>
      </c>
      <c r="H238">
        <v>28</v>
      </c>
      <c r="I238">
        <v>22.6</v>
      </c>
      <c r="J238" t="str">
        <f t="shared" si="57"/>
        <v>No</v>
      </c>
      <c r="K238" t="str">
        <f t="shared" ref="K238:K252" si="66">RIGHT(LEFT(G238,3),1)</f>
        <v>A</v>
      </c>
      <c r="L238" t="str">
        <f t="shared" ref="L238:L252" si="67">LEFT(RIGHT(G238,2),1)</f>
        <v>B</v>
      </c>
      <c r="M238" t="str">
        <f>RIGHT(G238,2)</f>
        <v>B7</v>
      </c>
      <c r="N238" t="s">
        <v>183</v>
      </c>
      <c r="O238" t="s">
        <v>364</v>
      </c>
      <c r="P238" t="str">
        <f>UPPER(RIGHT(LEFT(G238,2),1))</f>
        <v>S</v>
      </c>
      <c r="Q238" t="str">
        <f>_xlfn.CONCAT(P238,M238)</f>
        <v>SB7</v>
      </c>
      <c r="R238">
        <f>COUNTIFS(P:P,P238,E:E,E238)</f>
        <v>15</v>
      </c>
      <c r="S238">
        <f>COUNTIFS(Q:Q,Q238,E:E,E238)</f>
        <v>5</v>
      </c>
      <c r="T238" t="str">
        <f>IF(F238=1,"none",IF(_xlfn.MAXIFS(S:S,E:E,E238)=1,"simple","complex"))</f>
        <v>complex</v>
      </c>
      <c r="U238" t="str">
        <f t="shared" si="54"/>
        <v>complex</v>
      </c>
      <c r="V238">
        <v>1</v>
      </c>
      <c r="W238">
        <v>1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 hidden="1" x14ac:dyDescent="0.2">
      <c r="A239">
        <v>245</v>
      </c>
      <c r="B239" t="s">
        <v>389</v>
      </c>
      <c r="C239">
        <v>2019</v>
      </c>
      <c r="D239">
        <v>4</v>
      </c>
      <c r="E239" t="s">
        <v>177</v>
      </c>
      <c r="F239">
        <f>COUNTIF(E:E,E239)</f>
        <v>21</v>
      </c>
      <c r="G239" t="s">
        <v>319</v>
      </c>
      <c r="H239">
        <v>64</v>
      </c>
      <c r="I239">
        <v>951.6</v>
      </c>
      <c r="J239" t="str">
        <f t="shared" si="57"/>
        <v>No</v>
      </c>
      <c r="K239" t="str">
        <f t="shared" si="66"/>
        <v>A</v>
      </c>
      <c r="L239" t="str">
        <f t="shared" si="67"/>
        <v>M</v>
      </c>
      <c r="M239" t="str">
        <f>RIGHT(G239,2)</f>
        <v>M7</v>
      </c>
      <c r="N239" t="s">
        <v>183</v>
      </c>
      <c r="O239" t="s">
        <v>364</v>
      </c>
      <c r="P239" t="str">
        <f>UPPER(RIGHT(LEFT(G239,2),1))</f>
        <v>S</v>
      </c>
      <c r="Q239" t="str">
        <f>_xlfn.CONCAT(P239,M239)</f>
        <v>SM7</v>
      </c>
      <c r="R239">
        <f>COUNTIFS(P:P,P239,E:E,E239)</f>
        <v>15</v>
      </c>
      <c r="S239">
        <f>COUNTIFS(Q:Q,Q239,E:E,E239)</f>
        <v>5</v>
      </c>
      <c r="T239" t="str">
        <f>IF(F239=1,"none",IF(_xlfn.MAXIFS(S:S,E:E,E239)=1,"simple","complex"))</f>
        <v>complex</v>
      </c>
      <c r="U239" t="str">
        <f t="shared" si="54"/>
        <v>complex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 hidden="1" x14ac:dyDescent="0.2">
      <c r="A240">
        <v>246</v>
      </c>
      <c r="B240" t="s">
        <v>389</v>
      </c>
      <c r="C240">
        <v>2019</v>
      </c>
      <c r="D240">
        <v>4</v>
      </c>
      <c r="E240" t="s">
        <v>177</v>
      </c>
      <c r="F240">
        <f>COUNTIF(E:E,E240)</f>
        <v>21</v>
      </c>
      <c r="G240" t="s">
        <v>320</v>
      </c>
      <c r="H240">
        <v>36</v>
      </c>
      <c r="I240">
        <v>451.3</v>
      </c>
      <c r="J240" t="str">
        <f t="shared" si="57"/>
        <v>No</v>
      </c>
      <c r="K240" t="str">
        <f t="shared" si="66"/>
        <v>A</v>
      </c>
      <c r="L240" t="str">
        <f t="shared" si="67"/>
        <v>Z</v>
      </c>
      <c r="M240" t="str">
        <f>RIGHT(G240,2)</f>
        <v>Z7</v>
      </c>
      <c r="N240" t="s">
        <v>183</v>
      </c>
      <c r="O240" t="s">
        <v>364</v>
      </c>
      <c r="P240" t="str">
        <f>UPPER(RIGHT(LEFT(G240,2),1))</f>
        <v>S</v>
      </c>
      <c r="Q240" t="str">
        <f>_xlfn.CONCAT(P240,M240)</f>
        <v>SZ7</v>
      </c>
      <c r="R240">
        <f>COUNTIFS(P:P,P240,E:E,E240)</f>
        <v>15</v>
      </c>
      <c r="S240">
        <f>COUNTIFS(Q:Q,Q240,E:E,E240)</f>
        <v>5</v>
      </c>
      <c r="T240" t="str">
        <f>IF(F240=1,"none",IF(_xlfn.MAXIFS(S:S,E:E,E240)=1,"simple","complex"))</f>
        <v>complex</v>
      </c>
      <c r="U240" t="str">
        <f t="shared" si="54"/>
        <v>complex</v>
      </c>
      <c r="V240">
        <v>1</v>
      </c>
      <c r="W240">
        <v>1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 hidden="1" x14ac:dyDescent="0.2">
      <c r="A241">
        <v>247</v>
      </c>
      <c r="B241" t="s">
        <v>389</v>
      </c>
      <c r="C241">
        <v>2019</v>
      </c>
      <c r="D241">
        <v>4</v>
      </c>
      <c r="E241" t="s">
        <v>177</v>
      </c>
      <c r="F241">
        <f>COUNTIF(E:E,E241)</f>
        <v>21</v>
      </c>
      <c r="G241" t="s">
        <v>321</v>
      </c>
      <c r="H241">
        <v>28</v>
      </c>
      <c r="I241">
        <v>21</v>
      </c>
      <c r="J241" t="str">
        <f t="shared" si="57"/>
        <v>No</v>
      </c>
      <c r="K241" t="str">
        <f t="shared" si="66"/>
        <v>G</v>
      </c>
      <c r="L241" t="str">
        <f t="shared" si="67"/>
        <v>B</v>
      </c>
      <c r="M241" t="str">
        <f>RIGHT(G241,2)</f>
        <v>B7</v>
      </c>
      <c r="N241" t="s">
        <v>183</v>
      </c>
      <c r="O241" t="s">
        <v>365</v>
      </c>
      <c r="P241" t="str">
        <f>UPPER(RIGHT(LEFT(G241,2),1))</f>
        <v>S</v>
      </c>
      <c r="Q241" t="str">
        <f>_xlfn.CONCAT(P241,M241)</f>
        <v>SB7</v>
      </c>
      <c r="R241">
        <f>COUNTIFS(P:P,P241,E:E,E241)</f>
        <v>15</v>
      </c>
      <c r="S241">
        <f>COUNTIFS(Q:Q,Q241,E:E,E241)</f>
        <v>5</v>
      </c>
      <c r="T241" t="str">
        <f>IF(F241=1,"none",IF(_xlfn.MAXIFS(S:S,E:E,E241)=1,"simple","complex"))</f>
        <v>complex</v>
      </c>
      <c r="U241" t="str">
        <f t="shared" si="54"/>
        <v>complex</v>
      </c>
      <c r="V241">
        <v>1</v>
      </c>
      <c r="W241">
        <v>1</v>
      </c>
      <c r="X241">
        <v>1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 hidden="1" x14ac:dyDescent="0.2">
      <c r="A242">
        <v>248</v>
      </c>
      <c r="B242" t="s">
        <v>389</v>
      </c>
      <c r="C242">
        <v>2019</v>
      </c>
      <c r="D242">
        <v>4</v>
      </c>
      <c r="E242" t="s">
        <v>177</v>
      </c>
      <c r="F242">
        <f>COUNTIF(E:E,E242)</f>
        <v>21</v>
      </c>
      <c r="G242" t="s">
        <v>322</v>
      </c>
      <c r="H242">
        <v>64</v>
      </c>
      <c r="I242">
        <v>339.4</v>
      </c>
      <c r="J242" t="str">
        <f t="shared" si="57"/>
        <v>No</v>
      </c>
      <c r="K242" t="str">
        <f t="shared" si="66"/>
        <v>G</v>
      </c>
      <c r="L242" t="str">
        <f t="shared" si="67"/>
        <v>M</v>
      </c>
      <c r="M242" t="str">
        <f>RIGHT(G242,2)</f>
        <v>M7</v>
      </c>
      <c r="N242" t="s">
        <v>183</v>
      </c>
      <c r="O242" t="s">
        <v>365</v>
      </c>
      <c r="P242" t="str">
        <f>UPPER(RIGHT(LEFT(G242,2),1))</f>
        <v>S</v>
      </c>
      <c r="Q242" t="str">
        <f>_xlfn.CONCAT(P242,M242)</f>
        <v>SM7</v>
      </c>
      <c r="R242">
        <f>COUNTIFS(P:P,P242,E:E,E242)</f>
        <v>15</v>
      </c>
      <c r="S242">
        <f>COUNTIFS(Q:Q,Q242,E:E,E242)</f>
        <v>5</v>
      </c>
      <c r="T242" t="str">
        <f>IF(F242=1,"none",IF(_xlfn.MAXIFS(S:S,E:E,E242)=1,"simple","complex"))</f>
        <v>complex</v>
      </c>
      <c r="U242" t="str">
        <f t="shared" si="54"/>
        <v>complex</v>
      </c>
      <c r="V242">
        <v>1</v>
      </c>
      <c r="W242">
        <v>1</v>
      </c>
      <c r="X242">
        <v>1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 hidden="1" x14ac:dyDescent="0.2">
      <c r="A243">
        <v>249</v>
      </c>
      <c r="B243" t="s">
        <v>389</v>
      </c>
      <c r="C243">
        <v>2019</v>
      </c>
      <c r="D243">
        <v>4</v>
      </c>
      <c r="E243" t="s">
        <v>177</v>
      </c>
      <c r="F243">
        <f>COUNTIF(E:E,E243)</f>
        <v>21</v>
      </c>
      <c r="G243" t="s">
        <v>323</v>
      </c>
      <c r="H243">
        <v>36</v>
      </c>
      <c r="I243">
        <v>99.2</v>
      </c>
      <c r="J243" t="str">
        <f t="shared" si="57"/>
        <v>No</v>
      </c>
      <c r="K243" t="str">
        <f t="shared" si="66"/>
        <v>G</v>
      </c>
      <c r="L243" t="str">
        <f t="shared" si="67"/>
        <v>Z</v>
      </c>
      <c r="M243" t="str">
        <f>RIGHT(G243,2)</f>
        <v>Z7</v>
      </c>
      <c r="N243" t="s">
        <v>183</v>
      </c>
      <c r="O243" t="s">
        <v>365</v>
      </c>
      <c r="P243" t="str">
        <f>UPPER(RIGHT(LEFT(G243,2),1))</f>
        <v>S</v>
      </c>
      <c r="Q243" t="str">
        <f>_xlfn.CONCAT(P243,M243)</f>
        <v>SZ7</v>
      </c>
      <c r="R243">
        <f>COUNTIFS(P:P,P243,E:E,E243)</f>
        <v>15</v>
      </c>
      <c r="S243">
        <f>COUNTIFS(Q:Q,Q243,E:E,E243)</f>
        <v>5</v>
      </c>
      <c r="T243" t="str">
        <f>IF(F243=1,"none",IF(_xlfn.MAXIFS(S:S,E:E,E243)=1,"simple","complex"))</f>
        <v>complex</v>
      </c>
      <c r="U243" t="str">
        <f t="shared" si="54"/>
        <v>complex</v>
      </c>
      <c r="V243">
        <v>1</v>
      </c>
      <c r="W243">
        <v>1</v>
      </c>
      <c r="X243">
        <v>1</v>
      </c>
      <c r="Y243">
        <v>0</v>
      </c>
      <c r="Z243">
        <v>1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 hidden="1" x14ac:dyDescent="0.2">
      <c r="A244">
        <v>250</v>
      </c>
      <c r="B244" t="s">
        <v>389</v>
      </c>
      <c r="C244">
        <v>2019</v>
      </c>
      <c r="D244">
        <v>4</v>
      </c>
      <c r="E244" t="s">
        <v>177</v>
      </c>
      <c r="F244">
        <f>COUNTIF(E:E,E244)</f>
        <v>21</v>
      </c>
      <c r="G244" t="s">
        <v>324</v>
      </c>
      <c r="H244">
        <v>28</v>
      </c>
      <c r="I244">
        <v>10.8</v>
      </c>
      <c r="J244" t="str">
        <f t="shared" si="57"/>
        <v>No</v>
      </c>
      <c r="K244" t="str">
        <f t="shared" si="66"/>
        <v>H</v>
      </c>
      <c r="L244" t="str">
        <f t="shared" si="67"/>
        <v>B</v>
      </c>
      <c r="M244" t="str">
        <f>RIGHT(G244,2)</f>
        <v>B7</v>
      </c>
      <c r="N244" t="s">
        <v>183</v>
      </c>
      <c r="O244" t="s">
        <v>366</v>
      </c>
      <c r="P244" t="str">
        <f>UPPER(RIGHT(LEFT(G244,2),1))</f>
        <v>S</v>
      </c>
      <c r="Q244" t="str">
        <f>_xlfn.CONCAT(P244,M244)</f>
        <v>SB7</v>
      </c>
      <c r="R244">
        <f>COUNTIFS(P:P,P244,E:E,E244)</f>
        <v>15</v>
      </c>
      <c r="S244">
        <f>COUNTIFS(Q:Q,Q244,E:E,E244)</f>
        <v>5</v>
      </c>
      <c r="T244" t="str">
        <f>IF(F244=1,"none",IF(_xlfn.MAXIFS(S:S,E:E,E244)=1,"simple","complex"))</f>
        <v>complex</v>
      </c>
      <c r="U244" t="str">
        <f t="shared" si="54"/>
        <v>complex</v>
      </c>
      <c r="V244">
        <v>1</v>
      </c>
      <c r="W244">
        <v>1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</row>
    <row r="245" spans="1:47" hidden="1" x14ac:dyDescent="0.2">
      <c r="A245">
        <v>251</v>
      </c>
      <c r="B245" t="s">
        <v>389</v>
      </c>
      <c r="C245">
        <v>2019</v>
      </c>
      <c r="D245">
        <v>4</v>
      </c>
      <c r="E245" t="s">
        <v>177</v>
      </c>
      <c r="F245">
        <f>COUNTIF(E:E,E245)</f>
        <v>21</v>
      </c>
      <c r="G245" t="s">
        <v>325</v>
      </c>
      <c r="H245">
        <v>64</v>
      </c>
      <c r="I245">
        <v>72</v>
      </c>
      <c r="J245" t="str">
        <f t="shared" si="57"/>
        <v>No</v>
      </c>
      <c r="K245" t="str">
        <f t="shared" si="66"/>
        <v>H</v>
      </c>
      <c r="L245" t="str">
        <f t="shared" si="67"/>
        <v>M</v>
      </c>
      <c r="M245" t="str">
        <f>RIGHT(G245,2)</f>
        <v>M7</v>
      </c>
      <c r="N245" t="s">
        <v>183</v>
      </c>
      <c r="O245" t="s">
        <v>366</v>
      </c>
      <c r="P245" t="str">
        <f>UPPER(RIGHT(LEFT(G245,2),1))</f>
        <v>S</v>
      </c>
      <c r="Q245" t="str">
        <f>_xlfn.CONCAT(P245,M245)</f>
        <v>SM7</v>
      </c>
      <c r="R245">
        <f>COUNTIFS(P:P,P245,E:E,E245)</f>
        <v>15</v>
      </c>
      <c r="S245">
        <f>COUNTIFS(Q:Q,Q245,E:E,E245)</f>
        <v>5</v>
      </c>
      <c r="T245" t="str">
        <f>IF(F245=1,"none",IF(_xlfn.MAXIFS(S:S,E:E,E245)=1,"simple","complex"))</f>
        <v>complex</v>
      </c>
      <c r="U245" t="str">
        <f t="shared" si="54"/>
        <v>complex</v>
      </c>
      <c r="V245">
        <v>1</v>
      </c>
      <c r="W245">
        <v>1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</row>
    <row r="246" spans="1:47" hidden="1" x14ac:dyDescent="0.2">
      <c r="A246">
        <v>252</v>
      </c>
      <c r="B246" t="s">
        <v>389</v>
      </c>
      <c r="C246">
        <v>2019</v>
      </c>
      <c r="D246">
        <v>4</v>
      </c>
      <c r="E246" t="s">
        <v>177</v>
      </c>
      <c r="F246">
        <f>COUNTIF(E:E,E246)</f>
        <v>21</v>
      </c>
      <c r="G246" t="s">
        <v>326</v>
      </c>
      <c r="H246">
        <v>36</v>
      </c>
      <c r="I246">
        <v>45.7</v>
      </c>
      <c r="J246" t="str">
        <f t="shared" si="57"/>
        <v>No</v>
      </c>
      <c r="K246" t="str">
        <f t="shared" si="66"/>
        <v>H</v>
      </c>
      <c r="L246" t="str">
        <f t="shared" si="67"/>
        <v>Z</v>
      </c>
      <c r="M246" t="str">
        <f>RIGHT(G246,2)</f>
        <v>Z7</v>
      </c>
      <c r="N246" t="s">
        <v>183</v>
      </c>
      <c r="O246" t="s">
        <v>366</v>
      </c>
      <c r="P246" t="str">
        <f>UPPER(RIGHT(LEFT(G246,2),1))</f>
        <v>S</v>
      </c>
      <c r="Q246" t="str">
        <f>_xlfn.CONCAT(P246,M246)</f>
        <v>SZ7</v>
      </c>
      <c r="R246">
        <f>COUNTIFS(P:P,P246,E:E,E246)</f>
        <v>15</v>
      </c>
      <c r="S246">
        <f>COUNTIFS(Q:Q,Q246,E:E,E246)</f>
        <v>5</v>
      </c>
      <c r="T246" t="str">
        <f>IF(F246=1,"none",IF(_xlfn.MAXIFS(S:S,E:E,E246)=1,"simple","complex"))</f>
        <v>complex</v>
      </c>
      <c r="U246" t="str">
        <f t="shared" si="54"/>
        <v>complex</v>
      </c>
      <c r="V246">
        <v>1</v>
      </c>
      <c r="W246">
        <v>1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 hidden="1" x14ac:dyDescent="0.2">
      <c r="A247">
        <v>253</v>
      </c>
      <c r="B247" t="s">
        <v>389</v>
      </c>
      <c r="C247">
        <v>2019</v>
      </c>
      <c r="D247">
        <v>4</v>
      </c>
      <c r="E247" t="s">
        <v>177</v>
      </c>
      <c r="F247">
        <f>COUNTIF(E:E,E247)</f>
        <v>21</v>
      </c>
      <c r="G247" t="s">
        <v>327</v>
      </c>
      <c r="H247">
        <v>28</v>
      </c>
      <c r="I247">
        <v>10.6</v>
      </c>
      <c r="J247" t="str">
        <f t="shared" si="57"/>
        <v>No</v>
      </c>
      <c r="K247" t="str">
        <f t="shared" si="66"/>
        <v>R</v>
      </c>
      <c r="L247" t="str">
        <f t="shared" si="67"/>
        <v>B</v>
      </c>
      <c r="M247" t="str">
        <f>RIGHT(G247,2)</f>
        <v>B7</v>
      </c>
      <c r="N247" t="s">
        <v>183</v>
      </c>
      <c r="O247" t="s">
        <v>367</v>
      </c>
      <c r="P247" t="str">
        <f>UPPER(RIGHT(LEFT(G247,2),1))</f>
        <v>S</v>
      </c>
      <c r="Q247" t="str">
        <f>_xlfn.CONCAT(P247,M247)</f>
        <v>SB7</v>
      </c>
      <c r="R247">
        <f>COUNTIFS(P:P,P247,E:E,E247)</f>
        <v>15</v>
      </c>
      <c r="S247">
        <f>COUNTIFS(Q:Q,Q247,E:E,E247)</f>
        <v>5</v>
      </c>
      <c r="T247" t="str">
        <f>IF(F247=1,"none",IF(_xlfn.MAXIFS(S:S,E:E,E247)=1,"simple","complex"))</f>
        <v>complex</v>
      </c>
      <c r="U247" t="str">
        <f t="shared" si="54"/>
        <v>complex</v>
      </c>
      <c r="V247">
        <v>1</v>
      </c>
      <c r="W247">
        <v>1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 hidden="1" x14ac:dyDescent="0.2">
      <c r="A248">
        <v>254</v>
      </c>
      <c r="B248" t="s">
        <v>389</v>
      </c>
      <c r="C248">
        <v>2019</v>
      </c>
      <c r="D248">
        <v>4</v>
      </c>
      <c r="E248" t="s">
        <v>177</v>
      </c>
      <c r="F248">
        <f>COUNTIF(E:E,E248)</f>
        <v>21</v>
      </c>
      <c r="G248" t="s">
        <v>328</v>
      </c>
      <c r="H248">
        <v>64</v>
      </c>
      <c r="I248">
        <v>206.5</v>
      </c>
      <c r="J248" t="str">
        <f t="shared" si="57"/>
        <v>No</v>
      </c>
      <c r="K248" t="str">
        <f t="shared" si="66"/>
        <v>R</v>
      </c>
      <c r="L248" t="str">
        <f t="shared" si="67"/>
        <v>M</v>
      </c>
      <c r="M248" t="str">
        <f>RIGHT(G248,2)</f>
        <v>M7</v>
      </c>
      <c r="N248" t="s">
        <v>183</v>
      </c>
      <c r="O248" t="s">
        <v>367</v>
      </c>
      <c r="P248" t="str">
        <f>UPPER(RIGHT(LEFT(G248,2),1))</f>
        <v>S</v>
      </c>
      <c r="Q248" t="str">
        <f>_xlfn.CONCAT(P248,M248)</f>
        <v>SM7</v>
      </c>
      <c r="R248">
        <f>COUNTIFS(P:P,P248,E:E,E248)</f>
        <v>15</v>
      </c>
      <c r="S248">
        <f>COUNTIFS(Q:Q,Q248,E:E,E248)</f>
        <v>5</v>
      </c>
      <c r="T248" t="str">
        <f>IF(F248=1,"none",IF(_xlfn.MAXIFS(S:S,E:E,E248)=1,"simple","complex"))</f>
        <v>complex</v>
      </c>
      <c r="U248" t="str">
        <f t="shared" si="54"/>
        <v>complex</v>
      </c>
      <c r="V248">
        <v>1</v>
      </c>
      <c r="W248">
        <v>1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 hidden="1" x14ac:dyDescent="0.2">
      <c r="A249">
        <v>255</v>
      </c>
      <c r="B249" t="s">
        <v>389</v>
      </c>
      <c r="C249">
        <v>2019</v>
      </c>
      <c r="D249">
        <v>4</v>
      </c>
      <c r="E249" t="s">
        <v>177</v>
      </c>
      <c r="F249">
        <f>COUNTIF(E:E,E249)</f>
        <v>21</v>
      </c>
      <c r="G249" t="s">
        <v>329</v>
      </c>
      <c r="H249">
        <v>36</v>
      </c>
      <c r="I249">
        <v>63.9</v>
      </c>
      <c r="J249" t="str">
        <f t="shared" si="57"/>
        <v>No</v>
      </c>
      <c r="K249" t="str">
        <f t="shared" si="66"/>
        <v>R</v>
      </c>
      <c r="L249" t="str">
        <f t="shared" si="67"/>
        <v>Z</v>
      </c>
      <c r="M249" t="str">
        <f>RIGHT(G249,2)</f>
        <v>Z7</v>
      </c>
      <c r="N249" t="s">
        <v>183</v>
      </c>
      <c r="O249" t="s">
        <v>367</v>
      </c>
      <c r="P249" t="str">
        <f>UPPER(RIGHT(LEFT(G249,2),1))</f>
        <v>S</v>
      </c>
      <c r="Q249" t="str">
        <f>_xlfn.CONCAT(P249,M249)</f>
        <v>SZ7</v>
      </c>
      <c r="R249">
        <f>COUNTIFS(P:P,P249,E:E,E249)</f>
        <v>15</v>
      </c>
      <c r="S249">
        <f>COUNTIFS(Q:Q,Q249,E:E,E249)</f>
        <v>5</v>
      </c>
      <c r="T249" t="str">
        <f>IF(F249=1,"none",IF(_xlfn.MAXIFS(S:S,E:E,E249)=1,"simple","complex"))</f>
        <v>complex</v>
      </c>
      <c r="U249" t="str">
        <f t="shared" si="54"/>
        <v>complex</v>
      </c>
      <c r="V249">
        <v>1</v>
      </c>
      <c r="W249">
        <v>1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 hidden="1" x14ac:dyDescent="0.2">
      <c r="A250">
        <v>256</v>
      </c>
      <c r="B250" t="s">
        <v>389</v>
      </c>
      <c r="C250">
        <v>2019</v>
      </c>
      <c r="D250">
        <v>4</v>
      </c>
      <c r="E250" t="s">
        <v>177</v>
      </c>
      <c r="F250">
        <f>COUNTIF(E:E,E250)</f>
        <v>21</v>
      </c>
      <c r="G250" t="s">
        <v>330</v>
      </c>
      <c r="H250">
        <v>28</v>
      </c>
      <c r="I250">
        <v>12.9</v>
      </c>
      <c r="J250" t="str">
        <f t="shared" si="57"/>
        <v>No</v>
      </c>
      <c r="K250" t="str">
        <f t="shared" si="66"/>
        <v>T</v>
      </c>
      <c r="L250" t="str">
        <f t="shared" si="67"/>
        <v>B</v>
      </c>
      <c r="M250" t="str">
        <f>RIGHT(G250,2)</f>
        <v>B7</v>
      </c>
      <c r="N250" t="s">
        <v>183</v>
      </c>
      <c r="O250" t="s">
        <v>368</v>
      </c>
      <c r="P250" t="str">
        <f>UPPER(RIGHT(LEFT(G250,2),1))</f>
        <v>S</v>
      </c>
      <c r="Q250" t="str">
        <f>_xlfn.CONCAT(P250,M250)</f>
        <v>SB7</v>
      </c>
      <c r="R250">
        <f>COUNTIFS(P:P,P250,E:E,E250)</f>
        <v>15</v>
      </c>
      <c r="S250">
        <f>COUNTIFS(Q:Q,Q250,E:E,E250)</f>
        <v>5</v>
      </c>
      <c r="T250" t="str">
        <f>IF(F250=1,"none",IF(_xlfn.MAXIFS(S:S,E:E,E250)=1,"simple","complex"))</f>
        <v>complex</v>
      </c>
      <c r="U250" t="str">
        <f t="shared" si="54"/>
        <v>complex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1</v>
      </c>
      <c r="AU250">
        <v>0</v>
      </c>
    </row>
    <row r="251" spans="1:47" hidden="1" x14ac:dyDescent="0.2">
      <c r="A251">
        <v>257</v>
      </c>
      <c r="B251" t="s">
        <v>389</v>
      </c>
      <c r="C251">
        <v>2019</v>
      </c>
      <c r="D251">
        <v>4</v>
      </c>
      <c r="E251" t="s">
        <v>177</v>
      </c>
      <c r="F251">
        <f>COUNTIF(E:E,E251)</f>
        <v>21</v>
      </c>
      <c r="G251" t="s">
        <v>331</v>
      </c>
      <c r="H251">
        <v>64</v>
      </c>
      <c r="I251">
        <v>359.7</v>
      </c>
      <c r="J251" t="str">
        <f t="shared" si="57"/>
        <v>No</v>
      </c>
      <c r="K251" t="str">
        <f t="shared" si="66"/>
        <v>T</v>
      </c>
      <c r="L251" t="str">
        <f t="shared" si="67"/>
        <v>M</v>
      </c>
      <c r="M251" t="str">
        <f>RIGHT(G251,2)</f>
        <v>M7</v>
      </c>
      <c r="N251" t="s">
        <v>183</v>
      </c>
      <c r="O251" t="s">
        <v>368</v>
      </c>
      <c r="P251" t="str">
        <f>UPPER(RIGHT(LEFT(G251,2),1))</f>
        <v>S</v>
      </c>
      <c r="Q251" t="str">
        <f>_xlfn.CONCAT(P251,M251)</f>
        <v>SM7</v>
      </c>
      <c r="R251">
        <f>COUNTIFS(P:P,P251,E:E,E251)</f>
        <v>15</v>
      </c>
      <c r="S251">
        <f>COUNTIFS(Q:Q,Q251,E:E,E251)</f>
        <v>5</v>
      </c>
      <c r="T251" t="str">
        <f>IF(F251=1,"none",IF(_xlfn.MAXIFS(S:S,E:E,E251)=1,"simple","complex"))</f>
        <v>complex</v>
      </c>
      <c r="U251" t="str">
        <f t="shared" si="54"/>
        <v>complex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1</v>
      </c>
      <c r="AU251">
        <v>0</v>
      </c>
    </row>
    <row r="252" spans="1:47" hidden="1" x14ac:dyDescent="0.2">
      <c r="A252">
        <v>258</v>
      </c>
      <c r="B252" t="s">
        <v>389</v>
      </c>
      <c r="C252">
        <v>2019</v>
      </c>
      <c r="D252">
        <v>4</v>
      </c>
      <c r="E252" t="s">
        <v>177</v>
      </c>
      <c r="F252">
        <f>COUNTIF(E:E,E252)</f>
        <v>21</v>
      </c>
      <c r="G252" t="s">
        <v>332</v>
      </c>
      <c r="H252">
        <v>36</v>
      </c>
      <c r="I252">
        <v>61.4</v>
      </c>
      <c r="J252" t="str">
        <f t="shared" si="57"/>
        <v>No</v>
      </c>
      <c r="K252" t="str">
        <f t="shared" si="66"/>
        <v>T</v>
      </c>
      <c r="L252" t="str">
        <f t="shared" si="67"/>
        <v>Z</v>
      </c>
      <c r="M252" t="str">
        <f>RIGHT(G252,2)</f>
        <v>Z7</v>
      </c>
      <c r="N252" t="s">
        <v>183</v>
      </c>
      <c r="O252" t="s">
        <v>368</v>
      </c>
      <c r="P252" t="str">
        <f>UPPER(RIGHT(LEFT(G252,2),1))</f>
        <v>S</v>
      </c>
      <c r="Q252" t="str">
        <f>_xlfn.CONCAT(P252,M252)</f>
        <v>SZ7</v>
      </c>
      <c r="R252">
        <f>COUNTIFS(P:P,P252,E:E,E252)</f>
        <v>15</v>
      </c>
      <c r="S252">
        <f>COUNTIFS(Q:Q,Q252,E:E,E252)</f>
        <v>5</v>
      </c>
      <c r="T252" t="str">
        <f>IF(F252=1,"none",IF(_xlfn.MAXIFS(S:S,E:E,E252)=1,"simple","complex"))</f>
        <v>complex</v>
      </c>
      <c r="U252" t="str">
        <f t="shared" ref="U252:U276" si="68">IF(S252=1,"simple","complex")</f>
        <v>complex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1</v>
      </c>
      <c r="AU252">
        <v>0</v>
      </c>
    </row>
    <row r="253" spans="1:47" hidden="1" x14ac:dyDescent="0.2">
      <c r="A253">
        <v>259</v>
      </c>
      <c r="B253" t="s">
        <v>389</v>
      </c>
      <c r="C253">
        <v>2019</v>
      </c>
      <c r="D253">
        <v>4</v>
      </c>
      <c r="E253" t="s">
        <v>177</v>
      </c>
      <c r="F253">
        <f>COUNTIF(E:E,E253)</f>
        <v>21</v>
      </c>
      <c r="G253" t="s">
        <v>333</v>
      </c>
      <c r="H253">
        <v>28</v>
      </c>
      <c r="I253">
        <v>3.2</v>
      </c>
      <c r="J253" t="str">
        <f t="shared" si="57"/>
        <v>No</v>
      </c>
      <c r="M253" t="str">
        <f>RIGHT(G253,2)</f>
        <v>B7</v>
      </c>
      <c r="N253" t="s">
        <v>184</v>
      </c>
      <c r="O253" t="s">
        <v>360</v>
      </c>
      <c r="P253" t="str">
        <f>UPPER(RIGHT(LEFT(G253,2),1))</f>
        <v>T</v>
      </c>
      <c r="Q253" t="str">
        <f>_xlfn.CONCAT(P253,M253)</f>
        <v>TB7</v>
      </c>
      <c r="R253">
        <f>COUNTIFS(P:P,P253,E:E,E253)</f>
        <v>3</v>
      </c>
      <c r="S253">
        <f>COUNTIFS(Q:Q,Q253,E:E,E253)</f>
        <v>1</v>
      </c>
      <c r="T253" t="str">
        <f>IF(F253=1,"none",IF(_xlfn.MAXIFS(S:S,E:E,E253)=1,"simple","complex"))</f>
        <v>complex</v>
      </c>
      <c r="U253" t="str">
        <f t="shared" si="68"/>
        <v>simple</v>
      </c>
      <c r="V253">
        <v>0</v>
      </c>
      <c r="W253">
        <v>1</v>
      </c>
      <c r="X253">
        <v>1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1</v>
      </c>
      <c r="AU253">
        <v>0</v>
      </c>
    </row>
    <row r="254" spans="1:47" hidden="1" x14ac:dyDescent="0.2">
      <c r="A254">
        <v>260</v>
      </c>
      <c r="B254" t="s">
        <v>389</v>
      </c>
      <c r="C254">
        <v>2019</v>
      </c>
      <c r="D254">
        <v>4</v>
      </c>
      <c r="E254" t="s">
        <v>177</v>
      </c>
      <c r="F254">
        <f>COUNTIF(E:E,E254)</f>
        <v>21</v>
      </c>
      <c r="G254" t="s">
        <v>334</v>
      </c>
      <c r="H254">
        <v>64</v>
      </c>
      <c r="I254">
        <v>13.3</v>
      </c>
      <c r="J254" t="str">
        <f t="shared" si="57"/>
        <v>No</v>
      </c>
      <c r="M254" t="str">
        <f>RIGHT(G254,2)</f>
        <v>M7</v>
      </c>
      <c r="N254" t="s">
        <v>184</v>
      </c>
      <c r="O254" t="s">
        <v>360</v>
      </c>
      <c r="P254" t="str">
        <f>UPPER(RIGHT(LEFT(G254,2),1))</f>
        <v>T</v>
      </c>
      <c r="Q254" t="str">
        <f>_xlfn.CONCAT(P254,M254)</f>
        <v>TM7</v>
      </c>
      <c r="R254">
        <f>COUNTIFS(P:P,P254,E:E,E254)</f>
        <v>3</v>
      </c>
      <c r="S254">
        <f>COUNTIFS(Q:Q,Q254,E:E,E254)</f>
        <v>1</v>
      </c>
      <c r="T254" t="str">
        <f>IF(F254=1,"none",IF(_xlfn.MAXIFS(S:S,E:E,E254)=1,"simple","complex"))</f>
        <v>complex</v>
      </c>
      <c r="U254" t="str">
        <f t="shared" si="68"/>
        <v>simple</v>
      </c>
      <c r="V254">
        <v>0</v>
      </c>
      <c r="W254">
        <v>1</v>
      </c>
      <c r="X254">
        <v>1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1</v>
      </c>
      <c r="AU254">
        <v>0</v>
      </c>
    </row>
    <row r="255" spans="1:47" hidden="1" x14ac:dyDescent="0.2">
      <c r="A255">
        <v>261</v>
      </c>
      <c r="B255" t="s">
        <v>389</v>
      </c>
      <c r="C255">
        <v>2019</v>
      </c>
      <c r="D255">
        <v>4</v>
      </c>
      <c r="E255" t="s">
        <v>177</v>
      </c>
      <c r="F255">
        <f>COUNTIF(E:E,E255)</f>
        <v>21</v>
      </c>
      <c r="G255" t="s">
        <v>335</v>
      </c>
      <c r="H255">
        <v>36</v>
      </c>
      <c r="I255">
        <v>8</v>
      </c>
      <c r="J255" t="str">
        <f t="shared" si="57"/>
        <v>No</v>
      </c>
      <c r="M255" t="str">
        <f>RIGHT(G255,2)</f>
        <v>Z7</v>
      </c>
      <c r="N255" t="s">
        <v>184</v>
      </c>
      <c r="O255" t="s">
        <v>360</v>
      </c>
      <c r="P255" t="str">
        <f>UPPER(RIGHT(LEFT(G255,2),1))</f>
        <v>T</v>
      </c>
      <c r="Q255" t="str">
        <f>_xlfn.CONCAT(P255,M255)</f>
        <v>TZ7</v>
      </c>
      <c r="R255">
        <f>COUNTIFS(P:P,P255,E:E,E255)</f>
        <v>3</v>
      </c>
      <c r="S255">
        <f>COUNTIFS(Q:Q,Q255,E:E,E255)</f>
        <v>1</v>
      </c>
      <c r="T255" t="str">
        <f>IF(F255=1,"none",IF(_xlfn.MAXIFS(S:S,E:E,E255)=1,"simple","complex"))</f>
        <v>complex</v>
      </c>
      <c r="U255" t="str">
        <f t="shared" si="68"/>
        <v>simple</v>
      </c>
      <c r="V255">
        <v>0</v>
      </c>
      <c r="W255">
        <v>1</v>
      </c>
      <c r="X255">
        <v>1</v>
      </c>
      <c r="Y255">
        <v>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1</v>
      </c>
      <c r="AU255">
        <v>0</v>
      </c>
    </row>
    <row r="256" spans="1:47" hidden="1" x14ac:dyDescent="0.2">
      <c r="A256">
        <v>262</v>
      </c>
      <c r="B256" t="s">
        <v>389</v>
      </c>
      <c r="C256">
        <v>2019</v>
      </c>
      <c r="D256">
        <v>8</v>
      </c>
      <c r="E256" t="s">
        <v>178</v>
      </c>
      <c r="F256">
        <f>COUNTIF(E:E,E256)</f>
        <v>21</v>
      </c>
      <c r="G256" t="s">
        <v>336</v>
      </c>
      <c r="H256">
        <v>19</v>
      </c>
      <c r="I256">
        <v>0.8</v>
      </c>
      <c r="J256" t="str">
        <f t="shared" si="57"/>
        <v>No</v>
      </c>
      <c r="M256" t="str">
        <f>RIGHT(G256,2)</f>
        <v>B7</v>
      </c>
      <c r="N256" t="s">
        <v>182</v>
      </c>
      <c r="O256" t="s">
        <v>360</v>
      </c>
      <c r="P256" t="str">
        <f>UPPER(RIGHT(LEFT(G256,2),1))</f>
        <v>C</v>
      </c>
      <c r="Q256" t="str">
        <f>_xlfn.CONCAT(P256,M256)</f>
        <v>CB7</v>
      </c>
      <c r="R256">
        <f>COUNTIFS(P:P,P256,E:E,E256)</f>
        <v>3</v>
      </c>
      <c r="S256">
        <f>COUNTIFS(Q:Q,Q256,E:E,E256)</f>
        <v>1</v>
      </c>
      <c r="T256" t="str">
        <f>IF(F256=1,"none",IF(_xlfn.MAXIFS(S:S,E:E,E256)=1,"simple","complex"))</f>
        <v>complex</v>
      </c>
      <c r="U256" t="str">
        <f t="shared" si="68"/>
        <v>simple</v>
      </c>
      <c r="V256">
        <v>0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 hidden="1" x14ac:dyDescent="0.2">
      <c r="A257">
        <v>263</v>
      </c>
      <c r="B257" t="s">
        <v>389</v>
      </c>
      <c r="C257">
        <v>2019</v>
      </c>
      <c r="D257">
        <v>8</v>
      </c>
      <c r="E257" t="s">
        <v>178</v>
      </c>
      <c r="F257">
        <f>COUNTIF(E:E,E257)</f>
        <v>21</v>
      </c>
      <c r="G257" t="s">
        <v>337</v>
      </c>
      <c r="H257">
        <v>46</v>
      </c>
      <c r="I257">
        <v>3.2</v>
      </c>
      <c r="J257" t="str">
        <f t="shared" si="57"/>
        <v>No</v>
      </c>
      <c r="M257" t="str">
        <f>RIGHT(G257,2)</f>
        <v>M7</v>
      </c>
      <c r="N257" t="s">
        <v>182</v>
      </c>
      <c r="O257" t="s">
        <v>360</v>
      </c>
      <c r="P257" t="str">
        <f>UPPER(RIGHT(LEFT(G257,2),1))</f>
        <v>C</v>
      </c>
      <c r="Q257" t="str">
        <f>_xlfn.CONCAT(P257,M257)</f>
        <v>CM7</v>
      </c>
      <c r="R257">
        <f>COUNTIFS(P:P,P257,E:E,E257)</f>
        <v>3</v>
      </c>
      <c r="S257">
        <f>COUNTIFS(Q:Q,Q257,E:E,E257)</f>
        <v>1</v>
      </c>
      <c r="T257" t="str">
        <f>IF(F257=1,"none",IF(_xlfn.MAXIFS(S:S,E:E,E257)=1,"simple","complex"))</f>
        <v>complex</v>
      </c>
      <c r="U257" t="str">
        <f t="shared" si="68"/>
        <v>simple</v>
      </c>
      <c r="V257">
        <v>0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 hidden="1" x14ac:dyDescent="0.2">
      <c r="A258">
        <v>264</v>
      </c>
      <c r="B258" t="s">
        <v>389</v>
      </c>
      <c r="C258">
        <v>2019</v>
      </c>
      <c r="D258">
        <v>8</v>
      </c>
      <c r="E258" t="s">
        <v>178</v>
      </c>
      <c r="F258">
        <f>COUNTIF(E:E,E258)</f>
        <v>21</v>
      </c>
      <c r="G258" t="s">
        <v>338</v>
      </c>
      <c r="H258">
        <v>27</v>
      </c>
      <c r="I258">
        <v>1.8</v>
      </c>
      <c r="J258" t="str">
        <f t="shared" si="57"/>
        <v>No</v>
      </c>
      <c r="M258" t="str">
        <f>RIGHT(G258,2)</f>
        <v>Z7</v>
      </c>
      <c r="N258" t="s">
        <v>182</v>
      </c>
      <c r="O258" t="s">
        <v>360</v>
      </c>
      <c r="P258" t="str">
        <f>UPPER(RIGHT(LEFT(G258,2),1))</f>
        <v>C</v>
      </c>
      <c r="Q258" t="str">
        <f>_xlfn.CONCAT(P258,M258)</f>
        <v>CZ7</v>
      </c>
      <c r="R258">
        <f>COUNTIFS(P:P,P258,E:E,E258)</f>
        <v>3</v>
      </c>
      <c r="S258">
        <f>COUNTIFS(Q:Q,Q258,E:E,E258)</f>
        <v>1</v>
      </c>
      <c r="T258" t="str">
        <f>IF(F258=1,"none",IF(_xlfn.MAXIFS(S:S,E:E,E258)=1,"simple","complex"))</f>
        <v>complex</v>
      </c>
      <c r="U258" t="str">
        <f t="shared" si="68"/>
        <v>simple</v>
      </c>
      <c r="V258">
        <v>0</v>
      </c>
      <c r="W258">
        <v>1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 hidden="1" x14ac:dyDescent="0.2">
      <c r="A259">
        <v>265</v>
      </c>
      <c r="B259" t="s">
        <v>389</v>
      </c>
      <c r="C259">
        <v>2019</v>
      </c>
      <c r="D259">
        <v>8</v>
      </c>
      <c r="E259" t="s">
        <v>178</v>
      </c>
      <c r="F259">
        <f>COUNTIF(E:E,E259)</f>
        <v>21</v>
      </c>
      <c r="G259" t="s">
        <v>339</v>
      </c>
      <c r="H259">
        <v>19</v>
      </c>
      <c r="I259">
        <v>17.899999999999999</v>
      </c>
      <c r="J259" t="str">
        <f t="shared" ref="J259:J276" si="69">IF(COUNTIF(G:G,G259)=1,"No","Yes")</f>
        <v>No</v>
      </c>
      <c r="K259" t="str">
        <f t="shared" ref="K259:K270" si="70">RIGHT(LEFT(G259,3),1)</f>
        <v>A</v>
      </c>
      <c r="L259" t="str">
        <f t="shared" ref="L259:L270" si="71">LEFT(RIGHT(G259,2),1)</f>
        <v>B</v>
      </c>
      <c r="M259" t="str">
        <f>RIGHT(G259,2)</f>
        <v>B7</v>
      </c>
      <c r="N259" t="s">
        <v>183</v>
      </c>
      <c r="O259" t="s">
        <v>364</v>
      </c>
      <c r="P259" t="str">
        <f>UPPER(RIGHT(LEFT(G259,2),1))</f>
        <v>S</v>
      </c>
      <c r="Q259" t="str">
        <f>_xlfn.CONCAT(P259,M259)</f>
        <v>SB7</v>
      </c>
      <c r="R259">
        <f>COUNTIFS(P:P,P259,E:E,E259)</f>
        <v>12</v>
      </c>
      <c r="S259">
        <f>COUNTIFS(Q:Q,Q259,E:E,E259)</f>
        <v>4</v>
      </c>
      <c r="T259" t="str">
        <f>IF(F259=1,"none",IF(_xlfn.MAXIFS(S:S,E:E,E259)=1,"simple","complex"))</f>
        <v>complex</v>
      </c>
      <c r="U259" t="str">
        <f t="shared" si="68"/>
        <v>complex</v>
      </c>
      <c r="V259">
        <v>1</v>
      </c>
      <c r="W259">
        <v>1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 hidden="1" x14ac:dyDescent="0.2">
      <c r="A260">
        <v>266</v>
      </c>
      <c r="B260" t="s">
        <v>389</v>
      </c>
      <c r="C260">
        <v>2019</v>
      </c>
      <c r="D260">
        <v>8</v>
      </c>
      <c r="E260" t="s">
        <v>178</v>
      </c>
      <c r="F260">
        <f>COUNTIF(E:E,E260)</f>
        <v>21</v>
      </c>
      <c r="G260" t="s">
        <v>340</v>
      </c>
      <c r="H260">
        <v>46</v>
      </c>
      <c r="I260">
        <v>822.2</v>
      </c>
      <c r="J260" t="str">
        <f t="shared" si="69"/>
        <v>No</v>
      </c>
      <c r="K260" t="str">
        <f t="shared" si="70"/>
        <v>A</v>
      </c>
      <c r="L260" t="str">
        <f t="shared" si="71"/>
        <v>M</v>
      </c>
      <c r="M260" t="str">
        <f>RIGHT(G260,2)</f>
        <v>M7</v>
      </c>
      <c r="N260" t="s">
        <v>183</v>
      </c>
      <c r="O260" t="s">
        <v>364</v>
      </c>
      <c r="P260" t="str">
        <f>UPPER(RIGHT(LEFT(G260,2),1))</f>
        <v>S</v>
      </c>
      <c r="Q260" t="str">
        <f>_xlfn.CONCAT(P260,M260)</f>
        <v>SM7</v>
      </c>
      <c r="R260">
        <f>COUNTIFS(P:P,P260,E:E,E260)</f>
        <v>12</v>
      </c>
      <c r="S260">
        <f>COUNTIFS(Q:Q,Q260,E:E,E260)</f>
        <v>4</v>
      </c>
      <c r="T260" t="str">
        <f>IF(F260=1,"none",IF(_xlfn.MAXIFS(S:S,E:E,E260)=1,"simple","complex"))</f>
        <v>complex</v>
      </c>
      <c r="U260" t="str">
        <f t="shared" si="68"/>
        <v>complex</v>
      </c>
      <c r="V260">
        <v>1</v>
      </c>
      <c r="W260">
        <v>1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 hidden="1" x14ac:dyDescent="0.2">
      <c r="A261">
        <v>267</v>
      </c>
      <c r="B261" t="s">
        <v>389</v>
      </c>
      <c r="C261">
        <v>2019</v>
      </c>
      <c r="D261">
        <v>8</v>
      </c>
      <c r="E261" t="s">
        <v>178</v>
      </c>
      <c r="F261">
        <f>COUNTIF(E:E,E261)</f>
        <v>21</v>
      </c>
      <c r="G261" t="s">
        <v>341</v>
      </c>
      <c r="H261">
        <v>27</v>
      </c>
      <c r="I261">
        <v>371.4</v>
      </c>
      <c r="J261" t="str">
        <f t="shared" si="69"/>
        <v>No</v>
      </c>
      <c r="K261" t="str">
        <f t="shared" si="70"/>
        <v>A</v>
      </c>
      <c r="L261" t="str">
        <f t="shared" si="71"/>
        <v>Z</v>
      </c>
      <c r="M261" t="str">
        <f>RIGHT(G261,2)</f>
        <v>Z7</v>
      </c>
      <c r="N261" t="s">
        <v>183</v>
      </c>
      <c r="O261" t="s">
        <v>364</v>
      </c>
      <c r="P261" t="str">
        <f>UPPER(RIGHT(LEFT(G261,2),1))</f>
        <v>S</v>
      </c>
      <c r="Q261" t="str">
        <f>_xlfn.CONCAT(P261,M261)</f>
        <v>SZ7</v>
      </c>
      <c r="R261">
        <f>COUNTIFS(P:P,P261,E:E,E261)</f>
        <v>12</v>
      </c>
      <c r="S261">
        <f>COUNTIFS(Q:Q,Q261,E:E,E261)</f>
        <v>4</v>
      </c>
      <c r="T261" t="str">
        <f>IF(F261=1,"none",IF(_xlfn.MAXIFS(S:S,E:E,E261)=1,"simple","complex"))</f>
        <v>complex</v>
      </c>
      <c r="U261" t="str">
        <f t="shared" si="68"/>
        <v>complex</v>
      </c>
      <c r="V261">
        <v>1</v>
      </c>
      <c r="W261">
        <v>1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 hidden="1" x14ac:dyDescent="0.2">
      <c r="A262">
        <v>268</v>
      </c>
      <c r="B262" t="s">
        <v>389</v>
      </c>
      <c r="C262">
        <v>2019</v>
      </c>
      <c r="D262">
        <v>8</v>
      </c>
      <c r="E262" t="s">
        <v>178</v>
      </c>
      <c r="F262">
        <f>COUNTIF(E:E,E262)</f>
        <v>21</v>
      </c>
      <c r="G262" t="s">
        <v>342</v>
      </c>
      <c r="H262">
        <v>19</v>
      </c>
      <c r="I262">
        <v>23.1</v>
      </c>
      <c r="J262" t="str">
        <f t="shared" si="69"/>
        <v>No</v>
      </c>
      <c r="K262" t="str">
        <f t="shared" si="70"/>
        <v>G</v>
      </c>
      <c r="L262" t="str">
        <f t="shared" si="71"/>
        <v>B</v>
      </c>
      <c r="M262" t="str">
        <f>RIGHT(G262,2)</f>
        <v>B7</v>
      </c>
      <c r="N262" t="s">
        <v>183</v>
      </c>
      <c r="O262" t="s">
        <v>365</v>
      </c>
      <c r="P262" t="str">
        <f>UPPER(RIGHT(LEFT(G262,2),1))</f>
        <v>S</v>
      </c>
      <c r="Q262" t="str">
        <f>_xlfn.CONCAT(P262,M262)</f>
        <v>SB7</v>
      </c>
      <c r="R262">
        <f>COUNTIFS(P:P,P262,E:E,E262)</f>
        <v>12</v>
      </c>
      <c r="S262">
        <f>COUNTIFS(Q:Q,Q262,E:E,E262)</f>
        <v>4</v>
      </c>
      <c r="T262" t="str">
        <f>IF(F262=1,"none",IF(_xlfn.MAXIFS(S:S,E:E,E262)=1,"simple","complex"))</f>
        <v>complex</v>
      </c>
      <c r="U262" t="str">
        <f t="shared" si="68"/>
        <v>complex</v>
      </c>
      <c r="V262">
        <v>1</v>
      </c>
      <c r="W262">
        <v>1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 hidden="1" x14ac:dyDescent="0.2">
      <c r="A263">
        <v>269</v>
      </c>
      <c r="B263" t="s">
        <v>389</v>
      </c>
      <c r="C263">
        <v>2019</v>
      </c>
      <c r="D263">
        <v>8</v>
      </c>
      <c r="E263" t="s">
        <v>178</v>
      </c>
      <c r="F263">
        <f>COUNTIF(E:E,E263)</f>
        <v>21</v>
      </c>
      <c r="G263" t="s">
        <v>343</v>
      </c>
      <c r="H263">
        <v>46</v>
      </c>
      <c r="I263">
        <v>349.6</v>
      </c>
      <c r="J263" t="str">
        <f t="shared" si="69"/>
        <v>No</v>
      </c>
      <c r="K263" t="str">
        <f t="shared" si="70"/>
        <v>G</v>
      </c>
      <c r="L263" t="str">
        <f t="shared" si="71"/>
        <v>M</v>
      </c>
      <c r="M263" t="str">
        <f>RIGHT(G263,2)</f>
        <v>M7</v>
      </c>
      <c r="N263" t="s">
        <v>183</v>
      </c>
      <c r="O263" t="s">
        <v>365</v>
      </c>
      <c r="P263" t="str">
        <f>UPPER(RIGHT(LEFT(G263,2),1))</f>
        <v>S</v>
      </c>
      <c r="Q263" t="str">
        <f>_xlfn.CONCAT(P263,M263)</f>
        <v>SM7</v>
      </c>
      <c r="R263">
        <f>COUNTIFS(P:P,P263,E:E,E263)</f>
        <v>12</v>
      </c>
      <c r="S263">
        <f>COUNTIFS(Q:Q,Q263,E:E,E263)</f>
        <v>4</v>
      </c>
      <c r="T263" t="str">
        <f>IF(F263=1,"none",IF(_xlfn.MAXIFS(S:S,E:E,E263)=1,"simple","complex"))</f>
        <v>complex</v>
      </c>
      <c r="U263" t="str">
        <f t="shared" si="68"/>
        <v>complex</v>
      </c>
      <c r="V263">
        <v>1</v>
      </c>
      <c r="W263">
        <v>1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 hidden="1" x14ac:dyDescent="0.2">
      <c r="A264">
        <v>270</v>
      </c>
      <c r="B264" t="s">
        <v>389</v>
      </c>
      <c r="C264">
        <v>2019</v>
      </c>
      <c r="D264">
        <v>8</v>
      </c>
      <c r="E264" t="s">
        <v>178</v>
      </c>
      <c r="F264">
        <f>COUNTIF(E:E,E264)</f>
        <v>21</v>
      </c>
      <c r="G264" t="s">
        <v>344</v>
      </c>
      <c r="H264">
        <v>27</v>
      </c>
      <c r="I264">
        <v>111.1</v>
      </c>
      <c r="J264" t="str">
        <f t="shared" si="69"/>
        <v>No</v>
      </c>
      <c r="K264" t="str">
        <f t="shared" si="70"/>
        <v>G</v>
      </c>
      <c r="L264" t="str">
        <f t="shared" si="71"/>
        <v>Z</v>
      </c>
      <c r="M264" t="str">
        <f>RIGHT(G264,2)</f>
        <v>Z7</v>
      </c>
      <c r="N264" t="s">
        <v>183</v>
      </c>
      <c r="O264" t="s">
        <v>365</v>
      </c>
      <c r="P264" t="str">
        <f>UPPER(RIGHT(LEFT(G264,2),1))</f>
        <v>S</v>
      </c>
      <c r="Q264" t="str">
        <f>_xlfn.CONCAT(P264,M264)</f>
        <v>SZ7</v>
      </c>
      <c r="R264">
        <f>COUNTIFS(P:P,P264,E:E,E264)</f>
        <v>12</v>
      </c>
      <c r="S264">
        <f>COUNTIFS(Q:Q,Q264,E:E,E264)</f>
        <v>4</v>
      </c>
      <c r="T264" t="str">
        <f>IF(F264=1,"none",IF(_xlfn.MAXIFS(S:S,E:E,E264)=1,"simple","complex"))</f>
        <v>complex</v>
      </c>
      <c r="U264" t="str">
        <f t="shared" si="68"/>
        <v>complex</v>
      </c>
      <c r="V264">
        <v>1</v>
      </c>
      <c r="W264">
        <v>1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 hidden="1" x14ac:dyDescent="0.2">
      <c r="A265">
        <v>271</v>
      </c>
      <c r="B265" t="s">
        <v>389</v>
      </c>
      <c r="C265">
        <v>2019</v>
      </c>
      <c r="D265">
        <v>8</v>
      </c>
      <c r="E265" t="s">
        <v>178</v>
      </c>
      <c r="F265">
        <f>COUNTIF(E:E,E265)</f>
        <v>21</v>
      </c>
      <c r="G265" t="s">
        <v>345</v>
      </c>
      <c r="H265">
        <v>19</v>
      </c>
      <c r="I265">
        <v>8</v>
      </c>
      <c r="J265" t="str">
        <f t="shared" si="69"/>
        <v>No</v>
      </c>
      <c r="K265" t="str">
        <f t="shared" si="70"/>
        <v>R</v>
      </c>
      <c r="L265" t="str">
        <f t="shared" si="71"/>
        <v>B</v>
      </c>
      <c r="M265" t="str">
        <f>RIGHT(G265,2)</f>
        <v>B7</v>
      </c>
      <c r="N265" t="s">
        <v>183</v>
      </c>
      <c r="O265" t="s">
        <v>367</v>
      </c>
      <c r="P265" t="str">
        <f>UPPER(RIGHT(LEFT(G265,2),1))</f>
        <v>S</v>
      </c>
      <c r="Q265" t="str">
        <f>_xlfn.CONCAT(P265,M265)</f>
        <v>SB7</v>
      </c>
      <c r="R265">
        <f>COUNTIFS(P:P,P265,E:E,E265)</f>
        <v>12</v>
      </c>
      <c r="S265">
        <f>COUNTIFS(Q:Q,Q265,E:E,E265)</f>
        <v>4</v>
      </c>
      <c r="T265" t="str">
        <f>IF(F265=1,"none",IF(_xlfn.MAXIFS(S:S,E:E,E265)=1,"simple","complex"))</f>
        <v>complex</v>
      </c>
      <c r="U265" t="str">
        <f t="shared" si="68"/>
        <v>complex</v>
      </c>
      <c r="V265">
        <v>1</v>
      </c>
      <c r="W265">
        <v>1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 hidden="1" x14ac:dyDescent="0.2">
      <c r="A266">
        <v>272</v>
      </c>
      <c r="B266" t="s">
        <v>389</v>
      </c>
      <c r="C266">
        <v>2019</v>
      </c>
      <c r="D266">
        <v>8</v>
      </c>
      <c r="E266" t="s">
        <v>178</v>
      </c>
      <c r="F266">
        <f>COUNTIF(E:E,E266)</f>
        <v>21</v>
      </c>
      <c r="G266" t="s">
        <v>346</v>
      </c>
      <c r="H266">
        <v>46</v>
      </c>
      <c r="I266">
        <v>152.1</v>
      </c>
      <c r="J266" t="str">
        <f t="shared" si="69"/>
        <v>No</v>
      </c>
      <c r="K266" t="str">
        <f t="shared" si="70"/>
        <v>R</v>
      </c>
      <c r="L266" t="str">
        <f t="shared" si="71"/>
        <v>M</v>
      </c>
      <c r="M266" t="str">
        <f>RIGHT(G266,2)</f>
        <v>M7</v>
      </c>
      <c r="N266" t="s">
        <v>183</v>
      </c>
      <c r="O266" t="s">
        <v>367</v>
      </c>
      <c r="P266" t="str">
        <f>UPPER(RIGHT(LEFT(G266,2),1))</f>
        <v>S</v>
      </c>
      <c r="Q266" t="str">
        <f>_xlfn.CONCAT(P266,M266)</f>
        <v>SM7</v>
      </c>
      <c r="R266">
        <f>COUNTIFS(P:P,P266,E:E,E266)</f>
        <v>12</v>
      </c>
      <c r="S266">
        <f>COUNTIFS(Q:Q,Q266,E:E,E266)</f>
        <v>4</v>
      </c>
      <c r="T266" t="str">
        <f>IF(F266=1,"none",IF(_xlfn.MAXIFS(S:S,E:E,E266)=1,"simple","complex"))</f>
        <v>complex</v>
      </c>
      <c r="U266" t="str">
        <f t="shared" si="68"/>
        <v>complex</v>
      </c>
      <c r="V266">
        <v>1</v>
      </c>
      <c r="W266">
        <v>1</v>
      </c>
      <c r="X266">
        <v>1</v>
      </c>
      <c r="Y266">
        <v>0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 hidden="1" x14ac:dyDescent="0.2">
      <c r="A267">
        <v>273</v>
      </c>
      <c r="B267" t="s">
        <v>389</v>
      </c>
      <c r="C267">
        <v>2019</v>
      </c>
      <c r="D267">
        <v>8</v>
      </c>
      <c r="E267" t="s">
        <v>178</v>
      </c>
      <c r="F267">
        <f>COUNTIF(E:E,E267)</f>
        <v>21</v>
      </c>
      <c r="G267" t="s">
        <v>347</v>
      </c>
      <c r="H267">
        <v>27</v>
      </c>
      <c r="I267">
        <v>58.5</v>
      </c>
      <c r="J267" t="str">
        <f t="shared" si="69"/>
        <v>No</v>
      </c>
      <c r="K267" t="str">
        <f t="shared" si="70"/>
        <v>R</v>
      </c>
      <c r="L267" t="str">
        <f t="shared" si="71"/>
        <v>Z</v>
      </c>
      <c r="M267" t="str">
        <f>RIGHT(G267,2)</f>
        <v>Z7</v>
      </c>
      <c r="N267" t="s">
        <v>183</v>
      </c>
      <c r="O267" t="s">
        <v>367</v>
      </c>
      <c r="P267" t="str">
        <f>UPPER(RIGHT(LEFT(G267,2),1))</f>
        <v>S</v>
      </c>
      <c r="Q267" t="str">
        <f>_xlfn.CONCAT(P267,M267)</f>
        <v>SZ7</v>
      </c>
      <c r="R267">
        <f>COUNTIFS(P:P,P267,E:E,E267)</f>
        <v>12</v>
      </c>
      <c r="S267">
        <f>COUNTIFS(Q:Q,Q267,E:E,E267)</f>
        <v>4</v>
      </c>
      <c r="T267" t="str">
        <f>IF(F267=1,"none",IF(_xlfn.MAXIFS(S:S,E:E,E267)=1,"simple","complex"))</f>
        <v>complex</v>
      </c>
      <c r="U267" t="str">
        <f t="shared" si="68"/>
        <v>complex</v>
      </c>
      <c r="V267">
        <v>1</v>
      </c>
      <c r="W267">
        <v>1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 hidden="1" x14ac:dyDescent="0.2">
      <c r="A268">
        <v>274</v>
      </c>
      <c r="B268" t="s">
        <v>389</v>
      </c>
      <c r="C268">
        <v>2019</v>
      </c>
      <c r="D268">
        <v>8</v>
      </c>
      <c r="E268" t="s">
        <v>178</v>
      </c>
      <c r="F268">
        <f>COUNTIF(E:E,E268)</f>
        <v>21</v>
      </c>
      <c r="G268" t="s">
        <v>348</v>
      </c>
      <c r="H268">
        <v>19</v>
      </c>
      <c r="I268">
        <v>17.600000000000001</v>
      </c>
      <c r="J268" t="str">
        <f t="shared" si="69"/>
        <v>No</v>
      </c>
      <c r="K268" t="str">
        <f t="shared" si="70"/>
        <v>T</v>
      </c>
      <c r="L268" t="str">
        <f t="shared" si="71"/>
        <v>B</v>
      </c>
      <c r="M268" t="str">
        <f>RIGHT(G268,2)</f>
        <v>B7</v>
      </c>
      <c r="N268" t="s">
        <v>183</v>
      </c>
      <c r="O268" t="s">
        <v>368</v>
      </c>
      <c r="P268" t="str">
        <f>UPPER(RIGHT(LEFT(G268,2),1))</f>
        <v>S</v>
      </c>
      <c r="Q268" t="str">
        <f>_xlfn.CONCAT(P268,M268)</f>
        <v>SB7</v>
      </c>
      <c r="R268">
        <f>COUNTIFS(P:P,P268,E:E,E268)</f>
        <v>12</v>
      </c>
      <c r="S268">
        <f>COUNTIFS(Q:Q,Q268,E:E,E268)</f>
        <v>4</v>
      </c>
      <c r="T268" t="str">
        <f>IF(F268=1,"none",IF(_xlfn.MAXIFS(S:S,E:E,E268)=1,"simple","complex"))</f>
        <v>complex</v>
      </c>
      <c r="U268" t="str">
        <f t="shared" si="68"/>
        <v>complex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1</v>
      </c>
      <c r="AU268">
        <v>0</v>
      </c>
    </row>
    <row r="269" spans="1:47" hidden="1" x14ac:dyDescent="0.2">
      <c r="A269">
        <v>275</v>
      </c>
      <c r="B269" t="s">
        <v>389</v>
      </c>
      <c r="C269">
        <v>2019</v>
      </c>
      <c r="D269">
        <v>8</v>
      </c>
      <c r="E269" t="s">
        <v>178</v>
      </c>
      <c r="F269">
        <f>COUNTIF(E:E,E269)</f>
        <v>21</v>
      </c>
      <c r="G269" t="s">
        <v>349</v>
      </c>
      <c r="H269">
        <v>46</v>
      </c>
      <c r="I269">
        <v>565.1</v>
      </c>
      <c r="J269" t="str">
        <f t="shared" si="69"/>
        <v>No</v>
      </c>
      <c r="K269" t="str">
        <f t="shared" si="70"/>
        <v>T</v>
      </c>
      <c r="L269" t="str">
        <f t="shared" si="71"/>
        <v>M</v>
      </c>
      <c r="M269" t="str">
        <f>RIGHT(G269,2)</f>
        <v>M7</v>
      </c>
      <c r="N269" t="s">
        <v>183</v>
      </c>
      <c r="O269" t="s">
        <v>368</v>
      </c>
      <c r="P269" t="str">
        <f>UPPER(RIGHT(LEFT(G269,2),1))</f>
        <v>S</v>
      </c>
      <c r="Q269" t="str">
        <f>_xlfn.CONCAT(P269,M269)</f>
        <v>SM7</v>
      </c>
      <c r="R269">
        <f>COUNTIFS(P:P,P269,E:E,E269)</f>
        <v>12</v>
      </c>
      <c r="S269">
        <f>COUNTIFS(Q:Q,Q269,E:E,E269)</f>
        <v>4</v>
      </c>
      <c r="T269" t="str">
        <f>IF(F269=1,"none",IF(_xlfn.MAXIFS(S:S,E:E,E269)=1,"simple","complex"))</f>
        <v>complex</v>
      </c>
      <c r="U269" t="str">
        <f t="shared" si="68"/>
        <v>complex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1</v>
      </c>
      <c r="AU269">
        <v>0</v>
      </c>
    </row>
    <row r="270" spans="1:47" hidden="1" x14ac:dyDescent="0.2">
      <c r="A270">
        <v>276</v>
      </c>
      <c r="B270" t="s">
        <v>389</v>
      </c>
      <c r="C270">
        <v>2019</v>
      </c>
      <c r="D270">
        <v>8</v>
      </c>
      <c r="E270" t="s">
        <v>178</v>
      </c>
      <c r="F270">
        <f>COUNTIF(E:E,E270)</f>
        <v>21</v>
      </c>
      <c r="G270" t="s">
        <v>350</v>
      </c>
      <c r="H270">
        <v>27</v>
      </c>
      <c r="I270">
        <v>82.5</v>
      </c>
      <c r="J270" t="str">
        <f t="shared" si="69"/>
        <v>No</v>
      </c>
      <c r="K270" t="str">
        <f t="shared" si="70"/>
        <v>T</v>
      </c>
      <c r="L270" t="str">
        <f t="shared" si="71"/>
        <v>Z</v>
      </c>
      <c r="M270" t="str">
        <f>RIGHT(G270,2)</f>
        <v>Z7</v>
      </c>
      <c r="N270" t="s">
        <v>183</v>
      </c>
      <c r="O270" t="s">
        <v>368</v>
      </c>
      <c r="P270" t="str">
        <f>UPPER(RIGHT(LEFT(G270,2),1))</f>
        <v>S</v>
      </c>
      <c r="Q270" t="str">
        <f>_xlfn.CONCAT(P270,M270)</f>
        <v>SZ7</v>
      </c>
      <c r="R270">
        <f>COUNTIFS(P:P,P270,E:E,E270)</f>
        <v>12</v>
      </c>
      <c r="S270">
        <f>COUNTIFS(Q:Q,Q270,E:E,E270)</f>
        <v>4</v>
      </c>
      <c r="T270" t="str">
        <f>IF(F270=1,"none",IF(_xlfn.MAXIFS(S:S,E:E,E270)=1,"simple","complex"))</f>
        <v>complex</v>
      </c>
      <c r="U270" t="str">
        <f t="shared" si="68"/>
        <v>complex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1</v>
      </c>
      <c r="AU270">
        <v>0</v>
      </c>
    </row>
    <row r="271" spans="1:47" hidden="1" x14ac:dyDescent="0.2">
      <c r="A271">
        <v>277</v>
      </c>
      <c r="B271" t="s">
        <v>389</v>
      </c>
      <c r="C271">
        <v>2019</v>
      </c>
      <c r="D271">
        <v>8</v>
      </c>
      <c r="E271" t="s">
        <v>178</v>
      </c>
      <c r="F271">
        <f>COUNTIF(E:E,E271)</f>
        <v>21</v>
      </c>
      <c r="G271" t="s">
        <v>351</v>
      </c>
      <c r="H271">
        <v>19</v>
      </c>
      <c r="I271">
        <v>1.3</v>
      </c>
      <c r="J271" t="str">
        <f t="shared" si="69"/>
        <v>No</v>
      </c>
      <c r="M271" t="str">
        <f>RIGHT(G271,2)</f>
        <v>B7</v>
      </c>
      <c r="N271" t="s">
        <v>184</v>
      </c>
      <c r="O271" t="s">
        <v>357</v>
      </c>
      <c r="P271" t="str">
        <f>UPPER(RIGHT(LEFT(G271,2),1))</f>
        <v>T</v>
      </c>
      <c r="Q271" t="str">
        <f>_xlfn.CONCAT(P271,M271)</f>
        <v>TB7</v>
      </c>
      <c r="R271">
        <f>COUNTIFS(P:P,P271,E:E,E271)</f>
        <v>6</v>
      </c>
      <c r="S271">
        <f>COUNTIFS(Q:Q,Q271,E:E,E271)</f>
        <v>2</v>
      </c>
      <c r="T271" t="str">
        <f>IF(F271=1,"none",IF(_xlfn.MAXIFS(S:S,E:E,E271)=1,"simple","complex"))</f>
        <v>complex</v>
      </c>
      <c r="U271" t="str">
        <f t="shared" si="68"/>
        <v>complex</v>
      </c>
      <c r="V271">
        <v>0</v>
      </c>
      <c r="W271">
        <v>1</v>
      </c>
      <c r="X271">
        <v>1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1</v>
      </c>
      <c r="AU271">
        <v>0</v>
      </c>
    </row>
    <row r="272" spans="1:47" hidden="1" x14ac:dyDescent="0.2">
      <c r="A272">
        <v>278</v>
      </c>
      <c r="B272" t="s">
        <v>389</v>
      </c>
      <c r="C272">
        <v>2019</v>
      </c>
      <c r="D272">
        <v>8</v>
      </c>
      <c r="E272" t="s">
        <v>178</v>
      </c>
      <c r="F272">
        <f>COUNTIF(E:E,E272)</f>
        <v>21</v>
      </c>
      <c r="G272" t="s">
        <v>352</v>
      </c>
      <c r="H272">
        <v>46</v>
      </c>
      <c r="I272">
        <v>5.5</v>
      </c>
      <c r="J272" t="str">
        <f t="shared" si="69"/>
        <v>No</v>
      </c>
      <c r="M272" t="str">
        <f>RIGHT(G272,2)</f>
        <v>M7</v>
      </c>
      <c r="N272" t="s">
        <v>184</v>
      </c>
      <c r="O272" t="s">
        <v>357</v>
      </c>
      <c r="P272" t="str">
        <f>UPPER(RIGHT(LEFT(G272,2),1))</f>
        <v>T</v>
      </c>
      <c r="Q272" t="str">
        <f>_xlfn.CONCAT(P272,M272)</f>
        <v>TM7</v>
      </c>
      <c r="R272">
        <f>COUNTIFS(P:P,P272,E:E,E272)</f>
        <v>6</v>
      </c>
      <c r="S272">
        <f>COUNTIFS(Q:Q,Q272,E:E,E272)</f>
        <v>2</v>
      </c>
      <c r="T272" t="str">
        <f>IF(F272=1,"none",IF(_xlfn.MAXIFS(S:S,E:E,E272)=1,"simple","complex"))</f>
        <v>complex</v>
      </c>
      <c r="U272" t="str">
        <f t="shared" si="68"/>
        <v>complex</v>
      </c>
      <c r="V272">
        <v>0</v>
      </c>
      <c r="W272">
        <v>1</v>
      </c>
      <c r="X272">
        <v>1</v>
      </c>
      <c r="Y272">
        <v>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1</v>
      </c>
      <c r="AU272">
        <v>0</v>
      </c>
    </row>
    <row r="273" spans="1:47" hidden="1" x14ac:dyDescent="0.2">
      <c r="A273">
        <v>279</v>
      </c>
      <c r="B273" t="s">
        <v>389</v>
      </c>
      <c r="C273">
        <v>2019</v>
      </c>
      <c r="D273">
        <v>8</v>
      </c>
      <c r="E273" t="s">
        <v>178</v>
      </c>
      <c r="F273">
        <f>COUNTIF(E:E,E273)</f>
        <v>21</v>
      </c>
      <c r="G273" t="s">
        <v>353</v>
      </c>
      <c r="H273">
        <v>27</v>
      </c>
      <c r="I273">
        <v>3.3</v>
      </c>
      <c r="J273" t="str">
        <f t="shared" si="69"/>
        <v>No</v>
      </c>
      <c r="M273" t="str">
        <f>RIGHT(G273,2)</f>
        <v>Z7</v>
      </c>
      <c r="N273" t="s">
        <v>184</v>
      </c>
      <c r="O273" t="s">
        <v>357</v>
      </c>
      <c r="P273" t="str">
        <f>UPPER(RIGHT(LEFT(G273,2),1))</f>
        <v>T</v>
      </c>
      <c r="Q273" t="str">
        <f>_xlfn.CONCAT(P273,M273)</f>
        <v>TZ7</v>
      </c>
      <c r="R273">
        <f>COUNTIFS(P:P,P273,E:E,E273)</f>
        <v>6</v>
      </c>
      <c r="S273">
        <f>COUNTIFS(Q:Q,Q273,E:E,E273)</f>
        <v>2</v>
      </c>
      <c r="T273" t="str">
        <f>IF(F273=1,"none",IF(_xlfn.MAXIFS(S:S,E:E,E273)=1,"simple","complex"))</f>
        <v>complex</v>
      </c>
      <c r="U273" t="str">
        <f t="shared" si="68"/>
        <v>complex</v>
      </c>
      <c r="V273">
        <v>0</v>
      </c>
      <c r="W273">
        <v>1</v>
      </c>
      <c r="X273">
        <v>1</v>
      </c>
      <c r="Y273">
        <v>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1</v>
      </c>
      <c r="AU273">
        <v>0</v>
      </c>
    </row>
    <row r="274" spans="1:47" hidden="1" x14ac:dyDescent="0.2">
      <c r="A274">
        <v>280</v>
      </c>
      <c r="B274" t="s">
        <v>389</v>
      </c>
      <c r="C274">
        <v>2019</v>
      </c>
      <c r="D274">
        <v>8</v>
      </c>
      <c r="E274" t="s">
        <v>178</v>
      </c>
      <c r="F274">
        <f>COUNTIF(E:E,E274)</f>
        <v>21</v>
      </c>
      <c r="G274" t="s">
        <v>354</v>
      </c>
      <c r="H274">
        <v>19</v>
      </c>
      <c r="I274">
        <v>1.7</v>
      </c>
      <c r="J274" t="str">
        <f t="shared" si="69"/>
        <v>No</v>
      </c>
      <c r="M274" t="str">
        <f>RIGHT(G274,2)</f>
        <v>B7</v>
      </c>
      <c r="N274" t="s">
        <v>184</v>
      </c>
      <c r="O274" t="s">
        <v>358</v>
      </c>
      <c r="P274" t="str">
        <f>UPPER(RIGHT(LEFT(G274,2),1))</f>
        <v>T</v>
      </c>
      <c r="Q274" t="str">
        <f>_xlfn.CONCAT(P274,M274)</f>
        <v>TB7</v>
      </c>
      <c r="R274">
        <f>COUNTIFS(P:P,P274,E:E,E274)</f>
        <v>6</v>
      </c>
      <c r="S274">
        <f>COUNTIFS(Q:Q,Q274,E:E,E274)</f>
        <v>2</v>
      </c>
      <c r="T274" t="str">
        <f>IF(F274=1,"none",IF(_xlfn.MAXIFS(S:S,E:E,E274)=1,"simple","complex"))</f>
        <v>complex</v>
      </c>
      <c r="U274" t="str">
        <f t="shared" si="68"/>
        <v>complex</v>
      </c>
      <c r="V274">
        <v>0</v>
      </c>
      <c r="W274">
        <v>1</v>
      </c>
      <c r="X274">
        <v>1</v>
      </c>
      <c r="Y274">
        <v>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1</v>
      </c>
      <c r="AU274">
        <v>0</v>
      </c>
    </row>
    <row r="275" spans="1:47" hidden="1" x14ac:dyDescent="0.2">
      <c r="A275">
        <v>281</v>
      </c>
      <c r="B275" t="s">
        <v>389</v>
      </c>
      <c r="C275">
        <v>2019</v>
      </c>
      <c r="D275">
        <v>8</v>
      </c>
      <c r="E275" t="s">
        <v>178</v>
      </c>
      <c r="F275">
        <f>COUNTIF(E:E,E275)</f>
        <v>21</v>
      </c>
      <c r="G275" t="s">
        <v>355</v>
      </c>
      <c r="H275">
        <v>46</v>
      </c>
      <c r="I275">
        <v>7.8</v>
      </c>
      <c r="J275" t="str">
        <f t="shared" si="69"/>
        <v>No</v>
      </c>
      <c r="M275" t="str">
        <f>RIGHT(G275,2)</f>
        <v>M7</v>
      </c>
      <c r="N275" t="s">
        <v>184</v>
      </c>
      <c r="O275" t="s">
        <v>358</v>
      </c>
      <c r="P275" t="str">
        <f>UPPER(RIGHT(LEFT(G275,2),1))</f>
        <v>T</v>
      </c>
      <c r="Q275" t="str">
        <f>_xlfn.CONCAT(P275,M275)</f>
        <v>TM7</v>
      </c>
      <c r="R275">
        <f>COUNTIFS(P:P,P275,E:E,E275)</f>
        <v>6</v>
      </c>
      <c r="S275">
        <f>COUNTIFS(Q:Q,Q275,E:E,E275)</f>
        <v>2</v>
      </c>
      <c r="T275" t="str">
        <f>IF(F275=1,"none",IF(_xlfn.MAXIFS(S:S,E:E,E275)=1,"simple","complex"))</f>
        <v>complex</v>
      </c>
      <c r="U275" t="str">
        <f t="shared" si="68"/>
        <v>complex</v>
      </c>
      <c r="V275">
        <v>0</v>
      </c>
      <c r="W275">
        <v>1</v>
      </c>
      <c r="X275">
        <v>1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1</v>
      </c>
      <c r="AU275">
        <v>0</v>
      </c>
    </row>
    <row r="276" spans="1:47" hidden="1" x14ac:dyDescent="0.2">
      <c r="A276">
        <v>282</v>
      </c>
      <c r="B276" t="s">
        <v>389</v>
      </c>
      <c r="C276">
        <v>2019</v>
      </c>
      <c r="D276">
        <v>8</v>
      </c>
      <c r="E276" t="s">
        <v>178</v>
      </c>
      <c r="F276">
        <f>COUNTIF(E:E,E276)</f>
        <v>21</v>
      </c>
      <c r="G276" t="s">
        <v>356</v>
      </c>
      <c r="H276">
        <v>27</v>
      </c>
      <c r="I276">
        <v>4.8</v>
      </c>
      <c r="J276" t="str">
        <f t="shared" si="69"/>
        <v>No</v>
      </c>
      <c r="M276" t="str">
        <f>RIGHT(G276,2)</f>
        <v>Z7</v>
      </c>
      <c r="N276" t="s">
        <v>184</v>
      </c>
      <c r="O276" t="s">
        <v>358</v>
      </c>
      <c r="P276" t="str">
        <f>UPPER(RIGHT(LEFT(G276,2),1))</f>
        <v>T</v>
      </c>
      <c r="Q276" t="str">
        <f>_xlfn.CONCAT(P276,M276)</f>
        <v>TZ7</v>
      </c>
      <c r="R276">
        <f>COUNTIFS(P:P,P276,E:E,E276)</f>
        <v>6</v>
      </c>
      <c r="S276">
        <f>COUNTIFS(Q:Q,Q276,E:E,E276)</f>
        <v>2</v>
      </c>
      <c r="T276" t="str">
        <f>IF(F276=1,"none",IF(_xlfn.MAXIFS(S:S,E:E,E276)=1,"simple","complex"))</f>
        <v>complex</v>
      </c>
      <c r="U276" t="str">
        <f t="shared" si="68"/>
        <v>complex</v>
      </c>
      <c r="V276">
        <v>0</v>
      </c>
      <c r="W276">
        <v>1</v>
      </c>
      <c r="X276">
        <v>1</v>
      </c>
      <c r="Y276">
        <v>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1</v>
      </c>
      <c r="AU276">
        <v>0</v>
      </c>
    </row>
  </sheetData>
  <autoFilter ref="A1:AU276" xr:uid="{00000000-0001-0000-0000-000000000000}">
    <filterColumn colId="1">
      <filters>
        <filter val="ICILS"/>
        <filter val="PIRLS"/>
      </filters>
    </filterColumn>
    <filterColumn colId="2">
      <filters>
        <filter val="2001"/>
        <filter val="2013"/>
      </filters>
    </filterColumn>
  </autoFilter>
  <conditionalFormatting sqref="V1:AU1048576">
    <cfRule type="cellIs" dxfId="2" priority="4" operator="equal">
      <formula>0</formula>
    </cfRule>
    <cfRule type="cellIs" dxfId="1" priority="5" operator="equal">
      <formula>1</formula>
    </cfRule>
  </conditionalFormatting>
  <conditionalFormatting sqref="J2:J276">
    <cfRule type="containsText" dxfId="0" priority="1" operator="containsText" text="Yes">
      <formula>NOT(ISERROR(SEARCH("Yes",J2)))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0C5C-2B2A-8F45-9FE0-EE27B1F91AAB}">
  <dimension ref="D3:F6"/>
  <sheetViews>
    <sheetView zoomScale="160" zoomScaleNormal="160" workbookViewId="0">
      <selection activeCell="D5" sqref="D5"/>
    </sheetView>
  </sheetViews>
  <sheetFormatPr baseColWidth="10" defaultRowHeight="15" x14ac:dyDescent="0.2"/>
  <cols>
    <col min="4" max="4" width="12.5" bestFit="1" customWidth="1"/>
  </cols>
  <sheetData>
    <row r="3" spans="4:6" x14ac:dyDescent="0.2">
      <c r="D3" t="s">
        <v>214</v>
      </c>
    </row>
    <row r="4" spans="4:6" x14ac:dyDescent="0.2">
      <c r="D4" t="s">
        <v>215</v>
      </c>
    </row>
    <row r="6" spans="4:6" x14ac:dyDescent="0.2">
      <c r="D6" t="s">
        <v>212</v>
      </c>
      <c r="E6" t="s">
        <v>118</v>
      </c>
      <c r="F6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Andrés Christiansen</cp:lastModifiedBy>
  <dcterms:created xsi:type="dcterms:W3CDTF">2024-11-13T17:44:37Z</dcterms:created>
  <dcterms:modified xsi:type="dcterms:W3CDTF">2024-11-13T22:27:33Z</dcterms:modified>
</cp:coreProperties>
</file>