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ThisWorkbook" autoCompressPictures="0"/>
  <mc:AlternateContent xmlns:mc="http://schemas.openxmlformats.org/markup-compatibility/2006">
    <mc:Choice Requires="x15">
      <x15ac:absPath xmlns:x15ac="http://schemas.microsoft.com/office/spreadsheetml/2010/11/ac" url="C:\Users\JT Home PC\Desktop\Filta\"/>
    </mc:Choice>
  </mc:AlternateContent>
  <xr:revisionPtr revIDLastSave="0" documentId="8_{56BE4C62-4FF0-47F0-A62B-D8782C527FF3}" xr6:coauthVersionLast="41" xr6:coauthVersionMax="41" xr10:uidLastSave="{00000000-0000-0000-0000-000000000000}"/>
  <bookViews>
    <workbookView xWindow="1170" yWindow="1170" windowWidth="32070" windowHeight="19680" xr2:uid="{00000000-000D-0000-FFFF-FFFF00000000}"/>
  </bookViews>
  <sheets>
    <sheet name="Expense Report" sheetId="1" r:id="rId1"/>
  </sheets>
  <definedNames>
    <definedName name="ColumnTitle1">Expenses[[#Headers],[Date]]</definedName>
    <definedName name="_xlnm.Print_Titles" localSheetId="0">'Expense Report'!$9:$9</definedName>
    <definedName name="RowTitleRegion1..C3">'Expense Report'!$B$3</definedName>
    <definedName name="RowTitleRegion2..G3">'Expense Report'!$E$3</definedName>
    <definedName name="RowTitleRegion3..L4">'Expense Report'!$K$3</definedName>
    <definedName name="RowTitleRegion4..C7">'Expense Report'!$B$6</definedName>
    <definedName name="RowTitleRegion5..G7">'Expense Report'!$F$6</definedName>
    <definedName name="RowTitleRegion6..K7">'Expense Report'!$J$6</definedName>
  </definedNames>
  <calcPr calcId="181029"/>
  <webPublishing codePage="1252"/>
  <fileRecoveryPr autoRecover="0"/>
</workbook>
</file>

<file path=xl/calcChain.xml><?xml version="1.0" encoding="utf-8"?>
<calcChain xmlns="http://schemas.openxmlformats.org/spreadsheetml/2006/main">
  <c r="L16" i="1" l="1"/>
  <c r="L17" i="1" l="1"/>
  <c r="L15" i="1"/>
  <c r="L14" i="1"/>
  <c r="L13" i="1"/>
  <c r="L12" i="1"/>
  <c r="L11" i="1"/>
  <c r="L10" i="1" l="1"/>
  <c r="L18" i="1" s="1"/>
  <c r="E18" i="1"/>
  <c r="F18" i="1"/>
  <c r="G18" i="1"/>
  <c r="H18" i="1"/>
  <c r="I18" i="1"/>
  <c r="J18" i="1"/>
  <c r="K18" i="1"/>
  <c r="L19" i="1" l="1"/>
  <c r="L21" i="1" s="1"/>
</calcChain>
</file>

<file path=xl/sharedStrings.xml><?xml version="1.0" encoding="utf-8"?>
<sst xmlns="http://schemas.openxmlformats.org/spreadsheetml/2006/main" count="40" uniqueCount="38">
  <si>
    <t>Name</t>
  </si>
  <si>
    <t>Manager</t>
  </si>
  <si>
    <t>Position</t>
  </si>
  <si>
    <t>From</t>
  </si>
  <si>
    <t>To</t>
  </si>
  <si>
    <t>Date</t>
  </si>
  <si>
    <t>Account</t>
  </si>
  <si>
    <t>Description</t>
  </si>
  <si>
    <t>Transport</t>
  </si>
  <si>
    <t>Meals</t>
  </si>
  <si>
    <t>Phone</t>
  </si>
  <si>
    <t>Subtotal</t>
  </si>
  <si>
    <t>For Office Use Only</t>
  </si>
  <si>
    <t>Hotel</t>
  </si>
  <si>
    <t>Entertainment</t>
  </si>
  <si>
    <t>PURPOSE:</t>
  </si>
  <si>
    <t>STATEMENT NUMBER:</t>
  </si>
  <si>
    <t>PAY PERIOD:</t>
  </si>
  <si>
    <t>EMPLOYEE INFORMATION:</t>
  </si>
  <si>
    <t>Total</t>
  </si>
  <si>
    <t>APPROVED:</t>
  </si>
  <si>
    <t xml:space="preserve">NOTES: </t>
  </si>
  <si>
    <t>Expense Report</t>
  </si>
  <si>
    <t>Misc</t>
  </si>
  <si>
    <t>Cash Advances</t>
  </si>
  <si>
    <t>Employee ID</t>
  </si>
  <si>
    <t>SSN/EIN</t>
  </si>
  <si>
    <t>John Michals</t>
  </si>
  <si>
    <t>Self</t>
  </si>
  <si>
    <t>x</t>
  </si>
  <si>
    <t>Supplies</t>
  </si>
  <si>
    <t>Paid 3/23/2019</t>
  </si>
  <si>
    <t>Dorado Environmental, Inc</t>
  </si>
  <si>
    <t>United Flight to Orlando Training</t>
  </si>
  <si>
    <t>President</t>
  </si>
  <si>
    <t>Pre-Approved</t>
  </si>
  <si>
    <t>Yes</t>
  </si>
  <si>
    <t>Business Trip to Orlando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</si>
</sst>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1"/>
      <color theme="1"/>
      <name val="Constantia"/>
      <family val="1"/>
      <scheme val="minor"/>
    </font>
    <font>
      <sz val="11"/>
      <color theme="1"/>
      <name val="Constantia"/>
      <family val="2"/>
      <scheme val="minor"/>
    </font>
    <font>
      <sz val="11"/>
      <color theme="1"/>
      <name val="Constantia"/>
      <family val="2"/>
      <scheme val="minor"/>
    </font>
    <font>
      <sz val="11"/>
      <color theme="1"/>
      <name val="Constantia"/>
      <family val="2"/>
      <scheme val="minor"/>
    </font>
    <font>
      <sz val="11"/>
      <color theme="1"/>
      <name val="Constantia"/>
      <family val="2"/>
      <scheme val="minor"/>
    </font>
    <font>
      <sz val="11"/>
      <color theme="1"/>
      <name val="Constantia"/>
      <family val="2"/>
      <scheme val="minor"/>
    </font>
    <font>
      <sz val="24"/>
      <color theme="3"/>
      <name val="Calibri"/>
      <family val="2"/>
      <scheme val="major"/>
    </font>
    <font>
      <sz val="10"/>
      <color indexed="63"/>
      <name val="Constantia"/>
      <family val="1"/>
      <scheme val="minor"/>
    </font>
    <font>
      <sz val="11"/>
      <color theme="1"/>
      <name val="Constantia"/>
      <family val="1"/>
      <scheme val="minor"/>
    </font>
    <font>
      <sz val="11"/>
      <color theme="3" tint="-0.499984740745262"/>
      <name val="Constantia"/>
      <family val="2"/>
      <scheme val="minor"/>
    </font>
    <font>
      <b/>
      <sz val="11"/>
      <color theme="1" tint="0.34998626667073579"/>
      <name val="Constantia"/>
      <family val="2"/>
      <scheme val="minor"/>
    </font>
    <font>
      <i/>
      <sz val="11"/>
      <color theme="1"/>
      <name val="Constantia"/>
      <family val="1"/>
      <scheme val="minor"/>
    </font>
    <font>
      <b/>
      <sz val="11"/>
      <color theme="3" tint="-0.499984740745262"/>
      <name val="Constantia"/>
      <family val="2"/>
      <scheme val="minor"/>
    </font>
    <font>
      <sz val="11"/>
      <color theme="0"/>
      <name val="Constantia"/>
      <family val="2"/>
      <scheme val="minor"/>
    </font>
    <font>
      <sz val="16"/>
      <color theme="1" tint="0.34998626667073579"/>
      <name val="Constantia"/>
      <family val="2"/>
      <scheme val="minor"/>
    </font>
    <font>
      <sz val="11"/>
      <color rgb="FFFF0000"/>
      <name val="Constantia"/>
      <family val="2"/>
      <scheme val="minor"/>
    </font>
    <font>
      <sz val="11"/>
      <name val="Constantia"/>
      <family val="1"/>
      <scheme val="minor"/>
    </font>
  </fonts>
  <fills count="6">
    <fill>
      <patternFill patternType="none"/>
    </fill>
    <fill>
      <patternFill patternType="gray125"/>
    </fill>
    <fill>
      <patternFill patternType="solid">
        <fgColor theme="3" tint="0.79998168889431442"/>
        <bgColor indexed="64"/>
      </patternFill>
    </fill>
    <fill>
      <patternFill patternType="solid">
        <fgColor theme="3"/>
        <bgColor indexed="64"/>
      </patternFill>
    </fill>
    <fill>
      <patternFill patternType="solid">
        <fgColor theme="3" tint="0.59996337778862885"/>
        <bgColor indexed="64"/>
      </patternFill>
    </fill>
    <fill>
      <patternFill patternType="solid">
        <fgColor theme="3" tint="0.39994506668294322"/>
        <bgColor indexed="64"/>
      </patternFill>
    </fill>
  </fills>
  <borders count="4">
    <border>
      <left/>
      <right/>
      <top/>
      <bottom/>
      <diagonal/>
    </border>
    <border>
      <left style="thin">
        <color theme="4"/>
      </left>
      <right style="thin">
        <color theme="4"/>
      </right>
      <top style="thin">
        <color theme="4"/>
      </top>
      <bottom style="thin">
        <color theme="4"/>
      </bottom>
      <diagonal/>
    </border>
    <border>
      <left/>
      <right/>
      <top/>
      <bottom style="thin">
        <color theme="1" tint="0.499984740745262"/>
      </bottom>
      <diagonal/>
    </border>
    <border>
      <left/>
      <right style="thin">
        <color theme="4"/>
      </right>
      <top/>
      <bottom/>
      <diagonal/>
    </border>
  </borders>
  <cellStyleXfs count="16">
    <xf numFmtId="0" fontId="0" fillId="0" borderId="0">
      <alignment wrapText="1"/>
    </xf>
    <xf numFmtId="44" fontId="8" fillId="0" borderId="0" applyFont="0" applyFill="0" applyBorder="0" applyProtection="0"/>
    <xf numFmtId="0" fontId="6" fillId="0" borderId="0">
      <alignment horizontal="left" vertical="top"/>
    </xf>
    <xf numFmtId="0" fontId="14" fillId="0" borderId="0">
      <alignment horizontal="center" vertical="top"/>
    </xf>
    <xf numFmtId="0" fontId="10" fillId="0" borderId="0">
      <alignment horizontal="right" indent="1"/>
    </xf>
    <xf numFmtId="0" fontId="10" fillId="0" borderId="0">
      <alignment horizontal="left"/>
    </xf>
    <xf numFmtId="0" fontId="5" fillId="0" borderId="2">
      <alignment wrapText="1"/>
    </xf>
    <xf numFmtId="0" fontId="11" fillId="2" borderId="2">
      <alignment horizontal="left"/>
    </xf>
    <xf numFmtId="14" fontId="8" fillId="0" borderId="0" applyFont="0" applyFill="0" applyBorder="0">
      <alignment wrapText="1"/>
    </xf>
    <xf numFmtId="44" fontId="8" fillId="0" borderId="1" applyFont="0" applyFill="0" applyAlignment="0" applyProtection="0"/>
    <xf numFmtId="0" fontId="9" fillId="0" borderId="0">
      <alignment horizontal="right" indent="1"/>
    </xf>
    <xf numFmtId="0" fontId="12" fillId="0" borderId="0" applyNumberFormat="0" applyFill="0" applyProtection="0">
      <alignment horizontal="right" indent="1"/>
    </xf>
    <xf numFmtId="0" fontId="13" fillId="3" borderId="0" applyNumberFormat="0" applyBorder="0" applyAlignment="0" applyProtection="0"/>
    <xf numFmtId="14" fontId="4" fillId="2" borderId="2" applyProtection="0"/>
    <xf numFmtId="0" fontId="4" fillId="4" borderId="0" applyNumberFormat="0" applyBorder="0" applyAlignment="0" applyProtection="0"/>
    <xf numFmtId="0" fontId="4" fillId="5" borderId="0" applyNumberFormat="0" applyBorder="0" applyAlignment="0" applyProtection="0"/>
  </cellStyleXfs>
  <cellXfs count="26">
    <xf numFmtId="0" fontId="0" fillId="0" borderId="0" xfId="0">
      <alignment wrapText="1"/>
    </xf>
    <xf numFmtId="0" fontId="7" fillId="0" borderId="0" xfId="0" applyFont="1">
      <alignment wrapText="1"/>
    </xf>
    <xf numFmtId="0" fontId="6" fillId="0" borderId="0" xfId="2" applyAlignment="1">
      <alignment vertical="top"/>
    </xf>
    <xf numFmtId="0" fontId="10" fillId="0" borderId="0" xfId="4">
      <alignment horizontal="right" indent="1"/>
    </xf>
    <xf numFmtId="0" fontId="10" fillId="0" borderId="0" xfId="5">
      <alignment horizontal="left"/>
    </xf>
    <xf numFmtId="0" fontId="9" fillId="0" borderId="0" xfId="10">
      <alignment horizontal="right" indent="1"/>
    </xf>
    <xf numFmtId="44" fontId="12" fillId="0" borderId="1" xfId="9" applyFont="1" applyAlignment="1">
      <alignment horizontal="right"/>
    </xf>
    <xf numFmtId="14" fontId="3" fillId="2" borderId="2" xfId="13" applyFont="1" applyAlignment="1">
      <alignment horizontal="left"/>
    </xf>
    <xf numFmtId="14" fontId="4" fillId="2" borderId="2" xfId="13" applyAlignment="1">
      <alignment horizontal="left"/>
    </xf>
    <xf numFmtId="0" fontId="14" fillId="0" borderId="0" xfId="3">
      <alignment horizontal="center" vertical="top"/>
    </xf>
    <xf numFmtId="0" fontId="11" fillId="2" borderId="2" xfId="7">
      <alignment horizontal="left"/>
    </xf>
    <xf numFmtId="0" fontId="3" fillId="0" borderId="2" xfId="6" applyFont="1">
      <alignment wrapText="1"/>
    </xf>
    <xf numFmtId="0" fontId="5" fillId="0" borderId="2" xfId="6">
      <alignment wrapText="1"/>
    </xf>
    <xf numFmtId="0" fontId="15" fillId="0" borderId="2" xfId="6" applyFont="1">
      <alignment wrapText="1"/>
    </xf>
    <xf numFmtId="0" fontId="2" fillId="0" borderId="2" xfId="6" applyFont="1">
      <alignment wrapText="1"/>
    </xf>
    <xf numFmtId="17" fontId="5" fillId="0" borderId="2" xfId="6" applyNumberFormat="1">
      <alignment wrapText="1"/>
    </xf>
    <xf numFmtId="0" fontId="10" fillId="0" borderId="0" xfId="4">
      <alignment horizontal="right" indent="1"/>
    </xf>
    <xf numFmtId="0" fontId="12" fillId="0" borderId="0" xfId="11">
      <alignment horizontal="right" indent="1"/>
    </xf>
    <xf numFmtId="0" fontId="12" fillId="0" borderId="3" xfId="11" applyBorder="1">
      <alignment horizontal="right" indent="1"/>
    </xf>
    <xf numFmtId="0" fontId="1" fillId="0" borderId="2" xfId="6" applyFont="1">
      <alignment wrapText="1"/>
    </xf>
    <xf numFmtId="0" fontId="3" fillId="0" borderId="2" xfId="6" applyFont="1" applyAlignment="1">
      <alignment horizontal="left" wrapText="1"/>
    </xf>
    <xf numFmtId="0" fontId="5" fillId="0" borderId="2" xfId="6" applyAlignment="1">
      <alignment horizontal="left" wrapText="1"/>
    </xf>
    <xf numFmtId="0" fontId="16" fillId="0" borderId="0" xfId="0" applyFont="1">
      <alignment wrapText="1"/>
    </xf>
    <xf numFmtId="14" fontId="16" fillId="0" borderId="0" xfId="8" applyFont="1">
      <alignment wrapText="1"/>
    </xf>
    <xf numFmtId="44" fontId="16" fillId="0" borderId="0" xfId="1" applyFont="1"/>
    <xf numFmtId="44" fontId="16" fillId="0" borderId="0" xfId="0" applyNumberFormat="1" applyFont="1" applyAlignment="1"/>
  </cellXfs>
  <cellStyles count="16">
    <cellStyle name="20% - Accent3" xfId="13" builtinId="38" customBuiltin="1"/>
    <cellStyle name="40% - Accent3" xfId="14" builtinId="39" customBuiltin="1"/>
    <cellStyle name="60% - Accent3" xfId="15" builtinId="40" customBuiltin="1"/>
    <cellStyle name="Accent3" xfId="12" builtinId="37" customBuiltin="1"/>
    <cellStyle name="Currency" xfId="1" builtinId="4" customBuiltin="1"/>
    <cellStyle name="Currency [0]" xfId="9" builtinId="7" customBuiltin="1"/>
    <cellStyle name="Date" xfId="8" xr:uid="{00000000-0005-0000-0000-000006000000}"/>
    <cellStyle name="Heading 1" xfId="3" builtinId="16" customBuiltin="1"/>
    <cellStyle name="Heading 2" xfId="4" builtinId="17" customBuiltin="1"/>
    <cellStyle name="Heading 3" xfId="5" builtinId="18" customBuiltin="1"/>
    <cellStyle name="Heading 4" xfId="10" builtinId="19" customBuiltin="1"/>
    <cellStyle name="Input" xfId="6" builtinId="20" customBuiltin="1"/>
    <cellStyle name="Normal" xfId="0" builtinId="0" customBuiltin="1"/>
    <cellStyle name="Note" xfId="7" builtinId="10" customBuiltin="1"/>
    <cellStyle name="Title" xfId="2" builtinId="15" customBuiltin="1"/>
    <cellStyle name="Total" xfId="11" builtinId="25" customBuiltin="1"/>
  </cellStyles>
  <dxfs count="25">
    <dxf>
      <font>
        <strike val="0"/>
        <outline val="0"/>
        <shadow val="0"/>
        <u val="none"/>
        <vertAlign val="baseline"/>
        <sz val="11"/>
        <color auto="1"/>
        <name val="Constantia"/>
        <family val="1"/>
        <scheme val="minor"/>
      </font>
    </dxf>
    <dxf>
      <font>
        <strike val="0"/>
        <outline val="0"/>
        <shadow val="0"/>
        <u val="none"/>
        <vertAlign val="baseline"/>
        <sz val="11"/>
        <color auto="1"/>
        <name val="Constantia"/>
        <family val="1"/>
        <scheme val="minor"/>
      </font>
    </dxf>
    <dxf>
      <font>
        <strike val="0"/>
        <outline val="0"/>
        <shadow val="0"/>
        <u val="none"/>
        <vertAlign val="baseline"/>
        <sz val="11"/>
        <color auto="1"/>
        <name val="Constantia"/>
        <family val="1"/>
        <scheme val="minor"/>
      </font>
    </dxf>
    <dxf>
      <font>
        <strike val="0"/>
        <outline val="0"/>
        <shadow val="0"/>
        <u val="none"/>
        <vertAlign val="baseline"/>
        <sz val="11"/>
        <color auto="1"/>
        <name val="Constantia"/>
        <family val="1"/>
        <scheme val="minor"/>
      </font>
      <numFmt numFmtId="34" formatCode="_(&quot;$&quot;* #,##0.00_);_(&quot;$&quot;* \(#,##0.00\);_(&quot;$&quot;* &quot;-&quot;??_);_(@_)"/>
      <alignment horizontal="general" vertical="bottom" textRotation="0" wrapText="0" indent="0" justifyLastLine="0" shrinkToFit="0" readingOrder="0"/>
    </dxf>
    <dxf>
      <font>
        <strike val="0"/>
        <outline val="0"/>
        <shadow val="0"/>
        <u val="none"/>
        <vertAlign val="baseline"/>
        <sz val="11"/>
        <color auto="1"/>
        <name val="Constantia"/>
        <family val="1"/>
        <scheme val="minor"/>
      </font>
    </dxf>
    <dxf>
      <font>
        <strike val="0"/>
        <outline val="0"/>
        <shadow val="0"/>
        <u val="none"/>
        <vertAlign val="baseline"/>
        <sz val="11"/>
        <color auto="1"/>
        <name val="Constantia"/>
        <family val="1"/>
        <scheme val="minor"/>
      </font>
      <numFmt numFmtId="34" formatCode="_(&quot;$&quot;* #,##0.00_);_(&quot;$&quot;* \(#,##0.00\);_(&quot;$&quot;* &quot;-&quot;??_);_(@_)"/>
      <alignment horizontal="general" vertical="bottom" textRotation="0" wrapText="0" indent="0" justifyLastLine="0" shrinkToFit="0" readingOrder="0"/>
    </dxf>
    <dxf>
      <font>
        <strike val="0"/>
        <outline val="0"/>
        <shadow val="0"/>
        <u val="none"/>
        <vertAlign val="baseline"/>
        <sz val="11"/>
        <color auto="1"/>
        <name val="Constantia"/>
        <family val="1"/>
        <scheme val="minor"/>
      </font>
    </dxf>
    <dxf>
      <font>
        <strike val="0"/>
        <outline val="0"/>
        <shadow val="0"/>
        <u val="none"/>
        <vertAlign val="baseline"/>
        <sz val="11"/>
        <color auto="1"/>
        <name val="Constantia"/>
        <family val="1"/>
        <scheme val="minor"/>
      </font>
      <numFmt numFmtId="34" formatCode="_(&quot;$&quot;* #,##0.00_);_(&quot;$&quot;* \(#,##0.00\);_(&quot;$&quot;* &quot;-&quot;??_);_(@_)"/>
      <alignment horizontal="general" vertical="bottom" textRotation="0" wrapText="0" indent="0" justifyLastLine="0" shrinkToFit="0" readingOrder="0"/>
    </dxf>
    <dxf>
      <font>
        <strike val="0"/>
        <outline val="0"/>
        <shadow val="0"/>
        <u val="none"/>
        <vertAlign val="baseline"/>
        <sz val="11"/>
        <color auto="1"/>
        <name val="Constantia"/>
        <family val="1"/>
        <scheme val="minor"/>
      </font>
    </dxf>
    <dxf>
      <font>
        <strike val="0"/>
        <outline val="0"/>
        <shadow val="0"/>
        <u val="none"/>
        <vertAlign val="baseline"/>
        <sz val="11"/>
        <color auto="1"/>
        <name val="Constantia"/>
        <family val="1"/>
        <scheme val="minor"/>
      </font>
      <numFmt numFmtId="34" formatCode="_(&quot;$&quot;* #,##0.00_);_(&quot;$&quot;* \(#,##0.00\);_(&quot;$&quot;* &quot;-&quot;??_);_(@_)"/>
      <alignment horizontal="general" vertical="bottom" textRotation="0" wrapText="0" indent="0" justifyLastLine="0" shrinkToFit="0" readingOrder="0"/>
    </dxf>
    <dxf>
      <font>
        <strike val="0"/>
        <outline val="0"/>
        <shadow val="0"/>
        <u val="none"/>
        <vertAlign val="baseline"/>
        <sz val="11"/>
        <color auto="1"/>
        <name val="Constantia"/>
        <family val="1"/>
        <scheme val="minor"/>
      </font>
    </dxf>
    <dxf>
      <font>
        <strike val="0"/>
        <outline val="0"/>
        <shadow val="0"/>
        <u val="none"/>
        <vertAlign val="baseline"/>
        <sz val="11"/>
        <color auto="1"/>
        <name val="Constantia"/>
        <family val="1"/>
        <scheme val="minor"/>
      </font>
      <numFmt numFmtId="34" formatCode="_(&quot;$&quot;* #,##0.00_);_(&quot;$&quot;* \(#,##0.00\);_(&quot;$&quot;* &quot;-&quot;??_);_(@_)"/>
      <alignment horizontal="general" vertical="bottom" textRotation="0" wrapText="0" indent="0" justifyLastLine="0" shrinkToFit="0" readingOrder="0"/>
    </dxf>
    <dxf>
      <font>
        <strike val="0"/>
        <outline val="0"/>
        <shadow val="0"/>
        <u val="none"/>
        <vertAlign val="baseline"/>
        <sz val="11"/>
        <color auto="1"/>
        <name val="Constantia"/>
        <family val="1"/>
        <scheme val="minor"/>
      </font>
    </dxf>
    <dxf>
      <font>
        <strike val="0"/>
        <outline val="0"/>
        <shadow val="0"/>
        <u val="none"/>
        <vertAlign val="baseline"/>
        <sz val="11"/>
        <color auto="1"/>
        <name val="Constantia"/>
        <family val="1"/>
        <scheme val="minor"/>
      </font>
      <numFmt numFmtId="34" formatCode="_(&quot;$&quot;* #,##0.00_);_(&quot;$&quot;* \(#,##0.00\);_(&quot;$&quot;* &quot;-&quot;??_);_(@_)"/>
      <alignment horizontal="general" vertical="bottom" textRotation="0" wrapText="0" indent="0" justifyLastLine="0" shrinkToFit="0" readingOrder="0"/>
    </dxf>
    <dxf>
      <font>
        <strike val="0"/>
        <outline val="0"/>
        <shadow val="0"/>
        <u val="none"/>
        <vertAlign val="baseline"/>
        <sz val="11"/>
        <color auto="1"/>
        <name val="Constantia"/>
        <family val="1"/>
        <scheme val="minor"/>
      </font>
    </dxf>
    <dxf>
      <font>
        <strike val="0"/>
        <outline val="0"/>
        <shadow val="0"/>
        <u val="none"/>
        <vertAlign val="baseline"/>
        <sz val="11"/>
        <color auto="1"/>
        <name val="Constantia"/>
        <family val="1"/>
        <scheme val="minor"/>
      </font>
      <numFmt numFmtId="34" formatCode="_(&quot;$&quot;* #,##0.00_);_(&quot;$&quot;* \(#,##0.00\);_(&quot;$&quot;* &quot;-&quot;??_);_(@_)"/>
      <alignment horizontal="general" vertical="bottom" textRotation="0" wrapText="0" indent="0" justifyLastLine="0" shrinkToFit="0" readingOrder="0"/>
    </dxf>
    <dxf>
      <font>
        <strike val="0"/>
        <outline val="0"/>
        <shadow val="0"/>
        <u val="none"/>
        <vertAlign val="baseline"/>
        <sz val="11"/>
        <color auto="1"/>
        <name val="Constantia"/>
        <family val="1"/>
        <scheme val="minor"/>
      </font>
    </dxf>
    <dxf>
      <font>
        <strike val="0"/>
        <outline val="0"/>
        <shadow val="0"/>
        <u val="none"/>
        <vertAlign val="baseline"/>
        <sz val="11"/>
        <color auto="1"/>
        <name val="Constantia"/>
        <family val="1"/>
        <scheme val="minor"/>
      </font>
      <numFmt numFmtId="34" formatCode="_(&quot;$&quot;* #,##0.00_);_(&quot;$&quot;* \(#,##0.00\);_(&quot;$&quot;* &quot;-&quot;??_);_(@_)"/>
      <alignment horizontal="general" vertical="bottom" textRotation="0" wrapText="0" indent="0" justifyLastLine="0" shrinkToFit="0" readingOrder="0"/>
    </dxf>
    <dxf>
      <font>
        <strike val="0"/>
        <outline val="0"/>
        <shadow val="0"/>
        <u val="none"/>
        <vertAlign val="baseline"/>
        <sz val="11"/>
        <color auto="1"/>
        <name val="Constantia"/>
        <family val="1"/>
        <scheme val="minor"/>
      </font>
    </dxf>
    <dxf>
      <font>
        <strike val="0"/>
        <outline val="0"/>
        <shadow val="0"/>
        <u val="none"/>
        <vertAlign val="baseline"/>
        <sz val="11"/>
        <color auto="1"/>
        <name val="Constantia"/>
        <family val="1"/>
        <scheme val="minor"/>
      </font>
    </dxf>
    <dxf>
      <font>
        <strike val="0"/>
        <outline val="0"/>
        <shadow val="0"/>
        <u val="none"/>
        <vertAlign val="baseline"/>
        <sz val="11"/>
        <color auto="1"/>
        <name val="Constantia"/>
        <family val="1"/>
        <scheme val="minor"/>
      </font>
    </dxf>
    <dxf>
      <font>
        <strike val="0"/>
        <outline val="0"/>
        <shadow val="0"/>
        <u val="none"/>
        <vertAlign val="baseline"/>
        <sz val="11"/>
        <color auto="1"/>
        <name val="Constantia"/>
        <family val="1"/>
        <scheme val="minor"/>
      </font>
    </dxf>
    <dxf>
      <font>
        <strike val="0"/>
        <outline val="0"/>
        <shadow val="0"/>
        <u val="none"/>
        <vertAlign val="baseline"/>
        <sz val="11"/>
        <color auto="1"/>
        <name val="Constantia"/>
        <family val="1"/>
        <scheme val="minor"/>
      </font>
    </dxf>
    <dxf>
      <font>
        <strike val="0"/>
        <outline val="0"/>
        <shadow val="0"/>
        <u val="none"/>
        <vertAlign val="baseline"/>
        <sz val="11"/>
        <color auto="1"/>
        <name val="Constantia"/>
        <family val="1"/>
        <scheme val="minor"/>
      </font>
    </dxf>
    <dxf>
      <font>
        <strike val="0"/>
        <outline val="0"/>
        <shadow val="0"/>
        <u val="none"/>
        <vertAlign val="baseline"/>
        <sz val="11"/>
        <color auto="1"/>
        <name val="Constantia"/>
        <family val="1"/>
        <scheme val="minor"/>
      </font>
    </dxf>
  </dxfs>
  <tableStyles count="0" defaultTableStyle="TableStyleMedium23"/>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466725</xdr:colOff>
      <xdr:row>0</xdr:row>
      <xdr:rowOff>47625</xdr:rowOff>
    </xdr:from>
    <xdr:to>
      <xdr:col>8</xdr:col>
      <xdr:colOff>895350</xdr:colOff>
      <xdr:row>1</xdr:row>
      <xdr:rowOff>300708</xdr:rowOff>
    </xdr:to>
    <xdr:pic>
      <xdr:nvPicPr>
        <xdr:cNvPr id="3" name="Picture 2">
          <a:extLst>
            <a:ext uri="{FF2B5EF4-FFF2-40B4-BE49-F238E27FC236}">
              <a16:creationId xmlns:a16="http://schemas.microsoft.com/office/drawing/2014/main" id="{47A55C9A-6CC7-4B0E-9778-6F571379E84D}"/>
            </a:ext>
          </a:extLst>
        </xdr:cNvPr>
        <xdr:cNvPicPr>
          <a:picLocks noChangeAspect="1"/>
        </xdr:cNvPicPr>
      </xdr:nvPicPr>
      <xdr:blipFill>
        <a:blip xmlns:r="http://schemas.openxmlformats.org/officeDocument/2006/relationships" r:embed="rId1"/>
        <a:stretch>
          <a:fillRect/>
        </a:stretch>
      </xdr:blipFill>
      <xdr:spPr>
        <a:xfrm>
          <a:off x="8020050" y="47625"/>
          <a:ext cx="1457325" cy="824583"/>
        </a:xfrm>
        <a:prstGeom prst="rect">
          <a:avLst/>
        </a:prstGeom>
      </xdr:spPr>
    </xdr:pic>
    <xdr:clientData/>
  </xdr:twoCellAnchor>
  <xdr:twoCellAnchor editAs="oneCell">
    <xdr:from>
      <xdr:col>6</xdr:col>
      <xdr:colOff>238125</xdr:colOff>
      <xdr:row>0</xdr:row>
      <xdr:rowOff>0</xdr:rowOff>
    </xdr:from>
    <xdr:to>
      <xdr:col>7</xdr:col>
      <xdr:colOff>114300</xdr:colOff>
      <xdr:row>1</xdr:row>
      <xdr:rowOff>333375</xdr:rowOff>
    </xdr:to>
    <xdr:pic>
      <xdr:nvPicPr>
        <xdr:cNvPr id="5" name="Picture 4">
          <a:extLst>
            <a:ext uri="{FF2B5EF4-FFF2-40B4-BE49-F238E27FC236}">
              <a16:creationId xmlns:a16="http://schemas.microsoft.com/office/drawing/2014/main" id="{617771CD-BCCE-4AA1-AFEA-81068C7C5C51}"/>
            </a:ext>
          </a:extLst>
        </xdr:cNvPr>
        <xdr:cNvPicPr>
          <a:picLocks noChangeAspect="1"/>
        </xdr:cNvPicPr>
      </xdr:nvPicPr>
      <xdr:blipFill>
        <a:blip xmlns:r="http://schemas.openxmlformats.org/officeDocument/2006/relationships" r:embed="rId2"/>
        <a:stretch>
          <a:fillRect/>
        </a:stretch>
      </xdr:blipFill>
      <xdr:spPr>
        <a:xfrm>
          <a:off x="6762750" y="0"/>
          <a:ext cx="904875" cy="9048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 displayName="Expenses" ref="B9:L18" totalsRowCount="1" headerRowDxfId="2" dataDxfId="0" totalsRowDxfId="1" headerRowCellStyle="Normal" dataCellStyle="Normal" totalsRowCellStyle="Normal">
  <autoFilter ref="B9:L17" xr:uid="{00000000-0009-0000-0100-000001000000}"/>
  <tableColumns count="11">
    <tableColumn id="1" xr3:uid="{00000000-0010-0000-0000-000001000000}" name="Date" totalsRowLabel="Total" dataDxfId="24" totalsRowDxfId="23" dataCellStyle="Date"/>
    <tableColumn id="2" xr3:uid="{00000000-0010-0000-0000-000002000000}" name="Account" dataDxfId="22" totalsRowDxfId="21" dataCellStyle="Normal"/>
    <tableColumn id="3" xr3:uid="{00000000-0010-0000-0000-000003000000}" name="Description" dataDxfId="20" totalsRowDxfId="19" dataCellStyle="Normal"/>
    <tableColumn id="4" xr3:uid="{00000000-0010-0000-0000-000004000000}" name="Hotel" totalsRowFunction="sum" dataDxfId="18" totalsRowDxfId="17" dataCellStyle="Currency"/>
    <tableColumn id="5" xr3:uid="{00000000-0010-0000-0000-000005000000}" name="Transport" totalsRowFunction="sum" dataDxfId="16" totalsRowDxfId="15" dataCellStyle="Currency"/>
    <tableColumn id="6" xr3:uid="{00000000-0010-0000-0000-000006000000}" name="Supplies" totalsRowFunction="sum" dataDxfId="14" totalsRowDxfId="13" dataCellStyle="Currency"/>
    <tableColumn id="7" xr3:uid="{00000000-0010-0000-0000-000007000000}" name="Meals" totalsRowFunction="sum" dataDxfId="12" totalsRowDxfId="11" dataCellStyle="Currency"/>
    <tableColumn id="8" xr3:uid="{00000000-0010-0000-0000-000008000000}" name="Phone" totalsRowFunction="sum" dataDxfId="10" totalsRowDxfId="9" dataCellStyle="Currency"/>
    <tableColumn id="10" xr3:uid="{00000000-0010-0000-0000-00000A000000}" name="Entertainment" totalsRowFunction="sum" dataDxfId="8" totalsRowDxfId="7" dataCellStyle="Currency"/>
    <tableColumn id="11" xr3:uid="{00000000-0010-0000-0000-00000B000000}" name="Misc" totalsRowFunction="sum" dataDxfId="6" totalsRowDxfId="5" dataCellStyle="Currency"/>
    <tableColumn id="9" xr3:uid="{00000000-0010-0000-0000-000009000000}" name="Total" totalsRowFunction="sum" dataDxfId="4" totalsRowDxfId="3" dataCellStyle="Currency">
      <calculatedColumnFormula>IFERROR(SUM(Expenses[[#This Row],[Hotel]:[Misc]]), "")</calculatedColumnFormula>
    </tableColumn>
  </tableColumns>
  <tableStyleInfo name="TableStyleMedium23" showFirstColumn="0" showLastColumn="0" showRowStripes="1" showColumnStripes="0"/>
  <extLst>
    <ext xmlns:x14="http://schemas.microsoft.com/office/spreadsheetml/2009/9/main" uri="{504A1905-F514-4f6f-8877-14C23A59335A}">
      <x14:table altTextSummary="Date, Account, Description, Hotel, Transport, Fuel, Meals, Phone, Entertainment &amp; Miscellaneous expenses in this table. Total expenses are automatically calculated"/>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Flow">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Flow">
      <a:majorFont>
        <a:latin typeface="Calibri"/>
        <a:ea typeface=""/>
        <a:cs typeface=""/>
        <a:font script="Jpan" typeface="ＭＳ Ｐゴシック"/>
        <a:font script="Hang" typeface="HY중고딕"/>
        <a:font script="Hans" typeface="宋体"/>
        <a:font script="Hant" typeface="微軟正黑體"/>
        <a:font script="Arab" typeface="Traditional Arabic"/>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Constantia"/>
        <a:ea typeface=""/>
        <a:cs typeface=""/>
        <a:font script="Jpan" typeface="HGP明朝E"/>
        <a:font script="Hang" typeface="HY신명조"/>
        <a:font script="Hans" typeface="仿宋_GB2312"/>
        <a:font script="Hant" typeface="新細明體"/>
        <a:font script="Arab" typeface="Majalla UI"/>
        <a:font script="Hebr" typeface="David"/>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Flow">
      <a:fillStyleLst>
        <a:solidFill>
          <a:schemeClr val="phClr"/>
        </a:solidFill>
        <a:gradFill rotWithShape="1">
          <a:gsLst>
            <a:gs pos="0">
              <a:schemeClr val="phClr">
                <a:tint val="70000"/>
                <a:satMod val="130000"/>
              </a:schemeClr>
            </a:gs>
            <a:gs pos="43000">
              <a:schemeClr val="phClr">
                <a:tint val="44000"/>
                <a:satMod val="165000"/>
              </a:schemeClr>
            </a:gs>
            <a:gs pos="93000">
              <a:schemeClr val="phClr">
                <a:tint val="15000"/>
                <a:satMod val="165000"/>
              </a:schemeClr>
            </a:gs>
            <a:gs pos="100000">
              <a:schemeClr val="phClr">
                <a:tint val="5000"/>
                <a:satMod val="250000"/>
              </a:schemeClr>
            </a:gs>
          </a:gsLst>
          <a:path path="circle">
            <a:fillToRect l="100000" t="200000" r="100000" b="40000"/>
          </a:path>
        </a:gradFill>
        <a:gradFill rotWithShape="1">
          <a:gsLst>
            <a:gs pos="0">
              <a:schemeClr val="phClr">
                <a:tint val="98000"/>
                <a:shade val="25000"/>
                <a:satMod val="250000"/>
              </a:schemeClr>
            </a:gs>
            <a:gs pos="68000">
              <a:schemeClr val="phClr">
                <a:tint val="86000"/>
                <a:satMod val="115000"/>
              </a:schemeClr>
            </a:gs>
            <a:gs pos="100000">
              <a:schemeClr val="phClr">
                <a:tint val="50000"/>
                <a:satMod val="150000"/>
              </a:schemeClr>
            </a:gs>
          </a:gsLst>
          <a:path path="circle">
            <a:fillToRect l="100000" t="200000" r="100000" b="40000"/>
          </a:path>
        </a:gradFill>
      </a:fillStyleLst>
      <a:lnStyleLst>
        <a:ln w="6985" cap="flat" cmpd="sng" algn="ctr">
          <a:solidFill>
            <a:schemeClr val="phClr">
              <a:shade val="50000"/>
              <a:satMod val="103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7150" dist="38100" dir="5400000" algn="ctr" rotWithShape="0">
              <a:schemeClr val="phClr">
                <a:shade val="9000"/>
                <a:satMod val="105000"/>
                <a:alpha val="48000"/>
              </a:schemeClr>
            </a:outerShdw>
          </a:effectLst>
        </a:effectStyle>
        <a:effectStyle>
          <a:effectLst>
            <a:outerShdw blurRad="57150" dist="38100" dir="5400000" algn="ctr" rotWithShape="0">
              <a:schemeClr val="phClr">
                <a:shade val="9000"/>
                <a:satMod val="105000"/>
                <a:alpha val="48000"/>
              </a:schemeClr>
            </a:outerShdw>
          </a:effectLst>
        </a:effectStyle>
        <a:effectStyle>
          <a:effectLst>
            <a:outerShdw blurRad="57150" dist="38100" dir="5400000" algn="ctr" rotWithShape="0">
              <a:schemeClr val="phClr">
                <a:shade val="9000"/>
                <a:satMod val="105000"/>
                <a:alpha val="48000"/>
              </a:schemeClr>
            </a:outerShdw>
          </a:effectLst>
          <a:scene3d>
            <a:camera prst="orthographicFront" fov="0">
              <a:rot lat="0" lon="0" rev="0"/>
            </a:camera>
            <a:lightRig rig="glow" dir="tl">
              <a:rot lat="0" lon="0" rev="900000"/>
            </a:lightRig>
          </a:scene3d>
          <a:sp3d prstMaterial="powder">
            <a:bevelT w="25400" h="38100"/>
          </a:sp3d>
        </a:effectStyle>
      </a:effectStyleLst>
      <a:bgFillStyleLst>
        <a:solidFill>
          <a:schemeClr val="phClr"/>
        </a:solidFill>
        <a:gradFill rotWithShape="1">
          <a:gsLst>
            <a:gs pos="0">
              <a:schemeClr val="phClr">
                <a:tint val="80000"/>
                <a:satMod val="400000"/>
              </a:schemeClr>
            </a:gs>
            <a:gs pos="25000">
              <a:schemeClr val="phClr">
                <a:tint val="83000"/>
                <a:satMod val="300000"/>
              </a:schemeClr>
            </a:gs>
            <a:gs pos="100000">
              <a:schemeClr val="phClr">
                <a:shade val="15000"/>
                <a:satMod val="300000"/>
              </a:schemeClr>
            </a:gs>
          </a:gsLst>
          <a:path path="circle">
            <a:fillToRect l="10000" t="180000" r="10000" b="50000"/>
          </a:path>
        </a:gradFill>
        <a:blipFill>
          <a:blip xmlns:r="http://schemas.openxmlformats.org/officeDocument/2006/relationships" r:embed="rId1">
            <a:duotone>
              <a:schemeClr val="phClr">
                <a:shade val="90000"/>
                <a:satMod val="150000"/>
              </a:schemeClr>
              <a:schemeClr val="phClr">
                <a:tint val="85000"/>
                <a:satMod val="150000"/>
              </a:schemeClr>
            </a:duotone>
          </a:blip>
          <a:tile tx="0" ty="0" sx="70000" sy="70000" flip="none" algn="ctr"/>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B1:L22"/>
  <sheetViews>
    <sheetView showGridLines="0" tabSelected="1" workbookViewId="0">
      <selection activeCell="S7" sqref="S7"/>
    </sheetView>
  </sheetViews>
  <sheetFormatPr defaultRowHeight="30" customHeight="1" x14ac:dyDescent="0.25"/>
  <cols>
    <col min="1" max="1" width="2.625" customWidth="1"/>
    <col min="2" max="3" width="13.5" customWidth="1"/>
    <col min="4" max="4" width="29" customWidth="1"/>
    <col min="5" max="9" width="13.5" customWidth="1"/>
    <col min="10" max="10" width="18.625" customWidth="1"/>
    <col min="11" max="12" width="13.5" customWidth="1"/>
    <col min="13" max="13" width="2.625" customWidth="1"/>
  </cols>
  <sheetData>
    <row r="1" spans="2:12" ht="45" customHeight="1" x14ac:dyDescent="0.25">
      <c r="B1" s="9" t="s">
        <v>32</v>
      </c>
      <c r="C1" s="9"/>
      <c r="D1" s="9"/>
      <c r="E1" s="9"/>
      <c r="F1" s="9"/>
      <c r="G1" s="9"/>
      <c r="H1" s="9"/>
      <c r="I1" s="9"/>
      <c r="J1" s="10" t="s">
        <v>12</v>
      </c>
      <c r="K1" s="10"/>
      <c r="L1" s="10"/>
    </row>
    <row r="2" spans="2:12" ht="48" customHeight="1" x14ac:dyDescent="0.25">
      <c r="B2" s="2" t="s">
        <v>22</v>
      </c>
    </row>
    <row r="3" spans="2:12" ht="30" customHeight="1" x14ac:dyDescent="0.25">
      <c r="B3" s="3" t="s">
        <v>15</v>
      </c>
      <c r="C3" s="19" t="s">
        <v>37</v>
      </c>
      <c r="D3" s="12"/>
      <c r="E3" s="16" t="s">
        <v>16</v>
      </c>
      <c r="F3" s="16"/>
      <c r="G3" s="15">
        <v>43525</v>
      </c>
      <c r="H3" s="12"/>
      <c r="J3" s="3" t="s">
        <v>17</v>
      </c>
      <c r="K3" s="5" t="s">
        <v>3</v>
      </c>
      <c r="L3" s="7">
        <v>43525</v>
      </c>
    </row>
    <row r="4" spans="2:12" ht="30" customHeight="1" x14ac:dyDescent="0.25">
      <c r="K4" s="5" t="s">
        <v>4</v>
      </c>
      <c r="L4" s="8">
        <v>43555</v>
      </c>
    </row>
    <row r="5" spans="2:12" ht="15" customHeight="1" x14ac:dyDescent="0.25">
      <c r="B5" s="4" t="s">
        <v>18</v>
      </c>
      <c r="C5" s="3"/>
      <c r="D5" s="1"/>
    </row>
    <row r="6" spans="2:12" ht="30" customHeight="1" x14ac:dyDescent="0.25">
      <c r="B6" s="5" t="s">
        <v>0</v>
      </c>
      <c r="C6" s="11" t="s">
        <v>27</v>
      </c>
      <c r="D6" s="12"/>
      <c r="F6" s="5" t="s">
        <v>2</v>
      </c>
      <c r="G6" s="19" t="s">
        <v>34</v>
      </c>
      <c r="H6" s="12"/>
      <c r="J6" s="5" t="s">
        <v>26</v>
      </c>
      <c r="K6" s="11" t="s">
        <v>29</v>
      </c>
      <c r="L6" s="12"/>
    </row>
    <row r="7" spans="2:12" ht="30" customHeight="1" x14ac:dyDescent="0.25">
      <c r="B7" s="5" t="s">
        <v>35</v>
      </c>
      <c r="C7" s="19" t="s">
        <v>36</v>
      </c>
      <c r="D7" s="12"/>
      <c r="F7" s="5" t="s">
        <v>1</v>
      </c>
      <c r="G7" s="11" t="s">
        <v>28</v>
      </c>
      <c r="H7" s="12"/>
      <c r="J7" s="5" t="s">
        <v>25</v>
      </c>
      <c r="K7" s="20">
        <v>1</v>
      </c>
      <c r="L7" s="21"/>
    </row>
    <row r="8" spans="2:12" ht="15" customHeight="1" x14ac:dyDescent="0.25"/>
    <row r="9" spans="2:12" ht="30" customHeight="1" x14ac:dyDescent="0.25">
      <c r="B9" s="22" t="s">
        <v>5</v>
      </c>
      <c r="C9" s="22" t="s">
        <v>6</v>
      </c>
      <c r="D9" s="22" t="s">
        <v>7</v>
      </c>
      <c r="E9" s="22" t="s">
        <v>13</v>
      </c>
      <c r="F9" s="22" t="s">
        <v>8</v>
      </c>
      <c r="G9" s="22" t="s">
        <v>30</v>
      </c>
      <c r="H9" s="22" t="s">
        <v>9</v>
      </c>
      <c r="I9" s="22" t="s">
        <v>10</v>
      </c>
      <c r="J9" s="22" t="s">
        <v>14</v>
      </c>
      <c r="K9" s="22" t="s">
        <v>23</v>
      </c>
      <c r="L9" s="22" t="s">
        <v>19</v>
      </c>
    </row>
    <row r="10" spans="2:12" ht="30" customHeight="1" x14ac:dyDescent="0.25">
      <c r="B10" s="23">
        <v>43522</v>
      </c>
      <c r="C10" s="22"/>
      <c r="D10" s="22" t="s">
        <v>33</v>
      </c>
      <c r="E10" s="24"/>
      <c r="F10" s="24">
        <v>474.6</v>
      </c>
      <c r="G10" s="24"/>
      <c r="H10" s="24"/>
      <c r="I10" s="24"/>
      <c r="J10" s="24"/>
      <c r="K10" s="24"/>
      <c r="L10" s="24">
        <f>IFERROR(SUM(Expenses[[#This Row],[Hotel]:[Misc]]), "")</f>
        <v>474.6</v>
      </c>
    </row>
    <row r="11" spans="2:12" ht="30" customHeight="1" x14ac:dyDescent="0.25">
      <c r="B11" s="23"/>
      <c r="C11" s="22"/>
      <c r="D11" s="22"/>
      <c r="E11" s="24"/>
      <c r="F11" s="24"/>
      <c r="G11" s="24"/>
      <c r="H11" s="24"/>
      <c r="I11" s="24"/>
      <c r="J11" s="24"/>
      <c r="K11" s="24"/>
      <c r="L11" s="24">
        <f>IFERROR(SUM(Expenses[[#This Row],[Hotel]:[Misc]]), "")</f>
        <v>0</v>
      </c>
    </row>
    <row r="12" spans="2:12" ht="30" customHeight="1" x14ac:dyDescent="0.25">
      <c r="B12" s="23"/>
      <c r="C12" s="22"/>
      <c r="D12" s="22"/>
      <c r="E12" s="24"/>
      <c r="F12" s="24"/>
      <c r="G12" s="24"/>
      <c r="H12" s="24"/>
      <c r="I12" s="24"/>
      <c r="J12" s="24"/>
      <c r="K12" s="24"/>
      <c r="L12" s="24">
        <f>IFERROR(SUM(Expenses[[#This Row],[Hotel]:[Misc]]), "")</f>
        <v>0</v>
      </c>
    </row>
    <row r="13" spans="2:12" ht="30" customHeight="1" x14ac:dyDescent="0.25">
      <c r="B13" s="23"/>
      <c r="C13" s="22"/>
      <c r="D13" s="22"/>
      <c r="E13" s="24"/>
      <c r="F13" s="24"/>
      <c r="G13" s="24"/>
      <c r="H13" s="24"/>
      <c r="I13" s="24"/>
      <c r="J13" s="24"/>
      <c r="K13" s="24"/>
      <c r="L13" s="24">
        <f>IFERROR(SUM(Expenses[[#This Row],[Hotel]:[Misc]]), "")</f>
        <v>0</v>
      </c>
    </row>
    <row r="14" spans="2:12" ht="30" customHeight="1" x14ac:dyDescent="0.25">
      <c r="B14" s="23"/>
      <c r="C14" s="22"/>
      <c r="D14" s="22"/>
      <c r="E14" s="24"/>
      <c r="F14" s="24"/>
      <c r="G14" s="24"/>
      <c r="H14" s="24"/>
      <c r="I14" s="24"/>
      <c r="J14" s="24"/>
      <c r="K14" s="24"/>
      <c r="L14" s="24">
        <f>IFERROR(SUM(Expenses[[#This Row],[Hotel]:[Misc]]), "")</f>
        <v>0</v>
      </c>
    </row>
    <row r="15" spans="2:12" ht="30" customHeight="1" x14ac:dyDescent="0.25">
      <c r="B15" s="23"/>
      <c r="C15" s="22"/>
      <c r="D15" s="22"/>
      <c r="E15" s="24"/>
      <c r="F15" s="24"/>
      <c r="G15" s="24"/>
      <c r="H15" s="24"/>
      <c r="I15" s="24"/>
      <c r="J15" s="24"/>
      <c r="K15" s="24"/>
      <c r="L15" s="24">
        <f>IFERROR(SUM(Expenses[[#This Row],[Hotel]:[Misc]]), "")</f>
        <v>0</v>
      </c>
    </row>
    <row r="16" spans="2:12" ht="30" customHeight="1" x14ac:dyDescent="0.25">
      <c r="B16" s="23"/>
      <c r="C16" s="22"/>
      <c r="D16" s="22"/>
      <c r="E16" s="24"/>
      <c r="F16" s="24"/>
      <c r="G16" s="24"/>
      <c r="H16" s="24"/>
      <c r="I16" s="24"/>
      <c r="J16" s="24"/>
      <c r="K16" s="24"/>
      <c r="L16" s="24">
        <f>IFERROR(SUM(Expenses[[#This Row],[Hotel]:[Misc]]), "")</f>
        <v>0</v>
      </c>
    </row>
    <row r="17" spans="2:12" ht="30" customHeight="1" x14ac:dyDescent="0.25">
      <c r="B17" s="23"/>
      <c r="C17" s="22"/>
      <c r="D17" s="22"/>
      <c r="E17" s="24"/>
      <c r="F17" s="24"/>
      <c r="G17" s="24"/>
      <c r="H17" s="24"/>
      <c r="I17" s="24"/>
      <c r="J17" s="24"/>
      <c r="K17" s="24"/>
      <c r="L17" s="24">
        <f>IFERROR(SUM(Expenses[[#This Row],[Hotel]:[Misc]]), "")</f>
        <v>0</v>
      </c>
    </row>
    <row r="18" spans="2:12" ht="30" customHeight="1" x14ac:dyDescent="0.25">
      <c r="B18" s="22" t="s">
        <v>19</v>
      </c>
      <c r="C18" s="22"/>
      <c r="D18" s="22"/>
      <c r="E18" s="25">
        <f>SUBTOTAL(109,Expenses[Hotel])</f>
        <v>0</v>
      </c>
      <c r="F18" s="25">
        <f>SUBTOTAL(109,Expenses[Transport])</f>
        <v>474.6</v>
      </c>
      <c r="G18" s="25">
        <f>SUBTOTAL(109,Expenses[Supplies])</f>
        <v>0</v>
      </c>
      <c r="H18" s="25">
        <f>SUBTOTAL(109,Expenses[Meals])</f>
        <v>0</v>
      </c>
      <c r="I18" s="25">
        <f>SUBTOTAL(109,Expenses[Phone])</f>
        <v>0</v>
      </c>
      <c r="J18" s="25">
        <f>SUBTOTAL(109,Expenses[Entertainment])</f>
        <v>0</v>
      </c>
      <c r="K18" s="25">
        <f>SUBTOTAL(109,Expenses[Misc])</f>
        <v>0</v>
      </c>
      <c r="L18" s="25">
        <f>SUBTOTAL(109,Expenses[Total])</f>
        <v>474.6</v>
      </c>
    </row>
    <row r="19" spans="2:12" ht="30" customHeight="1" x14ac:dyDescent="0.25">
      <c r="B19" s="17" t="s">
        <v>11</v>
      </c>
      <c r="C19" s="17"/>
      <c r="D19" s="17"/>
      <c r="E19" s="17"/>
      <c r="F19" s="17"/>
      <c r="G19" s="17"/>
      <c r="H19" s="17"/>
      <c r="I19" s="17"/>
      <c r="J19" s="17"/>
      <c r="K19" s="18"/>
      <c r="L19" s="6">
        <f>IFERROR(SUM(Expenses[[#Totals],[Total]]), "")</f>
        <v>474.6</v>
      </c>
    </row>
    <row r="20" spans="2:12" ht="30" customHeight="1" x14ac:dyDescent="0.25">
      <c r="B20" s="17" t="s">
        <v>24</v>
      </c>
      <c r="C20" s="17"/>
      <c r="D20" s="17"/>
      <c r="E20" s="17"/>
      <c r="F20" s="17"/>
      <c r="G20" s="17"/>
      <c r="H20" s="17"/>
      <c r="I20" s="17"/>
      <c r="J20" s="17"/>
      <c r="K20" s="18"/>
      <c r="L20" s="6"/>
    </row>
    <row r="21" spans="2:12" ht="30" customHeight="1" x14ac:dyDescent="0.25">
      <c r="B21" s="17" t="s">
        <v>19</v>
      </c>
      <c r="C21" s="17"/>
      <c r="D21" s="17"/>
      <c r="E21" s="17"/>
      <c r="F21" s="17"/>
      <c r="G21" s="17"/>
      <c r="H21" s="17"/>
      <c r="I21" s="17"/>
      <c r="J21" s="17"/>
      <c r="K21" s="18"/>
      <c r="L21" s="6">
        <f>IFERROR((L19-L20), "")</f>
        <v>474.6</v>
      </c>
    </row>
    <row r="22" spans="2:12" ht="30" customHeight="1" x14ac:dyDescent="0.25">
      <c r="B22" s="3" t="s">
        <v>20</v>
      </c>
      <c r="C22" s="14"/>
      <c r="D22" s="12"/>
      <c r="E22" s="12"/>
      <c r="F22" s="3" t="s">
        <v>21</v>
      </c>
      <c r="G22" s="13" t="s">
        <v>31</v>
      </c>
      <c r="H22" s="13"/>
      <c r="I22" s="13"/>
      <c r="J22" s="13"/>
    </row>
  </sheetData>
  <dataConsolidate/>
  <mergeCells count="16">
    <mergeCell ref="B1:I1"/>
    <mergeCell ref="J1:L1"/>
    <mergeCell ref="K6:L6"/>
    <mergeCell ref="K7:L7"/>
    <mergeCell ref="G22:J22"/>
    <mergeCell ref="C22:E22"/>
    <mergeCell ref="C3:D3"/>
    <mergeCell ref="C6:D6"/>
    <mergeCell ref="G3:H3"/>
    <mergeCell ref="C7:D7"/>
    <mergeCell ref="G7:H7"/>
    <mergeCell ref="G6:H6"/>
    <mergeCell ref="E3:F3"/>
    <mergeCell ref="B19:K19"/>
    <mergeCell ref="B20:K20"/>
    <mergeCell ref="B21:K21"/>
  </mergeCells>
  <phoneticPr fontId="0" type="noConversion"/>
  <dataValidations count="47">
    <dataValidation allowBlank="1" showInputMessage="1" showErrorMessage="1" prompt="Create Expense Report in this worksheet. Enter expense details starting in cell B9. Total expenses are automatically calculated at end of table. Approved by &amp; Notes are below Total" sqref="A1" xr:uid="{00000000-0002-0000-0000-000000000000}"/>
    <dataValidation allowBlank="1" showInputMessage="1" showErrorMessage="1" prompt="Enter Company Name in this cell" sqref="B1:I1" xr:uid="{00000000-0002-0000-0000-000001000000}"/>
    <dataValidation allowBlank="1" showInputMessage="1" showErrorMessage="1" prompt="Title of this worksheet is in this cell. Enter Purpose and Statement Number in cells C3 and G3. Pay Period Start and End Date is automatically updated in cells L3 and L4. Enter Employee details in cells B6 through K7" sqref="B2" xr:uid="{00000000-0002-0000-0000-000002000000}"/>
    <dataValidation allowBlank="1" showInputMessage="1" showErrorMessage="1" prompt="Enter Purpose in cell at right" sqref="B3" xr:uid="{00000000-0002-0000-0000-000003000000}"/>
    <dataValidation allowBlank="1" showInputMessage="1" showErrorMessage="1" prompt="Enter Purpose in this cell" sqref="C3:D3" xr:uid="{00000000-0002-0000-0000-000004000000}"/>
    <dataValidation allowBlank="1" showInputMessage="1" showErrorMessage="1" prompt="Enter Statement Number in this cell" sqref="G3:H3" xr:uid="{00000000-0002-0000-0000-000005000000}"/>
    <dataValidation allowBlank="1" showInputMessage="1" showErrorMessage="1" prompt="Enter Statement Number in cell at right" sqref="E3" xr:uid="{00000000-0002-0000-0000-000006000000}"/>
    <dataValidation allowBlank="1" showInputMessage="1" showErrorMessage="1" prompt="Pay Period Start and End Dates are automatically updated in cells at right" sqref="J3" xr:uid="{00000000-0002-0000-0000-000007000000}"/>
    <dataValidation allowBlank="1" showInputMessage="1" showErrorMessage="1" prompt="Pay Period Start Date is automatically updated in cell at right" sqref="K3" xr:uid="{00000000-0002-0000-0000-000008000000}"/>
    <dataValidation allowBlank="1" showInputMessage="1" showErrorMessage="1" prompt="Pay Period Start Date is automatically updated in this cell" sqref="L3" xr:uid="{00000000-0002-0000-0000-000009000000}"/>
    <dataValidation allowBlank="1" showInputMessage="1" showErrorMessage="1" prompt="Pay Period End Date is automatically updated in cell at right" sqref="K4" xr:uid="{00000000-0002-0000-0000-00000A000000}"/>
    <dataValidation allowBlank="1" showInputMessage="1" showErrorMessage="1" prompt="Pay Period End Date is automatically updated in this cell. Enter Employee Information in cells B6 through K7" sqref="L4" xr:uid="{00000000-0002-0000-0000-00000B000000}"/>
    <dataValidation allowBlank="1" showInputMessage="1" showErrorMessage="1" prompt="Enter Employee Information in cells B6 through K7" sqref="B5" xr:uid="{00000000-0002-0000-0000-00000C000000}"/>
    <dataValidation allowBlank="1" showInputMessage="1" showErrorMessage="1" prompt="Enter Name in cell at right" sqref="B6" xr:uid="{00000000-0002-0000-0000-00000D000000}"/>
    <dataValidation allowBlank="1" showInputMessage="1" showErrorMessage="1" prompt="Enter Name in this cell" sqref="C6:D6" xr:uid="{00000000-0002-0000-0000-00000E000000}"/>
    <dataValidation allowBlank="1" showInputMessage="1" showErrorMessage="1" prompt="Enter Department in cell at right" sqref="B7" xr:uid="{00000000-0002-0000-0000-00000F000000}"/>
    <dataValidation allowBlank="1" showInputMessage="1" showErrorMessage="1" prompt="Enter Department in this cell" sqref="C7:D7" xr:uid="{00000000-0002-0000-0000-000010000000}"/>
    <dataValidation allowBlank="1" showInputMessage="1" showErrorMessage="1" prompt="Enter Position in cell at right" sqref="F6" xr:uid="{00000000-0002-0000-0000-000011000000}"/>
    <dataValidation allowBlank="1" showInputMessage="1" showErrorMessage="1" prompt="Enter Position in this cell" sqref="G6:H6" xr:uid="{00000000-0002-0000-0000-000012000000}"/>
    <dataValidation allowBlank="1" showInputMessage="1" showErrorMessage="1" prompt="Enter Manager in cell at right" sqref="F7" xr:uid="{00000000-0002-0000-0000-000013000000}"/>
    <dataValidation allowBlank="1" showInputMessage="1" showErrorMessage="1" prompt="Enter Manager in this cell" sqref="G7:H7" xr:uid="{00000000-0002-0000-0000-000014000000}"/>
    <dataValidation allowBlank="1" showInputMessage="1" showErrorMessage="1" prompt="Enter Social Security Number or Employer Identification Number  in cell at right" sqref="J6" xr:uid="{00000000-0002-0000-0000-000015000000}"/>
    <dataValidation allowBlank="1" showInputMessage="1" showErrorMessage="1" prompt="Enter Social Security Number or Employer Identification Number in this cell" sqref="K6:L6" xr:uid="{00000000-0002-0000-0000-000016000000}"/>
    <dataValidation allowBlank="1" showInputMessage="1" showErrorMessage="1" prompt="Enter Employee company ID in this cell" sqref="K7:L7" xr:uid="{00000000-0002-0000-0000-000017000000}"/>
    <dataValidation allowBlank="1" showInputMessage="1" showErrorMessage="1" prompt="Enter Employee company ID in cell at right" sqref="J7" xr:uid="{00000000-0002-0000-0000-000018000000}"/>
    <dataValidation allowBlank="1" showInputMessage="1" showErrorMessage="1" prompt="Enter Date of expense in this column under this heading. Use heading filters to find specific entries" sqref="B9" xr:uid="{00000000-0002-0000-0000-000019000000}"/>
    <dataValidation allowBlank="1" showInputMessage="1" showErrorMessage="1" prompt="Enter Account in this column under this heading" sqref="C9" xr:uid="{00000000-0002-0000-0000-00001A000000}"/>
    <dataValidation allowBlank="1" showInputMessage="1" showErrorMessage="1" prompt="Enter Description in this column under this heading" sqref="D9" xr:uid="{00000000-0002-0000-0000-00001B000000}"/>
    <dataValidation allowBlank="1" showInputMessage="1" showErrorMessage="1" prompt="Enter Hotel expenses in this column under this heading" sqref="E9" xr:uid="{00000000-0002-0000-0000-00001C000000}"/>
    <dataValidation allowBlank="1" showInputMessage="1" showErrorMessage="1" prompt="Enter Transport expenses in this column under this heading" sqref="F9" xr:uid="{00000000-0002-0000-0000-00001D000000}"/>
    <dataValidation allowBlank="1" showInputMessage="1" showErrorMessage="1" prompt="Enter Fuel expenses in this column under this heading" sqref="G9" xr:uid="{00000000-0002-0000-0000-00001E000000}"/>
    <dataValidation allowBlank="1" showInputMessage="1" showErrorMessage="1" prompt="Enter Meal expenses in this column under this heading" sqref="H9" xr:uid="{00000000-0002-0000-0000-00001F000000}"/>
    <dataValidation allowBlank="1" showInputMessage="1" showErrorMessage="1" prompt="Enter Phone expenses in this column under this heading" sqref="I9" xr:uid="{00000000-0002-0000-0000-000020000000}"/>
    <dataValidation allowBlank="1" showInputMessage="1" showErrorMessage="1" prompt="Enter Miscellaneous expenses in this column under this heading" sqref="K9" xr:uid="{00000000-0002-0000-0000-000021000000}"/>
    <dataValidation allowBlank="1" showInputMessage="1" showErrorMessage="1" prompt="Enter Entertainment expenses in this column under this heading" sqref="J9" xr:uid="{00000000-0002-0000-0000-000022000000}"/>
    <dataValidation allowBlank="1" showInputMessage="1" showErrorMessage="1" prompt="Total expenses are automatically calculated in this column under this heading. Subtotal, Cash Advances, &amp; final Total are below this column" sqref="L9" xr:uid="{00000000-0002-0000-0000-000023000000}"/>
    <dataValidation allowBlank="1" showInputMessage="1" showErrorMessage="1" prompt="Total amount from Cash Advances is in cell at right" sqref="B20:K20" xr:uid="{00000000-0002-0000-0000-000024000000}"/>
    <dataValidation allowBlank="1" showInputMessage="1" showErrorMessage="1" prompt="Enter total amount of Cash Advances in this cell" sqref="L20" xr:uid="{00000000-0002-0000-0000-000025000000}"/>
    <dataValidation allowBlank="1" showInputMessage="1" showErrorMessage="1" prompt="Overall Total is automatically calculated in cell at right" sqref="B21:K21" xr:uid="{00000000-0002-0000-0000-000026000000}"/>
    <dataValidation allowBlank="1" showInputMessage="1" showErrorMessage="1" prompt="Overall Total is automatically calculated in this cell" sqref="L21" xr:uid="{00000000-0002-0000-0000-000027000000}"/>
    <dataValidation allowBlank="1" showInputMessage="1" showErrorMessage="1" prompt="Subtotal is automatically calculated in cell at right" sqref="B19:K19" xr:uid="{00000000-0002-0000-0000-000028000000}"/>
    <dataValidation allowBlank="1" showInputMessage="1" showErrorMessage="1" prompt="Subtotal is automatically calculated in this cell" sqref="L19" xr:uid="{00000000-0002-0000-0000-000029000000}"/>
    <dataValidation allowBlank="1" showInputMessage="1" showErrorMessage="1" prompt="Enter Notes in cell at right" sqref="F22" xr:uid="{00000000-0002-0000-0000-00002A000000}"/>
    <dataValidation allowBlank="1" showInputMessage="1" showErrorMessage="1" prompt="Enter Notes in this cell" sqref="G22:J22" xr:uid="{00000000-0002-0000-0000-00002B000000}"/>
    <dataValidation allowBlank="1" showInputMessage="1" showErrorMessage="1" prompt="Enter Approved by name in cell at right" sqref="B22" xr:uid="{00000000-0002-0000-0000-00002C000000}"/>
    <dataValidation allowBlank="1" showInputMessage="1" showErrorMessage="1" prompt="Enter Approved by name in this cell" sqref="C22:E22" xr:uid="{00000000-0002-0000-0000-00002D000000}"/>
    <dataValidation allowBlank="1" showInputMessage="1" showErrorMessage="1" prompt="This cell is For Office Use Only" sqref="J1:L1" xr:uid="{00000000-0002-0000-0000-00002E000000}"/>
  </dataValidations>
  <printOptions horizontalCentered="1"/>
  <pageMargins left="0.5" right="0.5" top="0.75" bottom="0.75" header="0.5" footer="0.5"/>
  <pageSetup scale="69" fitToHeight="0" orientation="landscape" r:id="rId1"/>
  <headerFooter differentFirst="1">
    <oddHeader>&amp;C&amp;"-,Regular"Company Name</oddHeader>
    <oddFooter>&amp;C&amp;"-,Regular"Page &amp;P of &amp;N</oddFooter>
  </headerFooter>
  <ignoredErrors>
    <ignoredError sqref="L17 L21 L10:L15" emptyCellReference="1"/>
  </ignoredErrors>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8</vt:i4>
      </vt:variant>
    </vt:vector>
  </HeadingPairs>
  <TitlesOfParts>
    <vt:vector size="9" baseType="lpstr">
      <vt:lpstr>Expense Report</vt:lpstr>
      <vt:lpstr>ColumnTitle1</vt:lpstr>
      <vt:lpstr>'Expense Report'!Print_Titles</vt:lpstr>
      <vt:lpstr>RowTitleRegion1..C3</vt:lpstr>
      <vt:lpstr>RowTitleRegion2..G3</vt:lpstr>
      <vt:lpstr>RowTitleRegion3..L4</vt:lpstr>
      <vt:lpstr>RowTitleRegion4..C7</vt:lpstr>
      <vt:lpstr>RowTitleRegion5..G7</vt:lpstr>
      <vt:lpstr>RowTitleRegion6..K7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JT Home PC</dc:creator>
  <cp:lastModifiedBy>JT Home PC</cp:lastModifiedBy>
  <dcterms:created xsi:type="dcterms:W3CDTF">2017-09-12T04:16:56Z</dcterms:created>
  <dcterms:modified xsi:type="dcterms:W3CDTF">2019-03-23T11:32:49Z</dcterms:modified>
</cp:coreProperties>
</file>