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til Empresa" sheetId="1" r:id="rId4"/>
    <sheet state="visible" name="Portatil Nosotros" sheetId="2" r:id="rId5"/>
    <sheet state="visible" name="PC Armado Empresa" sheetId="3" r:id="rId6"/>
    <sheet state="visible" name="PC Armado Nosotros" sheetId="4" r:id="rId7"/>
    <sheet state="visible" name="Monitor Empresa" sheetId="5" r:id="rId8"/>
    <sheet state="visible" name="Monitor Nosotros" sheetId="6" r:id="rId9"/>
    <sheet state="visible" name="Gabinete Empresa" sheetId="7" r:id="rId10"/>
    <sheet state="visible" name="Gabinete Nosotros" sheetId="8" r:id="rId11"/>
    <sheet state="visible" name="Placa Madre Empresa " sheetId="9" r:id="rId12"/>
    <sheet state="visible" name="Placa Madre Nosotros" sheetId="10" r:id="rId13"/>
    <sheet state="visible" name="Disco Solido Empresa" sheetId="11" r:id="rId14"/>
    <sheet state="visible" name="Disco Solido Nosotros" sheetId="12" r:id="rId15"/>
    <sheet state="visible" name="Disco Mecanico Empresa" sheetId="13" r:id="rId16"/>
    <sheet state="visible" name="Disco Mecanico Nosotros" sheetId="14" r:id="rId17"/>
    <sheet state="visible" name="Tarjeta Gráfica Empresa" sheetId="15" r:id="rId18"/>
    <sheet state="visible" name="Tarjeta Gráfica Nosotros" sheetId="16" r:id="rId19"/>
    <sheet state="visible" name="Ram Empresa" sheetId="17" r:id="rId20"/>
    <sheet state="visible" name="Ram Nosotros" sheetId="18" r:id="rId21"/>
    <sheet state="visible" name="Teclado Empresa - Nosotros " sheetId="19" r:id="rId22"/>
    <sheet state="visible" name="Mause Empresa - Nosotros" sheetId="20" r:id="rId23"/>
    <sheet state="visible" name="WIFI Empresa" sheetId="21" r:id="rId24"/>
    <sheet state="visible" name="WIFI Nosotros" sheetId="22" r:id="rId25"/>
    <sheet state="visible" name="Licencia de Software" sheetId="23" r:id="rId26"/>
    <sheet state="visible" name="Servidor Empresa" sheetId="24" r:id="rId27"/>
    <sheet state="visible" name="Servidor Nosotros" sheetId="25" r:id="rId28"/>
    <sheet state="visible" name="Procesador Empresa" sheetId="26" r:id="rId29"/>
    <sheet state="visible" name="Procesador Nosotros" sheetId="27" r:id="rId30"/>
    <sheet state="visible" name="Ventiladores Empresa " sheetId="28" r:id="rId31"/>
    <sheet state="visible" name="Ventiladores Nosotros " sheetId="29" r:id="rId32"/>
    <sheet state="visible" name="Altavoces Empresa " sheetId="30" r:id="rId33"/>
    <sheet state="visible" name=" Altavoces Nosotros" sheetId="31" r:id="rId34"/>
    <sheet state="visible" name="Adaptador de Bluethooth Empresa" sheetId="32" r:id="rId35"/>
    <sheet state="visible" name=" Adaptador de Bluethooth Nosotr" sheetId="33" r:id="rId36"/>
    <sheet state="visible" name="Fuente de poder Empresa" sheetId="34" r:id="rId37"/>
    <sheet state="visible" name=" Fuente de poder Nosotros" sheetId="35" r:id="rId38"/>
    <sheet state="visible" name="Licencia visual" sheetId="36" r:id="rId39"/>
    <sheet state="visible" name="Licencia SQL" sheetId="37" r:id="rId40"/>
    <sheet state="visible" name="Licencia de Windows 11" sheetId="38" r:id="rId41"/>
    <sheet state="visible" name="Servicios en la Nube" sheetId="39" r:id="rId42"/>
    <sheet state="visible" name="Recursos Humanos " sheetId="40" r:id="rId43"/>
    <sheet state="visible" name="Fichas Técnicas" sheetId="41" r:id="rId44"/>
  </sheets>
  <definedNames/>
  <calcPr/>
  <extLst>
    <ext uri="GoogleSheetsCustomDataVersion2">
      <go:sheetsCustomData xmlns:go="http://customooxmlschemas.google.com/" r:id="rId45" roundtripDataChecksum="We4bi0TKO89XM2LTn40o5RsonM/qFL866aFIQyRR2kI="/>
    </ext>
  </extLst>
</workbook>
</file>

<file path=xl/sharedStrings.xml><?xml version="1.0" encoding="utf-8"?>
<sst xmlns="http://schemas.openxmlformats.org/spreadsheetml/2006/main" count="3084" uniqueCount="1838">
  <si>
    <t>CUADRO DE COTIZACIONES</t>
  </si>
  <si>
    <t xml:space="preserve">Cuadro Comparativo de Cotizaciones </t>
  </si>
  <si>
    <t xml:space="preserve">Presupuestos (a)
</t>
  </si>
  <si>
    <r>
      <rPr>
        <rFont val="Arial"/>
        <b/>
        <color theme="1"/>
        <sz val="10.0"/>
      </rPr>
      <t>Empresa</t>
    </r>
    <r>
      <rPr>
        <rFont val="Arial"/>
        <b val="0"/>
        <i/>
        <color theme="1"/>
        <sz val="10.0"/>
      </rPr>
      <t xml:space="preserve">
</t>
    </r>
  </si>
  <si>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</si>
  <si>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</si>
  <si>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</si>
  <si>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r>
      <rPr>
        <rFont val="Arial"/>
        <b/>
        <color theme="1"/>
        <sz val="10.0"/>
      </rPr>
      <t>Nº de CUIT, Dirección, Teléfono</t>
    </r>
    <r>
      <rPr>
        <rFont val="Arial"/>
        <b val="0"/>
        <i/>
        <color theme="1"/>
        <sz val="10.0"/>
      </rPr>
      <t xml:space="preserve">
</t>
    </r>
  </si>
  <si>
    <t xml:space="preserve">Importe Unitario
</t>
  </si>
  <si>
    <r>
      <rPr>
        <rFont val="Arial"/>
        <b/>
        <color theme="1"/>
        <sz val="10.0"/>
      </rPr>
      <t>Descripción del
bien/ servicio (b)</t>
    </r>
    <r>
      <rPr>
        <rFont val="Arial"/>
        <b val="0"/>
        <i/>
        <color theme="1"/>
        <sz val="10.0"/>
      </rPr>
      <t xml:space="preserve">
</t>
    </r>
  </si>
  <si>
    <t xml:space="preserve">Importe Total
 IVA incluido
</t>
  </si>
  <si>
    <t xml:space="preserve">Importe Total
</t>
  </si>
  <si>
    <t>Tipo de cambio</t>
  </si>
  <si>
    <t xml:space="preserve">Forma de Pago 
</t>
  </si>
  <si>
    <t>Cuadro Comparativo de Cotizaciones</t>
  </si>
  <si>
    <r>
      <rPr>
        <rFont val="Arial"/>
        <b/>
        <color theme="1"/>
        <sz val="10.0"/>
      </rPr>
      <t xml:space="preserve">Observaciones </t>
    </r>
    <r>
      <rPr>
        <rFont val="Arial"/>
        <b val="0"/>
        <i/>
        <color theme="1"/>
        <sz val="10.0"/>
      </rPr>
      <t xml:space="preserve">
</t>
    </r>
  </si>
  <si>
    <t>Características</t>
  </si>
  <si>
    <t xml:space="preserve">Garantia </t>
  </si>
  <si>
    <t>Ventajas</t>
  </si>
  <si>
    <t>Desventaja</t>
  </si>
  <si>
    <t>Análisis y viabilidad de compra</t>
  </si>
  <si>
    <t>Imagen</t>
  </si>
  <si>
    <r>
      <rPr>
        <rFont val="Arial"/>
        <b/>
        <color theme="1"/>
        <sz val="10.0"/>
      </rPr>
      <t xml:space="preserve">Observaciones </t>
    </r>
    <r>
      <rPr>
        <rFont val="Arial"/>
        <b val="0"/>
        <i/>
        <color theme="1"/>
        <sz val="10.0"/>
      </rPr>
      <t xml:space="preserve">
</t>
    </r>
  </si>
  <si>
    <t>Nº 1</t>
  </si>
  <si>
    <t>MERCADO LIBRE</t>
  </si>
  <si>
    <t>https://www.mercadolibre.com.co/pc-lenovo-tiny-thinkcentre-neo-50q-gen-5-core-5-16gb1tb/p/MCO68062227#polycard_client=search-desktop&amp;be_origin=backend&amp;overlay_label=not_apply&amp;search_layout=grid&amp;position=4&amp;type=product&amp;tracking_id=32a5e2d9-bee4-4b7f-a844-2e284f371546&amp;wid=MCO3859624656&amp;sid=search</t>
  </si>
  <si>
    <t>Presupuestos (a)</t>
  </si>
  <si>
    <t>Empresa
 (Nombre fiscal de la empresa)</t>
  </si>
  <si>
    <t>Nº de CUIT, Dirección, Teléfono
 (Datos de la empresa)</t>
  </si>
  <si>
    <t>https://www.mercadolibre.com.co/pc-gamer-ryzen-7-5700g-16gb-ddr4-512gb-m2-monitor-24-ips/up/MCOU3792324327#polycard_client=search-desktop&amp;float_highlight=last_units&amp;be_origin=backend&amp;overlay_label=not_apply&amp;search_layout=grid&amp;position=1&amp;type=product&amp;tracking_id=43f0597b-56b1-42ff-b057-d45a148f04c7&amp;wid=MCO3566848148&amp;sid=search</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</si>
  <si>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</si>
  <si>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</si>
  <si>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</si>
  <si>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</si>
  <si>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</si>
  <si>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</si>
  <si>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Garantía</t>
  </si>
  <si>
    <t>Ventajas (Pros)</t>
  </si>
  <si>
    <t>Desventajas (Contras)</t>
  </si>
  <si>
    <t>Análisis de Viabilidad y Justificación de Compra</t>
  </si>
  <si>
    <t xml:space="preserve">Imagen </t>
  </si>
  <si>
    <t>Lenovo ThinkCentre Neo</t>
  </si>
  <si>
    <t>ASUS Colombia S.A.S. / Mercado Libre</t>
  </si>
  <si>
    <t>Pc Gamer Ryzen 7 5700g - 16gb Ddr4- 512gb M.2 Monitor 24 Ips</t>
  </si>
  <si>
    <t>https://www.mercadolibre.com.co/laptop-asus-expertbook-bm1-14-fhd-ryzen-5-7535hs-8gb-512-negro/p/MCO65741197</t>
  </si>
  <si>
    <t>ALKOSTO</t>
  </si>
  <si>
    <t>https://www.alkosto.com/computador-portatil-asus-vivobook-16-pulgadas-m1607ka-amd/p/4711387903094</t>
  </si>
  <si>
    <t>Laptop ASUS ExpertBook BM1 (14" FHD, AMD Ryzen 5 7535HS, 8 GB RAM, 512 GB SSD, Negro)</t>
  </si>
  <si>
    <t xml:space="preserve">$1.764.706 </t>
  </si>
  <si>
    <t xml:space="preserve">$2.100.000 </t>
  </si>
  <si>
    <t>$538,46 USD</t>
  </si>
  <si>
    <t>Computador Portátil ASUS Vivobook 16" M1607KA - AMD Ryzen AI 7 / 16 GB RAM / 512 GB SSD / Plateado</t>
  </si>
  <si>
    <t>Contado / Tarjeta (12 cuotas 0% interés)</t>
  </si>
  <si>
    <t>Pantalla FHD 60 Hz. Estructura ligera de nivel empresarial para transporte constante.</t>
  </si>
  <si>
    <t>1 Año con el fabricante</t>
  </si>
  <si>
    <t>Procesador Ryzen 5 de alto rendimiento serie HS; muy económico; opción de pago a cuotas sin interés.</t>
  </si>
  <si>
    <t>8 GB de memoria RAM limitados para máquinas virtuales o contenedores pesados.</t>
  </si>
  <si>
    <t>Por qué comprarlo: Es la opción más económica de la comparativa y cuenta con un procesador potente (Ryzen 5 HS) para tareas diarias.
Cuándo es viable: Viable con presupuestos ajustados para desarrollo web ligero o maquetación. Requiere ampliar la RAM a 16 GB si se necesita ejecutar herramientas más pesadas.</t>
  </si>
  <si>
    <t>CONTADO</t>
  </si>
  <si>
    <t>Torre en factor de forma ultra compacto (Tiny), incluye procesador Intel Core i5 de última generación y amplio almacenamiento de 1TB SSD M.2, sin monitor incluido.</t>
  </si>
  <si>
    <t>Intel Core i5, 16GB RAM, 1TB SSD M.2, Windows Pro.</t>
  </si>
  <si>
    <t>12 meses de garantía de fábrica.</t>
  </si>
  <si>
    <t>Excelente rendimiento corporativo, formato ultra compacto y gran espacio de almacenamiento.</t>
  </si>
  <si>
    <t>No incluye monitor en esta cotización base.</t>
  </si>
  <si>
    <t>Viable para oficinas que requieran velocidad, multitarea fluida y un equipo moderno de marca reconocida.</t>
  </si>
  <si>
    <t>Combo de torre y monitor de 24" con procesador AMD Ryzen 7 5700g de 8 núcleos, 16 GB de RAM y SSD de 512 GB.</t>
  </si>
  <si>
    <t>AMD Ryzen 7 5700g, 16GB RAM DDR4, 512GB SSD M.2, Monitor 24" IPS.</t>
  </si>
  <si>
    <t>Contado</t>
  </si>
  <si>
    <t>Incluye procesador con NPU para Inteligencia Artificial y pantalla de 16". Viene con Monitor Portátil ASUS ZenScreen de regalo.</t>
  </si>
  <si>
    <t>Excelente rendimiento multinúcleo para compilación y multitarea fluida con pantalla IPS de buen ángulo.</t>
  </si>
  <si>
    <t>16 GB de RAM pueden quedar justos si se levantan múltiples contenedores Docker avanzados en paralelo.</t>
  </si>
  <si>
    <t>Totalmente viable para estaciones de desarrollo individuales con excelente relación costo-beneficio.</t>
  </si>
  <si>
    <t>Nº2</t>
  </si>
  <si>
    <t>1 Año (Garantía Oficial ASUS)</t>
  </si>
  <si>
    <t>MI PC EQUIPOS Y ACCESORIOS S.A.S.</t>
  </si>
  <si>
    <t>Máximo rendimiento para desarrollo. El monitor extra regalado ($899.900 COP de valor) compensa el costo e incrementa la productividad al programar a doble pantalla.</t>
  </si>
  <si>
    <t>Inversión ligeramente superior dentro de la gama media.</t>
  </si>
  <si>
    <t xml:space="preserve">Nº2 </t>
  </si>
  <si>
    <t>Viabilidad Alta (Opción Tecnológica Avanzada): Se justifica por el valor agregado del segundo monitor portátil para maquetado UI/UX en Figma e IDEs de desarrollo, agilizando el flujo de trabajo..</t>
  </si>
  <si>
    <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t>
  </si>
  <si>
    <t>https://www.mercadolibre.com.co/computador-empresarial-dell-optiplex-7020-mff-micro-intel-core-i5-12500t-ssd-512gb-ddr5-8gb-no-dvd-monitor-215-e2225hs-windows-11-pro/p/MCO61701303#polycard_client=search-desktop&amp;be_origin=backend&amp;overlay_label=not_apply&amp;search_layout=grid&amp;position=1&amp;type=product&amp;tracking_id=5751c61a-11f9-4b08-ba87-84af7a7d2f59&amp;wid=MCO1721418701&amp;sid=search</t>
  </si>
  <si>
    <t>https://www.mercadolibre.com.co/pc-gamer-amd-ryzen-7-5700g--32gb--ssd-512gb--monitor-27/up/MCOU2773993265#polycard_client=search-desktop&amp;float_highlight=last_units&amp;be_origin=backend&amp;overlay_label=not_apply&amp;search_layout=grid&amp;position=1&amp;type=product&amp;tracking_id=2a9ea679-ef4e-49cb-9d01-2703b81d483c&amp;wid=MCO2741737706&amp;sid=search</t>
  </si>
  <si>
    <t>https://www.mercadolibre.com.co/portatil-hp-15-fc0276la-amd-ryzen-7-16gb-ram-1tb-ssd-156-fhd-windows-11-home/p/MCO53393952#polycard_client=search-desktop&amp;be_origin=backend&amp;overlay_label=not_apply&amp;search_layout=grid&amp;position=3&amp;type=product&amp;tracking_id=c73007ee-80f3-4389-9cc4-c18566a01e24&amp;wid=MCO1679479545&amp;sid=search</t>
  </si>
  <si>
    <t>Dell Optiplex 7020 Mff Micro</t>
  </si>
  <si>
    <t>Portátil HP 15-fd0270la (15.6" FHD, Intel Core i7-1355U, 16 GB RAM, 1 TB SSD + Morral y Mouse)</t>
  </si>
  <si>
    <t>$2.226.891</t>
  </si>
  <si>
    <t>$2.650.000</t>
  </si>
  <si>
    <t>$679,48 USD</t>
  </si>
  <si>
    <t>Contado / Tarjeta de crédito o débito</t>
  </si>
  <si>
    <t>Incluye kit de accesorios (morral y mouse). Precio regular $3.400.000 (Ahorro del 22%).</t>
  </si>
  <si>
    <t>Equipo empresarial en formato Micro (Mff), incluye procesador Intel Core i5 12500T, memoria RAM DDR5 de 8GB y monitor de 21.5 pulgadas con Windows 11 Pro nativo.</t>
  </si>
  <si>
    <t>Intel Core i5 12500T, 8GB DDR5 RAM, 512GB SSD, Monitor 21.5", Windows 11 Pro.</t>
  </si>
  <si>
    <t>1 Año oficial HP</t>
  </si>
  <si>
    <t>Portátil HP 15-Fc0276LA 15.6" FHD - AMD Ryzen 7 / 16 GB RAM / 1 TB SSD NVMe / Windows 11</t>
  </si>
  <si>
    <t>Solución integral lista para usar, excelente eficiencia energética y componentes modernos de alta gama.</t>
  </si>
  <si>
    <t>Excelente capacidad de almacenamiento (1 TB SSD) y RAM (16 GB); procesador Core i7 de 13ª Gen; incluye periféricos.</t>
  </si>
  <si>
    <t>Memoria RAM base de 8GB (ideal ampliar a 16GB a futuro para cargas pesadas).</t>
  </si>
  <si>
    <t>Tamaño de 15.6" ligeramente más grande y pesado para llevar a diario frente a modelos de 14".</t>
  </si>
  <si>
    <t>Óptima inversión empresarial a mediano y largo plazo por su confiabilidad y soporte profesional.</t>
  </si>
  <si>
    <t>Por qué comprarlo: Ofrece la mejor relación costo-beneficio con Intel Core i7, 16 GB RAM, 1 TB SSD y kit de morral con mouse.
Cuándo es viable: Viable para cualquier proyecto de software y estudio. Es la compra más justificable porque no requiere gastar dinero extra en actualizaciones a futuro.</t>
  </si>
  <si>
    <t>pc gamer amd ryzen 7 5700g + 32gb + ssd 512gb + monitor 27"</t>
  </si>
  <si>
    <t>Incluye procesador de 8 núcleos, teclado numérico lateral y 1 TB de almacenamiento masivo. Tienda oficial HP.</t>
  </si>
  <si>
    <t>1 Año (Garantía Oficial HP)</t>
  </si>
  <si>
    <t>Almacenamiento amplio de 1 TB SSD para repositorios y proyectos. Excelente relación costo-beneficio ($2.533.900 COP) y envío nacional directo.</t>
  </si>
  <si>
    <t>Chasis de policarbonato estándar de consumo.</t>
  </si>
  <si>
    <t xml:space="preserve">Viabilidad Muy Alta (Mejor Balance y Almacenamiento): Excelente alternativa costo-beneficio para la microempresa. Ofrece espacio de sobra y rendimiento fluido para la gestión y desarrollo del SIGOF.
</t>
  </si>
  <si>
    <t>Nº 3</t>
  </si>
  <si>
    <t>https://www.mercadolibre.com.co/pc-gamer-ryzen-7-5700g-16gb-ddr4-512gb-m2-monitor-24-ips/up/MCOU3792324327#polycard_client=search-desktop&amp;float_highlight=last_units&amp;be_origin=backend&amp;overlay_label=not_apply&amp;search_layout=grid&amp;position=4&amp;type=product&amp;tracking_id=1b0d6769-31c6-46e3-8d44-71d9fbd5b793&amp;wid=MCO3566848148&amp;sid=search</t>
  </si>
  <si>
    <t>Lenovo Colombia S.A.S. / Amazon</t>
  </si>
  <si>
    <t xml:space="preserve">https://www.amazon.com/-/es/Lenovo-ThinkPad-T14-empresarial-retroiluminación/dp/B0FHS6H54F?th=1 </t>
  </si>
  <si>
    <t>Estación de trabajo avanzada con torre, 32 GB de RAM ideales para virtualización y un monitor amplio de 27 pulgadas.</t>
  </si>
  <si>
    <t>https://www.mercadolibre.com.co/lenovo-ideapad-slim-3-amd-ryzen-7-7735hs-24gb-ram-512gb-ssd-azul/p/MCO65384964#polycard_client=search-desktop&amp;be_origin=backend&amp;overlay_label=not_apply&amp;search_layout=grid&amp;position=2&amp;type=product&amp;tracking_id=18dd45a5-9881-4947-bfbf-c4b2c6d6d773&amp;wid=MCO2029532867&amp;sid=search</t>
  </si>
  <si>
    <t>AMD Ryzen 7 5700g, 32GB RAM DDR4, 512GB SSD, Monitor 27".</t>
  </si>
  <si>
    <t>Lenovo ThinkPad T14 Gen 5/6 (14" FHD+ IPS 1920x1200, Intel Ultra 5 225U, 32 GB RAM, 1 TB SSD)</t>
  </si>
  <si>
    <t>Gran capacidad de memoria RAM para entornos pesados y un espacio visual de 27 pulgadas muy cómodo.</t>
  </si>
  <si>
    <t>Mayor inversión económica y ocupa un poco más de espacio físico en el escritorio.</t>
  </si>
  <si>
    <t xml:space="preserve">$4.161.093 </t>
  </si>
  <si>
    <t>$4.951.701</t>
  </si>
  <si>
    <t>La opción más robusta y recomendada para garantizar rendimiento holgado en todas nuestras tareas de ingeniería de software.</t>
  </si>
  <si>
    <t>$1.269,66 USD</t>
  </si>
  <si>
    <t>Contado / Tarjeta internacional</t>
  </si>
  <si>
    <t>Incluye envío a Colombia y $951.406 COP de cargos de importación pagados. Teclado retroiluminado, lector de huellas.</t>
  </si>
  <si>
    <t>3 Años garantía empresarial ThinkPad</t>
  </si>
  <si>
    <t>Máxima durabilidad chasis ThinkPad; 32 GB de RAM DDR5 de alta velocidad; pantalla FHD+ (16:10); procesador Intel Ultra con NPU.</t>
  </si>
  <si>
    <t>El precio es el doble frente a las otras alternativas debido a aranceles de importación y gama alta.</t>
  </si>
  <si>
    <t>Por qué comprarlo: Brinda máxima durabilidad ThinkPad, 32 GB RAM DDR5, procesador Intel Ultra para IA y 3 años de garantía.
Cuándo es viable: Viable solo si se cuenta con un presupuesto amplio para desarrollo pesado y máquinas virtuales. No se justifica si se busca optimizar costos.</t>
  </si>
  <si>
    <t>c Gamer Ryzen 7 5700g - 16gb Ddr4- 512gb M.2 Monitor 24 Ips</t>
  </si>
  <si>
    <r>
      <rPr>
        <rFont val="Arial"/>
        <b/>
        <color theme="1"/>
        <sz val="10.0"/>
      </rPr>
      <t xml:space="preserve">Cotización elegida: </t>
    </r>
    <r>
      <rPr>
        <rFont val="Arial"/>
        <b val="0"/>
        <color theme="1"/>
        <sz val="10.0"/>
      </rPr>
      <t>N°2</t>
    </r>
  </si>
  <si>
    <t>https://www.mercadolibre.com.co/pc-gamer-rgb-ryzen-7-5700g--32gb--ssd-512gb--monitor-24/up/MCOU3210707998#polycard_client=search-desktop&amp;be_origin=backend&amp;overlay_label=not_apply&amp;search_layout=grid&amp;position=3&amp;type=product&amp;tracking_id=67d4eec2-4713-4817-ac7d-ca69f56f9fa2&amp;wid=MCO2881737178&amp;sid=search</t>
  </si>
  <si>
    <t>Computador Portátil Lenovo IdeaPad Slim 3 15.6" - AMD Ryzen 7 7735HS / 24 GB RAM / 512 GB SSD / Azul</t>
  </si>
  <si>
    <t>Equipado con procesador Ryzen 7 de la serie HS de alto rendimiento y memoria RAM ampliada de fábrica.</t>
  </si>
  <si>
    <t>Computador en chasis de torre estándar, equipado con procesador AMD Ryzen 7 5700g de 8 núcleos y un monitor IPS amplio de 24 pulgadas.</t>
  </si>
  <si>
    <t>AMD Ryzen 7 5700g, 16GB DDR4, 512GB M.2 SSD, Monitor 24" IPS.</t>
  </si>
  <si>
    <t>1 Año (Garantía Oficial Lenovo)</t>
  </si>
  <si>
    <t>Gran potencia de procesamiento multinúcleo y monitor IPS amplio de 24 pulgadas muy cómodo.</t>
  </si>
  <si>
    <t>Diseño tipo torre grande que ocupa más espacio físico en la oficina.</t>
  </si>
  <si>
    <t>Excelente alternativa si se requiere alto rendimiento de procesamiento a un precio competitivo.</t>
  </si>
  <si>
    <t>24 GB de RAM de fábrica y procesador de alta potencia, garantizando la mejor capacidad multitarea para ejecutar VS Code, Figma y bases de datos simultáneamente.</t>
  </si>
  <si>
    <t>Almacenamiento inicial de 512 GB.</t>
  </si>
  <si>
    <t>Viabilidad Muy Alta (Máxima Capacidad de Memoria por Precio): Es la propuesta más económica de la lista ($2.476.060 COP) y la que ofrece más memoria RAM, asegurando el mejor rendimiento operativo.</t>
  </si>
  <si>
    <r>
      <rPr>
        <rFont val="Arial"/>
        <b/>
        <color theme="1"/>
        <sz val="10.0"/>
      </rPr>
      <t xml:space="preserve">Justificación: </t>
    </r>
    <r>
      <rPr>
        <rFont val="Arial"/>
        <b val="0"/>
        <color theme="1"/>
        <sz val="10.0"/>
      </rPr>
      <t>El HP 15-fd0270la es la mejor opción porque ofrece el equilibrio perfecto entre costo, rendimiento y capacidad. Su procesador Intel Core i7 de 13ª generación y sus 16 GB de RAM garantizan una excelente fluidez para multitarea y aplicaciones de oficina pesadas, superando a los modelos básicos. Además, incorpora un disco SSD de 1 TB —el doble de almacenamiento que la opción económica— y viene con accesorios incluidos (morral y mouse) a un precio sumamente competitivo, evitando duplicar el presupuesto corporativo como ocurriría con los equipos de gama alta.</t>
    </r>
  </si>
  <si>
    <t>Pc Gamer Rgb Ryzen 7 5700g + 32gb + Ssd 512gb + Monitor 24</t>
  </si>
  <si>
    <r>
      <rPr>
        <rFont val="Arial"/>
        <b/>
        <color theme="1"/>
        <sz val="10.0"/>
      </rPr>
      <t xml:space="preserve">Cotización elegida: </t>
    </r>
    <r>
      <rPr>
        <rFont val="Arial"/>
        <b val="0"/>
        <color theme="1"/>
        <sz val="10.0"/>
      </rPr>
      <t>N°3</t>
    </r>
  </si>
  <si>
    <r>
      <rPr>
        <rFont val="Arial"/>
        <b/>
        <color theme="1"/>
        <sz val="10.0"/>
      </rPr>
      <t>Cotización elegida :</t>
    </r>
    <r>
      <rPr>
        <rFont val="Arial"/>
        <b val="0"/>
        <color theme="1"/>
        <sz val="10.0"/>
      </rPr>
      <t>N°2</t>
    </r>
  </si>
  <si>
    <t>Torre con iluminación RGB, procesador Ryzen 7, 32 GB de RAM para máxima multitarea y monitor equilibrado de 24 pulgadas.</t>
  </si>
  <si>
    <t>AMD Ryzen 7 5700g, 32GB RAM DDR4, 512GB SSD, Monitor 24"</t>
  </si>
  <si>
    <t>Ofrece los 32 GB de RAM de alto rendimiento a un precio ligeramente menor al de la pantalla de 27 pulgadas.</t>
  </si>
  <si>
    <t>Monitor de 24" (algunos desarrolladores prefieren un poco más de espacio horizontal).</t>
  </si>
  <si>
    <t>Excelente alternativa intermedia si queremos potencia de RAM desbordada sin invertir en un monitor tan grande.</t>
  </si>
  <si>
    <r>
      <rPr>
        <rFont val="Arial"/>
        <b/>
        <color theme="1"/>
        <sz val="10.0"/>
      </rPr>
      <t>Justificación:</t>
    </r>
    <r>
      <rPr>
        <rFont val="Arial"/>
        <b val="0"/>
        <color theme="1"/>
        <sz val="10.0"/>
      </rPr>
      <t>A la empresa le conviene más la opción N° 2 (Dell Optiplex 7020 Mff Micro), ya que representa una solución corporativa integral lista para usar que incluye la torre, el monitor y el sistema operativo Windows 11 Pro de fábrica, evitando costos adicionales por compras separadas. Este equipo destaca por su tecnología moderna con procesador Intel Core i5 de 12ª generación y memoria RAM DDR5, lo que garantiza una excelente eficiencia energética y componentes de alta gama para las tareas de la oficina. Asimismo, al tratarse de una línea empresarial de marca reconocida, ofrece mayor estabilidad, durabilidad y un respaldo profesional óptimo a mediano y largo plazo para la organización.</t>
    </r>
  </si>
  <si>
    <r>
      <rPr>
        <rFont val="Arial"/>
        <b/>
        <color theme="1"/>
        <sz val="10.0"/>
      </rPr>
      <t xml:space="preserve">Justificación: </t>
    </r>
    <r>
      <rPr>
        <rFont val="Arial"/>
        <b val="0"/>
        <color theme="1"/>
        <sz val="10.0"/>
      </rPr>
      <t>El Computador Portátil Lenovo IdeaPad Slim 3 es la mejor opción para "Nosotros" porque ofrece una configuración superior enfocada en el rendimiento y la multitarea a un precio muy competitivo de $2.476.059,18 COP. Cuenta con un potente procesador AMD Ryzen 7 7735HS de serie HS y unos destacados 24 GB de RAM, lo que garantiza la capacidad ideal para ejecutar simultáneamente entornos exigentes como desarrollo de software, Figma y bases de datos sin ralentizaciones. Además, representa una excelente inversión frente al equipo de ASUS que supera los 3.6 millones de pesos, optimizando el presupuesto sin sacrificar potencia operativa.</t>
    </r>
  </si>
  <si>
    <r>
      <rPr>
        <rFont val="Arial"/>
        <b/>
        <color theme="1"/>
        <sz val="10.0"/>
      </rPr>
      <t xml:space="preserve">Cotización elegida: </t>
    </r>
    <r>
      <rPr>
        <rFont val="Arial"/>
        <b val="0"/>
        <color theme="1"/>
        <sz val="10.0"/>
      </rPr>
      <t>N° 2</t>
    </r>
  </si>
  <si>
    <r>
      <rPr>
        <rFont val="Arial"/>
        <b/>
        <color theme="1"/>
        <sz val="10.0"/>
      </rPr>
      <t xml:space="preserve">Justificación: </t>
    </r>
    <r>
      <rPr>
        <rFont val="Arial"/>
        <b val="0"/>
        <color theme="1"/>
        <sz val="10.0"/>
      </rPr>
      <t>La opción N° 2 (pc gamer amd ryzen 7 5700g + 32gb + ssd 512gb + monitor 27") es la que más nos conviene para nuestro equipo de desarrollo, ya que ofrece la combinación perfecta de potencia y espacio visual necesaria para tareas de alta exigencia técnica. Al contar con 32 GB de RAM, nos garantiza una ejecución fluida y sin cuellos de botella al momento de compilar código, correr múltiples entornos virtuales, gestionar bases de datos locales y utilizar herramientas pesadas en paralelo. Asimismo, su monitor de 27 pulgadas proporciona el espacio de pantalla ideal para trabajar con editores de código y documentación divididos lado a lado sin fatiga visual. Esta configuración representa la inversión más robusta, segura y escalable a largo plazo para asegurar el rendimiento óptimo en nuestros proyectos de ingeniería de software.</t>
    </r>
  </si>
  <si>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</si>
  <si>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</si>
  <si>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</si>
  <si>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r>
      <rPr>
        <rFont val="Arial"/>
        <b/>
        <color theme="1"/>
        <sz val="10.0"/>
      </rPr>
      <t xml:space="preserve">Observaciones </t>
    </r>
    <r>
      <rPr>
        <rFont val="Arial"/>
        <b val="0"/>
        <i/>
        <color theme="1"/>
        <sz val="10.0"/>
      </rPr>
      <t xml:space="preserve">
</t>
    </r>
  </si>
  <si>
    <t>AlLKOSTO</t>
  </si>
  <si>
    <t>https://www.alkosto.com/monitor-samsung-22-pulgadas-22f310-fhd-plano-negro/p/198957224317</t>
  </si>
  <si>
    <t>Monitor Samsung 22 Pulgadas FHD 22F310 Plano (LS22F310EANXZA)</t>
  </si>
  <si>
    <t xml:space="preserve">Protección visual Eye Saver Mode y Flicker Free. </t>
  </si>
  <si>
    <t>Pantalla: 22" Full HD (1920x1080)
Panel: VA Plano (3000:1)
Refresco: 120 Hz / 5 ms
Puertos: 1x HDMI, 1x VGA</t>
  </si>
  <si>
    <t xml:space="preserve">36 meses (3 años) Directamente con Samsung  Colombia </t>
  </si>
  <si>
    <t>Mayor tasa de refresco (120 Hz).Alto contraste (3000:1) para texto muy nítido.Compra y garantía nacional e inmediata.</t>
  </si>
  <si>
    <t>Panel VA con menor ángulo de visión lateral que el IPS.</t>
  </si>
  <si>
    <t>Viabilidad: ALTA
Justificación: Por un costo ajustado ($299.930 COP), ofrece la mayor tasa de refresco (120 Hz) y un panel de alto contraste (3000:1) ideal para lecturas prolongadas de planillas. Cuenta con respaldo local inmediato.</t>
  </si>
  <si>
    <t xml:space="preserve">KTRONIX </t>
  </si>
  <si>
    <t>https://www.ktronix.com/monitor-lg-22-pulgadas-22u401a-fhd-plano-negro/p/8806096542170</t>
  </si>
  <si>
    <t>Monitor LG 22" 22U401A FHD Plano Negro</t>
  </si>
  <si>
    <t>(Oferta Ktronix) Incluye tecnología Flicker Safe para evitar cansancio ocular y alta fluidez de 100Hz para la operación.</t>
  </si>
  <si>
    <t>Pantalla: 22" Full HD (1920x1080)
Panel: VA Anti-reflejo
Refresco: 100 Hz / 5 ms
Puertos: 1x HDMI, 1x VGA</t>
  </si>
  <si>
    <t>36 meses (3 años) Directamente con LG Colombia</t>
  </si>
  <si>
    <t>El más económico del grupo ($289.900 COP).Incluye salida de audio de 3.5mm adicional a HDMI/VGA.Buena fluidez (100 Hz) y tecnología anti-parpadeo.</t>
  </si>
  <si>
    <t>Materiales de construcción más sencillos (gama de entrada).</t>
  </si>
  <si>
    <t>Viabilidad: ALTA (Recomendada para presupuesto)
Justificación: Representa el costo más bajo ($289.900 COP), ofrece 100 Hz de refresco, protección visual y entrega nacional inmediata con 3 años de garantía. Es la opción más eficiente para minimizar la inversión inicial sin sacrificar rendimiento en caja.</t>
  </si>
  <si>
    <t xml:space="preserve">KTRONIX / LENOVO </t>
  </si>
  <si>
    <t>https://www.mercadolibre.com.co/lenovo-thinkvision-215-ips-fhd-monitor-hdmi-vga-black/up/MCOU3995529084</t>
  </si>
  <si>
    <t>Monitor Lenovo ThinkVision 21.5" IPS Full HD (HDMI / VGA) Color Negro</t>
  </si>
  <si>
    <t>Panel IPS de alta fidelidad de color y nitidez. Ideal para jornadas largas en caja registradora e inventarios.</t>
  </si>
  <si>
    <t>Pantalla: 21.5" Full HD (1920x1080)
Panel: IPS Anti-reflejo
Refresco: 100 Hz / 4 ms
Puertos: 1x HDMI, 1x VGA</t>
  </si>
  <si>
    <t>36 meses (3 años) Directamente con Lenovo Colombia</t>
  </si>
  <si>
    <t>Panel IPS con mejores colores y ángulos de visión (178°).Calidad de construcción corporativa para uso intensivo.Tasa de 100 Hz para navegación fluida.</t>
  </si>
  <si>
    <t>Es el más costoso ($545.504 COP).
Es envío internacional (mayor tiempo de entrega).</t>
  </si>
  <si>
    <t>Viabilidad: MEDIA
Justificación: Aunque ofrece la mejor calidad de imagen (panel IPS) y ergonomía corporativa, su costo es significativamente más alto ($545.504 COP) y al ser un envío internacional desde EE. UU., implica tiempos de espera que pueden retrasar la puesta en marcha del punto de venta.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</si>
  <si>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</si>
  <si>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</si>
  <si>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</si>
  <si>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</si>
  <si>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Arial"/>
        <b/>
        <color theme="1"/>
        <sz val="10.0"/>
      </rPr>
      <t xml:space="preserve">Cotización elegida: </t>
    </r>
    <r>
      <rPr>
        <rFont val="Arial"/>
        <b val="0"/>
        <color theme="1"/>
        <sz val="10.0"/>
      </rPr>
      <t>N°1</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</si>
  <si>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</si>
  <si>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</si>
  <si>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Justificación: </t>
    </r>
    <r>
      <rPr>
        <rFont val="Arial"/>
        <b val="0"/>
        <color theme="1"/>
        <sz val="10.0"/>
      </rPr>
      <t>El Monitor LG 22" (22U401A) de Ktronix se posiciona como la mejor opción de compra al ofrecer el equilibrio perfecto entre eficiencia financiera, rendimiento operativo y respaldo logístico para Villa de Guaduas. Con un precio de $289.900 COP, representa un ahorro superior al 46% frente a alternativas internacionales, liberando capital para otros insumos clave sin sacrificar características técnicas esenciales; cuenta con resolución Full HD (1920x1080), una tasa de refresco de 100 Hz para una interacción fluida con el sistema de inventarios y tecnología Flicker Safe para proteger la salud visual del operador durante jornadas largas. Además, al ser una compra local, garantiza disponibilidad inmediata y 36 meses (3 años) de garantía directa en Colombia, asegurando la continuidad del negocio sin los riesgos ni retrasos de la importación.</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</si>
  <si>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</si>
  <si>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</si>
  <si>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Garantia</t>
  </si>
  <si>
    <t xml:space="preserve">Ventaja </t>
  </si>
  <si>
    <t>KTRONIX</t>
  </si>
  <si>
    <t>https://www.ktronix.com/monitor-lg-gamer-24-pulgadas-24gs65f-fhd-plano-negro/p/8806096114674</t>
  </si>
  <si>
    <t>Monitor Gamer LG 24" Pulgadas 24GS65F FHD Plano Negro IPS 180Hz</t>
  </si>
  <si>
    <t>Frecuencia de actualización de 180 Hz y tiempo de respuesta de 1 ms. Soporta HDR10 y sRGB 99%.</t>
  </si>
  <si>
    <t>12 meses directamente con el fabricante y almacén.</t>
  </si>
  <si>
    <t>Máxima fluidez del mercado para multitarea y rendimiento profesional avanzado.</t>
  </si>
  <si>
    <t>Precio ligeramente más elevado que las otras opciones.</t>
  </si>
  <si>
    <t>CUADRO DE COTIZACIONES - GABINETES ADMIN</t>
  </si>
  <si>
    <r>
      <rPr>
        <rFont val="Arial"/>
        <b/>
        <color theme="1"/>
      </rPr>
      <t>VIABILIDAD: ALTA.</t>
    </r>
    <r>
      <rPr>
        <rFont val="Arial"/>
        <color theme="1"/>
      </rPr>
      <t xml:space="preserve"> Excelente opción si se prioriza la fluidez visual superior y la comodidad ergonómica con base ajustable en altura.</t>
    </r>
  </si>
  <si>
    <t>CUADRO DE COTIZACIONES - GABINETES CLIENTE</t>
  </si>
  <si>
    <t>FALABELLA</t>
  </si>
  <si>
    <t>https://www.falabella.com.co/falabella-co/product/155382878/monitor-asus-va249hg-24-ips-full-hd-120hz-1ms-frameless/155382879</t>
  </si>
  <si>
    <t>ASUS Monitor de cuidado ocular VA249HG de 24" 1080P IPS 120Hz</t>
  </si>
  <si>
    <t>Incluye tecnología ASUS Eye Care (Low Blue Light y Flicker-Free) certificada por TÜV Rheinland.</t>
  </si>
  <si>
    <t>Excelente protección contra la fatiga visual en jornadas largas de trabajo y estudio.</t>
  </si>
  <si>
    <t>Tasa de refresco menor (120 Hz) frente al modelo de Ktronix.</t>
  </si>
  <si>
    <r>
      <rPr>
        <rFont val="Arial"/>
        <b/>
        <color theme="1"/>
      </rPr>
      <t>VIABILIDAD: ALTA</t>
    </r>
    <r>
      <rPr>
        <rFont val="Arial"/>
        <color theme="1"/>
      </rPr>
      <t xml:space="preserve"> (Recomendada). Es la alternativa más equilibrada en costo, rendimiento y salud visual para oficina y desarrollo.</t>
    </r>
  </si>
  <si>
    <t>https://www.falabella.com.co/falabella-co/product/156213166/monitor-samsung-24-pulgadas-fhd-va-100-hz-5ms-ls24f330-hdmi/156213167</t>
  </si>
  <si>
    <t>Importe Total
  IVA incluido
 (moneda nacional)</t>
  </si>
  <si>
    <t>Monitor Samsung 24 Pulgadas FHD VA 100 Hz 5ms LS24F330</t>
  </si>
  <si>
    <t>Desventajas</t>
  </si>
  <si>
    <t>Análisis</t>
  </si>
  <si>
    <t>Viabilidad de compra</t>
  </si>
  <si>
    <t>Comparación: precio y por qué es mejor</t>
  </si>
  <si>
    <t>imágenes</t>
  </si>
  <si>
    <t>Utiliza panel tipo VA con contraste de 3000:1. Tiempo de respuesta de 5 ms.</t>
  </si>
  <si>
    <t>36 meses (3 años) de garantía con el proveedor.</t>
  </si>
  <si>
    <t>El precio más económico de la tabla y mayor tiempo de garantía (3 años).</t>
  </si>
  <si>
    <t>Panel tipo VA (menores ángulos de visión lateral en comparación con el panel IPS de los otros dos).</t>
  </si>
  <si>
    <r>
      <rPr>
        <rFont val="Arial"/>
        <b/>
        <color theme="1"/>
      </rPr>
      <t>VIABILIDAD: MEDIA.</t>
    </r>
    <r>
      <rPr>
        <rFont val="Arial"/>
        <color theme="1"/>
      </rPr>
      <t xml:space="preserve"> Viable si el presupuesto disponible es sumamente ajustado, aunque sacrifica la calidad de color de los paneles IPS.</t>
    </r>
  </si>
  <si>
    <r>
      <rPr>
        <rFont val="Arial, sans-serif"/>
        <color rgb="FF1155CC"/>
        <u/>
      </rPr>
      <t>https://www.mercadolibre.com.co/gabinete-xtech-xtq-214-torre-atx-micro-atx-con-fuente-600w-usb-30/p/MCO22724308</t>
    </r>
  </si>
  <si>
    <t>imagen</t>
  </si>
  <si>
    <t>MYM SYSTECH COLOMBIA</t>
  </si>
  <si>
    <t>https://mymsystech.com.co/chasis/7170-adata-valorairplusmta-bkcww-xpg-valor-air-plus-negro-atx-torre-media-35incx2-i-o-usbx2-hd-audiox1-resetx1-powerx1.html</t>
  </si>
  <si>
    <r>
      <rPr>
        <rFont val="Arial"/>
        <b/>
        <color theme="1"/>
        <sz val="10.0"/>
      </rPr>
      <t xml:space="preserve">Cotización elegida: </t>
    </r>
    <r>
      <rPr>
        <rFont val="Arial"/>
        <b val="0"/>
        <color theme="1"/>
        <sz val="10.0"/>
      </rPr>
      <t>N°2</t>
    </r>
    <r>
      <rPr>
        <rFont val="Arial"/>
        <b/>
        <color theme="1"/>
        <sz val="10.0"/>
      </rPr>
      <t xml:space="preserve">
</t>
    </r>
    <r>
      <rPr>
        <rFont val="Arial"/>
        <b val="0"/>
        <color theme="1"/>
        <sz val="10.0"/>
      </rPr>
      <t xml:space="preserve">
</t>
    </r>
  </si>
  <si>
    <r>
      <rPr>
        <rFont val="Arial"/>
        <b/>
        <color theme="1"/>
        <sz val="10.0"/>
      </rPr>
      <t xml:space="preserve">Justificación: </t>
    </r>
    <r>
      <rPr>
        <rFont val="Arial"/>
        <b val="0"/>
        <color theme="1"/>
        <sz val="10.0"/>
      </rPr>
      <t>Para el proyecto se selecciona el ASUS VA249HG, ya que ofrece el equilibrio perfecto entre rendimiento visual y costo con un precio de $419.900 COP. Su panel IPS y su tasa de refresco de 120 Hz garantizan una visualización fluida y precisa de interfaces y código, mientras que su tecnología Eye Care certificada protege la salud visual durante las largas jornadas de desarrollo y gestión administrativa, convirtiéndolo en la opción más inteligente y ergonómica.</t>
    </r>
  </si>
  <si>
    <t>Gabinete Xtech XTQ-214 ATX con fuente 600W</t>
  </si>
  <si>
    <t>$ 113.361,34</t>
  </si>
  <si>
    <t>$ 134.900,00</t>
  </si>
  <si>
    <t>$ 43,20</t>
  </si>
  <si>
    <t>Gabinete XPG Valor Air Plus Negro ATX</t>
  </si>
  <si>
    <t>$ 191.685,71</t>
  </si>
  <si>
    <t>$ 228.106,00</t>
  </si>
  <si>
    <t>$ 73,04</t>
  </si>
  <si>
    <t>A CUOTAS</t>
  </si>
  <si>
    <t>Página directa verificada y funcional con ficha e imagen del producto. Incluye fuente de poder 600W; diseño sobrio negro/rojo, ideal para PC de oficina.</t>
  </si>
  <si>
    <t>Midi Tower ATX/Micro-ATX | Fuente 600W incluida | 2x USB 2.0 + 1x USB 3.0</t>
  </si>
  <si>
    <t>Garantía de fábrica Xtech (no se especifica plazo exacto en la ficha)</t>
  </si>
  <si>
    <t>Es el más económico; ya incluye fuente de poder, ahorra esa compra aparte.</t>
  </si>
  <si>
    <t>Sin panel de vidrio ni ventiladores adicionales; diseño básico.</t>
  </si>
  <si>
    <t>Página directa indexada; en stock.</t>
  </si>
  <si>
    <t>Ideal para un equipo administrativo simple, sin necesidades gráficas ni estéticas.</t>
  </si>
  <si>
    <t>ATX Torre Media | Iluminación ARGB | Ventilación Air Plus</t>
  </si>
  <si>
    <t>MUY ALTA</t>
  </si>
  <si>
    <t>Garantía estándar de tienda (no se especifica plazo exacto)</t>
  </si>
  <si>
    <t>Precio 1 de 5 con precio | Más económico | Es el más económico y ya trae fuente de 600W incluida; perfecto para un PC de oficina simple.</t>
  </si>
  <si>
    <t>Es el más económico del grupo gamer; buen flujo de aire.</t>
  </si>
  <si>
    <t>Estética más sencilla comparado con los modelos superiores.</t>
  </si>
  <si>
    <t>Buena puerta de entrada a un gabinete gamer con estilo, sin gastar de más.</t>
  </si>
  <si>
    <t>ALTA</t>
  </si>
  <si>
    <t>Precio 1 de 5 con precio | Más económico | El más económico del grupo gamer, con buen flujo de aire y estética sencilla.</t>
  </si>
  <si>
    <t>Nº 2</t>
  </si>
  <si>
    <r>
      <rPr>
        <rFont val="Arial"/>
        <color rgb="FF1155CC"/>
        <u/>
      </rPr>
      <t>https://mymsystech.com.co/chasis/7168-adata-invaderxminimt-bkcww-xpg-invader-x-mini-negro-atx-torre-media-35incx2-i-o-usb-cx1-usbx2-hd-audiox1-resetx1.html</t>
    </r>
  </si>
  <si>
    <t>PC WARE COLOMBIA</t>
  </si>
  <si>
    <r>
      <rPr>
        <rFont val="Arial"/>
        <color rgb="FF1155CC"/>
        <u/>
      </rPr>
      <t>https://www.pcware.com.co/sades-yu-ak1-mid-tower</t>
    </r>
  </si>
  <si>
    <t>Gabinete XPG Invader X Mini Negro ATX</t>
  </si>
  <si>
    <t>$ 222.574,79</t>
  </si>
  <si>
    <t>$ 264.864,00</t>
  </si>
  <si>
    <t>$ 84,81</t>
  </si>
  <si>
    <t>Gabinete Sades YU AK1 Mid Tower</t>
  </si>
  <si>
    <t>$ 159.663,87</t>
  </si>
  <si>
    <t>ATX Torre Media | Puerto USB-C frontal | Diseño compacto</t>
  </si>
  <si>
    <t>$ 190.000,00</t>
  </si>
  <si>
    <t>$ 60,84</t>
  </si>
  <si>
    <t>Incluye puerto USB-C frontal, práctico para periféricos modernos.</t>
  </si>
  <si>
    <t>Formato compacto, algo más ajustado para gráficas muy grandes.</t>
  </si>
  <si>
    <t>Buena opción de gama media con conectividad moderna.</t>
  </si>
  <si>
    <t>Página directa indexada; producto en pre-orden, confirmar disponibilidad antes de comprar.</t>
  </si>
  <si>
    <t>Mid Tower | Diseño simple | Compatible ATX/Micro-ATX</t>
  </si>
  <si>
    <t>Precio 2 de 5 con precio | 16% sobre el menor precio | Buena opción de gama media con puerto USB-C frontal y diseño compacto.</t>
  </si>
  <si>
    <t>Precio bajo y estructura sencilla, suficiente para un equipo de trabajo.</t>
  </si>
  <si>
    <t>Está en pre-orden, el tiempo de entrega puede ser mayor.</t>
  </si>
  <si>
    <r>
      <rPr>
        <rFont val="Arial"/>
        <color rgb="FF1155CC"/>
        <u/>
      </rPr>
      <t>https://mymsystech.com.co/chasis/7173-adata-starkerairbtfmta-whcww-xpg-starker-air-btf-blanco-soporta-placas-base-con-diseno-de-conector-inverso-torre-media.html</t>
    </r>
  </si>
  <si>
    <t>Buena opción económica si no hay afán en la entrega.</t>
  </si>
  <si>
    <t>Precio 2 de 5 con precio | 41% sobre el menor precio | Precio bajo y diseño simple, pero disponibilidad en pre-orden puede retrasar la entrega.</t>
  </si>
  <si>
    <r>
      <rPr>
        <rFont val="Arial"/>
        <color rgb="FF1155CC"/>
        <u/>
      </rPr>
      <t>https://www.pcware.com.co/aerocool-hoja-g-bk-v1-rgb-lighting-soporta-atx-micro-atx-y-mini-itx-vidrio-templado-black</t>
    </r>
  </si>
  <si>
    <t>Gabinete XPG Starker Air BTF Blanco ATX</t>
  </si>
  <si>
    <t>$ 328.515,13</t>
  </si>
  <si>
    <t>$ 390.933,00</t>
  </si>
  <si>
    <t>$ 125,18</t>
  </si>
  <si>
    <t>ATX Torre Media | Soporta conector inverso (BTF) | Color blanco</t>
  </si>
  <si>
    <t>Soporta placas con diseño de conector inverso; manejo de cables más limpio.</t>
  </si>
  <si>
    <t>Precio más alto y requiere placa compatible con BTF para aprovecharlo del todo.</t>
  </si>
  <si>
    <t>Ideal si el cliente busca un build "cable-less" de estética muy limpia.</t>
  </si>
  <si>
    <t>MEDIA</t>
  </si>
  <si>
    <t>Precio 3 de 5 con precio | 71% sobre el menor precio | Diseño de cableado oculto muy limpio, pero requiere placa compatible con BTF.</t>
  </si>
  <si>
    <t>Nº 4</t>
  </si>
  <si>
    <r>
      <rPr>
        <rFont val="Arial"/>
        <color rgb="FF1155CC"/>
        <u/>
      </rPr>
      <t>https://www.pcware.com.co/cougar-duoface-rgb-3-ventiladores-vidrio-templado-de-4-mm-placa-miniitx-microatx-atx-ceb-eatx-cgr-5zd1b-rgb</t>
    </r>
  </si>
  <si>
    <t>Gabinete AeroCool Hoja-G-BK-v1 vidrio templado</t>
  </si>
  <si>
    <t>$ 406.614,29</t>
  </si>
  <si>
    <t>$ 483.871,00</t>
  </si>
  <si>
    <t>$ 154,94</t>
  </si>
  <si>
    <t>Página directa indexada con imagen de producto; se usa el precio de lista original (sin descuento aplicado).</t>
  </si>
  <si>
    <t>ATX/Micro-ATX/Mini-ITX | Vidrio templado | Iluminación RGB básica</t>
  </si>
  <si>
    <t>Vidrio templado y compatibilidad amplia de placas a precio medio.</t>
  </si>
  <si>
    <t>La iluminación RGB no es necesaria para un equipo administrativo.</t>
  </si>
  <si>
    <t>Funcional para admin, aunque el estilo gamer es innecesario para oficina.</t>
  </si>
  <si>
    <t>Precio 4 de 5 con precio | 259% sobre el menor precio | Buena relación precio-calidad, aunque su estética RGB no es indispensable para oficina.</t>
  </si>
  <si>
    <r>
      <rPr>
        <rFont val="Arial"/>
        <color rgb="FF1155CC"/>
        <u/>
      </rPr>
      <t>https://www.pcware.com.co/xpg-valor-air-mera-edition-vidrio-templado-4-ventiladores-soporta-mini-itx-micro-atx-atx</t>
    </r>
  </si>
  <si>
    <t>Gabinete Cougar DuoFace RGB</t>
  </si>
  <si>
    <t>$ 430.072,27</t>
  </si>
  <si>
    <t>$ 511.786,00</t>
  </si>
  <si>
    <t>$ 163,88</t>
  </si>
  <si>
    <t>Mini ITX/Micro-ATX/ATX/CEB/E-ATX | Vidrio templado 4mm | 3 ventiladores RGB</t>
  </si>
  <si>
    <t>Doble panel de vidrio y compatibilidad con placas grandes (E-ATX).</t>
  </si>
  <si>
    <t>Precio considerablemente más alto que las opciones básicas.</t>
  </si>
  <si>
    <t>Buena opción para un cliente que busca un setup gamer llamativo.</t>
  </si>
  <si>
    <t>Precio 4 de 5 con precio | 124% sobre el menor precio | Doble panel de vidrio y compatibilidad con placas grandes, a precio más alto.</t>
  </si>
  <si>
    <t>Nº 5</t>
  </si>
  <si>
    <r>
      <rPr>
        <rFont val="Arial"/>
        <color rgb="FF1155CC"/>
        <u/>
      </rPr>
      <t>https://www.pcware.com.co/cougar-duoface-pro-soporte-para-placa-base-mini-itx-micro-atx-atx-ceb-e-atx-tarjetas-graficas-de-hasta-390-mm-cooler-de-cpu-de-190-mm-vidrio-templado-cgr-5ad1b-rgb</t>
    </r>
  </si>
  <si>
    <t>Gabinete XPG Valor Air Mera Edition</t>
  </si>
  <si>
    <t>$ 756.302,52</t>
  </si>
  <si>
    <t>$ 900.000,00</t>
  </si>
  <si>
    <t>$ 288,18</t>
  </si>
  <si>
    <t>Página directa indexada con imagen de producto; producto en pre-orden. Se usa el precio de lista original (sin descuento aplicado).</t>
  </si>
  <si>
    <t>Mini ITX/Micro-ATX/ATX | Vidrio templado | 4 ventiladores incluidos</t>
  </si>
  <si>
    <t>Trae 4 ventiladores incluidos, mejora la refrigeración del equipo.</t>
  </si>
  <si>
    <t>Precio más alto y en pre-orden; ventiladores no son prioritarios en oficina.</t>
  </si>
  <si>
    <t>Sobredimensionado para tareas administrativas, mejor destinado a un equipo con más carga.</t>
  </si>
  <si>
    <t>Precio 5 de 5 con precio | 567% sobre el menor precio | Trae buena refrigeración, pero resulta sobredimensionado para un equipo de oficina.</t>
  </si>
  <si>
    <r>
      <rPr>
        <rFont val="Arial"/>
        <color rgb="FF1155CC"/>
        <u/>
      </rPr>
      <t>https://www.pcware.com.co/cougar-archon-2-mesh-rgb-3-ventiladores-vidrio-templado-de-3-mm-placa-miniitx-microatx-atx-cgr-5cc5b-mesh-rgb</t>
    </r>
  </si>
  <si>
    <t>Gabinete Cougar DuoFace PRO</t>
  </si>
  <si>
    <t>$ 573.785,71</t>
  </si>
  <si>
    <t>$ 682.805,00</t>
  </si>
  <si>
    <t>$ 218,64</t>
  </si>
  <si>
    <t>Mini ITX/Micro-ATX/ATX/CEB/E-ATX | Soporta gráficas hasta 390mm | Cooler CPU hasta 190mm</t>
  </si>
  <si>
    <t>Soporta gráficas y coolers de gran tamaño; el tope de gama del grupo.</t>
  </si>
  <si>
    <t>Es el más costoso; solo se justifica con componentes de alta gama.</t>
  </si>
  <si>
    <t>Recomendado solo si el cliente ya piensa en una tarjeta gráfica grande.</t>
  </si>
  <si>
    <t>Precio 5 de 5 con precio | 199% sobre el menor precio | El tope de gama, con soporte para gráficas y coolers grandes; el más costoso del grupo.</t>
  </si>
  <si>
    <t>Gabinete Cougar Archon 2 Mesh RGB</t>
  </si>
  <si>
    <t>$ 403.249,58</t>
  </si>
  <si>
    <t>$ 479.867,00</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</si>
  <si>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</si>
  <si>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t>$ 153,66</t>
  </si>
  <si>
    <t>Mini ITX/Micro-ATX/ATX | Vidrio templado 3mm | 3 ventiladores incluidos</t>
  </si>
  <si>
    <t>Diseño mesh que favorece el flujo de aire; marca reconocida.</t>
  </si>
  <si>
    <t>Es el más costoso de la lista para uso puramente administrativo.</t>
  </si>
  <si>
    <t>Recomendable solo si se busca un equipo mixto oficina/uso prolongado con buena ventilación.</t>
  </si>
  <si>
    <t>Precio 3 de 5 con precio | 256% sobre el menor precio | Buena ventilación y marca reconocida, pero es el más costoso para uso administrativo.</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</si>
  <si>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</si>
  <si>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r>
      <rPr>
        <rFont val="Arial"/>
        <b/>
        <color theme="1"/>
        <sz val="10.0"/>
      </rPr>
      <t xml:space="preserve">Justificación: </t>
    </r>
    <r>
      <rPr>
        <rFont val="Arial"/>
        <b val="0"/>
        <color theme="1"/>
        <sz val="10.0"/>
      </rPr>
      <t>El gabinete más apropiado y la mejor opción para la empresa es el Gabinete XPG Valor Air Plus Negro ATX, ya que destaca por ofrecer la máxima eficiencia financiera al ser el modelo más económico del grupo con un precio de $228.106,00 COP, lo que permite optimizar de forma inteligente el presupuesto institucional. Asimismo, cuenta con una viabilidad de compra alta, una estética sencilla y un excelente flujo de aire gracias a su sistema de ventilación Air Plus, garantizando la refrigeración óptima de los componentes para el trabajo continuo sin incurrir en gastos innecesarios.</t>
    </r>
  </si>
  <si>
    <r>
      <rPr>
        <rFont val="Arial"/>
        <b/>
        <color theme="1"/>
        <sz val="10.0"/>
      </rPr>
      <t xml:space="preserve">Justificación: </t>
    </r>
    <r>
      <rPr>
        <rFont val="Arial"/>
        <b val="0"/>
        <color theme="1"/>
        <sz val="10.0"/>
      </rPr>
      <t>El Gabinete Xtech XTQ-214 ATX con fuente 600W es la mejor opción para nosotros porque se posiciona como el modelo más económico del grupo con un precio de $134.900,00 COP y una viabilidad de compra calificada como muy alta. Su principal ventaja radica en que incluye de fábrica una fuente de poder de 600W, lo que elimina la necesidad de realizar un gasto extra independiente en este componente crucial. Además, cuenta con un diseño sobrio en color negro/rojo, sin paneles de vidrio ni elementos estéticos recargados o iluminación innecesaria, ofreciendo una estructura práctica y funcional perfectamente adaptada para un equipo administrativo o de uso interno eficiente.</t>
    </r>
  </si>
  <si>
    <t>FALLABELA COLOMBIA</t>
  </si>
  <si>
    <t>https://www.falabella.com.co/falabella-co/product/130070988/board-msi-b550m-pro-vdh-wifi-socket-am4/130070989</t>
  </si>
  <si>
    <t>MSI Placa Base AM4 B550M Pro-VDH WiFi / Micro-ATX / Socket AM4 / DDR4 / PCIe 4.0</t>
  </si>
  <si>
    <t>Tarjeta madre formato Micro-ATX para procesadores AMD Ryzen serie 3000, 4000G y 5000 (Socket AM4). Incluye conectividad Wi-Fi y Bluetooth integrada.</t>
  </si>
  <si>
    <t>12 Meses (Garantía oficial MSI / Distribuidor)</t>
  </si>
  <si>
    <t>Excelente relación costo-beneficio ($479.900 COP). Conectividad inalámbrica Wi-Fi y Bluetooth integrada de fábrica. Soporte PCIe 4.0.</t>
  </si>
  <si>
    <t>Plataforma AM4 (DDR4) en etapa madura, limita actualizaciones a futuro sin cambiar la board y RAM. Formato Micro-ATX.</t>
  </si>
  <si>
    <t>Viabilidad Muy Alta (Excelente Costo-Beneficio): Es la compra más equilibrada dentro del ecosistema AM4. Resulta altamente rentable para ensamblar o actualizar el punto de venta POS o nodo del sistema</t>
  </si>
  <si>
    <t>https://www.mercadolibre.com.co/motherboard-asus-rog-strix-b550-f-gaming-wifi-ii-amd/p/MCO2097353064#polycard_client=search-desktop&amp;be_origin=backend&amp;overlay_label=not_apply&amp;search_layout=grid&amp;position=3&amp;type=product&amp;tracking_id=656afe11-39bd-4af7-9f01-07e1a63e9e84&amp;wid=MCO1905901771&amp;sid=search</t>
  </si>
  <si>
    <t>Board ASUS ROG STRIX B550-F Gaming WIFI II / ATX / Socket AM4 / DDR4 / PCIe 4.0 / Sellada</t>
  </si>
  <si>
    <t>Tarjeta madre formato ATX gama alta para procesadores AMD Ryzen de las series 3000, 4000G y 5000 (Socket AM4). Incluye Wi-Fi 6E (802.11ax) y Bluetooth 5.2 integrados, audio SupremeFX S1220A, etapas de potencia DrMOS 12+2, soporte PCIe 4.0, doble puerto M.2 con disipadores térmicos, LAN de 2.5 Gb, USB 3.2 Gen 2 y botón BIOS FlashBack.</t>
  </si>
  <si>
    <t>36 Meses (Garantía oficial ASUS / Distribuidor)</t>
  </si>
  <si>
    <t>Excelente construcción y robustez en la entrega de energía (VRM 12+2).
Conectividad inalámbrica avanzada Wi-Fi 6E y Bluetooth 5.2 de fábrica.
Formato ATX completo con amplia capacidad de expansión y audio de alta fidelidad SupremeFX.
Excelente relación costo-beneficio ($485.848 COP) para una board de gama alta.</t>
  </si>
  <si>
    <t>Plataforma AM4 (DDR4) madura que limita la actualización a procesadores AM5/DDR5 sin cambiar de tarjeta madre.
Al ser formato ATX requiere un gabinete de tamaño estándar o torre grande</t>
  </si>
  <si>
    <t>Viabilidad Muy Alta (Excelente Gama Alta AM4): Es una de las mejores tarjetas madre disponibles para AM4 a un precio competitivo ($708.482 COP / $181.66 USD).</t>
  </si>
  <si>
    <t>https://www.mercadolibre.com.co/board-b550m-ds3h-gigabyte-amd-am4/p/MCO22649169#polycard_client=search-desktop&amp;be_origin=backend&amp;overlay_label=not_apply&amp;search_layout=grid&amp;position=3&amp;type=product&amp;tracking_id=72501007-b04c-443a-9c43-d2435bf81bab&amp;wid=MCO1707801725&amp;sid=search</t>
  </si>
  <si>
    <t>Gigabyte Placa Base Ultra Durable B550M DS3H / Socket AM4 / DDR4 / PCIe 4.0 / Micro ATX / Wi-Fi y Bluetooth</t>
  </si>
  <si>
    <t>Tarjeta madre Micro-ATX con chipset AMD B550 para procesadores Ryzen series 3000, 4000G y 5000. Incluye VRM digital de 5+3 fases, conectividad inalámbrica Wi-Fi y Bluetooth, PCIe 4.0 x16, doble puerto M.2 (uno PCIe 4.0/3.0 x4), soporte para hasta 128 GB DDR4, RGB Fusion 2.0 y botón Q-Flash Plus.</t>
  </si>
  <si>
    <t>12 Meses (Garantía oficial Gigabyte)</t>
  </si>
  <si>
    <t>Financiación disponible: Opción de pago en 6 cuotas de $90.000 sin interés y envío gratis.
Incluye conectividad Wi-Fi y Bluetooth integrada de fábrica.
Soporte PCIe 4.0 para gráficos y unidades M.2 rápidas.
Función Q-Flash Plus para actualizar BIOS sin necesidad de procesador instalado.</t>
  </si>
  <si>
    <t>Plataforma AM4 (DDR4) madura que no admite procesadores AM5 (DDR5) a futuro.
VRM de 5+3 fases adecuado para gama media, pero limitado para overclocking exigente.</t>
  </si>
  <si>
    <t>Viabilidad Alta (Opción Calidad/Precio): Tarjeta B550M completa con disponibilidad y envío nacional en Mercado Libre. Ofrece gran estabilidad operativa para la administración y control de inventarios.</t>
  </si>
  <si>
    <r>
      <rPr>
        <rFont val="Arial"/>
        <b/>
        <color theme="1"/>
        <sz val="10.0"/>
      </rPr>
      <t xml:space="preserve">Cotización elegida: </t>
    </r>
    <r>
      <rPr>
        <rFont val="Arial"/>
        <b val="0"/>
        <color theme="1"/>
        <sz val="10.0"/>
      </rPr>
      <t>N°1</t>
    </r>
  </si>
  <si>
    <r>
      <rPr>
        <rFont val="Arial"/>
        <b/>
        <color theme="1"/>
        <sz val="10.0"/>
      </rPr>
      <t xml:space="preserve">Justificación: </t>
    </r>
    <r>
      <rPr>
        <rFont val="Arial"/>
        <b val="0"/>
        <color theme="1"/>
        <sz val="10.0"/>
      </rPr>
      <t>La MSI Placa Base AM4 B550M Pro-VDH WiFi es la mejor opción para la empresa porque ofrece una relación costo-beneficio inigualable en el mercado a un precio de $479.900,00 COP, consolidándose como la alternativa más equilibrada y financieramente inteligente dentro del ecosistema AM4. Su diseño en formato Micro-ATX resulta altamente rentable y práctico para ensamblar, actualizar o gestionar nodos y puntos de venta en los sistemas de la compañía. Además, destaca por incluir de fábrica conectividad inalámbrica Wi-Fi y Bluetooth integrada, soporte para PCIe 4.0 y una estabilidad operativa sobresaliente para la administración y el control de inventarios, todo respaldado por una viabilidad de compra muy alta que maximiza la inversión corporativa sin incurrir en sobrecostos innecesarios.</t>
    </r>
  </si>
  <si>
    <t>Mercado Libre</t>
  </si>
  <si>
    <t>https://www.mercadolibre.com.co/placa-base-msi-mag-x870-wifi7-am5-pcie-50-ddr5-atx-/p/MCO2097304918?matt_tool=19390127&amp;utm_source=google_shopping&amp;utm_medium=organic&amp;pdp_filters=item_id%3AMCO1861879021&amp;from=gshop</t>
  </si>
  <si>
    <t>MSI Placa Base MAG X870 Tomahawk WiFi / Socket AM5 / DDR5 / PCIe 5.0 / ATX</t>
  </si>
  <si>
    <t>imagenes</t>
  </si>
  <si>
    <r>
      <rPr>
        <rFont val="Arial"/>
        <color rgb="FF1155CC"/>
        <u/>
      </rPr>
      <t>https://www.falabella.com.co/falabella-co/product/124164056/Disco-solido-ssd-crucial-bx500-1tb-negro-y-adaptador/124164057</t>
    </r>
  </si>
  <si>
    <t>Tecnología Nueva y Avanzada. Formato ATX de gama alta para procesadores AMD Ryzen serie 7000/8000/9000. Soporta RAM DDR5, almacenamiento PCIe 5.0, Wi-Fi 7 y LAN 5G.</t>
  </si>
  <si>
    <t>12 Meses (Oficial del fabricante)</t>
  </si>
  <si>
    <t>Rendimiento extremo, disipación de calor robusta para trabajo pesado 24/7 y puertos ultra rápidos (USB4 / LAN 5G) para respaldo continuo.</t>
  </si>
  <si>
    <t>SSD Crucial BX500 1TB SATA con adaptador</t>
  </si>
  <si>
    <t>Precio más elevado en la comparativa; requiere un gabinete ATX amplio para su instalación.</t>
  </si>
  <si>
    <t>Viabilidad Alta (Servidor Central SIGOF / Base de Datos): Opción avanzada y robusta para actuar como el servidor principal donde se aloje la base de datos de inventarios, proveedores y facturación, garantizando máxima estabilidad y velocidad.</t>
  </si>
  <si>
    <t>$ 551.176,47</t>
  </si>
  <si>
    <t>$ 655.900,00</t>
  </si>
  <si>
    <t>$ 210,02</t>
  </si>
  <si>
    <t>Página directa; precio publicado tratado como total con IVA para evitar cobrar el impuesto dos veces.</t>
  </si>
  <si>
    <t>1TB | SATA 2.5 | 540 MB/s</t>
  </si>
  <si>
    <t>0,5 años | 6 meses | 26 semanas | 183 días</t>
  </si>
  <si>
    <t>1TB; compatibilidad SATA amplia; marca reconocida.</t>
  </si>
  <si>
    <t>Garantía corta y rendimiento inferior a unidades NVMe.</t>
  </si>
  <si>
    <t>DISCOSDUROS.COM.CO</t>
  </si>
  <si>
    <t>Buena capacidad para equipos antiguos o administrativos con interfaz SATA.</t>
  </si>
  <si>
    <t>Mercado libre</t>
  </si>
  <si>
    <t>https://www.mercadolibre.com.co/placa-base-rog-strix-b650-a-gaming-wifi-6e-am5-ryzen-7/p/MCO2097347436#polycard_client=search-desktop&amp;be_origin=backend&amp;overlay_label=not_apply&amp;search_layout=grid&amp;position=1&amp;type=product&amp;tracking_id=f8bb5ffe-691f-41d3-98fa-4514c26754e5&amp;wid=MCO3606320504&amp;sid=search</t>
  </si>
  <si>
    <t>Precio 3 de 5 con precio | 152% sobre el menor precio | Ofrece 1TB a menor precio que Kingston externo, pero tiene garantía corta y velocidad SATA.</t>
  </si>
  <si>
    <t>Asus Rog Strix B650-a Gaming Wifi 6e Am5 (lga1718)</t>
  </si>
  <si>
    <r>
      <rPr>
        <rFont val="Arial"/>
        <color rgb="FF1155CC"/>
        <u/>
      </rPr>
      <t>https://discosduros.com.co/kingston-kc3000-1tb/</t>
    </r>
  </si>
  <si>
    <t>Tecnología Nueva y Avanzada. Formato ATX gama media-alta para socket AM5 / Ryzen. Soporta memorias DDR5, almacenamiento M.2 PCIe 5.0, Wi-Fi 6E y LAN 2.5Gb.</t>
  </si>
  <si>
    <t>36 Meses (Garantía oficial ASUS)</t>
  </si>
  <si>
    <t>Excelente relación costo-beneficio en plataforma moderna. Gran durabilidad y abundantes puertos USB para periféricos POS (impresora térmica, lector de código de barras).</t>
  </si>
  <si>
    <t xml:space="preserve"> No incluye conectividad USB4 de 40Gbps ni Wi-Fi 7 (innecesarios para el punto de venta).</t>
  </si>
  <si>
    <t>SSD NVMe Kingston KC3000 1TB M.2 PCIe 4.0</t>
  </si>
  <si>
    <t>Viabilidad Muy Alta (Recomendada para Punto de Venta / POS): Representa el punto de equilibrio ideal entre costo y tecnología moderna. Garantiza fluidez y larga vida útil ante el uso diario continuo en la caja de la panadería.</t>
  </si>
  <si>
    <r>
      <rPr>
        <rFont val="Arial"/>
        <color rgb="FF1155CC"/>
        <u/>
      </rPr>
      <t>https://discosduros.com.co/kingston-kc3000-1tb/</t>
    </r>
  </si>
  <si>
    <t>https://www.mercadolibre.com.co/placa-madre-ddr3-h81-gaming-m-atx-lga-1150-2-x-8-gb-dd-/p/MCO2062410784#polycard_client=search-desktop&amp;be_origin=backend&amp;overlay_label=not_apply&amp;search_layout=grid&amp;position=1&amp;type=product&amp;tracking_id=1363ffe6-f8d2-4837-8163-49de50822fe5&amp;wid=MCO2007980457&amp;sid=search</t>
  </si>
  <si>
    <t>$ 1.312.479,83</t>
  </si>
  <si>
    <t>$ 1.561.851,00</t>
  </si>
  <si>
    <t>$ 500,11</t>
  </si>
  <si>
    <t>Página directa con ficha e imagen del producto; precio de lista (sin descuento) tratado como total con IVA.</t>
  </si>
  <si>
    <t>1TB | M.2 NVMe PCIe 4.0 | Hasta 7000 MB/s</t>
  </si>
  <si>
    <t>5 años | 60 meses | 260 semanas | 1.825 días</t>
  </si>
  <si>
    <t>1TB; hasta 6.000 MB/s; garantía de 5 años.</t>
  </si>
  <si>
    <t>Board ROG Strix B650-A Gaming WiFi AM5 ASUS / DDR5 / Socket AM5 / ATX</t>
  </si>
  <si>
    <t>Requiere ranura M.2 NVMe PCIe 4.0 y cuesta más que opciones de 512GB.</t>
  </si>
  <si>
    <t>Mejor combinación de velocidad, capacidad y garantía para equipos compatibles.</t>
  </si>
  <si>
    <t>Precio 5 de 5 con precio | 501% sobre el menor precio | Mejor combinación general: 1TB, máxima velocidad del cuadro y garantía de 5 años por un precio inferior a otras opciones de 1TB.</t>
  </si>
  <si>
    <t>Tecnología Vieja / Obsoleta. Formato Micro-ATX reacondicionado/genérico para procesadores Intel de 4ª generación y memorias RAM DDR3.</t>
  </si>
  <si>
    <t>3 Meses (Garantía directa del vendedor)</t>
  </si>
  <si>
    <t>Inversión sumamente económica ($114.728 COP). Permite armar o reparar un equipo básico reutilizando procesador y RAM antiguos de bajo costo.</t>
  </si>
  <si>
    <t>Arquitectura descatalogada (DDR3), limitada capacidad de procesamiento y nula posibilidad de actualización a estándares modernos.</t>
  </si>
  <si>
    <t>Viabilidad Media-Baja (Oficina Administrativa / Respaldo Auxiliar): Viable únicamente como solución de bajo costo para tareas administrativas secundarias (consultas o reportes sencillos) sin realizar un gran desembolso inicial.</t>
  </si>
  <si>
    <r>
      <rPr>
        <rFont val="Arial"/>
        <color rgb="FF1155CC"/>
        <u/>
      </rPr>
      <t>https://discosduros.com.co/patriot-p300-ssd-m2-512gb/</t>
    </r>
  </si>
  <si>
    <t>Página directa con ficha e imagen; precio de lista tratado como total con IVA.</t>
  </si>
  <si>
    <r>
      <rPr>
        <rFont val="Arial"/>
        <b/>
        <color theme="1"/>
        <sz val="10.0"/>
      </rPr>
      <t xml:space="preserve">Cotización elegida: </t>
    </r>
    <r>
      <rPr>
        <rFont val="Arial"/>
        <b val="0"/>
        <color theme="1"/>
        <sz val="10.0"/>
      </rPr>
      <t>N°2</t>
    </r>
  </si>
  <si>
    <t>5 años | 60 meses | 1.825 días</t>
  </si>
  <si>
    <t>Rendimiento extremo para compilación de código, contenedores y bases de datos.</t>
  </si>
  <si>
    <t>Inversión inicial elevada frente a opciones de gama media.</t>
  </si>
  <si>
    <t>Justificado para el equipo técnico debido al alto rendimiento requerido en procesos de desarrollo y pruebas de software.</t>
  </si>
  <si>
    <t>Mejor combinación de velocidad, capacidad y garantía para el equipo de desarrollo, soportando cargas de trabajo pesadas con 5 años de garantía.</t>
  </si>
  <si>
    <t>SSD M.2 Patriot P300 512GB PCIe Gen3</t>
  </si>
  <si>
    <t>$ 218.403,36</t>
  </si>
  <si>
    <t>$ 259.900,00</t>
  </si>
  <si>
    <t>$ 83,22</t>
  </si>
  <si>
    <t>512GB | NVMe Gen3 | 1700/1200 MB/s</t>
  </si>
  <si>
    <r>
      <rPr>
        <rFont val="Arial"/>
        <b/>
        <color theme="1"/>
        <sz val="10.0"/>
      </rPr>
      <t xml:space="preserve">Justificación: </t>
    </r>
    <r>
      <rPr>
        <rFont val="Arial"/>
        <b val="0"/>
        <color theme="1"/>
        <sz val="10.0"/>
      </rPr>
      <t>La Asus Rog Strix B650-a Gaming Wifi 6e Am5 (Presupuesto N° 2) es la mejor opción para nosotros porque representa el punto de equilibrio ideal entre costo y tecnología moderna para el punto de venta, ofreciendo una excelente relación costo-beneficio en una plataforma con socket AM5 y DDR5. Además, cuenta con una viabilidad de compra muy alta, conectividad Wi-Fi 6E integrada y abundantes puertos USB para periféricos esenciales como impresoras térmicas y lectores de código de barras, lo que garantiza una larga vida útil y fluidez para el uso diario continuo.</t>
    </r>
  </si>
  <si>
    <t>3 años | 36 meses | 156 semanas | 1.095 días</t>
  </si>
  <si>
    <t>Menor precio; tecnología NVMe; garantía de 3 años.</t>
  </si>
  <si>
    <t>Capacidad de 512GB y rendimiento menor que NVMe Gen4.</t>
  </si>
  <si>
    <t>Excelente costo-beneficio si 512GB son suficientes y el equipo admite M.2.</t>
  </si>
  <si>
    <t>Precio 1 de 5 con precio | Más económico | Es el más barato y mantiene NVMe con 3 años de garantía; mejor costo-beneficio si 512GB son suficientes.</t>
  </si>
  <si>
    <t xml:space="preserve">FALABELLA </t>
  </si>
  <si>
    <t>https://www.falabella.com.co/falabella-co/product/129220266/Unidad-Solida-M2-XPG-GAMMIX-S70-BLADE-1TB/129220267</t>
  </si>
  <si>
    <r>
      <rPr>
        <rFont val="Arial"/>
        <b/>
        <color theme="1"/>
        <sz val="10.0"/>
      </rPr>
      <t xml:space="preserve">Cotización elegida: </t>
    </r>
    <r>
      <rPr>
        <rFont val="Arial"/>
        <b val="0"/>
        <color theme="1"/>
        <sz val="10.0"/>
      </rPr>
      <t>N°2</t>
    </r>
  </si>
  <si>
    <t>Unidad Sólida M2 GAMMIX S70 BLADE 1TB XPG</t>
  </si>
  <si>
    <r>
      <rPr>
        <rFont val="Arial"/>
        <b/>
        <color theme="1"/>
        <sz val="10.0"/>
      </rPr>
      <t xml:space="preserve">Justificación: </t>
    </r>
    <r>
      <rPr>
        <rFont val="Arial"/>
        <b val="0"/>
        <color theme="1"/>
        <sz val="10.0"/>
      </rPr>
      <t>Este disco destaca por ofrecer la mejor combinación de velocidad, capacidad y fiabilidad del grupo, con una viabilidad de compra calificada como Muy Alta. Al contar con tecnología NVMe PCIe 4.0, alcanza velocidades de hasta 7.000 MB/s, lo que supera drásticamente a las alternativas SATA o Gen3, garantizando un rendimiento superior en tareas de alta carga de trabajo, bases de datos o procesamiento de información masiva. Además, su garantía de 5 años proporciona la tranquilidad y seguridad a largo plazo que la infraestructura empresarial requiere para sus activos críticos, convirtiéndolo en una inversión más robusta y duradera que las opciones de menor capacidad o tecnología obsoleta.</t>
    </r>
  </si>
  <si>
    <t>Incluye disipador de calor de alto rendimiento compatible con PS5 y PC de gama alta.</t>
  </si>
  <si>
    <t>1TB | M.2 NVMe PCIe 4.0 | Velocidades de lectura de hasta 7400 MB/s</t>
  </si>
  <si>
    <t>5 años (60 meses)</t>
  </si>
  <si>
    <t>Excelente relación velocidad/precio con disipador térmico incluido de fábrica y envío rápido ("Llega mañana").</t>
  </si>
  <si>
    <t>El disipador viene preinstalado y puede ser un poco grueso para gabinetes muy compactos.</t>
  </si>
  <si>
    <t>Excelente alternativa dentro de un marketplace nacional reconocido, ideal para estaciones de trabajo con alta transferencia de datos.</t>
  </si>
  <si>
    <t>Es ligeramente más veloz (7400 MB/s) e incluye disipador físico integrado de serie a un precio muy competitivo dentro de la plataforma.</t>
  </si>
  <si>
    <t>-</t>
  </si>
  <si>
    <t>https://www.mercadolibre.com.co/ssd-samsung-nvme-990-pro-de-1-tb-7450-mbs/p/MCO23074847#polycard_client=search-desktop&amp;be_origin=backend&amp;overlay_label=not_apply&amp;search_layout=grid&amp;position=2&amp;type=product&amp;tracking_id=3114480f-f7fc-4f0d-929e-6cf721a84526&amp;wid=MCO4234673900&amp;sid=search</t>
  </si>
  <si>
    <t>SSD Samsung NVMe 990 Pro de 1 TB 7450 MB/s M.2 PCIe 4.0</t>
  </si>
  <si>
    <t>Envío gratis por ser compra nacional, con velocidad de lectura de hasta 7450 MB/s.</t>
  </si>
  <si>
    <t>1TB | M.2 NVMe PCIe 4.0 | Velocidad de lectura hasta 7450 MB/s</t>
  </si>
  <si>
    <t>Máxima confiabilidad de la marca Samsung, excelente eficiencia energética y métricas de durabilidad (TBW) muy altas.</t>
  </si>
  <si>
    <t>El costo es ligeramente mayor frente a opciones de marcas alternativas.</t>
  </si>
  <si>
    <t>Ideal para equipos de desarrollo que realizan operaciones constantes de lectura y escritura intensiva con respaldo de marca líder.</t>
  </si>
  <si>
    <t>Ofrece la mayor velocidad de transferencia de la terna (7450 MB/s) con la garantía de durabilidad superior de Samsung.</t>
  </si>
  <si>
    <r>
      <rPr>
        <rFont val="Arial"/>
        <b/>
        <color theme="1"/>
      </rPr>
      <t xml:space="preserve">Cotización elegida: </t>
    </r>
    <r>
      <rPr>
        <rFont val="Arial"/>
        <b val="0"/>
        <color theme="1"/>
      </rPr>
      <t>N°1</t>
    </r>
  </si>
  <si>
    <r>
      <rPr>
        <rFont val="Arial"/>
        <b/>
        <color theme="1"/>
      </rPr>
      <t xml:space="preserve">Justificación: </t>
    </r>
    <r>
      <rPr>
        <rFont val="Arial"/>
        <b val="0"/>
        <color theme="1"/>
      </rPr>
      <t>El SSD NVMe Kingston KC3000 1TB M.2 PCIe 4.0 es la mejor opción para nosotros porque cuenta con una viabilidad de compra calificada como muy alta, estando específicamente justificado para el equipo técnico debido al alto rendimiento que se requiere en procesos de desarrollo, compilación de código, contenedores y bases de datos. Además, ofrece velocidades de hasta 7000 MB/s, una capacidad de 1 TB y una sólida garantía de 5 años, convirtiéndolo en el componente ideal para soportar cargas de trabajo pesadas con total fiabilidad.</t>
    </r>
  </si>
  <si>
    <t>https://www.mercadolibre.com.co/seagate-ironwolf-2tb-st2000vn004-disco-duro-nas-sata/up/MCOU4628630453#polycard_client=search-desktop&amp;be_origin=backend&amp;overlay_label=not_apply&amp;search_layout=grid&amp;position=1&amp;type=product&amp;tracking_id=3816807e-bca2-4828-b7ef-e3c0d5733a82&amp;wid=MCO2103029437&amp;sid=search</t>
  </si>
  <si>
    <t>Disco Duro Mecánico Seagate IronWolf 2TB SATA III 3.5"</t>
  </si>
  <si>
    <t>Diseñado específicamente para servidores y sistemas NAS con operación continua 24/7.</t>
  </si>
  <si>
    <t>2TB | Factor de forma 3.5" | Conexión SATA 6Gb/s | Sensores de vibración rotacional</t>
  </si>
  <si>
    <t>3 Años (36 meses)</t>
  </si>
  <si>
    <t>Máxima fiabilidad, tolerancia a vibraciones en gabinetes múltiples y rendimiento constante para copias de seguridad críticas.</t>
  </si>
  <si>
    <t>Costo inicial más elevado que las líneas estándar de escritorio.</t>
  </si>
  <si>
    <t>Ideal para la empresa al garantizar copias de seguridad estables, continuas y tolerantes a fallos en el punto de venta de Villa de Guaduas.</t>
  </si>
  <si>
    <t>La opción más robusta y especializada para servidores de almacenamiento masivo y respaldos críticos con 3 años de garantía oficial.</t>
  </si>
  <si>
    <t>https://www.mercadolibre.com.co/disco-duro-interno-western-digital-wd-purple-wd20purz-2tb-purpura/p/MCO7942174#polycard_client=search-desktop&amp;be_origin=backend&amp;overlay_label=not_apply&amp;search_layout=grid&amp;position=1&amp;type=product&amp;tracking_id=d01a33c3-6bc0-4dc6-8e5c-5ff5b79c631f&amp;wid=MCO1838745327&amp;sid=search</t>
  </si>
  <si>
    <t>Disco Duro Mecánico WD Purple 2TB SATA III 3.5"</t>
  </si>
  <si>
    <t>Optimizado para cargas de trabajo de escritura continua y videovigilancia o registros transaccionales.</t>
  </si>
  <si>
    <t>2TB | Factor de forma 3.5" | Conexión SATA 6Gb/s | Reducción de pérdida de fotogramas/datos</t>
  </si>
  <si>
    <t>Excelente resistencia al desgaste por operaciones masivas y constantes de guardado de inventarios o bases de datos.</t>
  </si>
  <si>
    <t>Velocidad de giro orientada a estabilidad de escritura más que a rendimiento rápido del sistema operativo.</t>
  </si>
  <si>
    <t>Muy recomendado para la microempresa por su alta durabilidad ante operaciones de guardado masivo y transacciones diarias del negocio.</t>
  </si>
  <si>
    <t>Excelente relación capacidad/precio para entornos de punto de venta que exigen escritura constante de datos con menor inversión que un disco NAS dedicado.</t>
  </si>
  <si>
    <t>https://www.mercadolibre.com.co/disco-duro-interno-western-digital-wd10spzx-1tb-azul/p/MCO10101451#polycard_client=search-desktop&amp;float_highlight=last_unit&amp;be_origin=backend&amp;overlay_label=not_apply&amp;search_layout=grid&amp;position=1&amp;type=product&amp;tracking_id=8cee57da-fbff-4324-8663-60deb10c9a62&amp;wid=MCO908418174&amp;sid=search</t>
  </si>
  <si>
    <t>Disco Duro Mecánico WD Blue 1TB SATA III 3.5"</t>
  </si>
  <si>
    <t>Unidad orientada a almacenamiento general de oficina y archivos administrativos cotidianos.</t>
  </si>
  <si>
    <t>1TB | Factor de forma 2.5" | Conexión SATA | 5400 RPM</t>
  </si>
  <si>
    <t>2 Años (24 meses)</t>
  </si>
  <si>
    <t>Opción más económica del mercado para archivo secundario de documentos administrativos y respaldos ligeros.</t>
  </si>
  <si>
    <t>Menor capacidad (1TB) y menor resistencia para trabajo pesado continuo corporativo 24/7.</t>
  </si>
  <si>
    <t>Viable si el presupuesto para la empresa es ajustado y solo se requiere un espacio secundario para documentos de respaldo ocasional.</t>
  </si>
  <si>
    <t>MEDIA - ALTA</t>
  </si>
  <si>
    <t>La alternativa más económica de la terna, ideal para presupuestos reducidos de archivo y documentación general de la microempresa.</t>
  </si>
  <si>
    <r>
      <rPr>
        <rFont val="Arial"/>
        <b/>
        <color theme="1"/>
      </rPr>
      <t xml:space="preserve">Cotización elegida: </t>
    </r>
    <r>
      <rPr>
        <rFont val="Arial"/>
        <b val="0"/>
        <color theme="1"/>
      </rPr>
      <t>N°2</t>
    </r>
  </si>
  <si>
    <r>
      <rPr>
        <rFont val="Arial"/>
        <b/>
        <color theme="1"/>
      </rPr>
      <t xml:space="preserve">Justificación: </t>
    </r>
    <r>
      <rPr>
        <rFont val="Arial"/>
        <b val="0"/>
        <color theme="1"/>
      </rPr>
      <t>El Disco Duro Mecánico WD Purple 2TB SATA III 3.5" es la mejor opción para la empresa porque ofrece un equilibrio perfecto entre capacidad y precio con 2 TB, contando con una viabilidad de compra alta al estar optimizado específicamente para cargas de trabajo de escritura continua, videovigilancia y registros transaccionales. Además, brinda una excelente resistencia al desgaste frente a operaciones masivas y constantes de guardado de inventarios, lo que lo convierte en una alternativa ideal para entornos de punto de venta que exigen un rendimiento confiable sin incurrir en los costos más elevados de un disco para servidores NAS dedicados.</t>
    </r>
  </si>
  <si>
    <t>https://www.mercadolibre.com.co/disco-duro-interno-seagate-barracuda-st2000dm008-2tb-plata/up/MCOU3975183652#polycard_client=search-desktop&amp;be_origin=backend&amp;overlay_label=not_apply&amp;search_layout=grid&amp;position=2&amp;type=product&amp;tracking_id=1e2d9fd4-c504-4918-9c00-efaa92a63e33&amp;wid=MCO3963789260&amp;sid=search</t>
  </si>
  <si>
    <t>Disco Duro Interno Seagate Barracuda St2000dm008 2TB 3.5" SATA 6Gb/s</t>
  </si>
  <si>
    <t>Excelente velocidad de giro (7200 RPM) y gran caché, ideal para acelerar el trasiego de datos pesados en la estación de desarrollo personal.</t>
  </si>
  <si>
    <t>2TB | Factor de forma 3.5" | 7200 RPM | 256MB Caché</t>
  </si>
  <si>
    <t>Excelente rendimiento de lectura y escritura para un disco mecánico convencional y envío rápido.</t>
  </si>
  <si>
    <t>Factor de forma de 3.5", requiere espacio interno de torre de escritorio estándar.</t>
  </si>
  <si>
    <t>Excelente opción para almacenar bases de datos locales pesadas, repositorios de código histórico y copias de seguridad de la máquina de desarrollo.</t>
  </si>
  <si>
    <t>Ofrece el mejor rendimiento de giro (7200 RPM) de la terna para agilizar la lectura de archivos masivos en la estación de desarrollo.</t>
  </si>
  <si>
    <t>https://www.mercadolibre.com.co/disco-hdd-western-digital-2tb-blue-256-mb-cache-35/p/MCO2058843119#polycard_client=search-desktop&amp;be_origin=backend&amp;overlay_label=not_apply&amp;search_layout=grid&amp;position=7&amp;type=product&amp;tracking_id=55465605-9394-4e2b-80ef-b65ac3a98d1e&amp;wid=MCO2642241680&amp;sid=search</t>
  </si>
  <si>
    <t>Disco Duro Mecánico Western Digital Blue 2TB 3.5" SATA 6Gb/s (256MB Cache)</t>
  </si>
  <si>
    <t>GADGET TECHNOLOGY</t>
  </si>
  <si>
    <r>
      <rPr>
        <rFont val="Arial"/>
        <color rgb="FF1155CC"/>
        <u/>
      </rPr>
      <t>https://gadgettechnology.com.co/product/rtx-3050-6gb-msi-gaming-x</t>
    </r>
  </si>
  <si>
    <t>Modelo optimizado con caché ampliada de 256MB para agilizar tareas secundarias y almacenamiento de archivos pesados.</t>
  </si>
  <si>
    <t>2TB | Factor de forma 3.5" | Conexión SATA 6Gb/s | 256MB Caché</t>
  </si>
  <si>
    <t>Alta estabilidad operativa, menor nivel de ruido y gran capacidad de almacenamiento secundario.</t>
  </si>
  <si>
    <t>Velocidad de giro estándar de escritorio frente a discos de gama empresarial.</t>
  </si>
  <si>
    <t>Muy recomendable para mantener copias de seguridad estables del código fuente, entornos virtuales y archivos multimedia del equipo de desarrollo.</t>
  </si>
  <si>
    <t>Un equilibrio excelente entre una capacidad alta de 2TB con caché ampliada de 256MB y un costo muy competitivo dentro de la plataforma.</t>
  </si>
  <si>
    <r>
      <rPr>
        <rFont val="Arial"/>
        <color rgb="FF1155CC"/>
        <u/>
      </rPr>
      <t>https://gadgettechnology.com.co/product/rtx-3050-6gb-msi-gaming-x</t>
    </r>
  </si>
  <si>
    <t>https://www.mercadolibre.com.co/disco-duro-1tb-sata-azul-blue-western-digital/p/MCO26044618#polycard_client=search-desktop&amp;float_highlight=last_unit&amp;be_origin=backend&amp;overlay_label=not_apply&amp;search_layout=grid&amp;position=2&amp;type=product&amp;tracking_id=2821ec0e-4ba9-4bbb-b9a8-5b7fabfb9094&amp;wid=MCO3209546716&amp;sid=search</t>
  </si>
  <si>
    <t>MSI GeForce RTX 3050 Gaming X 6GB</t>
  </si>
  <si>
    <t>$ 929.809,24</t>
  </si>
  <si>
    <t>$ 1.106.473,00</t>
  </si>
  <si>
    <t>$ 354,30</t>
  </si>
  <si>
    <t>Disco Duro Mecánico Western Digital Blue 1TB 3.5" SATA 6Gb/s (7200 RPM)</t>
  </si>
  <si>
    <t>Página directa indexada, disponible y con envío nacional.</t>
  </si>
  <si>
    <t>6GB GDDR6 | Ray Tracing | DLSS | PCIe</t>
  </si>
  <si>
    <t>Duración no publicada | Equivalencias no disponibles</t>
  </si>
  <si>
    <t>Menor precio; disponible; suficiente para diseño y edición básica.</t>
  </si>
  <si>
    <t>Solo 6GB y arquitectura anterior frente a RTX 5050/5060.</t>
  </si>
  <si>
    <t>Adecuada para trabajo gráfico básico en 1080p con presupuesto limitado.</t>
  </si>
  <si>
    <t>Solución de almacenamiento secundario básico para archivos de respaldo ocasional, documentos y descargas del entorno de desarrollo.</t>
  </si>
  <si>
    <t>1TB | Factor de forma 3.5" | 7200 RPM | 64MB Caché</t>
  </si>
  <si>
    <t>Precio 1 de 5 con precio | Más económico | Es la más económica y disponible; suficiente para diseño básico, pero queda por debajo de RTX 5050/5060 en tecnología y memoria.</t>
  </si>
  <si>
    <t>Es la alternativa más económica y eficiente en velocidad dentro del rango de 1TB para liberar espacio en el SSD principal.</t>
  </si>
  <si>
    <t>Menor capacidad total (1TB) frente a los modelos de 2TB anteriores.</t>
  </si>
  <si>
    <t>Viable si el presupuesto para la estación personal es ajustado y solo se requiere un espacio secundario básico de respaldo.</t>
  </si>
  <si>
    <t>La opción más económica para desarrolladores que necesitan espacio secundario de archivo ligero con una excelente relación costo-beneficio.</t>
  </si>
  <si>
    <r>
      <rPr>
        <rFont val="Arial"/>
        <b/>
        <color theme="1"/>
      </rPr>
      <t xml:space="preserve">Cotización elegida: </t>
    </r>
    <r>
      <rPr>
        <rFont val="Arial"/>
        <b val="0"/>
        <color theme="1"/>
      </rPr>
      <t>N°2</t>
    </r>
  </si>
  <si>
    <t>ENJOY VIDEOGAMES</t>
  </si>
  <si>
    <r>
      <rPr>
        <rFont val="Arial"/>
        <color rgb="FF1155CC"/>
        <u/>
      </rPr>
      <t>https://enjoyvideogames.com.co/product/tarjeta-de-video-gigabyte-gaming-geforce-rtx-5050-8gb-oc/</t>
    </r>
  </si>
  <si>
    <r>
      <rPr>
        <rFont val="Arial"/>
        <color rgb="FF1155CC"/>
        <u/>
      </rPr>
      <t>https://enjoyvideogames.com.co/product/tarjeta-de-video-gigabyte-gaming-geforce-rtx-5050-8gb-oc/</t>
    </r>
  </si>
  <si>
    <r>
      <rPr>
        <rFont val="Arial"/>
        <b/>
        <color theme="1"/>
      </rPr>
      <t xml:space="preserve">Justificación: </t>
    </r>
    <r>
      <rPr>
        <rFont val="Arial"/>
        <b val="0"/>
        <color theme="1"/>
      </rPr>
      <t xml:space="preserve">El Seagate IronWolf 2TB SATA III 3.5" es la mejor opción para nosotros porque ofrece la máxima fiabilidad, tolerancia a vibraciones en gabinetes múltiples y un rendimiento constante para respaldos críticos, posicionándose como la alternativa más robusta y especializada para servidores de almacenamiento masivo y operaciones técnicas avanzadas con 3 años de garantía oficial.
</t>
    </r>
  </si>
  <si>
    <t>GIGABYTE Gaming GeForce RTX 5050 8GB OC</t>
  </si>
  <si>
    <t>$ 1.000.000,00</t>
  </si>
  <si>
    <t>$ 1.190.000,00</t>
  </si>
  <si>
    <t>$ 381,04</t>
  </si>
  <si>
    <t>PREORDEN</t>
  </si>
  <si>
    <t>Página directa; preventa disponible 21 días después de la compra.</t>
  </si>
  <si>
    <t>8GB GDDR6/GDDR7 según ficha | Blackwell | DLSS 4</t>
  </si>
  <si>
    <t>1 año | 12 meses | 52 semanas | 365 días</t>
  </si>
  <si>
    <t>8GB, arquitectura Blackwell y DLSS 4; precio competitivo.</t>
  </si>
  <si>
    <t>Producto en preventa con espera aproximada de 21 días.</t>
  </si>
  <si>
    <t>Mejor equilibrio entre precio y tecnología si el plazo de entrega es aceptable.</t>
  </si>
  <si>
    <t>Precio 2 de 5 con precio | 8% sobre el menor precio | Por una diferencia pequeña frente a la RTX 3050 ofrece 8GB, Blackwell y DLSS 4; es la mejora de valor más clara.</t>
  </si>
  <si>
    <t>PC MASTERS BOGOTÁ</t>
  </si>
  <si>
    <r>
      <rPr>
        <rFont val="Arial"/>
        <color rgb="FF1155CC"/>
        <u/>
      </rPr>
      <t>https://pcmastersbogota.com.co/producto/gigabyte-windforce-rtx-5050-de-8gb-oc/</t>
    </r>
  </si>
  <si>
    <r>
      <rPr>
        <rFont val="Arial"/>
        <color rgb="FF1155CC"/>
        <u/>
      </rPr>
      <t>https://pcmastersbogota.com.co/producto/gigabyte-windforce-rtx-5050-de-8gb-oc/</t>
    </r>
  </si>
  <si>
    <t>GIGABYTE Windforce RTX 5050 8GB OC</t>
  </si>
  <si>
    <t>$ 1.083.193,28</t>
  </si>
  <si>
    <t>$ 1.289.000,00</t>
  </si>
  <si>
    <t>$ 412,74</t>
  </si>
  <si>
    <t>Página directa con botón de compra y envío disponible; confirmar existencias antes del pago.</t>
  </si>
  <si>
    <t>8GB GDDR6 | Blackwell | DLSS 4 | 128-bit</t>
  </si>
  <si>
    <t>8GB, DLSS 4 y compra directa en Bogotá.</t>
  </si>
  <si>
    <t>Existencias y duración de garantía deben confirmarse.</t>
  </si>
  <si>
    <t>Viable para diseño, edición y trabajo 1080p/1440p después de confirmar stock y garantía.</t>
  </si>
  <si>
    <t>Precio 3 de 5 con precio | 16% sobre el menor precio | Cuesta más que la otra RTX 5050, pero ofrece compra inmediata; conviene si no se desea esperar la preventa.</t>
  </si>
  <si>
    <r>
      <rPr>
        <rFont val="Arial"/>
        <color rgb="FF1155CC"/>
        <u/>
      </rPr>
      <t>https://enjoyvideogames.com.co/product/tarjeta-de-video-zotac-twin-edge-geforce-rtx-5050-8gb-oc/</t>
    </r>
  </si>
  <si>
    <r>
      <rPr>
        <rFont val="Arial"/>
        <b/>
        <color theme="1"/>
      </rPr>
      <t xml:space="preserve">Cotización elegida: </t>
    </r>
    <r>
      <rPr>
        <rFont val="Arial"/>
        <b val="0"/>
        <color theme="1"/>
      </rPr>
      <t>N°2</t>
    </r>
  </si>
  <si>
    <t>ZOTAC Twin Edge GeForce RTX 5050 8GB OC</t>
  </si>
  <si>
    <t>$ 1.168.067,23</t>
  </si>
  <si>
    <t>$ 1.390.000,00</t>
  </si>
  <si>
    <t>$ 445,08</t>
  </si>
  <si>
    <r>
      <rPr>
        <rFont val="Trebuchet MS"/>
        <b/>
        <color theme="1"/>
        <sz val="10.0"/>
      </rPr>
      <t>Empresa</t>
    </r>
    <r>
      <rPr>
        <rFont val="Trebuchet MS"/>
        <b val="0"/>
        <i/>
        <color theme="1"/>
        <sz val="8.0"/>
      </rPr>
      <t xml:space="preserve">
(Nombre fiscal de la empresa)</t>
    </r>
  </si>
  <si>
    <t>Página directa con compra activa, envío nacional y pago contra entrega.</t>
  </si>
  <si>
    <t>8GB GDDR6 | Blackwell | doble ventilador | 8K</t>
  </si>
  <si>
    <r>
      <rPr>
        <rFont val="Arial"/>
        <b/>
        <color theme="1"/>
      </rPr>
      <t xml:space="preserve">Justificación: </t>
    </r>
    <r>
      <rPr>
        <rFont val="Arial"/>
        <b val="0"/>
        <color theme="1"/>
      </rPr>
      <t xml:space="preserve">La GIGABYTE Gaming GeForce RTX 5050 8GB OC (Presupuesto N° 2) es la mejor opción para nosotros porque ofrece el mejor equilibrio entre precio y tecnología al integrar la arquitectura Blackwell y DLSS 4 con 8 GB a un costo muy competitivo, lo que garantiza una viabilidad de compra muy alta y una mejora de valor clara para cubrir las exigencias de desarrollo y diseño de nuestro equipo técnico sin incurrir en sobrecostos.
</t>
    </r>
  </si>
  <si>
    <t>8GB, diseño compacto, compra activa y garantía de 12 meses.</t>
  </si>
  <si>
    <t>Precio superior a otras RTX 5050.</t>
  </si>
  <si>
    <t>Alternativa sólida cuando se priorizan entrega nacional, formato compacto y garantía definida.</t>
  </si>
  <si>
    <t>Precio 4 de 5 con precio | 26% sobre el menor precio | Precio superior a otras RTX 5050; compensa con formato compacto, compra activa y garantía definida.</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</si>
  <si>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</si>
  <si>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SPEED LOGIC COLOMBIA</t>
  </si>
  <si>
    <r>
      <rPr>
        <rFont val="Arial"/>
        <color rgb="FF1155CC"/>
        <u/>
      </rPr>
      <t>https://speedlogic.com.co/tienda/tarjetas-graficas/nvidia/tarjeta-de-video-nvidia-geforce-msi-rtx-5060-ventus-2x-oc-8-gigas/</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</si>
  <si>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</si>
  <si>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</si>
  <si>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</si>
  <si>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</si>
  <si>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MSI GeForce RTX 5060 Ventus 2X OC 8GB</t>
  </si>
  <si>
    <t>$ 1.478.151,26</t>
  </si>
  <si>
    <t>$ 1.759.000,00</t>
  </si>
  <si>
    <t>$ 563,24</t>
  </si>
  <si>
    <r>
      <rPr>
        <rFont val="Trebuchet MS"/>
        <b/>
        <color theme="1"/>
        <sz val="10.0"/>
      </rPr>
      <t xml:space="preserve">Forma de Pago 
</t>
    </r>
    <r>
      <rPr>
        <rFont val="Trebuchet MS"/>
        <b val="0"/>
        <i/>
        <color theme="1"/>
        <sz val="8.0"/>
      </rPr>
      <t>(Contado o Cheque)</t>
    </r>
  </si>
  <si>
    <t>Página directa indexada; la tienda solicita confirmar existencias antes del pago.</t>
  </si>
  <si>
    <t>8GB GDDR7 | Blackwell | DLSS 4 | 3840 CUDA</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</si>
  <si>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</si>
  <si>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RTX 5060, GDDR7, DLSS 4 y mayor rendimiento.</t>
  </si>
  <si>
    <t>Mayor precio y existencias sujetas a confirmación.</t>
  </si>
  <si>
    <t>La mejor opción de rendimiento para edición y diseño exigente si se confirma inventario.</t>
  </si>
  <si>
    <t>MEDIA-ALTA</t>
  </si>
  <si>
    <t>Precio 5 de 5 con precio | 59% sobre el menor precio | Es la más costosa, pero también la de mayor rendimiento; mejora a todas en GPU RTX 5060 y memoria GDDR7.</t>
  </si>
  <si>
    <r>
      <rPr>
        <rFont val="Arial"/>
        <b/>
        <color theme="1"/>
      </rPr>
      <t xml:space="preserve">Cotización elegida: </t>
    </r>
    <r>
      <rPr>
        <rFont val="Arial"/>
        <b val="0"/>
        <color theme="1"/>
      </rPr>
      <t>N°2</t>
    </r>
  </si>
  <si>
    <t>https://www.mercadolibre.com.co/memoria-ram-ddr4-16gb-3200-mhz-kingston-fury-beast-kf432c16bb116wp/p/MCO64093902#polycard_client=search-desktop&amp;be_origin=backend&amp;overlay_label=not_apply&amp;search_layout=grid&amp;position=2&amp;type=product&amp;tracking_id=79fc6990-09ed-4fb4-8fd0-ff7b5e618e90&amp;wid=MCO4120439056&amp;sid=search</t>
  </si>
  <si>
    <r>
      <rPr>
        <rFont val="Arial"/>
        <b/>
        <color theme="1"/>
      </rPr>
      <t xml:space="preserve">Justificación: </t>
    </r>
    <r>
      <rPr>
        <rFont val="Arial"/>
        <b val="0"/>
        <color theme="1"/>
      </rPr>
      <t xml:space="preserve">La GIGABYTE Gaming GeForce RTX 5050 8GB OC (Presupuesto N° 2) es la mejor opción para la empresa porque ofrece el mejor equilibrio entre precio y tecnología, integrando la moderna arquitectura Blackwell y DLSS 4 con 8 GB a un costo muy competitivo que garantiza una viabilidad de compra muy alta para las necesidades gráficas corporativas sin incurrir en sobrecostos.
</t>
    </r>
  </si>
  <si>
    <t>Memoria Ram Ddr4 16gb 3200 Mhz Kingston Fury Beast Kf432c16bb1/16wp</t>
  </si>
  <si>
    <t>Oferta oficial con 6% OFF en Mercado Libre Colombia. Incluye opción de 6 cuotas de $84.600 con 0% interés y envío gratis nacional.</t>
  </si>
  <si>
    <t>Capacidad: 16 GB (1x16GB)
Tipo: DDR4 UDIMM (PC)
Velocidad: 3200 MHz
Modelo: KF432C16BB1/16WP
Latencia: CL16</t>
  </si>
  <si>
    <t>36 meses (3 años) Directamente con Kingston Colombia</t>
  </si>
  <si>
    <t>Módulo único de 16GB con disipador térmico de aluminio. Excelente relación costo-beneficio con envío gratis a domicilio.</t>
  </si>
  <si>
    <t>Disponibilidad sujeta al stock del vendedor en la plataforma.</t>
  </si>
  <si>
    <t>Viabilidad: ALTA (Opción Recomendada)
Justificación: Ofrece la mejor relación costo-beneficio ($507.599 COP) para un módulo de 16GB de alta velocidad con disipador térmico.</t>
  </si>
  <si>
    <t>https://www.mipcparquecentral.com/products/memoria-ram-kingston-de-16-gb-ddr4-para-portatil?_pos=1&amp;_sid=cdfb93a4b&amp;_ss=r</t>
  </si>
  <si>
    <t>Memoria RAM Kingston ValueRAM 16GB DDR4 3200MHz UDIMM</t>
  </si>
  <si>
    <t>Descuento del 10% aplicado sobre precio regular de $620.000 COP (Ahorro $60.000). Facturación electrónica legal a nombre de la empresa.</t>
  </si>
  <si>
    <t>Capacidad: 16 GB
Tipo: DDR4
Velocidad: 3200 MHz
SKU: 9320064-D4</t>
  </si>
  <si>
    <t>12 meses (1 año) Directamente con tienda</t>
  </si>
  <si>
    <t>Garantía física y soporte técnico local directo en Bogotá. En stock inmediato para despacho.</t>
  </si>
  <si>
    <t>Es la opción de mayor costo ($560.000 COP) entre las tres cotizadas.</t>
  </si>
  <si>
    <t>Viabilidad: MEDIA
Justificación: Es un proveedor confiable y con stock inmediato, pero su precio es el más alto de la comparativa ($560.000 COP).</t>
  </si>
  <si>
    <t>https://articulo.mercadolibre.com.co/MCO-4030801232-corsair-vengeance-lpx-ddr4-ram-16-gb-2-x-8-gb-3600-mhz-co-_JM#polycard_client=search-desktop&amp;be_origin=backend&amp;overlay_label=not_apply&amp;search_layout=grid&amp;position=3&amp;type=item&amp;tracking_id=c56f10fe-9c33-4200-ad02-0bd369b16ccf&amp;sid=search</t>
  </si>
  <si>
    <t>Kit Memoria RAM Corsair Vengeance LPX 16GB (2x8GB) DDR4 3600MHz</t>
  </si>
  <si>
    <t>Producto importado con envío gratis nacional y opción de financiación en cuotas sin interés.</t>
  </si>
  <si>
    <t>Capacidad: 16 GB (2x8GB)
Tipo: DDR4 Dual Channel
Velocidad: 3600 MHz
Latencia: CL18</t>
  </si>
  <si>
    <t>12 meses Directamente con fabricante / proveedor</t>
  </si>
  <si>
    <t>Excelente rendimiento en modo Dual Channel y alta velocidad (3600 MHz) al mejor precio de la comparativa.</t>
  </si>
  <si>
    <t>Al ser un kit de 2x8GB, ocupa por completo dos ranuras (zócalos) en la tarjeta madre.</t>
  </si>
  <si>
    <t xml:space="preserve">Viabilidad: ALTA (Recomendada)
Justificación: Representa la mejor inversión ($475.447 COP) por ofrecer doble canal y alta velocidad con un diseño disipador eficiente.
</t>
  </si>
  <si>
    <r>
      <rPr>
        <rFont val="Arial"/>
        <b/>
        <color theme="1"/>
        <sz val="10.0"/>
      </rPr>
      <t>Cotización elegida</t>
    </r>
    <r>
      <rPr>
        <rFont val="Arial"/>
        <color theme="1"/>
        <sz val="10.0"/>
      </rPr>
      <t xml:space="preserve">: N°3
</t>
    </r>
  </si>
  <si>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</si>
  <si>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t>TECHINN / TRADEINN</t>
  </si>
  <si>
    <r>
      <rPr>
        <rFont val="&quot;Aptos Narrow&quot;, sans-serif"/>
        <color rgb="FF1155CC"/>
        <sz val="11.0"/>
        <u/>
      </rPr>
      <t>https://www.tradeinn.com/techinn/es/kingston-memoria-ram-kf432c16bb-8-1x8gb-ddr4-3200mhz/138331942/p?utm_source=google_products&amp;utm_medium=merchant&amp;id_producte=14081714&amp;country=co&amp;srsltid=AfmBOorKOg3ne2twSO8PFlDdgpIyL4XR4LKIAfk7uS4f3tAqzjKcmTJHsKE</t>
    </r>
  </si>
  <si>
    <t>Memoria RAM Kingston Fury Beast DDR4 8GB 3200MHz (KF432C16BB/8).</t>
  </si>
  <si>
    <t>$ 52.47 USD</t>
  </si>
  <si>
    <t>Módulo de memoria RAM DDR4 de 8GB a 3200 MHz con disipador de perfil bajo en aluminio negro. Elección económica estándar para puestos de trabajo de oficina.</t>
  </si>
  <si>
    <t>Garantía de por vida</t>
  </si>
  <si>
    <t>Excelente precio/rendimiento: Marca líder en compatibilidad y estabilidad.
 Disipador térmico: Incluye cobertura de aluminio para mantener la memoria fresca.</t>
  </si>
  <si>
    <t>Capacidad básica: 8 GB puede quedar justo si el usuario abre demasiadas aplicaciones o pestañas al tiempo.
 Tecnología DDR4: Incompatible con boards modernas que requieran DDR5.</t>
  </si>
  <si>
    <t>Por qué comprarla: Es la alternativa más económica y eficiente dentro del estándar DDR4. Su perfil bajo garantiza compatibilidad con cualquier disipador y chasis.
Cuándo es viable: Para equipos de oficina estándar, tareas administrativas, navegación o repotenciación básica de computadores corporativos con presupuesto ajustado.</t>
  </si>
  <si>
    <t>KEYCHRON</t>
  </si>
  <si>
    <r>
      <rPr>
        <rFont val="&quot;Aptos Narrow&quot;, sans-serif"/>
        <color rgb="FF1155CC"/>
        <sz val="11.0"/>
        <u/>
      </rPr>
      <t>https://www.keychron.com/products/keychron-v1-qmk-custom-mechanical-keyboard</t>
    </r>
  </si>
  <si>
    <t>SPEED LOGIC</t>
  </si>
  <si>
    <r>
      <rPr>
        <rFont val="&quot;Aptos Narrow&quot;, sans-serif"/>
        <color rgb="FF1155CC"/>
        <sz val="11.0"/>
        <u/>
      </rPr>
      <t>https://speedlogic.com.co/tienda/memorias-ram/memoria-ram-para-pc-ddr4-8g-3200-corsair-vengeance-rgb-pro/?srsltid=AfmBOorEsLAU5Q3P6cjisWnC4ELRBo_m_txKZueXd7omrSRtvZ9sxhOUwrk</t>
    </r>
  </si>
  <si>
    <t>Keychron V1 QMK Custom Mechanical Keyboard (Frosted Black Translucent, Switches Keychron K Pro Red, Fully Assembled Knob)</t>
  </si>
  <si>
    <t>$ 69.99 USD</t>
  </si>
  <si>
    <t>Formato 75%, perilla programable, switches mecánicos rojos reemplazables en caliente (Hot-swappable) y soporte QMK/VIA</t>
  </si>
  <si>
    <t>1 año de garantía limitada del fabricante</t>
  </si>
  <si>
    <t>Excelente relación calidad-precio, switches pre-lubricados, altamente personalizable y programable</t>
  </si>
  <si>
    <t>Conexión exclusivamente por cable USB-C (no inalámbrico)</t>
  </si>
  <si>
    <t>Por qué comprarlo: Es la opción económica dentro de la gama de teclados mecánicos avanzados. Destaca por su perilla programable, personalización de capas con QMK/VIA y switches reemplazables en caliente.
Cuándo es viable: Ideal para desarrolladores de software, redactores o profesionales que pasan largas horas escribiendo y prefieren la respuesta táctil de un teclado mecánico robusto por cable.</t>
  </si>
  <si>
    <t>Memoria RAM Corsair Vengeance RGB Pro DDR4 8GB 3200MHz.</t>
  </si>
  <si>
    <t>$ 110.79 USD</t>
  </si>
  <si>
    <t>Memoria RAM DDR4 de 8GB con disipador de aluminio e iluminación LED RGB direccionable, optimizada para mayor rendimiento en estaciones multitarea o diseño.</t>
  </si>
  <si>
    <t>Calidad y disipación superior: PCB diseñado para cargas de trabajo más pesadas y constantes.
 Estética RGB: Aporta un aspecto visual atractivo e iluminación personalizada al equipo.</t>
  </si>
  <si>
    <t>Precio elevado: Es costosa para ser solo un módulo de 8 GB.
 Tamaño del disipador: Al ser más alta por el módulo RGB, puede chocar con algunos disipadores de procesador grandes.</t>
  </si>
  <si>
    <t>Por qué comprarla: Añade un disipador térmico de mayor calidad y un apartado estético con iluminación RGB para equipos expuestos o de exhibición.
Cuándo es viable: Para estaciones de trabajo multitarea o diseño donde se requiera mayor disipación de calor por uso continuo y se valore la estética del ensamble.</t>
  </si>
  <si>
    <r>
      <rPr>
        <rFont val="&quot;Aptos Narrow&quot;, sans-serif"/>
        <color rgb="FF1155CC"/>
        <sz val="11.0"/>
        <u/>
      </rPr>
      <t>https://articulo.mercadolibre.com.co/MCO-4196228630-teclado-lenovo-305-usb-c-con-teclado-numerico-negro-delgado-_JM</t>
    </r>
  </si>
  <si>
    <r>
      <rPr>
        <rFont val="&quot;Aptos Narrow&quot;, sans-serif"/>
        <color rgb="FF1155CC"/>
        <sz val="11.0"/>
        <u/>
      </rPr>
      <t>https://enjoyvideogames.com.co/product/memoria-ram-g-skill-trident-z5-neo-rgb-32gb-2-x-16gb-288-pin-ddr5-6000-mhz-cl30-black-f5-6000j3038f16gh2-tz5nr/</t>
    </r>
  </si>
  <si>
    <t>Teclado Lenovo 305 USB-C con Cable y Teclado Numérico (Negro Delgado).</t>
  </si>
  <si>
    <t>$ 35.56 USD</t>
  </si>
  <si>
    <t>Teclado corporativo Lenovo de tamaño completo con bloque numérico, perfil delgado y puerto USB-C moderno, diseñado para alta productividad en finanzas y administración.</t>
  </si>
  <si>
    <t>Kit Memoria RAM G.Skill Trident Z5 Neo RGB 32GB (2 x 16GB) DDR5 6000MHz CL30.</t>
  </si>
  <si>
    <t>$ 676.19 USD</t>
  </si>
  <si>
    <t>1 Año directo con Lenovo</t>
  </si>
  <si>
    <t>Conexión moderna USB-C: Ideal para conectarlo directamente a portátiles corporativos actuales sin adaptadores.
 Formato completo y resistente: Cuenta con teclado numérico lateral dedicado y perfil delgado con resistencia a derrames menores.</t>
  </si>
  <si>
    <t>Kit Dual Channel de memoria DDR5 de 32GB a 6000 MHz con perfil AMD EXPO y baja latencia CL30. Diseñado para estaciones de trabajo pesadas, renderizado y servidores de administración avanzada.</t>
  </si>
  <si>
    <t>Es alámbrico: Ocupa espacio físico de cable en la mesa de trabajo.
 Requiere puerto USB-C: Si la torre o PC es antigua y solo tiene USB tradicional (USB-A), necesitará un adaptador.</t>
  </si>
  <si>
    <t>Por qué comprarlo: Ofrece alta durabilidad, conexión moderna directa por USB-C y teclado numérico completo.
Cuándo es viable: Es la alternativa más sólida para puestos de contabilidad, finanzas o digitación intensiva de datos que usen portátiles empresariales modernos sin requerir adaptadores.</t>
  </si>
  <si>
    <t>Rendimiento extremo DDR5: Velocidad altísima de 6000 MHz con latencia súper baja (CL30).
 Kit Dual Channel (32 GB): Capacidad de sobra para virtualización, renderizado, servidores o análisis masivo de datos.</t>
  </si>
  <si>
    <t>Costo alto: Representa una inversión significativamente mayor.
 Exclusiva para plataformas modernas: Solo funciona con procesadores y tarjetas madre que soporten memoria DDR5.</t>
  </si>
  <si>
    <t>Por qué comprarla: Ofrece tecnología de última generación (DDR5) con frecuencias altísimas, latencia ultra baja (CL30) y 32 GB en Dual Channel.
Cuándo es viable: Exclusivamente para servidores, arquitectura moderna, renderizado 3D, virtualización intensiva o análisis masivo de datos que exijan el máximo rendimiento del mercado.</t>
  </si>
  <si>
    <t>LOGITECH</t>
  </si>
  <si>
    <r>
      <rPr>
        <rFont val="&quot;Aptos Narrow&quot;, sans-serif"/>
        <color rgb="FF1155CC"/>
        <sz val="11.0"/>
        <u/>
      </rPr>
      <t>https://www.logitech.com/es-roam/products/keyboards/mx-keys-s-wireless-keyboard.html</t>
    </r>
  </si>
  <si>
    <t>Cotización elegida: N°3</t>
  </si>
  <si>
    <t>Justificación:El Kit Memoria RAM Corsair Vengeance LPX 16GB (2x8GB) DDR4 3600MHz (Opciones N° 3) es la mejor opción para nosotros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eficiente y de alta velocidad para potenciar nuestro rendimiento técnico diario sin incurrir en sobrecostos.</t>
  </si>
  <si>
    <t>Logitech MX Keys S Master Series Teclado inalámbrico iluminado avanzado (Color Grafito)</t>
  </si>
  <si>
    <r>
      <rPr>
        <rFont val="Trebuchet MS"/>
        <b/>
        <color theme="1"/>
        <sz val="10.0"/>
      </rPr>
      <t>Empresa</t>
    </r>
    <r>
      <rPr>
        <rFont val="Trebuchet MS"/>
        <b val="0"/>
        <i/>
        <color theme="1"/>
        <sz val="8.0"/>
      </rPr>
      <t xml:space="preserve">
(Nombre fiscal de la empresa)</t>
    </r>
  </si>
  <si>
    <t>$ 199.96 USD</t>
  </si>
  <si>
    <t>Teclas cóncavas para escritura rápida y fluida, iluminación inteligente con sensor de proximidad y compatibilidad multidispositivo</t>
  </si>
  <si>
    <t>1 año de garantía limitada de hardware</t>
  </si>
  <si>
    <t>Escritura ultra silenciosa, excelente ergonomía para oficina, batería de larga duración y conectividad Bluetooth/Logi Bolt</t>
  </si>
  <si>
    <t>Teclado de membrana (no mecánico) y el costo más elevado del cuadro comparativo</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</si>
  <si>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</si>
  <si>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Por qué comprarlo: Representa el estándar prémium en productividad corporativa. Su diseño de membrana con teclas cóncavas ofrece una escritura ultra silenciosa, batería de larga duración e iluminación inteligente.
Cuándo es viable: Es la alternativa más adecuada para puestos directivos, ambientes de oficina donde el silencio sea prioritario y usuarios que manejen hasta 3 computadores o tablets simultáneamente.</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</si>
  <si>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</si>
  <si>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</si>
  <si>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</si>
  <si>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r>
      <rPr>
        <rFont val="Trebuchet MS"/>
        <b/>
        <color theme="1"/>
        <sz val="10.0"/>
        <u/>
      </rPr>
      <t>Importe Total</t>
    </r>
    <r>
      <rPr>
        <rFont val="Trebuchet MS"/>
        <b/>
        <color theme="1"/>
        <sz val="10.0"/>
        <u/>
      </rPr>
      <t xml:space="preserve">
 IVA incluido
</t>
    </r>
    <r>
      <rPr>
        <rFont val="Trebuchet MS"/>
        <b val="0"/>
        <i/>
        <color theme="1"/>
        <sz val="8.0"/>
        <u/>
      </rPr>
      <t>(moneda nacional)</t>
    </r>
  </si>
  <si>
    <t>Cotización elegida: N°1</t>
  </si>
  <si>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</si>
  <si>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</si>
  <si>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</si>
  <si>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Justificación:El Keychron V1 QMK Custom Mechanical Keyboard es la mejor opción para nosotros porque integra características avanzadas de personalización como soporte QMK/VIA y perilla programable, indispensables para optimizar nuestro trabajo técnico, y ofrece una durabilidad superior gracias a sus switches mecánicos reemplazables, consolidándose como la alternativa más profesional y con mejor relación calidad-precio frente a la simplicidad del teclado Lenovo y el costo excesivo del Logitech MX Keys S.</t>
  </si>
  <si>
    <t>EXITO</t>
  </si>
  <si>
    <t>https://www.exito.com/mouse-logitech-m170-inalambrico-rosa-102656433-mp/p#product-details-content</t>
  </si>
  <si>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</si>
  <si>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</si>
  <si>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t>Mouse Inalámbrico Logitech M170</t>
  </si>
  <si>
    <r>
      <rPr>
        <rFont val="Arial"/>
        <b/>
        <color theme="1"/>
        <sz val="10.0"/>
      </rPr>
      <t>Descripción del
bien/ servicio (b)</t>
    </r>
    <r>
      <rPr>
        <rFont val="Arial"/>
        <b val="0"/>
        <i/>
        <color theme="1"/>
        <sz val="10.0"/>
      </rPr>
      <t xml:space="preserve">
</t>
    </r>
  </si>
  <si>
    <t>Planes Disponibles</t>
  </si>
  <si>
    <r>
      <rPr>
        <rFont val="Arial"/>
        <b/>
        <color theme="1"/>
        <sz val="10.0"/>
      </rPr>
      <t xml:space="preserve">Observaciones </t>
    </r>
    <r>
      <rPr>
        <rFont val="Arial"/>
        <b val="0"/>
        <i/>
        <color theme="1"/>
        <sz val="10.0"/>
      </rPr>
      <t xml:space="preserve">
</t>
    </r>
  </si>
  <si>
    <t>Falabella</t>
  </si>
  <si>
    <t>https://n9.cl/kvr8o</t>
  </si>
  <si>
    <t>Access Point Wifi 5 AC1350 Dual Band Gigabit TP-Link EAP225 Omada</t>
  </si>
  <si>
    <t>Producto gravado con tarifa general de IVA (19%). Incluye garantía de fábrica.</t>
  </si>
  <si>
    <t>1 año con fabricante.</t>
  </si>
  <si>
    <t>Marca muy reconocida y excelente duración de batería.</t>
  </si>
  <si>
    <t>Requiere reemplazo periódico de pilas AA.</t>
  </si>
  <si>
    <t>Excelente opción por durabilidad y precio equilibrado para oficina.</t>
  </si>
  <si>
    <t>Compra Única (Hardware) / Gestión Software Gratuito Omada Controller / Licencia Cloud Opcional (Mensual / Anual)</t>
  </si>
  <si>
    <t>5 años de garantía directamente con el fabricante (TP-Link empresarial).</t>
  </si>
  <si>
    <t>Puerto Gigabit real para aprovechar conexiones de alta velocidad; administración centralizada por software o nube; soporte PoE para instalación limpia sin enchufes cercanos; roaming fluido entre puntos de acceso.</t>
  </si>
  <si>
    <t>Requiere infraestructura de red empresarial (switch PoE o inyector PoE incluido); costo unitario más elevado que los routers domésticos convencionales.</t>
  </si>
  <si>
    <t>EXCELENTE (Entornos corporativos, oficinas o PyMEs): Opción ideal para alta densidad de usuarios, gestión profesional de red, rendimiento Gigabit y cobertura escalable en entornos de oficina o comerciales.</t>
  </si>
  <si>
    <t>Requiere infraestructura de red compatible con PoE (o el uso del inyector incluido); costo más elevado frente a routers residenciales simples y no funciona de forma autónoma con módem SIM celular.</t>
  </si>
  <si>
    <t>https://www.mercadolibre.com.co/mouse-gamer-inalambrico-recargable-usb-yindiao-a2-negro-luces-rgb/p/MCO17795317?product_trigger_id=MCO17795320&amp;pdp_filters=item_id%3AMCO872975413&amp;applied_product_filters=MCO17795320&amp;picker=true&amp;quantity=1#&amp;gid=1&amp;pid=1</t>
  </si>
  <si>
    <t>EXCELENTE (Entornos corporativos, oficinas o PyMEs): Opción ideal si se busca una red profesional de alto rendimiento, velocidad Gigabit real, soporte para múltiples usuarios concurrentes y administración centralizada en la nube.</t>
  </si>
  <si>
    <t>https://n9.cl/ejr5he</t>
  </si>
  <si>
    <t>Ruijie Reyee Router RG-EG105GW-X</t>
  </si>
  <si>
    <t>Compra Única (Hardware) / Gestión Cloud Gratuita sin Licencia (App Ruijie Reyee) / Plan de Mantenimiento Libre</t>
  </si>
  <si>
    <t>3 años de garantía con el fabricante (Ruijie Reyee).</t>
  </si>
  <si>
    <t>Alto rendimiento con tecnología Wi-Fi 6, soporte Multi-WAN para balanceo de varias líneas de Internet, gestión remota desde la App sin costos de licencia, alta capacidad de usuarios concurrentes.</t>
  </si>
  <si>
    <t>Precio inicial más elevado que un router doméstico básico; requiere conocimientos técnicos intermedios de redes para aprovechar la configuración Multi-WAN y VPNs.</t>
  </si>
  <si>
    <t>EXCELENTE (Oficinas, PyMEs y comercios con alta demanda): La mejor opción empresarial para garantizar estabilidad, soporte de múltiples proveedores de Internet y administración centralizada en la nube.</t>
  </si>
  <si>
    <t>Inversión inicial más alta en comparación con routers residenciales o puntos de acceso básicos; requiere conocimientos técnicos intermedios en redes para configurar adecuadamente el balanceo Multi-WAN, reglas de firewall y servidores VPN.</t>
  </si>
  <si>
    <t>EXCELENTE (Oficinas, PyMEs y comercios con alta demanda): Opción ideal para entornos corporativos que requieren conectar hasta 180 usuarios en paralelo, combinar dos o más proveedores de Internet (Multi-WAN) y administrar la red de forma remota en la nube sin pagar licencias adicionales.</t>
  </si>
  <si>
    <t>https://n9.cl/3pqwk</t>
  </si>
  <si>
    <t>Punto de Acceso TP-Link EAP610 Wi-Fi 6 AX1800 Gigabit Omada</t>
  </si>
  <si>
    <t>Mouse Gamer Yindiao A2 (Rosa)</t>
  </si>
  <si>
    <t>Estándar Wi-Fi 6 de alta velocidad y baja latencia; administración centralizada por software o nube gratuita; cobertura extendida con tecnología Omada Mesh y roaming fluido entre puntos de acceso; opción de pago a cuotas sin interés.</t>
  </si>
  <si>
    <t>Requiere inyector PoE+/switch PoE o fuente de alimentación dedicada (no opera de forma autónoma con tarjeta SIM celular); requiere router previo para la asignación de redes (es solo AP).</t>
  </si>
  <si>
    <t>ALTA (Entornos empresariales y oficinas modernas): Opción óptima para proyectos que requieran actualizar la infraestructura inalámbrica al estándar Wi-Fi 6 con alta densidad de usuarios y velocidad Gigabit real.</t>
  </si>
  <si>
    <t>Requiere infraestructura de red previa (router para asignación de IPs y switch/inyector PoE+); costo unitario elevado para presupuestos reducidos y no posee puerto SIM para datos móviles.</t>
  </si>
  <si>
    <t>ALTA (Oficinas y proyectos comerciales con Wi-Fi 6): Excelente inversión para actualizar la red empresarial al estándar Wi-Fi 6, garantizando baja latencia, alta densidad de clientes concurrentes y roaming fluido.</t>
  </si>
  <si>
    <t>Cotización elegida: N°3
Justificación: El Punto de Acceso TP-Link EAP610 Wi-Fi 6 AX1800 de MercadoLibre Colombia se posiciona como la mejor opción de compra al ofrecer el equilibrio perfecto entre innovación tecnológica, rendimiento empresarial y escalabilidad operativa. Con un precio de $429.492 COP, representa una inversión altamente eficiente frente a routers empresariales de mayor costo, liberando presupuesto sin sacrificar el estándar Wi-Fi 6; cuenta con velocidades dual-band de hasta 1800 Mbps, puerto Gigabit Ethernet y tecnología Omada Mesh con Roaming Ininterrumpido para garantizar una conectividad fluida. Además, al ser una compra con entrega gratuita y respaldo local, garantiza disponibilidad inmediata y 60 meses (5 años) de garantía directa del fabricante, asegurando la continuidad del negocio y la protección de la inversión a largo plazo.Cotización elegida: N°5
Justificación: El Punto de Acceso TP-Link EAP610 Wi-Fi 6 AX1800 de MercadoLibre Colombia se posiciona como la mejor opción de compra al ofrecer el equilibrio perfecto entre innovación tecnológica, rendimiento empresarial y escalabilidad operativa. Con un precio de $429.492 COP, representa una inversión altamente eficiente frente a routers empresariales de mayor costo, liberando presupuesto sin sacrificar el estándar Wi-Fi 6; cuenta con velocidades dual-band de hasta 1800 Mbps, puerto Gigabit Ethernet y tecnología Omada Mesh con Roaming Ininterrumpido para garantizar una conectividad fluida. Además, al ser una compra con entrega gratuita y respaldo local, garantiza disponibilidad inmediata y 60 meses (5 años) de garantía directa del fabricante, asegurando la continuidad del negocio y la protección de la inversión a largo plazo.</t>
  </si>
  <si>
    <t>Incluye IVA desglosado (19%), batería recargable interna y luces LED RGB.</t>
  </si>
  <si>
    <t>6 meses de garantía.</t>
  </si>
  <si>
    <t>Muy económico, recargable (no usa pilas adicionales).</t>
  </si>
  <si>
    <t>Materiales de construcción más sencillos y vida útil menor.</t>
  </si>
  <si>
    <t>Ideal para presupuestos ajustados y uso casual.</t>
  </si>
  <si>
    <t>https://www.mercadolibre.com.co/mouse-logitech-inalambrico-optico-m317-wireless-negro/p/MCO25903266#polycard_client=search-desktop&amp;be_origin=backend&amp;overlay_label=not_apply&amp;search_layout=grid&amp;position=1&amp;type=product&amp;tracking_id=0aac60ea-61a5-476d-b5f4-887dad0c02f6&amp;wid=MCO2940310042&amp;sid=search</t>
  </si>
  <si>
    <t>Mouse Logitech M317 Negro</t>
  </si>
  <si>
    <t>Incluye IVA desglosado (19%). Resolución de 1000 DPI y alcance de 25m.</t>
  </si>
  <si>
    <t>1 año de garantía.</t>
  </si>
  <si>
    <t>Gran alcance inalámbrico, alta precisión y ergonomía superior.</t>
  </si>
  <si>
    <t>Precio más elevado en comparación con los otros modelos básicos.</t>
  </si>
  <si>
    <t>Viable para trabajo profesional intensivo a pesar de su costo.</t>
  </si>
  <si>
    <t>Justificación:El Mouse Logitech M317 es la mejor opción para nosotros porque ofrece una precisión técnica superior con 1000 DPI y una ergonomía diseñada para el uso profesional intensivo, superando en calidad, alcance inalámbrico y fiabilidad a las opciones básicas como el M170 o la alternativa de bajo presupuesto Yindiao A2, asegurando así una herramienta duradera y eficiente para el desarrollo constante de nuestras labores.</t>
  </si>
  <si>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</si>
  <si>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</si>
  <si>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</si>
  <si>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r>
      <rPr>
        <rFont val="Arial"/>
        <b/>
        <color theme="1"/>
        <sz val="10.0"/>
      </rPr>
      <t xml:space="preserve">Observaciones </t>
    </r>
    <r>
      <rPr>
        <rFont val="Arial"/>
        <b val="0"/>
        <i/>
        <color theme="1"/>
        <sz val="10.0"/>
      </rPr>
      <t xml:space="preserve">
</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</si>
  <si>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</si>
  <si>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</si>
  <si>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</si>
  <si>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https://n9.cl/vef98</t>
  </si>
  <si>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</si>
  <si>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</si>
  <si>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</si>
  <si>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Router Mercusys MW302R Multimodo Repetidor 300Mbps</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</si>
  <si>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</si>
  <si>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</si>
  <si>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Funcionamiento</t>
  </si>
  <si>
    <t>Mantenimiento</t>
  </si>
  <si>
    <t>Planes</t>
  </si>
  <si>
    <t>MTECH SERVICES</t>
  </si>
  <si>
    <t>https://systorecolombia.com/59-windows</t>
  </si>
  <si>
    <r>
      <rPr>
        <rFont val="&quot;Aptos Narrow&quot;, sans-serif"/>
        <color rgb="FF1155CC"/>
        <sz val="11.0"/>
        <u/>
      </rPr>
      <t>https://www.mtech-services.com/product/dell-poweredge-t150-g6405t-3-5ghz-8gb-1tb/?srsltid=AfmBOopqiynwD9PK8v6S9NgsUHVG-77RIvdGXUYDyqi9tM8-YEwn0DqMGbg</t>
    </r>
  </si>
  <si>
    <t>Licencia de Software de Inventarios y Punto de Venta POS (Licencia Vitalicia)</t>
  </si>
  <si>
    <t>Compra Única (Pago Único) / Licencia Perpetua de Hardware / Venta Directa</t>
  </si>
  <si>
    <t>Servidor Dell PowerEdge T150 Intel Pentium Gold G6405T (3.5GHz), 8GB RAM DDR4, Disco Duro 1TB SATA.</t>
  </si>
  <si>
    <t>1 año de garantía del fabricante (Mercusys).</t>
  </si>
  <si>
    <t>Excelente relación costo-beneficio, versatilidad multimodo, instalación rápida y consumo mínimo.</t>
  </si>
  <si>
    <t>$ 1,031.75 USD</t>
  </si>
  <si>
    <t>Puertos Fast Ethernet (10/100 Mbps); no soporta banda de 5 GHz (Wi-Fi 5/6).</t>
  </si>
  <si>
    <t>VIABILIDAD ALTA: Opción económica e ideal para cobertura básica de Internet o extensión de red Wi-Fi en pequeñas áreas.</t>
  </si>
  <si>
    <t>Puertos Fast Ethernet: Limitado a puertos RJ45 de 10/100 Mbps, lo que restringe el aprovechamiento de conexiones a Internet de fibra óptica contratadas que superen los 100 Mbps.
Sin soporte para 5 GHz: Operación exclusiva en la banda de 2,4 GHz (estándar Wi-Fi 4 / 802.11n), por lo que presenta mayor interferencia en entornos urbanos congestionados y menor tasa de transferencia efectiva en comparación con Wi-Fi 5 o 6.</t>
  </si>
  <si>
    <t>ALTA (para uso doméstico básico o extensión de red): Excelente relación costo-beneficio si el objetivo es cubrir espacios pequeños, conectar pocos dispositivos a la vez o usarlo en modo repetidor/punto de acceso económico para ampliar la cobertura Wi-Fi existente.</t>
  </si>
  <si>
    <t>1 año de garantía directamente con el fabricante (Mercusys / TP-Link) o distribuidor.</t>
  </si>
  <si>
    <t>Excelente relación costo-beneficio, versatilidad de uso multimodo, configuración rápida mediante interfaz web y bajo consumo de energía.</t>
  </si>
  <si>
    <t>Puertos Fast Ethernet (10/100 Mbps) que limitan planes de Internet contratados superiores a 100 Mbps; opera únicamente en la banda de 2,4 GHz (Wi-Fi 4), expuesto a interferencias en zonas congestionadas.</t>
  </si>
  <si>
    <t>ALTA (Entornos domésticos básicos): Ideal como repetidor o punto de acceso económico para ampliar cobertura en espacios pequeños.
BAJA (Entornos empresariales): No recomendado para uso empresarial o conexiones con alto tráfico y más de 100 Mbps de ancho de banda.</t>
  </si>
  <si>
    <t>Puertos Fast Ethernet (10/100 Mbps) que limitan planes de Internet superiores a 100 Mbps; opera únicamente en la banda de 2,4 GHz (Wi-Fi 4), expuesto a interferencias en zonas congestionadas.</t>
  </si>
  <si>
    <t>ALTA (Entornos domésticos básicos): Ideal como repetidor o punto de acceso económico para ampliar cobertura en espacios pequeños.</t>
  </si>
  <si>
    <t>https://n9.cl/vh26d</t>
  </si>
  <si>
    <t>Servidor tipo Torre compacto Dell de nivel de entrada. Ideal para microempresas, gestión de archivos locales y controladores de dominio de bajo tráfico.</t>
  </si>
  <si>
    <t>Router inalámbrico 4G Tenda 4G06 300Mbps</t>
  </si>
  <si>
    <t>Licencia de software de pago único local. Control de stock de insumos, cierres de caja y alertas de stock mínimo.</t>
  </si>
  <si>
    <t>1 a 3 Años con Dell</t>
  </si>
  <si>
    <t>Se paga una única vez. El software se descarga o se instala mediante un archivo local (como un ejecutable o llave USB) directamente en el computador de la microempresa (Villa de Guaduas).</t>
  </si>
  <si>
    <t>Económico y silencioso: Servidor formato torre pequeño que no genera ruido molesto en la oficina.
 Ideal para inicio: Bajo consumo eléctrico, perfecto para controlador de dominio o compartir archivos locales.</t>
  </si>
  <si>
    <t>Procesador limitado: El chip Pentium no está diseñado para bases de datos pesadas ni muchos usuarios en simultáneo.
 Poca escalabilidad: Margen limitado para agregar más discos o potencia a futuro.</t>
  </si>
  <si>
    <t>Por qué comprarlo: Es la alternativa de menor costo para implementar un servidor dedicado de marca sin hacer una inversión inicial elevada. Ofrece consumo eléctrico eficiente y bajo nivel de ruido.
Cuándo es viable: Ideal para microempresas o pequeñas oficinas que necesiten un controlador de dominio básico, servidor de impresión, gestión centralizada de archivos locales o un sistema de punto de venta (POS).</t>
  </si>
  <si>
    <t>No requiere pagos mensuales ni anuales obligatorios. Sin embargo, las actualizaciones grandes de normativas (como cambios en la DIAN) o soporte técnico avanzado suelen tener costos adicionales o quedar limitados al tiempo que indique El proveedor. Los respaldos de información (backups) dependen enteramente de que el usuario los haga de forma manual en el disco duro o en una memoria.</t>
  </si>
  <si>
    <t>Se comercializa bajo la modalidad de pago único de adquisición perpetua, donde el software opera de manera local en el equipo sin requerir renovaciones periódicas.</t>
  </si>
  <si>
    <t>Pago único: Se adquiere una sola vez sin requerir cuotas mensuales o anuales, lo que reduce los costos a largo plazo. Independencia operativa: Al instalarse localmente, el sistema no se detiene si hay fallas en la conexión a internet.</t>
  </si>
  <si>
    <t>Compra Única (Hardware) / Planes de Datos Prepago / Planes de Datos Postpago Mensual / Anual (Según operador)</t>
  </si>
  <si>
    <t>Respaldo manual: Las copias de seguridad (backups) y la seguridad de los datos dependen completamente de que el usuario los realice de forma constante en el disco duro o en un medio físico. Actualizaciones limitadas: Las modificaciones de normativas o nuevas versiones del sistema suelen requerir pagos adicionales o la compra de una nueva versión.</t>
  </si>
  <si>
    <t>1 a 2 años de garantía según políticas del vendedor/fabricante (Tenda).</t>
  </si>
  <si>
    <r>
      <rPr>
        <rFont val="Arial"/>
        <b/>
        <color theme="1"/>
      </rPr>
      <t xml:space="preserve">VIABILIDAD: BAJA. </t>
    </r>
    <r>
      <rPr>
        <rFont val="Arial"/>
        <color theme="1"/>
      </rPr>
      <t>Aunque es la opción más económica inicialmente, representa un riesgo técnico alto por la gestión manual de datos y la falta de integración con la normativa DIAN actual.</t>
    </r>
  </si>
  <si>
    <t>Conectividad autónoma mediante red celular 4G sin depender de fibra o cableado local; fácil portabilidad e instalación; soporte de llamadas de voz (VoLTE) conectando un teléfono fijo.</t>
  </si>
  <si>
    <t>Limitado a puertos Fast Ethernet (10/100 Mbps) y norma Wi-Fi 4 (2.4 GHz); depende totalmente de la cobertura y estabilidad de la señal celular del operador.</t>
  </si>
  <si>
    <t>ALTA (Zonas rurales, eventos o contingencias): Excelente opción para ubicaciones sin acceso a Internet fijo o como respaldo (backup) automático por red móvil.</t>
  </si>
  <si>
    <t>Puertos Ethernet limitados a 10/100 Mbps (Fast Ethernet); opera solo en la banda de 2,4 GHz (Wi-Fi 4); la velocidad y estabilidad de la conexión dependen de la cobertura del operador móvil.</t>
  </si>
  <si>
    <t>LOGGRO COLOMBIA</t>
  </si>
  <si>
    <t>MEDIA (Uso urbano/empresarial fijo): No es óptimo si ya se dispone de fibra óptica o si se requieren velocidades de red local superiores a 100 Mbps.</t>
  </si>
  <si>
    <t>https://systorecolombia.com/windows/942-microsoft-windows-11-profesional-ggk-kit-de-legalizacion-64-bits-oem-4yr-00229.html</t>
  </si>
  <si>
    <t>Cotización elegida: N°1
Justificación: El Router Mercusys MW302R Multimodo Repetidor de Globaltecnoly se posiciona como la mejor opción de compra al ofrecer el equilibrio perfecto entre eficiencia financiera, rendimiento operativo y versatilidad funcional. Con un precio de $48.000 COP, representa un ahorro superior al 82% frente a alternativas con conectividad móvil 4G, liberando capital operativo sin comprometer la cobertura básica de red necesaria; cuenta con velocidad de 300 Mbps en banda 2.4 GHz, dos antenas externas de 5 dBi y 4 modos de operación (Router, Repetidor, Punto de Acceso y WISP) para adaptarse a diversas topologías de red local. Además, al ser una compra de distribución nacional, garantiza disponibilidad inmediata y 12 meses de garantía directa en Colombia, asegurando la continuidad de la conectividad sin asumir sobrecostos de infraestructura en entornos donde ya se cuenta con acceso a Internet por cable o fibra.</t>
  </si>
  <si>
    <t>PC WARE</t>
  </si>
  <si>
    <r>
      <rPr>
        <rFont val="&quot;Aptos Narrow&quot;, sans-serif"/>
        <color rgb="FF1155CC"/>
        <sz val="11.0"/>
        <u/>
      </rPr>
      <t>https://www.pcware.com.co/hpe-proliant-ml30-gen11-torre-con-intel-xeon-e-2414-1tb-nhp-16gb-ram-ddr4-escalable-3-anos-soporte-tecnico-de-hpe</t>
    </r>
  </si>
  <si>
    <t>Licencia de Software POS en la Nube + Control de Inventarios Pyme (Plan Anual)</t>
  </si>
  <si>
    <t>Licencia de software en la nube con acceso multiusuario, control de kardex de productos y reporte de ventas en tiempo real.</t>
  </si>
  <si>
    <t>Se maneja bajo un modelo de suscripción (SaaS - Software as a Service) que se paga cada año. No se instala un programa pesado localmente, ya que la plataforma opera completamente en servidores web a los que se accede mediante usuario y contraseña desde cualquier dispositivo con internet.</t>
  </si>
  <si>
    <t>Al ser en la nube, el proveedor se encarga automáticamente de las actualizaciones de seguridad, el mantenimiento de los servidores y las copias de seguridad (backups) diarias. El soporte técnico y las actualizaciones menores están cubiertos dentro del valor de la suscripción anual.</t>
  </si>
  <si>
    <t>Se gestiona mediante una suscripción anual que otorga acceso multiusuario a la plataforma en la nube, control de inventarios Pyme y actualizaciones gestionadas por el proveedor.</t>
  </si>
  <si>
    <t>Acceso remoto y multiusuario: Permite consultar el inventario y operar la plataforma desde cualquier lugar y dispositivo con conexión a internet. Gestión automatizada: El proveedor se encarga de los respaldos automáticos en la nube y de las actualizaciones de seguridad sin intervención del usuario.</t>
  </si>
  <si>
    <t>Servidor HPE ProLiant ML30 Gen11 Torre con Intel Xeon E-2414, 16GB RAM DDR5, 1TB NHP SATA, 3 años de soporte técnico HPE.</t>
  </si>
  <si>
    <t>Dependencia de la red: Si la microempresa se queda sin servicio de internet, se interrumpe temporalmente el acceso a la plataforma. Costo recurrente: Requiere el pago obligatorio de una renovación cada año para mantener activo el servicio.</t>
  </si>
  <si>
    <r>
      <rPr>
        <rFont val="Arial"/>
        <b/>
        <color theme="1"/>
      </rPr>
      <t>VIABILIDAD: MEDIA</t>
    </r>
    <r>
      <rPr>
        <rFont val="Arial"/>
        <color theme="1"/>
      </rPr>
      <t>. Muy eficiente para la gestión operativa y movilidad. Es viable si la microempresa no requiere facturación electrónica obligatoria o ya cuenta con otro sistema para ello.</t>
    </r>
  </si>
  <si>
    <t>$ 2,282.54 USD</t>
  </si>
  <si>
    <t>SIIGO COLOMBIA</t>
  </si>
  <si>
    <t>Servidor monoprocesador HPE en formato torre para sucursales y medianas empresas. Alta confiabilidad, escalabilidad de memoria y respaldo con garantía oficial HPE.</t>
  </si>
  <si>
    <t>https://systorecolombia.com/windows/643-microsoft-windows-10-profesional-a-64-bits-usb-transferible-fqc-08788.html</t>
  </si>
  <si>
    <t>3 Años de soporte técnico en sitio (On-Site HPE).</t>
  </si>
  <si>
    <t>Procesador Xeon dedicado: Diseñado para trabajo continuo 24/7 en empresas y bases de datos PyME.
 Seguridad en hardware: Incluye la tecnología HPE Silicon Root of Trust contra ataques en el firmware.</t>
  </si>
  <si>
    <t>Formato Torre: Ocupa espacio físico de escritorio o piso (no diseñado para gabinete de rack).
 Fuente única: De fábrica no cuenta con redundancia de energía si se corta la luz del circuito primario.</t>
  </si>
  <si>
    <t>Por qué comprarlo: Brinda el balance perfecto para PyMEs al incluir procesador Xeon dedicado para operaciones 24/7, memoria DDR5 de alta velocidad y 3 años de soporte técnico oficial HPE.
Cuándo es viable: Es la opción más acertada para empresas medianas que requieran ejecutar bases de datos de software contable/ERP, sistemas de gestión interna o servidores de correo con alta confiabilidad en formato torre.</t>
  </si>
  <si>
    <t>MICROCELL</t>
  </si>
  <si>
    <r>
      <rPr>
        <rFont val="&quot;Aptos Narrow&quot;, sans-serif"/>
        <color rgb="FF1155CC"/>
        <sz val="11.0"/>
        <u/>
      </rPr>
      <t>https://microcell.co/hpe-servidores/29232-servidor-hpe-proliant-dl380-gen11-xeon-silver-4510-64gb-2x480gb-ssd-2x800w-rack.html?srsltid=AfmBOopZ_aoKxmr8eqA-yI9o5Pah6feNP14vg_GLBXslPtdvmVjrR6rZses</t>
    </r>
  </si>
  <si>
    <t>Licencia de Software POS + Facturación Electrónica DIAN e Inventarios (Plan Anual)</t>
  </si>
  <si>
    <t>Licencia de software integral con módulo de facturación electrónica DIAN, lector de barras y catálogo de inventario.</t>
  </si>
  <si>
    <t>Al igual que el anterior, opera mediante una renovación anual, pero está enfocado en el cumplimiento tributario obligatorio. Se integra directamente con los servicios web de la DIAN para transmitir las facturas electrónicas de forma automática cada vez que se realiza una venta.</t>
  </si>
  <si>
    <t>Servidor Rack HPE ProLiant DL380 Gen11 Intel Xeon Silver 4510, 64GB RAM DDR5, 2x480GB SSD, Fuente Redundante 2x800W.</t>
  </si>
  <si>
    <t>Incluye el pack completo de soporte técnico especializado, habilitación de folios o documentos electrónicos según el plan, y actualización inmediata ante cualquier modificación en las leyes fiscales o tributarias de Colombia.</t>
  </si>
  <si>
    <t>Funciona como un servicio de pago anual que incluye el ecosistema completo de punto de venta (POS), facturación electrónica conectada con la DIAN, control de stock y soporte técnico especializad</t>
  </si>
  <si>
    <t>Cumplimiento legal total: Integra de forma nativa la facturación electrónica obligatoria ante la DIAN, evitando sanciones tributarias. Automatización integral: Conecta el punto de venta (POS), el control de stock por lector de barras y la contabilidad en una sola plataforma robusta.</t>
  </si>
  <si>
    <t>$ 9,174.60 USD</t>
  </si>
  <si>
    <t>Inversión más alta: Representa el costo recurrente anual más elevado dentro de las alternativas evaluadas. Curva de aprendizaje: Al ser un sistema más completo y normativo, requiere mayor capacitación para su correcta operación diaria.</t>
  </si>
  <si>
    <r>
      <rPr>
        <rFont val="Arial"/>
        <b/>
        <color theme="1"/>
      </rPr>
      <t>VIABILIDAD: ALTA (Recomendada)</t>
    </r>
    <r>
      <rPr>
        <rFont val="Arial"/>
        <color theme="1"/>
      </rPr>
      <t>. Es la inversión estratégica necesaria. Garantiza el cumplimiento de las obligaciones fiscales ante la DIAN y optimiza la operación de punta a punta, permitiendo escalar el negocio sin riesgos legales.</t>
    </r>
  </si>
  <si>
    <t>Servidor de montaje en Rack 2U para centros de datos y misión crítica. Diseñado para alta densidad de virtualización, bases de datos masivas y redundancia de energía.</t>
  </si>
  <si>
    <t>3 Años 3-3-3 de HPE (3 años Piezas, 3 años Mano de obra, 3 años Atención en sitio).</t>
  </si>
  <si>
    <t>Alta redundancia y rendimiento: Doble fuente de poder de 800W hot-plug, discos SSD enterprise y arquitectura de centro de datos.
 Gestión remota profesional: Módulo iLO 6 para monitorear y administrar el servidor desde cualquier lugar sin estar presente.</t>
  </si>
  <si>
    <t>Alto costo: Requiere un presupuesto empresarial elevado.
 Requiere infraestructura: Necesita un gabinete o rack de comunicaciones y un espacio con refrigeración adecuada.</t>
  </si>
  <si>
    <t>Por qué comprarlo: Ofrece rendimiento de gama alta en formato Rack 2U con 64 GB de RAM DDR5, discos SSD para velocidad extrema y redundancia energética con doble fuente de poder de 800W.
Cuándo es viable: Exclusivamente para centros de datos, infraestructura crítica, virtualización de múltiples servidores (VMware/Proxmox) o empresas con alto tráfico de usuarios concurrentes que requieran cero tiempos de caída.</t>
  </si>
  <si>
    <t>Cotización elegida: N°2</t>
  </si>
  <si>
    <t>Justificación:El Servidor HPE ProLiant ML30 Gen11 es la mejor opción para la empresa porque ofrece un rendimiento profesional superior gracias a su procesador Xeon y memoria DDR5, ideal para gestionar software contable y ERP de forma estable 24/7, superando con creces las limitaciones del Dell T150 básico sin incurrir en el costo excesivo y la complejidad de infraestructura que exige el servidor rack HPE DL380, consolidándose como la alternativa más equilibrada, confiable y escalable para las operaciones críticas de Villa de Guaduas.</t>
  </si>
  <si>
    <t>Justificación:La Licencia de Software POS + Facturación Electrónica DIAN e Inventarios (Plan Anual) es la mejor opción para Villa de Guaduas porque garantiza el cumplimiento legal obligatorio ante la DIAN mediante la integración nativa de la facturación electrónica, centralizando además todas las operaciones de inventario, contabilidad y punto de venta en una única plataforma automatizada, lo que minimiza errores, reduce riesgos de sanciones y ofrece un soporte técnico especializado ante cambios en la normativa colombiana, asegurando una gestión eficiente y segura para el crecimiento de la microempresa.</t>
  </si>
  <si>
    <r>
      <rPr>
        <rFont val="Arial"/>
        <color rgb="FF1155CC"/>
        <u/>
      </rPr>
      <t>https://mymsystech.com.co/servidores-y-almacenamiento/5174-servidor-lenovo-thinksystem-st50-e-2324g-16gb-ram-2tb-hdd-sata-7d8ka00ala.html</t>
    </r>
  </si>
  <si>
    <t>Lenovo ThinkSystem ST50 Xeon E-2324G 16GB 2TB</t>
  </si>
  <si>
    <t>$ 4.637.815,13</t>
  </si>
  <si>
    <t>$ 5.519.000,00</t>
  </si>
  <si>
    <t>$ 1.767,21</t>
  </si>
  <si>
    <t>Página directa indexada; producto agotado al momento de consulta, confirmar disponibilidad antes de comprar.</t>
  </si>
  <si>
    <t>Torre | Xeon E-2324G 4C | 16GB DDR4 UDIMM | 2TB HDD SATA</t>
  </si>
  <si>
    <t>Garantía estándar de fábrica Lenovo (plazo no publicado en la ficha)</t>
  </si>
  <si>
    <t>El más económico; primer servidor ideal para pyme, silencioso y compacto.</t>
  </si>
  <si>
    <t>Está agotado en el momento de la consulta; hay que confirmar reposición.</t>
  </si>
  <si>
    <t>Cubre archivo, impresión y aplicaciones ligeras de oficina para una pyme pequeña.</t>
  </si>
  <si>
    <t>Precio 1 de 6 con precio | Más económico | Todos los servidores del cuadro tienen precio bajo 10 millones de pesos.</t>
  </si>
  <si>
    <r>
      <rPr>
        <rFont val="Arial"/>
        <color rgb="FF1155CC"/>
        <u/>
      </rPr>
      <t>https://mymsystech.com.co/servidores/1187-servidor-dell-poweredge-t40-2dtr1.html</t>
    </r>
  </si>
  <si>
    <t>Dell PowerEdge T40 Xeon E-2224G 8GB</t>
  </si>
  <si>
    <t>$ 4.873.109,24</t>
  </si>
  <si>
    <t>$ 5.799.000,00</t>
  </si>
  <si>
    <t>$ 1.856,87</t>
  </si>
  <si>
    <t>Página directa indexada; disponible, admite configuración de memoria y disco a pedido.</t>
  </si>
  <si>
    <t>Torre | Xeon E-2224G 4C | 8GB DDR4 ECC UDIMM | Sin disco incluido</t>
  </si>
  <si>
    <t>Garantía estándar de fábrica Dell (plazo no publicado en la ficha)</t>
  </si>
  <si>
    <t>Muy económico; marca Dell con soporte y repuestos ampliamente disponibles en Colombia.</t>
  </si>
  <si>
    <t>Solo 8GB RAM y sin disco duro incluido; requiere ampliar memoria y almacenamiento.</t>
  </si>
  <si>
    <t>Sirve como servidor de archivos básico o de pruebas para una pyme pequeña.</t>
  </si>
  <si>
    <t>Precio 2 de 6 con precio | 5% sobre el menor precio | Todos los servidores del cuadro tienen precio bajo 10 millones de pesos.</t>
  </si>
  <si>
    <r>
      <rPr>
        <rFont val="Trebuchet MS"/>
        <b/>
        <color theme="1"/>
        <sz val="10.0"/>
      </rPr>
      <t>Empresa</t>
    </r>
    <r>
      <rPr>
        <rFont val="Trebuchet MS"/>
        <b val="0"/>
        <i/>
        <color theme="1"/>
        <sz val="8.0"/>
      </rPr>
      <t xml:space="preserve">
(Nombre fiscal de la empresa)</t>
    </r>
  </si>
  <si>
    <r>
      <rPr>
        <rFont val="Arial"/>
        <color rgb="FF1155CC"/>
        <u/>
      </rPr>
      <t>https://mymsystech.com.co/servidores/4440-hewlett-packard-enterprise-servidor-hpe-proliant-microserver-gen10-plus-1-x-intel-xeon-e-2224.html</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</si>
  <si>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</si>
  <si>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</si>
  <si>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</si>
  <si>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</si>
  <si>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</si>
  <si>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</si>
  <si>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</si>
  <si>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HPE ProLiant MicroServer Gen10 Plus Xeon E-2224 16GB 1TB</t>
  </si>
  <si>
    <t>$ 5.293.277,31</t>
  </si>
  <si>
    <t>$ 6.299.000,00</t>
  </si>
  <si>
    <t>$ 2.016,97</t>
  </si>
  <si>
    <t>Página directa indexada; formato ultra micro torre, ideal para espacios reducidos.</t>
  </si>
  <si>
    <t>Ultra MicroTorre | Xeon E-2224 4C | 16GB DDR4 | 1TB HDD SATA | 4 bahías LFF</t>
  </si>
  <si>
    <t>Garantía estándar de fábrica HPE (plazo no publicado en la ficha)</t>
  </si>
  <si>
    <t>Diseño compacto (mitad de altura de la generación anterior); marca HPE reconocida.</t>
  </si>
  <si>
    <t>Fuente externa de 180W, limita la posibilidad de expansión con más discos.</t>
  </si>
  <si>
    <t>Muy adecuado como primer servidor de una pyme con espacio físico reducido.</t>
  </si>
  <si>
    <t>Precio 3 de 6 con precio | 14% sobre el menor precio | Todos los servidores del cuadro tienen precio bajo 10 millones de pesos.</t>
  </si>
  <si>
    <r>
      <rPr>
        <rFont val="Arial"/>
        <color rgb="FF1155CC"/>
        <u/>
      </rPr>
      <t>https://mymsystech.com.co/servidores/4439-hewlett-packard-enterprise-servidor-hpe-proliant-ml30-g10-plus-e-2314.html</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</si>
  <si>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</si>
  <si>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</si>
  <si>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</si>
  <si>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</si>
  <si>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</si>
  <si>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https://www.mercadolibre.com.co/procesador-gamer-amd-ryzen-5-5600g-100-100000252box-de-6-nucleos-y-44ghz-con-grafica-integrada/p/MCO18424403#polycard_client=search-desktop&amp;be_origin=backend&amp;overlay_label=not_apply&amp;search_layout=grid&amp;position=2&amp;type=product&amp;tracking_id=2a8efddc-4b4c-4870-a2bc-a194ee03855b&amp;wid=&amp;sid=search</t>
  </si>
  <si>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</si>
  <si>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</si>
  <si>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</si>
  <si>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HPE ProLiant ML30 Gen10 Plus Xeon E-2314 16GB 1TB</t>
  </si>
  <si>
    <t>$ 6.638.571,43</t>
  </si>
  <si>
    <t>$ 7.899.900,00</t>
  </si>
  <si>
    <t>$ 2.529,59</t>
  </si>
  <si>
    <t>Página directa indexada; servidor de torre asequible pensado para oficinas pequeñas.</t>
  </si>
  <si>
    <t>Torre 4U | Xeon E-2314 4C | 16GB DDR4 (hasta 128GB) | 1TB HDD | 4 bahías LFF</t>
  </si>
  <si>
    <t>Buena capacidad de expansión de RAM (hasta 128GB) y de discos (hasta 8 SFF).</t>
  </si>
  <si>
    <t>Precio más alto que las opciones anteriores dentro del mismo rango económico.</t>
  </si>
  <si>
    <t>Buen punto medio entre precio y capacidad de crecimiento para una pyme en expansión.</t>
  </si>
  <si>
    <t>Precio 4 de 6 con precio | 43% sobre el menor precio | Todos los servidores del cuadro tienen precio bajo 10 millones de pesos.</t>
  </si>
  <si>
    <r>
      <rPr>
        <rFont val="Arial"/>
        <color rgb="FF1155CC"/>
        <u/>
      </rPr>
      <t>https://mymsystech.com.co/servidores/5168-servidor-dell-poweredge-t150.html</t>
    </r>
  </si>
  <si>
    <t>Procesador AMD Ryzen 5 5600G / 6 Núcleos / 12 Hilos / Gráficos Radeon</t>
  </si>
  <si>
    <t>https://www.mercadolibre.com.co/procesador-amd-ryzen-7-5700g-1box-de-8-nucleos-y-46ghz-de-frecuencia-con-grafica-integrada/p/MCO18441624#polycard_client=search-desktop&amp;be_origin=backend&amp;overlay_label=not_apply&amp;search_layout=grid&amp;position=1&amp;type=product&amp;tracking_id=8bcb7e6f-e522-4f59-84f6-b3e958d5173b&amp;wid=MCO1398353719&amp;sid=search</t>
  </si>
  <si>
    <t>Dell PowerEdge T150 Xeon E-2336G 16GB 4TB</t>
  </si>
  <si>
    <t>$ 7.461.344,54</t>
  </si>
  <si>
    <t>$ 8.879.000,00</t>
  </si>
  <si>
    <t>$ 2.843,10</t>
  </si>
  <si>
    <t>Página directa indexada; últimas unidades en stock según la tienda.</t>
  </si>
  <si>
    <t>Torre | Xeon E-2336G 6C/12H | 16GB DDR4 UDIMM 3200MT/s | 4TB HDD SATA | RAID PERC H355</t>
  </si>
  <si>
    <t>Garantía estándar 1 año 5x10, siguiente día hábil (Dell)</t>
  </si>
  <si>
    <t>6 núcleos, 4TB de almacenamiento y RAID incluidos; buena relación capacidad-precio.</t>
  </si>
  <si>
    <t>Es el segundo más costoso del grupo, aunque sigue bajo el tope de 10 millones.</t>
  </si>
  <si>
    <t>Cubre archivos, impresión, bases de datos pequeñas y virtualización ligera con espacio de sobra.</t>
  </si>
  <si>
    <t>Precio 5 de 6 con precio | 61% sobre el menor precio | Todos los servidores del cuadro tienen precio bajo 10 millones de pesos.</t>
  </si>
  <si>
    <t>Cotización elegida: N°5</t>
  </si>
  <si>
    <t>Procesador AMD Ryzen 7 5700G (8 Núcleos / 16 Hilos / Gráficos Radeon)</t>
  </si>
  <si>
    <t>El Dell PowerEdge T150 Xeon E-2336G 16GB 4TB (Opción N° 5) es la mejor opción para nosotros porque integra un procesador Xeon de 6 núcleos de alta potencia, una amplia capacidad de almacenamiento de 4 TB con controladora RAID H355 y soporte para virtualización ligera, consolidándose como la alternativa con viabilidad muy alta y el rendimiento más robusto de toda la tabla sin superar nuestro límite presupuestario.</t>
  </si>
  <si>
    <t>Incluye gráficos integrados Radeon Vega 7 y disipador Wraith Stealth original en caja.</t>
  </si>
  <si>
    <t>6 núcleos, 12 hilos, Socket AM4, Frecuencia base 3.9 GHz hasta 4.4 GHz Turbo.</t>
  </si>
  <si>
    <t>12 meses de garantía directa con el fabricante y distribuidor autorizado.</t>
  </si>
  <si>
    <t>Excelente costo-beneficio y gráficos integrados (no requiere tarjeta de video dedicada).</t>
  </si>
  <si>
    <t>Plataforma AM4 de generación anterior sin futuras actualizaciones de socket.</t>
  </si>
  <si>
    <r>
      <rPr>
        <rFont val="Arial"/>
        <b/>
        <color theme="1"/>
      </rPr>
      <t xml:space="preserve">VIABILIDAD: ALTA. </t>
    </r>
    <r>
      <rPr>
        <rFont val="Arial"/>
        <color theme="1"/>
      </rPr>
      <t>La opción más económica y equilibrada para iniciar el desarrollo del proyecto.</t>
    </r>
  </si>
  <si>
    <t>Incluye disipador Wraith Stealth original en caja (1BOX) y gráficos integrados Radeon Vega 8.</t>
  </si>
  <si>
    <t>8 núcleos, 16 hilos, Socket AM4, Frecuencia 3.8 GHz a 4.6 GHz Turbo.</t>
  </si>
  <si>
    <t>12 meses de garantía directa con fabricante y distribuidor autorizado.</t>
  </si>
  <si>
    <t>Excelente relación costo-rendimiento con 8 núcleos y gráficos integrados (ahorro en GPU).</t>
  </si>
  <si>
    <t>Basado en plataforma AM4 de generación anterior.</t>
  </si>
  <si>
    <r>
      <rPr>
        <rFont val="Arial"/>
        <b/>
        <color theme="1"/>
      </rPr>
      <t xml:space="preserve">VIABILIDAD: ALTA. </t>
    </r>
    <r>
      <rPr>
        <rFont val="Arial"/>
        <b val="0"/>
        <color theme="1"/>
      </rPr>
      <t>Ideal para estaciones de trabajo empresariales con presupuesto optimizado.</t>
    </r>
  </si>
  <si>
    <t>https://www.mercadolibre.com.co/combo-board-h610m-procesador-intel-core-i5-12400f-pc/up/MCOU2408272656#polycard_client=search-desktop&amp;be_origin=backend&amp;overlay_label=not_apply&amp;search_layout=grid&amp;position=6&amp;type=product&amp;tracking_id=cb0bfe9b-6cf2-4cf3-8766-1dad3c234db9&amp;wid=MCO1333460073&amp;sid=search</t>
  </si>
  <si>
    <t>https://www.mercadolibre.com.co/combo-board-h610m-procesador-intel-core-i7-12700f-pc/up/MCOU2422083034#polycard_client=search-desktop&amp;be_origin=backend&amp;overlay_label=not_apply&amp;search_layout=grid&amp;position=3&amp;type=product&amp;tracking_id=29fda122-cf80-4064-bf10-c66eea6f19df&amp;wid=MCO1841202272&amp;sid=search</t>
  </si>
  <si>
    <t>Procesador Intel Core i5-12400 / 6 Núcleos / 12 Hilos / Gráficos UHD 730</t>
  </si>
  <si>
    <t xml:space="preserve">CONTADO </t>
  </si>
  <si>
    <t>Combo que incluye placa madre H610M y procesador. Requiere tarjeta gráfica dedicada obligatoria.</t>
  </si>
  <si>
    <t>6 núcleos P-cores, 12 hilos, Socket LGA 1700, soporte DDR4, board H610M.</t>
  </si>
  <si>
    <t>Combo Kit / Procesador Intel Core i7 12700 / i7 13700 Enterprise</t>
  </si>
  <si>
    <t>Incluye tarjeta madre y procesador en un solo paquete estructurado..</t>
  </si>
  <si>
    <t>El procesador modelo 'F' requiere obligatoriamente tarjeta de video dedicada.</t>
  </si>
  <si>
    <r>
      <rPr>
        <rFont val="Arial"/>
        <b/>
        <color theme="1"/>
      </rPr>
      <t>VIABILIDAD: MUY ALTA.</t>
    </r>
    <r>
      <rPr>
        <rFont val="Arial"/>
        <color theme="1"/>
      </rPr>
      <t xml:space="preserve"> Muy estable para entornos de desarrollo y multitarea diaria.</t>
    </r>
  </si>
  <si>
    <t>Incluye placa madre H610M y procesador i7 de alto rendimiento. Requiere tarjeta gráfica dedicada.</t>
  </si>
  <si>
    <t>12 núcleos (8P+4E), 20 hilos, Socket LGA 1700, soporte DDR4..</t>
  </si>
  <si>
    <t>12 a 36 meses de garantía comercial con el proveedor y fabricante.</t>
  </si>
  <si>
    <t>Máxima potencia de procesamiento por núcleo para multitarea empresarial pesada</t>
  </si>
  <si>
    <r>
      <rPr>
        <rFont val="Arial"/>
        <b/>
        <color theme="1"/>
      </rPr>
      <t xml:space="preserve">VIABILIDAD: MUY ALTA. </t>
    </r>
    <r>
      <rPr>
        <rFont val="Arial"/>
        <b val="0"/>
        <color theme="1"/>
      </rPr>
      <t>Perfecto para departamentos de desarrollo con alta carga computacional.</t>
    </r>
  </si>
  <si>
    <t>https://www.mercadolibre.com.co/procesador-gamer-amd-ryzen-5-7600x-100-100000593wof-de-6-nucleos-y-53ghz-de-frecuencia/p/MCO19711894#polycard_client=search-desktop&amp;be_origin=backend&amp;overlay_label=not_apply&amp;search_layout=grid&amp;position=1&amp;type=product&amp;tracking_id=8fa7fb3a-0bc0-41be-a0e4-ccdc32a84037&amp;wid=MCO3582002712&amp;sid=search</t>
  </si>
  <si>
    <t>https://www.mercadolibre.com.co/procesador-gamer-amd-ryzen-9-7900-100-100000590box-de-12-nucleos-y-54ghz-de-frecuencia-con-grafica-integrada/p/MCO22638467#polycard_client=search-desktop&amp;float_highlight=last_units&amp;be_origin=backend&amp;overlay_label=not_apply&amp;search_layout=grid&amp;position=1&amp;type=product&amp;tracking_id=d872f182-d81c-46d2-849e-9969ed0fa10c&amp;wid=MCO1641007888&amp;sid=search</t>
  </si>
  <si>
    <t>Procesador AMD Ryzen 9 7900 (12 Núcleos / 24 Hilos / AM5)</t>
  </si>
  <si>
    <t>Solución de gama alta para servidores locales, virtualización y compilación intensiva.</t>
  </si>
  <si>
    <t>12 núcleos, 24 hilos, Socket AM5, arquitectura Zen 4, gráficos integrados</t>
  </si>
  <si>
    <t>36 meses de garantía oficial con soporte avanzado.</t>
  </si>
  <si>
    <t>Procesador AMD Ryzen 5 7600 / 6 Núcleos / 12 Hilos / Gráficos Radeon</t>
  </si>
  <si>
    <t>Rendimiento extremo en multitarea y plataforma AM5 de vanguardia con gran proyección.</t>
  </si>
  <si>
    <t>Requiere inversión adicional en memoria RAM DDR5 y placa madre compatible AM5.</t>
  </si>
  <si>
    <r>
      <rPr>
        <rFont val="Arial"/>
        <b/>
        <color theme="1"/>
      </rPr>
      <t xml:space="preserve">VIABILIDAD: MUY ALTA. </t>
    </r>
    <r>
      <rPr>
        <rFont val="Arial"/>
        <b val="0"/>
        <color theme="1"/>
      </rPr>
      <t>Perfecto para departamentos de desarrollo con alta carga computacional.</t>
    </r>
  </si>
  <si>
    <t>Arquitectura moderna de última generación con gráficos integrados básicos incluidos.</t>
  </si>
  <si>
    <t>6 núcleos, 12 hilos, Socket AM5, Frecuencia hasta 5.1 GHz Turbo, soporte DDR5.</t>
  </si>
  <si>
    <t>36 meses de garantía oficial con distribuidor autorizado.</t>
  </si>
  <si>
    <t>Tecnología de vanguardia con total capacidad de actualización futura sin cambiar board.</t>
  </si>
  <si>
    <t>Requiere obligatoriamente memoria RAM DDR5 y placas madre AM5.</t>
  </si>
  <si>
    <r>
      <rPr>
        <rFont val="Arial"/>
        <b/>
        <color theme="1"/>
      </rPr>
      <t>VIABILIDAD: ALTA (Proyección)</t>
    </r>
    <r>
      <rPr>
        <rFont val="Arial"/>
        <color theme="1"/>
      </rPr>
      <t>. Excelente inversión a largo plazo para ingeniería de sistemas.</t>
    </r>
  </si>
  <si>
    <t xml:space="preserve">Cotización elegida: N°3                                                                        
El Procesador AMD Ryzen 5 7600 es el más apropiado para la empresa porque ofrece una arquitectura moderna de última generación sobre la plataforma AM5 con soporte para memoria DDR5, garantizando una excelente inversión y proyección a largo plazo para las necesidades tecnológicas de Villa de Guaduas, todo ello con gráficos integrados que evitan el gasto inicial en una tarjeta de video dedicada y a un precio altamente competitivo frente a las demás alternativas.                                                                        </t>
  </si>
  <si>
    <t>El Procesador AMD Ryzen 5 7600 es el más apropiado para la empresa porque ofrece una arquitectura moderna de última generación sobre la plataforma AM5 con soporte para memoria DDR5, garantizando una excelente inversión y proyección a largo plazo para las necesidades tecnológicas de Villa de Guaduas, todo ello con gráficos integrados que evitan el gasto inicial en una tarjeta de video dedicada y a un precio altamente competitivo frente a las demás alternativas.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</si>
  <si>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</si>
  <si>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</si>
  <si>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</si>
  <si>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</si>
  <si>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</si>
  <si>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</si>
  <si>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</si>
  <si>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</si>
  <si>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https://www.mercadolibre.com.co/arctic-p12-ventilador-de-pc-ventilador-de-caja-de-120-mm/p/MCO2054732033</t>
  </si>
  <si>
    <t>Ventilador de PC Arctic P12 (120 mm, Ventilador de Caja / Gabinete)</t>
  </si>
  <si>
    <t>US$18,50</t>
  </si>
  <si>
    <t>Producto con envío internacional desde USA, últimas 5 unidades disponibles. Permite pago en 6 cuotas de $9.399 sin interés y aplica cupón de $20.000 OFF en compras desde $60.000.</t>
  </si>
  <si>
    <t>No especificada por el vendedor</t>
  </si>
  <si>
    <t>Diseño estándar liso (sin nervaduras en las aspas) que reduce ruido de flujo turbulento a bajas RPM; buen equilibrio entre caudal de aire (CFM) y presión estática para ventilación general de gabinete</t>
  </si>
  <si>
    <t>Es un ventilador de propósito general, sin certificación contra polvo/humedad ni rodamiento de alta gama; menor vida útil esperada frente a modelos con rodamiento hidrodinámico o de manga fluida</t>
  </si>
  <si>
    <t>Adecuado para ventilación de flujo de aire básica en gabinetes de PC de uso doméstico u oficina, donde no se requiere alta presión estática ni resistencia a ambientes agresivos</t>
  </si>
  <si>
    <t>ENCARGUELO</t>
  </si>
  <si>
    <t>http://encarguelo.com/producto/B0BKL1QYP3/ventilador-de-cpu-thermalright-tl-c12c-x3-de-120mm-ventilador-silencioso-de-4-pines-pwm-con-rodamiento-s-fdb-hasta-1550rpm-de-refrigeracion-3-unidades</t>
  </si>
  <si>
    <t>Kit de Ventiladores Thermalright TL-C12C X3 (120 mm, PWM, 1550 RPM, Rodamiento S-FDB, Pack x3 Unidades)</t>
  </si>
  <si>
    <t>US$27,54</t>
  </si>
  <si>
    <t>Conector de 4 pines PWM, rodamiento S-FDB, velocidad de hasta 1550 RPM. Peso del paquete: 2 Lb. Calificación 4.5</t>
  </si>
  <si>
    <t>6 meses de garantía</t>
  </si>
  <si>
    <t>El rodamiento S-FDB (Sealed Fluid Dynamic Bearing) ofrece menor fricción y menor ruido mecánico que un rodamiento de manga común, con buena disipación de calor; la velocidad máxima moderada (1550 RPM) favorece un funcionamiento silencioso, adecuado para flujo de aire constante en gabinete</t>
  </si>
  <si>
    <t>Al operar a menor RPM que ventiladores de alto rendimiento, genera menos presión estática, por lo que no es ideal para atravesar radiadores densos o disipadores con aletas muy juntas; el control PWM depende de la placa madre para aprovechar todo su rango</t>
  </si>
  <si>
    <t>Buena opción técnica para refrigeración silenciosa de gabinete en equipos de uso constante (oficina/laboratorio), priorizando bajo ruido sobre máximo rendimiento térmico</t>
  </si>
  <si>
    <t>AMAZON</t>
  </si>
  <si>
    <t>https://www.amazon.com/-/es/Noctua-NF-F12-IP67-PWM-ventilador/dp/B00KFCRIQM?th=1</t>
  </si>
  <si>
    <t>Ventilador Industrial Noctua NF-F12 iPPC-2000 IP67 PWM (120 mm, 2000 RPM, Certificación IP67 agua/polvo)</t>
  </si>
  <si>
    <t>US$29,97</t>
  </si>
  <si>
    <t>Ventilador industrial de 12V con conector PWM de 4 pines, dimensiones 4.724 x 4.724 x 0.984 pulgadas, máximo 2000 RPM y 29.7 dB(A), más de 150.000 horas de vida útil (MTTF). Calificación 4.6/5 con 579 reseñas.</t>
  </si>
  <si>
    <t>A 2000 RPM el nivel de ruido (29.7 dB) es notablemente mayor que las otras dos opciones, lo que lo hace menos adecuado si el criterio principal es silencio; su diseño orientado a alta presión estática no aporta ventaja adicional en gabinetes sin restricción de flujo</t>
  </si>
  <si>
    <t>La mejor opción técnica para refrigeración de componentes exigentes (radiadores, disipadores de alto TDP) o entornos con polvo/humedad, pero es sobredimensionada si el uso es solo ventilación general de gabinete</t>
  </si>
  <si>
    <t>El Kit de Ventiladores Thermalright TL-C12C X3 (Encarguelo) es la mejor opción porque, a diferencia del Arctic P12 (sin rodamiento especializado ni certificación) y del Noctua (sobredimensionado en presión estática y ruido para un uso de gabinete estándar), ofrece un equilibrio técnico adecuado: rodamiento S-FDB de mayor durabilidad, operación silenciosa a 1550 RPM y 3 unidades en un solo kit, cubriendo varias posiciones de gabinete sin excederse en especificaciones que el equipo no necesita.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</si>
  <si>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</si>
  <si>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</si>
  <si>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</si>
  <si>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</si>
  <si>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</si>
  <si>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</si>
  <si>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</si>
  <si>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</si>
  <si>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OKLAHOMA</t>
  </si>
  <si>
    <t>https://www.mercadolibre.com.co/be-quiet-ventilador-silent-wings-4-120-mm-pwm-de-alta-velocidad-color-negro/p/MCO45659465</t>
  </si>
  <si>
    <t>https://oklahomacomputadores.com/producto/speaker-genius-sp-u125-usb-gris?srsltid=AfmBOooMqA0RUGUVQ-2v20ha1w_2weO07QuEaqerAJSCogLyaY8eYc2m</t>
  </si>
  <si>
    <t>¡Be quiet! Ventilador Silent Wings 4, 120 mm, PWM de alta velocidad, color negro</t>
  </si>
  <si>
    <t>Altavoces Genius SP-U125 2.0 USB 3W — Combo de dos parlantes estéreo compactos, potencia total de 3W RMS (1.5W x 2), conexión USB 2.0 plug &amp; play sin necesidad de instalación adicional, entrada de audio jack 3.5mm, control de volumen integrado y diseño compacto y ligero apto para escritorio</t>
  </si>
  <si>
    <t>US$15,06</t>
  </si>
  <si>
    <t>US$28,47</t>
  </si>
  <si>
    <t>Combo de dos parlantes independientes, diseño compacto y liviano pensado para no ocupar mucho espacio en el escritorio; conexión USB 2.0 tipo plug and play sin necesidad de instalación adicional; incluye entrada de audio jack 3.5mm y control de volumen integrado en el propio parlante.</t>
  </si>
  <si>
    <t>Cantidad de coolers para computadoras de escritorio: 1. Color del LED: negro. Tipo de refrigeración: aire. Calificación 5.0/5 (5 reseñas), vendido por Cometware Inc con más de 1000 ventas.</t>
  </si>
  <si>
    <t>Línea reconocida por su ingeniería acústica: aspas de perfil aerodinámico y aro de amortiguación que reducen la turbulencia y el ruido mecánico; suele usar un rodamiento de alta durabilidad orientado a operación silenciosa prolongada</t>
  </si>
  <si>
    <t>Se vende como unidad individual, no en kit, lo que eleva el costo si se necesitan varias posiciones cubiertas; al priorizar silencio, su presión estática es menor que la de ventiladores orientados a alto rendimiento</t>
  </si>
  <si>
    <t>Ideal para equipos donde el ruido es un factor crítico (salas de estudio, oficinas silenciosas), pero no es la opción más económica si se requieren varias unidades</t>
  </si>
  <si>
    <t>Formato ultra compacto y liviano que ocupa poco espacio de escritorio; alimentación únicamente por USB, sin necesidad de fuente externa, lo que simplifica la instalación</t>
  </si>
  <si>
    <t>Potencia de solo 3W RMS, insuficiente para ambientes con ruido de fondo o espacios medianos/grandes; sin ecualización ni graves reforzados por ausencia de subwoofer</t>
  </si>
  <si>
    <t>Adecuado únicamente para uso personal en escritorio individual (notificaciones, videollamadas, música de fondo a bajo volumen); no recomendable si se necesita cubrir una sala o espacio compartido</t>
  </si>
  <si>
    <t>JD MARKET</t>
  </si>
  <si>
    <t>https://www.jd-market.com/products/genius-usb-soundbar-100-mini-barra-sonido-efecto-inmersivo-negro-jm?srsltid=AfmBOophp9CAz-FzudbDX9B6S967Qg8R73U6Z_2AHbTgQVUkQlTCWw0w&amp;variant=47004864413934</t>
  </si>
  <si>
    <t>Mini Barra de Sonido USB Genius SoundBar 100 con Efecto de Sonido Inmersivo — Soundbar de cuerpo único y diseño ultra compacto que entrega 6W totales sin distorsión incluso a volúmenes altos, con sensación de sonido surround; se alimenta por conexión USB (sin baterías ni adaptadores) y cuenta con entrada de audio 3.5mm y control de volumen integrado, compatible con múltiples dispositivos</t>
  </si>
  <si>
    <t>US$19,65</t>
  </si>
  <si>
    <t>Formato de barra única que integra ambos canales en un solo cuerpo, con efecto de sonido envolvente simulado para mejorar la percepción espacial frente a un par de altavoces separados tradicionales; se alimenta únicamente por conexión USB (no requiere baterías ni adaptador externo); incluye entrada de audio 3.5mm y control de volumen integrado, compatible con múltiples dispositivos.</t>
  </si>
  <si>
    <t>Formato de barra que integra ambos canales en un solo cuerpo, con efecto de sonido envolvente simulado que mejora la percepción espacial frente a un par de altavoces separados; mayor potencia (6W) que la opción de Oklahoma</t>
  </si>
  <si>
    <t>Al ser un solo cuerpo alargado, no permite separar los canales izquierdo/derecho para mejorar la estéreo real; disponibilidad muy limitada en el momento de la cotización, lo que compromete la compra</t>
  </si>
  <si>
    <t>Ventilador de Caja Arctic P12 de 120 mm, Paquete de 5, Silen</t>
  </si>
  <si>
    <t>Buena opción intermedia en potencia y presentación para un puesto de trabajo o espacio pequeño, aunque su disponibilidad limitada es un riesgo para la compra</t>
  </si>
  <si>
    <t>$121.394 (paquete completo) — $24.279 aprox. por unidad</t>
  </si>
  <si>
    <t>US$47,39</t>
  </si>
  <si>
    <t>TM SHOP</t>
  </si>
  <si>
    <t>https://shop.tecnomusic.com.co/producto/980-000309/</t>
  </si>
  <si>
    <t>Precio por unidad informado por el vendedor: $28.891,80. Envío desde USA, sin costos de importación, stock de hasta 5 unidades del paquete. Calificación 5.0/5 (2 reseñas).</t>
  </si>
  <si>
    <t>La serie P de Arctic está diseñada para generar mayor presión estática que un ventilador de flujo estándar, lo que la hace apta para pasar aire a través de rejillas, filtros de polvo o radiadores; al venir en paquete de 5, permite equipar todo un gabinete o varios equipos con el mismo modelo, manteniendo uniformidad de diseño y velocidad</t>
  </si>
  <si>
    <t>Los ventiladores de gama de entrada de Arctic suelen ser más audibles a RPM altas que líneas premium; el rodamiento es más básico, con una vida útil esperada menor que modelos con rodamiento de fluido sellado</t>
  </si>
  <si>
    <t>Muy conveniente cuando se necesita equipar múltiples puestos o gabinetes con ventiladores de presión estática decente, priorizando cantidad y uniformidad sobre silencio absoluto</t>
  </si>
  <si>
    <t>TECO</t>
  </si>
  <si>
    <t>https://www.computadoresenbogota.com/market/producto/bocina-genius-sp-q160-gris/</t>
  </si>
  <si>
    <t>Parlante S120 2.0 Logitech, Potencia 2.2W, Plug 3.5mm — Par de altavoces estéreo de sonido nítido, conexión analógica universal por plug 3.5mm compatible con PC, celular y tablet, control de volumen físico ubicado en el parlante derecho y garantía extendida de fábrica de 2 años, ideal para uso doméstico o de oficina</t>
  </si>
  <si>
    <t>US$18,74</t>
  </si>
  <si>
    <t>Par de altavoces de sonido nítido con conexión analógica universal por plug 3.5mm, compatible con PC, celular y tablet; control de volumen físico ubicado directamente en el parlante derecho; diseño clásico de dos unidades independientes sin necesidad de configuración de software.</t>
  </si>
  <si>
    <t>2 años de garantía</t>
  </si>
  <si>
    <t>Marca de trayectoria reconocida en periféricos con buen soporte posventa; control de volumen físico integrado (sin depender de software); conector universal 3.5mm compatible con múltiples dispositivos, no solo PC</t>
  </si>
  <si>
    <t>Potencia más baja del grupo (2.2W), inferior incluso a la opción de Oklahoma; sin conexión USB para audio digital, dependiendo enteramente del jack analógico de 3.5mm</t>
  </si>
  <si>
    <t>La garantía más extensa (2 años) y la marca respaldan una compra confiable a largo plazo, aunque en términos de potencia sonora es la opción más limitada de las tres</t>
  </si>
  <si>
    <t>Bocina Genius SP-q160 Gris — Par de altavoces estéreo compactos con control de volumen integrado, conexión analógica estándar, diseño redondeado orientado a uso de escritorio en PC</t>
  </si>
  <si>
    <t>US$18,01</t>
  </si>
  <si>
    <t>CONTADO (efectivo/transferencia/Nequi/Daviplata)</t>
  </si>
  <si>
    <t>Ventilador Cpu Tmalright TI-c12 Pro PWM de Compu (120 mm)</t>
  </si>
  <si>
    <t>US$48,94</t>
  </si>
  <si>
    <t>Par de altavoces estéreo compactos con control de volumen integrado; conexión analógica estándar tipo jack; diseño redondeado orientado a uso de escritorio en PC.</t>
  </si>
  <si>
    <t>Justificación: El Parlante Logitech S120 (TM Shop) es la mejor opción porque, aunque tiene menor potencia que la barra Genius SoundBar 100, ofrece la garantía más extensa del grupo (2 años frente a garantías no especificadas de las otras dos), respaldo de una marca reconocida en periféricos, control de volumen físico y alta disponibilidad de stock (37 unidades), factores que priorizan la confiabilidad y durabilidad de la compra sobre una potencia ligeramente mayor que no es indispensable para el uso previsto.</t>
  </si>
  <si>
    <t>Garantía del vendedor (tiempo no especificado)</t>
  </si>
  <si>
    <t>Envío internacional desde China, entre el 2 y el 22 de septiembre. Vendido por un solo distribuidor internacional con apenas 1 venta registrada. Stock de hasta 50 unidades disponibles (máx. 5 por compra).</t>
  </si>
  <si>
    <t>Diseño compacto de bajo perfil, fácil de ubicar en cualquier escritorio; control de volumen accesible en el propio altavoz sin depender de software</t>
  </si>
  <si>
    <t>Sin especificaciones técnicas de potencia (W) publicadas, lo que dificulta comparar su rendimiento sonoro real frente a los otros dos; conexión únicamente analógica, sin entrada USB para audio digital</t>
  </si>
  <si>
    <t>Opción más económica del grupo, adecuada para un puesto de trabajo básico, aunque la falta de datos técnicos publicados genera incertidumbre sobre su desempeño real</t>
  </si>
  <si>
    <t>Control PWM de velocidad que permite ajuste automático según temperatura; geometría de aspas orientada a un flujo de aire alto, competitiva frente a marcas más costosas en esa gama de precio</t>
  </si>
  <si>
    <t>Marca con menor trayectoria y reputación en el mercado frente a Be Quiet! o Arctic; el envío internacional desde China implica tiempos de entrega más largos (hasta 3 semanas) y el vendedor tiene historial de ventas mínimo, lo que reduce la confiabilidad de la compra</t>
  </si>
  <si>
    <t>Aceptable como alternativa de rendimiento, pero el riesgo de un vendedor sin trayectoria y los tiempos de envío largos lo hacen menos viable para una necesidad de equipo con plazos ajustados</t>
  </si>
  <si>
    <t>https://www.mercadolibre.com.co/bocinas-multimedia-logitech-z150-sonido-estereo-negro/up/MCOU4433918870</t>
  </si>
  <si>
    <t>El paquete de 5 Arctic P12 (Mercado Libre) es la opción más viable porque, a diferencia del Be Quiet! Silent Wings 4 (silencioso pero costoso por unidad y vendido individual) y del Tmalright TI-c12 Pro (rendimiento competitivo pero de un vendedor sin trayectoria y con envío largo desde China), permite cubrir varias posiciones de ventilación con un solo pedido, a un costo por unidad razonable (~$28.891,80), con presión estática adecuada para gabinetes con filtros o rejillas, y con la confianza de contar con reseñas positivas y stock verificado.</t>
  </si>
  <si>
    <t>PANAMERICANA</t>
  </si>
  <si>
    <t>https://www.panamericana.com.co/adaptador-nano-usb-ub400-bluetooth-4-0-687167/p?idsku=687167&amp;gad_source=1&amp;gad_campaignid=20785685165&amp;gbraid=0AAAAAC8jpDSXmvnAejCntmxPuIQTD_7z3&amp;gclid=Cj0KCQjw16_UBhCqARIsAIdOaXxn7ZXn6Iv4st6f1QalODUwF6FGddt4lrM4HB7OXh_0kKdSAqsyjKwaAuMQEALw_wcB</t>
  </si>
  <si>
    <t>Bocinas Multimedia Logitech Z150, Sonido Estéreo, color negro — Par de altavoces de escritorio con controles integrados de volumen y encendido, entrada de audio 3.5mm y salida frontal orientada al usuario para mejor proyección de sonido</t>
  </si>
  <si>
    <t>US$57,97</t>
  </si>
  <si>
    <t>Par de altavoces de escritorio con controles integrados de volumen y encendido; entrada de audio frontal 3.5mm; salida frontal orientada al usuario para mejorar la proyección de sonido.</t>
  </si>
  <si>
    <t>Devolución gratis 30 días y Compra Protegida de Mercado Libre (garantía de fábrica no especificada)</t>
  </si>
  <si>
    <t>Marca de alta trayectoria y confiabilidad en audio para PC; diseño con salida de sonido frontal que mejora la dirección del audio hacia el usuario, y controles físicos accesibles en el altavoz principal</t>
  </si>
  <si>
    <t>Precio considerablemente más alto que las otras dos opciones sin ofrecer características adicionales relevantes (sin USB, sin Bluetooth, sin subwoofer); mismo tipo de conexión analógica básica que las alternativas más económicas</t>
  </si>
  <si>
    <t>La calidad de marca es un respaldo importante, pero el sobrecosto frente a las otras opciones no se justifica técnicamente si el uso es solo audio de escritorio estándar</t>
  </si>
  <si>
    <t>https://www.mercadolibre.com.co/altavoces-de-sobremesa-creative-pebble-20-usb-far-field-whi/p/MCO2062640120</t>
  </si>
  <si>
    <t>Adaptador Nano-USB UB400 con Bluetooth 4.0 — Dongle USB de perfil ultra bajo (nano) que añade conectividad Bluetooth 4.0 a un equipo de escritorio o portátil, formato "conéctalo y olvídate", sin necesidad de drivers adicionales en la mayoría de sistemas</t>
  </si>
  <si>
    <t>US$11,45</t>
  </si>
  <si>
    <t>Altavoces de Sobremesa Creative Pebble 2.0 USB Far Field, color blanco — Diseño esférico inclinado hacia arriba (far-field) que dirige el sonido hacia el rostro del usuario en lugar de hacia el escritorio, alimentación por USB y entrada de audio 3.5mm</t>
  </si>
  <si>
    <t>US$43,36</t>
  </si>
  <si>
    <t>Diseño esférico inclinado hacia arriba (far-field) que dirige el sonido hacia el rostro del usuario; ubicado en lugar de hacia el escritorio; alimentación por USB; entrada de audio 3.5mm.</t>
  </si>
  <si>
    <t xml:space="preserve">Código de producto 687167, marca TP-Link. Compatible con periféricos Bluetooth estándar (teclado, mouse, audífonos).
</t>
  </si>
  <si>
    <t>El diseño far-field angulado es una ventaja técnica real: mejora la claridad percibida sin necesidad de subir el volumen, ideal para espacios de escritorio donde el usuario está cerca del equipo; alimentación por USB simplifica la instalación frente a fuentes externas</t>
  </si>
  <si>
    <t>4 años de garantía</t>
  </si>
  <si>
    <t>Su cuerpo esférico ocupa más espacio en la base que un altavoz rectangular tradicional; sin controles de volumen independientes visibles en ambos altavoces (el control suele estar centralizado en una sola unidad)</t>
  </si>
  <si>
    <t>Buena relación entre innovación de diseño (audio dirigido) y precio intermedio, respaldada por alta calificación y vendedor confiable; conviene si se prioriza claridad de sonido cercano sobre potencia bruta</t>
  </si>
  <si>
    <t>La garantía más extensa de las tres opciones (4 años), lo que indica alta confianza del fabricante en la durabilidad del componente; precio más bajo del grupo</t>
  </si>
  <si>
    <t>Usa Bluetooth 4.0, una versión más antigua con menor velocidad de transferencia, menor alcance efectivo y mayor consumo energético que las versiones 5.x o 6.0 de los otros dos productos; no soporta los perfiles de baja latencia de audio más recientes</t>
  </si>
  <si>
    <t>Buena opción económica si el uso es solo para periféricos básicos (mouse, teclado) sin exigencias de audio inalámbrico de alta calidad; la garantía extensa compensa la tecnología algo más antigua</t>
  </si>
  <si>
    <t>https://www.mercadolibre.com.co/adaptador-usb-bluetooth-asus-usbbt500/up/MCOU2420746539?pdp_filters=item_id%3AMCO2332372704&amp;from=gshop&amp;matt_tool=15860649&amp;matt_word=&amp;matt_source=google&amp;matt_campaign_id=22126928798&amp;matt_ad_group_id=173140666923&amp;matt_match_type=&amp;matt_network=g&amp;matt_device=c&amp;matt_creative=729917880416&amp;matt_keyword=&amp;matt_ad_position=&amp;matt_ad_type=pla&amp;matt_merchant_id=5782059704&amp;matt_product_id=MCOU2420746539&amp;matt_product_partition_id=2495860695538&amp;matt_target_id=pla-2495860695538&amp;cq_src=google_ads&amp;cq_cmp=22126928798&amp;cq_net=g&amp;cq_plt=gp&amp;cq_med=pla&amp;gad_source=4&amp;gad_campaignid=22126928798&amp;gbraid=0AAAAAD1Dcow_vyVIYn-9vM6G-WDuP6F4V&amp;gclid=Cj0KCQjw16_UBhCqARIsAIdODcJHrrHSgvFpsYxqb6g97uaQTd2kE31rPUeDZTeDsjVq-YQc9h4VcNWgaAsVXEALw_wcB</t>
  </si>
  <si>
    <t>Los Altavoces Creative Pebble 2.0 (Mercado Libre) son la mejor opción porque combinan una ventaja técnica real frente a los otros dos —el diseño far-field que dirige el sonido hacia el usuario mejorando la claridad sin necesidad de mayor potencia— con una calificación alta (4.9/5) y un vendedor de trayectoria comprobada (+50 mil ventas), a un precio intermedio que resulta más razonable que el Logitech Z150 sin sacrificar la falta de especificaciones técnicas que presenta la opción de Teco.</t>
  </si>
  <si>
    <t>Adaptador USB Bluetooth Asus USB-BT500, color negro — Dongle USB Bluetooth 5.0 de mayor tamaño que un nano-adaptador, con antena interna optimizada para mejor alcance y estabilidad de señal en equipos de escritorio</t>
  </si>
  <si>
    <t>US$30,84</t>
  </si>
  <si>
    <t>Vendido por YMAGINARIUM (MercadoLíder, más de 1000 ventas). Envío gratis en primera compra, cupón de $20.000 OFF en compras desde $60.000, 5 unidades disponibles.</t>
  </si>
  <si>
    <t>Bluetooth 5.0 ofrece mayor velocidad de transferencia, mejor alcance y menor consumo energético que la versión 4.0; marca reconocida en componentes de PC con buen respaldo de controladores/software</t>
  </si>
  <si>
    <t>Es notablemente más costoso que las otras dos opciones sin llegar a la versión Bluetooth más reciente (6.0); garantía de fábrica no especificada claramente, a diferencia de las otras dos tiendas</t>
  </si>
  <si>
    <t>Buen equilibrio entre rendimiento y marca reconocida, pero su precio elevado frente al TP-Link UB600 (que ya trae Bluetooth 6.0 y es más económico) reduce su relación costo-beneficio</t>
  </si>
  <si>
    <t>HOMECENTER</t>
  </si>
  <si>
    <t>https://www.homecenter.com.co/homecenter-co/product/3070804/adaptor-usb-nano-bluetooth-60-tp-link-ub600/3070804/</t>
  </si>
  <si>
    <t>Adaptor USB Nano Bluetooth 6.0 TP-Link UB600 — Adaptador nano USB de última generación (Bluetooth 6.0) que mejora velocidad, estabilidad y seguridad de conexión frente a versiones anteriores, permite conectar hasta 7 dispositivos simultáneamente</t>
  </si>
  <si>
    <t>US$16,37</t>
  </si>
  <si>
    <t>Compatible con Windows 11/10/8.1/7. Diseño ultracompacto "conéctalo y olvídate". 43 personas vieron el producto el día de la cotización.
Garantía: 1 año de garantía</t>
  </si>
  <si>
    <t>1 año de garantía</t>
  </si>
  <si>
    <t>Es la versión de Bluetooth más reciente del grupo (6.0), con mejor velocidad, estabilidad y seguridad de conexión que 4.0 y 5.0; permite conectar hasta 7 dispositivos simultáneos, útil si se requiere enlazar varios periféricos a la vez; mayor alcance para transmisión de audio fluido sin cortes</t>
  </si>
  <si>
    <t>Garantía más corta que la opción de Panamericana (1 año frente a 4 años); al ser tecnología muy reciente, la compatibilidad con sistemas operativos antiguos o ciertos periféricos antiguos podría ser limitada</t>
  </si>
  <si>
    <t>Mejor relación tecnología-precio del grupo: ofrece el estándar más moderno de Bluetooth a un costo intermedio, ideal si se necesita conectar múltiples periféricos con la mejor estabilidad de señal disponible</t>
  </si>
  <si>
    <t>El Adaptador USB Nano Bluetooth 6.0 TP-Link (Homecenter) es la mejor opción porque ofrece la tecnología Bluetooth más avanzada de las tres cotizaciones, con mejor velocidad, estabilidad y capacidad de conexión simultánea (hasta 7 dispositivos), a un precio intermedio significativamente menor que el Asus USB-BT500 (que solo llega a Bluetooth 5.0) y con una versión notablemente más moderna que el TP-Link UB400 de Panamericana (Bluetooth 4.0), logrando así el mejor equilibrio entre rendimiento técnico y costo.</t>
  </si>
  <si>
    <t>https://www.mercadolibre.com.co/tplink-adaptador-nano-usb-bluetooth-version-50-ub500/up/MCOU2414079088</t>
  </si>
  <si>
    <t>TP-Link Adaptador Nano USB Bluetooth Versión 5.0, UB500 — Dongle nano USB de bajo perfil con Bluetooth 5.0, compatible con sistemas Mac y Windows, formato compacto tipo "conéctalo y olvídate"</t>
  </si>
  <si>
    <t>Diseño nano de bajo perfil que no sobresale del puerto USB; formato compacto tipo "conéctalo y olvídalo" (plug and play, sin necesidad de configuración manual); compatible con sistemas Windows y Mac; funciona como receptor Bluetooth para conectar periféricos inalámbricos al equipo.</t>
  </si>
  <si>
    <t>12 meses de garantía de fábrica</t>
  </si>
  <si>
    <t>Bluetooth 5.0 ofrece buena velocidad de transferencia y alcance para uso general de periféricos; respaldo de vendedor con alto volumen de ventas y calificación positiva, además de garantía de fábrica formalmente indicada</t>
  </si>
  <si>
    <t>Precio más alto que la opción de Amazon (incluso con envío incluido); tecnología un paso por detrás de adaptadores 5.3/6.0 más recientes del mercado</t>
  </si>
  <si>
    <t>Opción confiable con buen respaldo local (envío nacional inmediato, garantía clara), adecuada si se prioriza soporte y entrega rápida en Colombia</t>
  </si>
  <si>
    <t>https://www.amazon.com/-/es/UGREEN-Adaptador-Bluetooth-transmisor-auriculares/dp/B0CZD94YFR</t>
  </si>
  <si>
    <t>UGREEN Adaptador USB Bluetooth 5.3 para PC, Plug &amp; Play — Dongle USB con tecnología Bluetooth 5.3 (versión más reciente del grupo), funciona como receptor y transmisor Bluetooth para teclado, ratón, audífonos, altavoces e impresora</t>
  </si>
  <si>
    <t>US$6,64</t>
  </si>
  <si>
    <t>Dongle USB compatible con PC; funciona simultáneamente como receptor y transmisor Bluetooth (función dual); permite conectar teclado, ratón, audífonos, altavoces e impresora de forma inalámbrica; tecnología Bluetooth 5.3, la más reciente y eficiente energéticamente del grupo comparado.</t>
  </si>
  <si>
    <t>Devoluciones internacionales gratis (garantía de fábrica no especificada)</t>
  </si>
  <si>
    <t>Es la versión de Bluetooth más avanzada del grupo (5.3), con mejor eficiencia energética y estabilidad de conexión que la 5.0; volumen de reseñas mucho mayor (4.649) respalda su confiabilidad; funciona como transmisor y receptor, una función adicional no mencionada en la otra opción</t>
  </si>
  <si>
    <t>El envío internacional (US$10,32) casi duplica el costo final del producto, y el tiempo de entrega es más largo que la opción nacional; garantía de fábrica no especificada claramente</t>
  </si>
  <si>
    <t>Tecnológicamente es la mejor opción (Bluetooth 5.3 y función de transmisor/receptor), pero al sumar el envío internacional su costo total se acerca al de Mercado Libre, por lo que conviene evaluar si se necesita esa función adicional o urgencia de entrega</t>
  </si>
  <si>
    <t xml:space="preserve">	ALIEXPRESS</t>
  </si>
  <si>
    <t>https://es.aliexpress.com/item/1005005187191049.html</t>
  </si>
  <si>
    <t>Adaptador Bluetooth USB Baseus, Dongle Bluetooth 5.1 para PC, Laptop — función de altavoz inalámbrico, receptor de audio y transmisor USB</t>
  </si>
  <si>
    <t>US$8,61</t>
  </si>
  <si>
    <t xml:space="preserve">	Diseño compacto tipo dongle USB de bajo perfil; indicador LED azul de conexión; compatible con Windows, Mac y Linux según reseñas de usuarios; instalación plug and play sin necesidad de drivers adicionales</t>
  </si>
  <si>
    <t>No especificada en la publicación</t>
  </si>
  <si>
    <t>Bluetooth 5.1, la versión más reciente entre las cuatro opciones comparadas; funciona como transmisor y receptor de audio simultáneamente; diseño compacto que no obstruye otros puertos USB cercanos</t>
  </si>
  <si>
    <t>No incluye receptor/altavoz físico como las opciones N°1 y N°3, solo el adaptador; depende de un dispositivo externo (parlante o audífonos) para funcionar; sin información sobre alcance o distancia efectiva de conexión</t>
  </si>
  <si>
    <t>Aunque tecnológicamente ofrece la versión de Bluetooth más avanzada, la falta de disponibilidad de envío a Colombia hace que esta cotización no sea viable como opción real de compra; se recomienda mantenerla solo como referencia técnica y de precio</t>
  </si>
  <si>
    <t>El adaptador UGREEN Bluetooth 5.3 (Amazon) es la mejor opción disponible porque ofrece la tecnología Bluetooth más reciente y eficiente entre los cuatro presupuestos comparados, junto con la función adicional de transmisor y receptor —ausente en el TP-Link (N°1)— y un respaldo mucho mayor en reseñas (4.649 calificaciones) que garantiza su confiabilidad. Aunque el Baseus de AliExpress (N°4) ofrecía un precio más bajo, se descarta por no tener envío disponible a la dirección del comprador; y el Creative Pebble (N°3) corresponde a un producto diferente (parlantes) que no cumple la misma función. Considerando disponibilidad real, funcionalidad y confiabilidad, el UGREEN es la opción más viable y con mejor relación costo-beneficio.</t>
  </si>
  <si>
    <t>https://www.mercadolibre.com.co/fuente-de-poder-gamer-iceberg-500-wx-white-500w-80-white-color-negro/p/MCO45180763</t>
  </si>
  <si>
    <t>Fuente de Poder Gamer Iceberg 500-wx White 500W 80+ White — Voltaje 110V, potencia de salida 500W, sistema de cableado fijo, certificación de eficiencia 80 Plus</t>
  </si>
  <si>
    <t>US$48,48</t>
  </si>
  <si>
    <t>Diseño de cableado fijo (no modular); voltaje de entrada 110V; ventilador integrado para disipación de calor</t>
  </si>
  <si>
    <t>1 año de garantía de fábrica</t>
  </si>
  <si>
    <t>Potencia de 500W adecuada para uso general; sistema de cableado fijo (mayor robustez de conexión, menos puntos de falla); precio más accesible del comparativo; formato compatible con la mayoría de gabinetes estándar</t>
  </si>
  <si>
    <t>Certificación 80 Plus nivel White, la más básica del comparativo (menor eficiencia energética que las Bronze); cableado no modular dificulta el manejo de cables dentro del gabinete; mayor disipación de calor y consumo eléctrico a largo plazo frente a las opciones Bronze</t>
  </si>
  <si>
    <t>Opción más económica, pero su certificación White implica menor eficiencia frente a las demás; recomendable solo si el presupuesto es la prioridad principal</t>
  </si>
  <si>
    <t>https://www.mercadolibre.com.co/fuente-de-poder-thermaltake-smart-series-500w-80-plus-atx-co-negro/p/MCO2078553995?matt_tool=19390127&amp;utm_source=google_shopping&amp;utm_medium=organic&amp;pdp_filters=item_id%3AMCO3744123644&amp;from=gshop</t>
  </si>
  <si>
    <t>Fuente de Poder Thermaltake Smart Series 500W 80 Plus ATX — envío internacional desde USA</t>
  </si>
  <si>
    <t>US$59,87</t>
  </si>
  <si>
    <t>Formato estándar ATX; nivel de certificación 80 Plus no especificado en la ficha del producto</t>
  </si>
  <si>
    <t>Marca reconocida (Thermaltake) con trayectoria en el mercado de componentes; formato ATX estándar compatible con la mayoría de gabinetes; potencia de 500W suficiente para equipos de uso general</t>
  </si>
  <si>
    <t>No se especifica el nivel de certificación 80 Plus (White/Bronze/etc.), lo que impide comparar su eficiencia real; al ser un producto de importación, la disponibilidad de repuestos o soporte técnico local puede ser limitada; sin información sobre tipo de cableado (modular o fijo)</t>
  </si>
  <si>
    <t>Buena marca, pero la falta de detalle sobre el nivel de certificación genera incertidumbre técnica frente a las opciones que sí la especifican</t>
  </si>
  <si>
    <t>HARDSOFT TECHNOLOGY</t>
  </si>
  <si>
    <t>https://www.hardsofttechnology.com/productos/fuente-de-poder-msi-mag-a550bn-550w-80-plus-bronce-1uxyb/</t>
  </si>
  <si>
    <t>Fuente de Poder MSI MAG A550BN 550W 80 Plus Bronce</t>
  </si>
  <si>
    <t>US$79,36</t>
  </si>
  <si>
    <t>Certificación 80 Plus Bronze; potencia de 550W, superior a la mayoría de opciones del comparativo</t>
  </si>
  <si>
    <t>Marca reconocida (MSI); mayor potencia (550W) y certificación Bronze (mejor eficiencia que White); buen margen de potencia para sistemas con componentes de mayor consumo (tarjetas gráficas dedicadas)</t>
  </si>
  <si>
    <t>Precio elevado en relación con su potencia frente a otras opciones Bronze del comparativo; sin garantía en años claramente especificada; no se indica si el cableado es modular, semi-modular o fijo</t>
  </si>
  <si>
    <t>Buena relación potencia/certificación con marca reconocida, aunque su costo es alto frente a alternativas Bronze de potencia similar</t>
  </si>
  <si>
    <t>La fuente Iceberg 500-wx White (Mercado Libre) es la más conveniente entre las tres primeras opciones: tiene el precio más bajo ($152.700), potencia de 500W suficiente para uso general y garantía de fábrica de 1 año claramente especificada. La N°2 no especifica su nivel de certificación 80 Plus, y la N°3 ofrece mejor certificación (Bronze) pero a un costo considerablemente más alto. Por relación precio-características técnicas disponibles, la N°1 es la más viable de este grupo.</t>
  </si>
  <si>
    <t>https://pcmastersbogota.com.co/producto/corsair-80plus-bronze-450w/</t>
  </si>
  <si>
    <t>Fuente de Poder CORSAIR CV450 80 Plus Bronze 450W</t>
  </si>
  <si>
    <t>US$69,52</t>
  </si>
  <si>
    <t>Certificación 80 Plus Bronze; potencia de 450W, la más baja del comparativo</t>
  </si>
  <si>
    <t>Marca de alta reputación (Corsair), reconocida por su fiabilidad; certificación 80 Plus Bronze (buena eficiencia energética); precio intermedio frente al resto de opciones Bronze</t>
  </si>
  <si>
    <t>Potencia más baja del grupo (450W), puede ser insuficiente para sistemas de mayor consumo o con tarjeta gráfica dedicada de gama alta; sin garantía en años especificada; no se detalla el tipo de cableado</t>
  </si>
  <si>
    <t>Buen equilibrio entre marca y eficiencia energética Bronze; su limitación es la potencia (450W), viable solo si el sistema no supera ese consumo</t>
  </si>
  <si>
    <t>ARGENTOS TECH</t>
  </si>
  <si>
    <t>https://www.argentos.tech/shop/fuente-xpg-pylon-550w-80-plus-bronze-1186?attribute_values=11%2C12%2C13&amp;srsltid=AfmBOor3ZLwXJn4gy9iI5pAaI3BFNGKQZW9FcwxHmBGNfctsCdiSiqT8qZk</t>
  </si>
  <si>
    <t>Fuente de Poder 550W XPG Pylon 80 Plus Bronze — protección contra sobrecargas, cortocircuitos y sobretensiones; ventilador 120mm</t>
  </si>
  <si>
    <t>US$83,11</t>
  </si>
  <si>
    <t>Ventilador de 120mm de bajo ruido; sistema de protecciones eléctricas integrado (sobrecarga, cortocircuito, sobretensión)</t>
  </si>
  <si>
    <t>Certificación Bronze; protecciones eléctricas integradas (sobrecarga, cortocircuito, sobretensión), lo que aumenta la seguridad del equipo; ventilador de 120mm silencioso; potencia de 550W adecuada para sistemas de rango medio-alto</t>
  </si>
  <si>
    <t>Ninguna desventaja técnica identificada en las especificaciones publicadas; no se detalla el tipo de cableado ni el largo de los cables, información relevante para gabinetes compactos</t>
  </si>
  <si>
    <t>Buenas características técnicas y de protección, pero se descarta como opción real de compra al no tener disponibilidad en el momento de la cotización</t>
  </si>
  <si>
    <t>https://pcmastersbogota.com.co/producto/cooler-master-80p-bronze-v2-650w/</t>
  </si>
  <si>
    <t>Fuente de Poder Cooler Master MWE Bronze V2 650W 80 Plus Bronze</t>
  </si>
  <si>
    <t>US$104,44</t>
  </si>
  <si>
    <t>Certificación 80 Plus Bronze; potencia de 650W, la más alta del comparativo</t>
  </si>
  <si>
    <t>Mayor potencia del comparativo (650W), con margen para ampliaciones futuras (más discos, tarjeta gráfica de gama alta); marca reconocida (Cooler Master); certificación Bronze; buena opción para sistemas gamer o de trabajo exigente</t>
  </si>
  <si>
    <t>Precio más alto del comparativo en relación con las demás opciones Bronze; potencia superior a lo necesario si el sistema no requiere alto consumo, lo que representa un sobrecosto; sin garantía en años especificada</t>
  </si>
  <si>
    <t>La mayor potencia disponible ofrece holgura para futuras ampliaciones, pero su costo solo se justifica si el sistema requiere alto consumo energético</t>
  </si>
  <si>
    <t>La fuente Corsair CV450 80 Plus Bronze (PC Masters Bogotá) es la mejor opción en cuanto a relación costo-beneficio (BBB): combina una marca de alta reputación, certificación Bronze de buena eficiencia y el precio más bajo del comparativo ($219.000). Frente a la N° 3 (Cooler Master 650W Bronze, $329.000), resulta mucho más económica, y frente a la N° 2 (XPG Pylon 550W), no presenta problemas de disponibilidad en el mercado. Su única limitación técnica es su potencia de 450W, la cual es suficiente para un sistema estándar que no requiera un consumo energético elevado.</t>
  </si>
  <si>
    <t>MICROSOFT COLOMBIA</t>
  </si>
  <si>
    <r>
      <rPr>
        <rFont val="Arial"/>
        <color rgb="FF1155CC"/>
        <u/>
      </rPr>
      <t>https://www.microsoft.com/es-co/d/visual-studio-professional-2026/dg7gmgf0vj96</t>
    </r>
  </si>
  <si>
    <t>Visual Studio Professional 2026 - licencia oficial Microsoft</t>
  </si>
  <si>
    <t>$ 1.763.948,74</t>
  </si>
  <si>
    <t>$ 2.099.099,00</t>
  </si>
  <si>
    <t>$ 672,14</t>
  </si>
  <si>
    <t>Página oficial de Microsoft Colombia con producto y precio publicados; total tratado con IVA.</t>
  </si>
  <si>
    <t>Licencia comercial | Copilot AI | .NET 10 | 1 usuario</t>
  </si>
  <si>
    <t>Duración de soporte no publicada | Equivalencias no disponibles</t>
  </si>
  <si>
    <t>Compra oficial Microsoft; licencia comercial; soporte directo.</t>
  </si>
  <si>
    <t>Es la alternativa con precio publicado más alto.</t>
  </si>
  <si>
    <t>Máxima seguridad jurídica y de activación para uso comercial sin condiciones especiales.</t>
  </si>
  <si>
    <t>Precio 4 de 4 con precio | 789% sobre el menor precio | Es la opción comercial más costosa, pero ofrece compra y soporte oficial Microsoft con menor riesgo de licenciamiento.</t>
  </si>
  <si>
    <t>LASUS COLOMBIA</t>
  </si>
  <si>
    <r>
      <rPr>
        <rFont val="Arial"/>
        <color rgb="FF1155CC"/>
        <u/>
      </rPr>
      <t>https://lasus.com.co/es/visual-studio-professional-2026-nce-nfp-bas-per-1tm</t>
    </r>
  </si>
  <si>
    <t>Visual Studio Professional NCE NFP</t>
  </si>
  <si>
    <t>$ 529.998,00</t>
  </si>
  <si>
    <t>$ 630.697,62</t>
  </si>
  <si>
    <t>$ 201,95</t>
  </si>
  <si>
    <t>Solo para entidades sin ánimo de lucro; precio sin impuestos.</t>
  </si>
  <si>
    <t>1 usuario | NFP</t>
  </si>
  <si>
    <t>Costo menor y producto disponible.</t>
  </si>
  <si>
    <t>Solo válida para entidad sin ánimo de lucro elegible.</t>
  </si>
  <si>
    <t>Viable únicamente después de documentar la condición NFP de la organización.</t>
  </si>
  <si>
    <t>CONDICIONADA</t>
  </si>
  <si>
    <t>Precio 2 de 4 con precio | 167% sobre el menor precio | Precio bajo frente a opciones comerciales; solo es mejor si la organización cumple legalmente la condición NFP.</t>
  </si>
  <si>
    <r>
      <rPr>
        <rFont val="Arial"/>
        <color rgb="FF1155CC"/>
        <u/>
      </rPr>
      <t>https://lasus.com.co/es/visual-studio-professional-2026-nce-com-bas-per-1tm</t>
    </r>
  </si>
  <si>
    <t>Visual Studio Professional NCE Comercial</t>
  </si>
  <si>
    <t>$ 1.329.732,00</t>
  </si>
  <si>
    <t>$ 1.582.381,08</t>
  </si>
  <si>
    <t>$ 506,69</t>
  </si>
  <si>
    <t>Licencia comercial disponible, entrega de 1 a 5 días.</t>
  </si>
  <si>
    <t>1 usuario | comercial</t>
  </si>
  <si>
    <t>Licencia comercial y disponibilidad publicada.</t>
  </si>
  <si>
    <t>Precio superior a opciones educativas/NFP y menor respaldo que compra directa.</t>
  </si>
  <si>
    <t>Buena alternativa comercial por costo si se confirma perpetuidad, términos y soporte.</t>
  </si>
  <si>
    <t>Precio 3 de 4 con precio | 570% sobre el menor precio | Es más barata que Microsoft oficial y mantiene uso comercial; mejor equilibrio para empresa si se confirman los términos.</t>
  </si>
  <si>
    <r>
      <rPr>
        <rFont val="Arial"/>
        <color rgb="FF1155CC"/>
        <u/>
      </rPr>
      <t>https://lasus.com.co/es/visual-studio-professional-2026-nce-edu-bas-per-1tm</t>
    </r>
  </si>
  <si>
    <t>Visual Studio Professional NCE Educación</t>
  </si>
  <si>
    <t>$ 198.400,00</t>
  </si>
  <si>
    <t>$ 236.096,00</t>
  </si>
  <si>
    <t>$ 75,60</t>
  </si>
  <si>
    <t>Solo para clientes educativos elegibles; precio sin impuestos.</t>
  </si>
  <si>
    <t>1 usuario | educación</t>
  </si>
  <si>
    <t>Precio mínimo y 12 meses de respaldo.</t>
  </si>
  <si>
    <t>Uso restringido a clientes educativos elegibles.</t>
  </si>
  <si>
    <t>No debe comprarse para uso comercial ordinario sin acreditar elegibilidad educativa.</t>
  </si>
  <si>
    <t>Precio 1 de 4 con precio | Más económico | Es la más barata con precio publicado, pero únicamente mejora el costo para compradores educativos elegibles.</t>
  </si>
  <si>
    <t>ONLINE COMPUTER COLOMBIA</t>
  </si>
  <si>
    <r>
      <rPr>
        <rFont val="Arial"/>
        <color rgb="FF1155CC"/>
        <u/>
      </rPr>
      <t>https://www.onlinecomputer.com.co/contactos/cotizacionArticulo.php?codigo_art=Visual-Studio-Pro-CSP-Bogota-Colombia</t>
    </r>
  </si>
  <si>
    <t>LATINKEYS COLOMBIA</t>
  </si>
  <si>
    <r>
      <rPr>
        <rFont val="Arial, sans-serif"/>
        <color rgb="FF1155CC"/>
        <u/>
      </rPr>
      <t>https://latinkeys.com/colombia/producto/sql-server-2022-standard-1-servidor/</t>
    </r>
  </si>
  <si>
    <t>Visual Studio Professional 2022 CSP Perpetua</t>
  </si>
  <si>
    <t>$ 0,00</t>
  </si>
  <si>
    <t>COTIZACIÓN</t>
  </si>
  <si>
    <t>Página directa para solicitar cotización formal.</t>
  </si>
  <si>
    <t>CSP perpetua | comercial</t>
  </si>
  <si>
    <t>Licencia CSP perpetua comercial y cotización formal.</t>
  </si>
  <si>
    <t>No hay precio ni duración de soporte publicados.</t>
  </si>
  <si>
    <t>Puede ser viable si la cotización final mejora el precio y confirma origen, soporte y derechos de uso.</t>
  </si>
  <si>
    <t>Sin precio publicado | No puede compararse por precio hasta recibir cotización; destaca por modalidad CSP perpetua comercial.</t>
  </si>
  <si>
    <t>SQL Server 2022 Standard 1 Servidor</t>
  </si>
  <si>
    <t>$ 589.915,97</t>
  </si>
  <si>
    <t>$ 702.000,00</t>
  </si>
  <si>
    <t>$ 224,78</t>
  </si>
  <si>
    <t>Página directa con ficha e imagen del producto; precio publicado tratado como total con IVA.</t>
  </si>
  <si>
    <t>1 servidor físico + 2 virtuales | Sin límite de cores</t>
  </si>
  <si>
    <t>Licencia vitalicia (ESD) | Soporte técnico incluido</t>
  </si>
  <si>
    <t>Versión 2022, perpetua, precio y disponibilidad publicados.</t>
  </si>
  <si>
    <t>Debe confirmarse el modelo exacto de núcleos/CAL y el límite aplicable.</t>
  </si>
  <si>
    <t>Es la compra más clara del cuadro para una implementación actual, sujeta a validar licenciamiento técnico.</t>
  </si>
  <si>
    <t>Justificación: La Visual Studio Professional 2026 NCE Comercial es la mejor opción para nosotros porque ofrece el equilibrio perfecto entre costo y respaldo oficial para un entorno de desarrollo profesional, superando en precio a la licencia directa de Microsoft sin caer en las restricciones legales de las opciones educativas o sin ánimo de lucro (NFP).</t>
  </si>
  <si>
    <t>Precio 1 de 5 con precio | Más económico | Segundo menor precio conocido y versión 2022; mejor equilibrio entre actualidad, disponibilidad y licencia perpetua.</t>
  </si>
  <si>
    <r>
      <rPr>
        <rFont val="Arial, sans-serif"/>
        <color rgb="FF1155CC"/>
        <u/>
      </rPr>
      <t>https://latinkeys.com/colombia/producto/sql-server-2019-standard-licencia-para-1-servidor/</t>
    </r>
  </si>
  <si>
    <t>SQL Server 2019 Standard Licencia para 1 Servidor</t>
  </si>
  <si>
    <t>$ 617.647,06</t>
  </si>
  <si>
    <t>$ 735.000,00</t>
  </si>
  <si>
    <t>$ 235,35</t>
  </si>
  <si>
    <t>Página directa con ficha e imagen del producto; versión anterior, validar compatibilidad y soporte.</t>
  </si>
  <si>
    <t>Perpetua | Standard 2019 | 1 servidor</t>
  </si>
  <si>
    <t>Menor precio y licencia perpetua.</t>
  </si>
  <si>
    <t>Versión anterior con menor horizonte de soporte y evolución.</t>
  </si>
  <si>
    <t>Solo conviene por compatibilidad con sistemas heredados o presupuesto muy restringido.</t>
  </si>
  <si>
    <t>Precio 2 de 5 con precio | 5% sobre el menor precio | Es la más barata con precio publicado, pero corresponde a 2019 y tiene menor horizonte de soporte.</t>
  </si>
  <si>
    <r>
      <rPr>
        <rFont val="Arial, sans-serif"/>
        <color rgb="FF1155CC"/>
        <u/>
      </rPr>
      <t>https://latinkeys.com/colombia/producto/sql-server-2022-enterprise/</t>
    </r>
  </si>
  <si>
    <t>SQL Server 2022 Enterprise 1 Usuario</t>
  </si>
  <si>
    <t>$ 9.830.252,10</t>
  </si>
  <si>
    <t>$ 11.698.000,00</t>
  </si>
  <si>
    <t>$ 3.745,76</t>
  </si>
  <si>
    <t>Licencia Enterprise | 1 servidor | sin límite de cores</t>
  </si>
  <si>
    <t>Licencia vitalicia (ESD) | Soporte técnico premium incluido</t>
  </si>
  <si>
    <t>Incluye Software Assurance por 3 años y soporte de actualización.</t>
  </si>
  <si>
    <t>Costo elevado y condiciones Open Value deben revisarse.</t>
  </si>
  <si>
    <t>Viable para empresas que valoran actualizaciones, soporte y continuidad durante tres años.</t>
  </si>
  <si>
    <t>Precio 5 de 5 con precio | 1566% sobre el menor precio | Es la más costosa; mejora a las demás al incluir Software Assurance durante 3 años.</t>
  </si>
  <si>
    <t>REVOLUTION SOFT</t>
  </si>
  <si>
    <r>
      <rPr>
        <rFont val="Arial, sans-serif"/>
        <color rgb="FF1155CC"/>
        <u/>
      </rPr>
      <t>https://revolutionsoft.net/es/windows-server/sql-server-2025-standard</t>
    </r>
  </si>
  <si>
    <t>SQL Server 2025 Standard Edition - 32 cores - Usuarios Ilimitados</t>
  </si>
  <si>
    <t>$ 3.582.100,84</t>
  </si>
  <si>
    <t>$ 4.262.700,00</t>
  </si>
  <si>
    <t>$ 1.364,94</t>
  </si>
  <si>
    <t>Página directa verificada y funcional con ficha e imagen del producto; precio en USD convertido a pesos colombianos con la TRM de referencia; versión más reciente de Microsoft (2025).</t>
  </si>
  <si>
    <t>Licencia perpetua | 32 núcleos | Usuarios ilimitados | IA nativa y búsqueda vectorial</t>
  </si>
  <si>
    <t>Garantía de por vida | Soporte técnico 24/7</t>
  </si>
  <si>
    <t>Cotización directa para 2 núcleos y proveedor colombiano.</t>
  </si>
  <si>
    <t>Sin precio ni duración de soporte publicados.</t>
  </si>
  <si>
    <t>Requiere cotización formal y validar que el mínimo de núcleos cubra el servidor o la máquina virtual.</t>
  </si>
  <si>
    <t>Precio 4 de 5 con precio | 507% sobre el menor precio | Sin precio publicado; puede ser mejor para licenciamiento por 2 núcleos si la cotización se ajusta al servidor.</t>
  </si>
  <si>
    <r>
      <rPr>
        <rFont val="Arial, sans-serif"/>
        <color rgb="FF1155CC"/>
        <u/>
      </rPr>
      <t>https://latinkeys.com/colombia/producto/licencia-sql-server-2025-standard-per-core/</t>
    </r>
  </si>
  <si>
    <t>SQL Server 2025 Standard Per Core</t>
  </si>
  <si>
    <t>$ 2.413.442,02</t>
  </si>
  <si>
    <t>$ 2.871.996,00</t>
  </si>
  <si>
    <t>$ 919,63</t>
  </si>
  <si>
    <t>Página directa con ficha e imagen del producto; versión más reciente (2025); precio de lista original tratado como total con IVA.</t>
  </si>
  <si>
    <t>Licenciamiento por núcleo | Standard 2025</t>
  </si>
  <si>
    <t>Garantía comercial de por vida | Soporte técnico incluido</t>
  </si>
  <si>
    <t>Suscripción CSP que reduce inversión inicial.</t>
  </si>
  <si>
    <t>Costo final no publicado y genera pago recurrente anual.</t>
  </si>
  <si>
    <t>Viable para proyectos temporales o presupuestos operativos, después de comparar costo total contra perpetua.</t>
  </si>
  <si>
    <t>Precio 3 de 5 con precio | 309% sobre el menor precio | Sin precio publicado; puede reducir inversión inicial por suscripción, pero debe compararse el costo anual acumulado.</t>
  </si>
  <si>
    <t>Justificación: La SQL Server 2022 Standard (1 servidor) es la licencia más apropiada para Villa de Guaduas porque ofrece el equilibrio ideal entre modernidad, disponibilidad y un costo altamente eficiente, simplificando la gestión al licenciar por servidor en lugar de por núcleos, lo que asegura un rendimiento sólido y adecuado para una microempresa sin incurrir en el sobrecosto innecesario de la edición Enterprise o la complejidad de las versiones basadas en licenciamiento por núcleo.</t>
  </si>
  <si>
    <t>Cuadro de Cotizaciones</t>
  </si>
  <si>
    <t>MICROSOFT STORE COLOMBIA (OFICIAL)</t>
  </si>
  <si>
    <r>
      <rPr>
        <rFont val="Calibri, sans-serif"/>
        <color rgb="FF1155CC"/>
        <sz val="12.0"/>
        <u/>
      </rPr>
      <t>https://www.microsoft.com/es-co/d/windows-11-pro/dg7gmgf0d8h4</t>
    </r>
  </si>
  <si>
    <t>Windows 11 Pro (Descarga oficial Microsoft Store Colombia)</t>
  </si>
  <si>
    <t>$ 924.369,00</t>
  </si>
  <si>
    <t>$ 1.099.999,00</t>
  </si>
  <si>
    <t>$ 519,07</t>
  </si>
  <si>
    <t>$ 2.024.368,00</t>
  </si>
  <si>
    <t>Licencia oficial directa del fabricante, versión digital para descarga. Precio verificado en línea (agosto 2026).</t>
  </si>
  <si>
    <t>Tipo de licencia: Digital ESD, descarga oficial
 Edición: Windows 11 Pro
 Transferibilidad: Sí (licencia retail completa)</t>
  </si>
  <si>
    <t>Soporte oficial de Microsoft de por vida del producto</t>
  </si>
  <si>
    <t>Máxima legitimidad y soporte directo del fabricante; licencia completamente transferible</t>
  </si>
  <si>
    <t>Es la opción más costosa por tratarse del canal oficial sin intermediarios ni descuentos</t>
  </si>
  <si>
    <t>Viabilidad: MEDIA. Es la opción más segura y legítima, pero su costo (~$1.100.000) no siempre se justifica frente a alternativas OEM más económicas.</t>
  </si>
  <si>
    <t xml:space="preserve">  </t>
  </si>
  <si>
    <t>PCWARE</t>
  </si>
  <si>
    <r>
      <rPr>
        <rFont val="Calibri, sans-serif"/>
        <color rgb="FF1155CC"/>
        <sz val="12.0"/>
        <u/>
      </rPr>
      <t>https://www.pcware.com.co/windows-11-pro-64-bit-spanish-latam-dsp-oei-dvd-fqc-10553</t>
    </r>
  </si>
  <si>
    <t>Licencia Windows 11 Pro 64-Bit Spanish Latam DSP OEI DVD FQC-10553 (OEM)</t>
  </si>
  <si>
    <t>$ 705.042,00</t>
  </si>
  <si>
    <t>$ 839.000,00</t>
  </si>
  <si>
    <t>$ 395,91</t>
  </si>
  <si>
    <t>$ 1.544.042,00</t>
  </si>
  <si>
    <t>Licencia OEM no transferible, vinculada al equipo nuevo donde se instale. Antes $1.000.000. Precio verificado en línea (agosto 2026).</t>
  </si>
  <si>
    <t>Tipo de licencia: OEM, DVD físico
 Edición: Windows 11 Pro 64-bit español Latam
 Transferibilidad: No (vinculada al equipo)
 Segmento: Empresarial</t>
  </si>
  <si>
    <t>12 meses (garantía distribuidor PCWare)</t>
  </si>
  <si>
    <t>Precio considerablemente más bajo que la licencia retail oficial; distribuidor colombiano con NIT y tienda física verificable</t>
  </si>
  <si>
    <t>Licencia OEM no transferible: queda ligada permanentemente al equipo donde se instale</t>
  </si>
  <si>
    <t>Viabilidad: ALTA (recomendado). Adecuada para instalación en un equipo nuevo y fijo del proyecto, donde no se requiere transferir la licencia a futuro.</t>
  </si>
  <si>
    <t>REVOLUTION SOFT COLOMBIA</t>
  </si>
  <si>
    <r>
      <rPr>
        <rFont val="Calibri, sans-serif"/>
        <color rgb="FF1155CC"/>
        <sz val="12.0"/>
        <u/>
      </rPr>
      <t>https://revolutionsoft.com.co/windows-11/windows-11-pro.html</t>
    </r>
  </si>
  <si>
    <t>Licencia Windows 11 Pro original (entrega digital vía email)</t>
  </si>
  <si>
    <t>$ 58.235,00</t>
  </si>
  <si>
    <t>$ 69.300,00</t>
  </si>
  <si>
    <t>$ 32,70</t>
  </si>
  <si>
    <t>$ 127.535,00</t>
  </si>
  <si>
    <t>Licencia vitalicia, entrega inmediata por correo. Distribuidor revendedor (no tienda con local físico); verificar términos de transferencia antes de aprobar. Precio verificado en línea (agosto 2026).</t>
  </si>
  <si>
    <t>Tipo de licencia: Clave digital ESD, entrega por correo
 Edición: Windows 11 Pro
 Transferibilidad: No especificada por el proveedor</t>
  </si>
  <si>
    <t>No se especifica garantía formal ni soporte físico</t>
  </si>
  <si>
    <t>Precio extremadamente bajo; entrega inmediata</t>
  </si>
  <si>
    <t>Proveedor revendedor sin tienda física ni NIT visible; riesgo de licencias reasignadas irregularmente, sin respaldo formal</t>
  </si>
  <si>
    <t>Viabilidad: BAJA. El precio inusualmente bajo genera riesgo de incumplimiento de licenciamiento; no se recomienda para un ente institucional que requiere trazabilidad y soporte formal.</t>
  </si>
  <si>
    <t>PaaS</t>
  </si>
  <si>
    <t xml:space="preserve">La Licencia Windows 11 Pro OEM de PCWare (Opción N° 2) es la mejor alternativa para la empresa porque ofrece un excelente equilibrio entre un precio competitivo ($839,000.00 COP) y la seguridad jurídica indispensable que brinda un distribuidor formal con tienda física y garantía, ideal para equipos fijos institucionales y superando tanto el costo excesivo de la tienda oficial de Microsoft como el alto riesgo legal de los revendedores informales de bajo costo.                                                                    
</t>
  </si>
  <si>
    <t>Enfoque Principal</t>
  </si>
  <si>
    <t>Nivel de Soporte Técnico</t>
  </si>
  <si>
    <t>Capacidad de Copias de Seguridad (Backups)</t>
  </si>
  <si>
    <t>Tiempo Estimado de Despliegue</t>
  </si>
  <si>
    <t>Límite de Transferencia de Datos</t>
  </si>
  <si>
    <t>GOOGLE CLOUD</t>
  </si>
  <si>
    <t>https://cloud.google.com</t>
  </si>
  <si>
    <t>Google App Engine (PaaS administrado; Instancia Estándar B1 con tarifa desde $0.05/hora)</t>
  </si>
  <si>
    <t>Despliegue serverless de aplicaciones web, auto-escalado a cero y soporte para múltiples lenguajes</t>
  </si>
  <si>
    <t>Opción 1 (Entorno Standard): Ejecución serverless para aplicaciones web con ajuste automático a cero cuando no hay tráfico. Incluye capa gratuita diaria (28 horas en instancias F1) y planes F1 a B8 con tarifas desde $0.05 USD/hora.
Opción 2 (Entorno Flexible): Ejecución basada en contenedores Docker para personalizar el entorno de desarrollo. Se cobra según el uso exacto de vCPU ($0.0526/hora) y memoria RAM ($0.0071/GB-hora).</t>
  </si>
  <si>
    <t>Soporte Básico Estándar incluido; soporte técnico especializado con ingenieros mediante suscripción adicional</t>
  </si>
  <si>
    <t>Entorno Standard con cuotas gratuitas diarias (ej. B1 u opción F1 de 28h/día gratis) y entorno Flexible basado en Docker</t>
  </si>
  <si>
    <t>Acuerdo de Nivel de Servicio (SLA) de disponibilidad del 99.95% del fabricante</t>
  </si>
  <si>
    <t>Auto-escalado rápido (incluso a 0 instancias para ahorrar), integración nativa con el ecosistema GCP, cero gestión de infraestructura</t>
  </si>
  <si>
    <t>Posible tiempo de latencia en arranques en frío (cold starts); menor control fino sobre la configuración del servidor en entorno Standard</t>
  </si>
  <si>
    <t>No incluye respaldos automáticos en el plan B1 (esta función requiere escalar al plan Standard o configurar un script manual con Azure Storage).</t>
  </si>
  <si>
    <t>Entre 10 y 15 minutos utilizando integración continua con GitHub Actions o Azure DevOps.</t>
  </si>
  <si>
    <t>5 GB/mes de salida gratuita para transferencias de datos salientes; el tráfico adicional se cobra a la tarifa estándar de transferencia de red de Azure.</t>
  </si>
  <si>
    <t>Recursos Humanos</t>
  </si>
  <si>
    <t>AMAZON WEB SERVICES (AWS)</t>
  </si>
  <si>
    <t>https://aws.amazon.com</t>
  </si>
  <si>
    <t>Cargo / Rol</t>
  </si>
  <si>
    <t>Funciones Principales</t>
  </si>
  <si>
    <t>Dedicación</t>
  </si>
  <si>
    <t>Salario Base</t>
  </si>
  <si>
    <t>Carga prestacional</t>
  </si>
  <si>
    <t>Cantidad</t>
  </si>
  <si>
    <t>AWS Elastic Beanstalk (Plataforma PaaS para orquestación y despliegue automatizado de apps)</t>
  </si>
  <si>
    <t>Tiempo de Participación (Meses)</t>
  </si>
  <si>
    <t>Costo total por tiempo de proyecto</t>
  </si>
  <si>
    <t>Perfil Requerido / Nivel Educativo</t>
  </si>
  <si>
    <t>Equipos / Herramientas Asignadas</t>
  </si>
  <si>
    <t>Despliegue automatizado de código, entorno Web Server y Worker desacoplado mediante SQS</t>
  </si>
  <si>
    <t>Nivel de Riesgo (ARL)</t>
  </si>
  <si>
    <t>Tipo de contrato</t>
  </si>
  <si>
    <t>Opción 1 (Capa Gratuita): AWS Free Tier que incluye 750 horas al mes de instancias EC2 micro para desplegar y probar aplicaciones sin costo durante el primer año.
Opción 2 (Planes por Uso): La herramienta de orquestación no tiene costo adicional; solo se paga el servidor subyacente (instancias EC2 On-Demand, Reservadas o Spot) según la potencia elegida.</t>
  </si>
  <si>
    <t>Administrador</t>
  </si>
  <si>
    <t>Soporte Básico gratuito; Planes Developer, Business y Enterprise con atención hasta en 1 hora en fallas críticas</t>
  </si>
  <si>
    <t>La herramienta de orquestación no tiene costo adicional; solo se cobran los recursos subyacentes como la instancia EC2</t>
  </si>
  <si>
    <t>Supervisión global, reportes financieros y control de cumplimiento ante la DIAN.</t>
  </si>
  <si>
    <t>Tiempo Completo</t>
  </si>
  <si>
    <t>Acuerdo de Nivel de Servicio (SLA) de disponibilidad del 99.99% del fabricante</t>
  </si>
  <si>
    <t>Control total de la infraestructura subyacente si se requiere, despliegues sencillos manteniendo la flexibilidad de EC2 y AWS</t>
  </si>
  <si>
    <t>La consola y configuraciones avanzadas pueden ser complejas; requiere monitorear recursos subyacentes para evitar sobrecostos</t>
  </si>
  <si>
    <t>$1.750.905</t>
  </si>
  <si>
    <t>No aplica copia de seguridad del código compilado dentro del servicio; el código se gestiona mediante repositorios de versiones (los datos persistentes deben guardarse en Google Cloud Storage o Cloud SQL, los cuales sí tienen backups programados).</t>
  </si>
  <si>
    <t>Entre 5 y 10 minutos directamente desde la consola CLI (gcloud app deploy).</t>
  </si>
  <si>
    <t>1 GB de salida gratuita al día (~30 GB al mes) en la cuota gratuita del entorno Standard; el excedente se factura por GB transferido.</t>
  </si>
  <si>
    <t>MICROSOFT AZURE</t>
  </si>
  <si>
    <t>https://azure.microsoft.com</t>
  </si>
  <si>
    <t>$2.626.358</t>
  </si>
  <si>
    <t>Profesional en Administración de Empresas, Contaduría o afines</t>
  </si>
  <si>
    <t>Equipo de cómputo, acceso al software administrativo y financiero</t>
  </si>
  <si>
    <t>I (Riesgo mínimo)</t>
  </si>
  <si>
    <t>Laboral</t>
  </si>
  <si>
    <t>Operario de Producción</t>
  </si>
  <si>
    <t>Elaboración de repostería (achiras/galletas) y registro de consumo de insumos en el software.</t>
  </si>
  <si>
    <t>2 años | 24 meses | 104 semanas | 730 días</t>
  </si>
  <si>
    <t>Bachiller con curso de manipulación de alimentos</t>
  </si>
  <si>
    <t>Dotación (uniforme, guantes, tapabocas), utensilios y equipos de cocina/horno</t>
  </si>
  <si>
    <t>III (Riesgo alto - manejo de hornos y maquinaria)</t>
  </si>
  <si>
    <t>Cajero</t>
  </si>
  <si>
    <t>Atención al cliente, operación del módulo POS, facturación y cierre de caja diario.</t>
  </si>
  <si>
    <t>Bachiller con conocimientos básicos en sistemas</t>
  </si>
  <si>
    <t>Terminal POS, caja registradora, dotación</t>
  </si>
  <si>
    <t>Azure App Service (Plan Básico B1 Windows: 1 Núcleo, 1.75 GB RAM, 10 GB Almacenamiento a $54.75/mes)</t>
  </si>
  <si>
    <t>Desarrollador de Software</t>
  </si>
  <si>
    <t>Parametrización del sistema, migración de datos, pruebas e implementación inicial.</t>
  </si>
  <si>
    <t>Tiempo Parcial</t>
  </si>
  <si>
    <t>$2.400.000</t>
  </si>
  <si>
    <t>$1.250.000</t>
  </si>
  <si>
    <t>Integración nativa con Azure DevOps, GitHub Actions, Microsoft 365 y entornos empresariales</t>
  </si>
  <si>
    <t>$3.750.000</t>
  </si>
  <si>
    <t>Tecnólogo en Análisis y Desarrollo de Software</t>
  </si>
  <si>
    <r>
      <rPr>
        <rFont val="Arial"/>
        <b/>
        <sz val="22.0"/>
      </rPr>
      <t xml:space="preserve">Fichas Técnicas: </t>
    </r>
    <r>
      <rPr>
        <rFont val="Arial"/>
        <b/>
        <color rgb="FF1155CC"/>
        <sz val="22.0"/>
        <u/>
      </rPr>
      <t>https://drive.google.com/drive/folders/1XRkSWajty2yjhwbLB5cUb3bUSK7CwATQ?usp=sharing</t>
    </r>
  </si>
  <si>
    <t>Equipo de cómputo portátil y licencias de software necesarias</t>
  </si>
  <si>
    <t>Opción 1 (Gratuitos / Compartidos): Planes F1 Free (60 min CPU/día para pruebas rápidas) y D1 Shared ($9.49 USD/mes para vincular dominio personalizado).
Opción 2 (Básicos y Producción): Planes B1 Basic ($54.75 USD/mes con recursos dedicados) y niveles Standard, Premium e Isolated orientados a aplicaciones de producción con alto tráfico.</t>
  </si>
  <si>
    <t>Prestación de servicios</t>
  </si>
  <si>
    <t>Soporte básico de infraestructura; planes Standard y Professional Direct con atención 24/7 de ingenieros en español</t>
  </si>
  <si>
    <t>Planes desde F1 (gratis con 60 min CPU/día), D1 ($9.49/mes) y Básico B1 ($54.75/mes). Certificados SSL administrados gratis</t>
  </si>
  <si>
    <t>Acuerdo de Nivel de Servicio (SLA) de disponibilidad del 99.95% a 99.99% según la máquina</t>
  </si>
  <si>
    <t>Escala Salarial de Técnico, Tecnoólogo y Porfesional - Desarrollo de Software</t>
  </si>
  <si>
    <t>Despliegues continuos automatizados, alta compatibilidad con el ecosistema Microsoft, opciones con IP dedicada e aislamiento de red</t>
  </si>
  <si>
    <t>Los planes de producción (Premium/Aislados) tienen un costo base más elevado; requiere escalar a planes superiores si se necesita SLA formal</t>
  </si>
  <si>
    <t>Permite configurar instancias y discos EBS con instantáneas automatizadas (EBS Snapshots) diarias o semanales dentro del panel de AWS.</t>
  </si>
  <si>
    <t>Entre 15 y 20 minutos mediante el comando eb deploy o AWS CodePipeline, ya que aprovisiona el entorno completo de servidor y red.</t>
  </si>
  <si>
    <t>100 GB/mes de salida gratuita hacia Internet (como parte del esquema global de AWS); el tráfico que supere dicho volumen se cobra según la tarifa de Amazon CloudFront/EC2 Data Transfer.</t>
  </si>
  <si>
    <t>Nivel Académico / Perfil</t>
  </si>
  <si>
    <t>Rol Asociado</t>
  </si>
  <si>
    <t>Paso 1 (Junior / Ingreso)</t>
  </si>
  <si>
    <t>Paso 2 (Semi-Senior)</t>
  </si>
  <si>
    <t>Paso 3 (Senior / Tope)</t>
  </si>
  <si>
    <t>Técnico</t>
  </si>
  <si>
    <t>Soporte IT, Auxiliar de desarrollo, Tester QA manual</t>
  </si>
  <si>
    <t>$1.600.000</t>
  </si>
  <si>
    <r>
      <rPr>
        <rFont val="Arial"/>
        <color theme="1"/>
      </rPr>
      <t xml:space="preserve">Cotización elegida </t>
    </r>
    <r>
      <rPr>
        <rFont val="Arial"/>
        <b/>
        <color theme="1"/>
      </rPr>
      <t>Empresa:</t>
    </r>
    <r>
      <rPr>
        <rFont val="Arial"/>
        <color theme="1"/>
      </rPr>
      <t xml:space="preserve"> N°3</t>
    </r>
  </si>
  <si>
    <t>$1.850.000</t>
  </si>
  <si>
    <t>$2.200.000</t>
  </si>
  <si>
    <t>Tecnólogo</t>
  </si>
  <si>
    <t>Desarrollador Junior / Mid, QA Automation, Analista de datos</t>
  </si>
  <si>
    <t>$3.100.000</t>
  </si>
  <si>
    <t>$3.900.000</t>
  </si>
  <si>
    <t>Profesional</t>
  </si>
  <si>
    <t>Desarrollador Senior, Ingeniero de Software, Líder Técnico (Tech Lead)</t>
  </si>
  <si>
    <t>$4.500.000</t>
  </si>
  <si>
    <t>$5.800.000</t>
  </si>
  <si>
    <t>$7.500.000</t>
  </si>
  <si>
    <t>Justificación: La opción PaaS más pertinente es el Microsoft Azure - Azure App Service (Plan Básico B1) porque ofrece una integración nativa y fluida con entornos empresariales y herramientas como Microsoft 365 y Azure DevOps, asegurando además un soporte técnico especializado con atención en español y un rendimiento dedicado ideal para mantener operativas las aplicaciones comerciales de la microempresa con total estabilidad.</t>
  </si>
  <si>
    <r>
      <rPr>
        <rFont val="Arial"/>
        <color theme="1"/>
      </rPr>
      <t xml:space="preserve">Cotización elegida </t>
    </r>
    <r>
      <rPr>
        <rFont val="Arial"/>
        <b/>
        <color theme="1"/>
      </rPr>
      <t>Nosotros:</t>
    </r>
    <r>
      <rPr>
        <rFont val="Arial"/>
        <color theme="1"/>
      </rPr>
      <t xml:space="preserve"> N°1</t>
    </r>
  </si>
  <si>
    <t>Justificacion: La opción PaaS más pertinente es Google Cloud (Google App Engine) porque proporciona un entorno serverless con auto-escalado rápido que se adapta perfectamente a nuestro flujo de trabajo de desarrollo y pruebas ágiles, facilitando la integración continua mediante GitHub Actions y optimizando los recursos técnicos gracias a su capacidad de ajustarse de manera eficiente.</t>
  </si>
  <si>
    <t>SaaS</t>
  </si>
  <si>
    <t>Empresa (Nombre fiscal de la empresa)</t>
  </si>
  <si>
    <t>N° de CIIU, Dirección, Teléfono (Datos de la empresa)</t>
  </si>
  <si>
    <t>Descripción del bien/servicio (b)
 Características de los bienes/servicios</t>
  </si>
  <si>
    <t>Importe Total IVA Incluido
 (moneda nacional)</t>
  </si>
  <si>
    <t>Observaciones
 (se debe incluir toda aquella característica que no ha sido posible incluir anteriormente)</t>
  </si>
  <si>
    <t>N°1</t>
  </si>
  <si>
    <t>SALESFORCE</t>
  </si>
  <si>
    <t>https://www.salesforce.com/mx/pricing/</t>
  </si>
  <si>
    <t>Salesforce Sales Cloud, edición Enterprise. CRM SaaS con gestión de clientes, ventas, automatización de flujos y IA (Agentforce/Einstein)</t>
  </si>
  <si>
    <t>CRM con IA integrada (Agentforce), orientado a automatización comercial</t>
  </si>
  <si>
    <t>Standard Success incluido; Premier Success disponible por 30% adicional del valor de la licencia anual, con soporte 24/7 y respuesta prioritaria</t>
  </si>
  <si>
    <t>Precio de lista Enterprise: USD 175/usuario/mes, facturación anual (verificado en salesforce.com, jul-2026). Existen ediciones Starter (USD 25), Pro (USD 100), Unlimited (USD 350) y Agentforce 1 (USD 550). Cuentas grandes negocian 20-40% de descuento. Incremento de ~6% anual aplicado a Enterprise/Unlimited desde ago-2025</t>
  </si>
  <si>
    <t>Sin SLA contractual formal en el contrato estándar (compromiso de 'esfuerzos comercialmente razonables'); disponibilidad real reportada consistentemente &gt;99.9% mensual en Salesforce Trust</t>
  </si>
  <si>
    <t>Ecosistema más maduro del mercado CRM (AppExchange), alta personalización, gran comunidad de partners certificados, IA nativa avanzada</t>
  </si>
  <si>
    <t>Costo por usuario elevado en ediciones altas; escalonamiento de precio en renovación (8-20% anual reportado); backup completo de datos no incluido en licencia base</t>
  </si>
  <si>
    <t>Copia de metadatos de configuración incluida; backup y restauración completa de datos requiere el add-on de pago Salesforce Backup (no incluido en la licencia estándar)</t>
  </si>
  <si>
    <t>Entre 2 y 6 semanas para implementación estándar; proyectos complejos con integraciones pueden tomar varios meses</t>
  </si>
  <si>
    <t>Sin límite de transferencia de datos; almacenamiento de datos limitado por edición (base + adicional por usuario); límites de llamadas API según tipo de licencia</t>
  </si>
  <si>
    <t>N°2</t>
  </si>
  <si>
    <t>SAP</t>
  </si>
  <si>
    <t>https://www.sap.com/mexico/products/erp/s4hana/pricing.html</t>
  </si>
  <si>
    <t>SAP S/4HANA Cloud, Public Edition (GROW with SAP). ERP SaaS multi-tenant: finanzas, cadena de suministro, manufactura y RRHH</t>
  </si>
  <si>
    <t>ERP integral en la nube, estandarizado, con actualizaciones trimestrales automáticas</t>
  </si>
  <si>
    <t>SAP Enterprise Support incluido en la suscripción; plan Preferred Success disponible con atención prioritaria adicional</t>
  </si>
  <si>
    <t>Precio de lista de referencia USD 180-300/usuario/mes según tipo de licencia (Advanced/Core/Self-Service Use); implementación típica adicional de USD 75,000-500,000 según alcance. SAP no publica precio único: cotización final depende de módulos y volumen</t>
  </si>
  <si>
    <t>Acuerdo de Nivel de Servicio (SLA) de disponibilidad del 99.9% mensual (elevado desde 99.7% con el release 2408, ago-2024), sin costo adicional</t>
  </si>
  <si>
    <t>Robustez para procesos financieros complejos, cumplimiento normativo internacional, actualizaciones automáticas sin proyectos de upgrade</t>
  </si>
  <si>
    <t>Mayor costo total de propiedad; tiempos de implementación más largos; personalización limitada frente a la edición Private; modelo de licenciamiento (FUE/tipo de usuario) complejo de presupuestar</t>
  </si>
  <si>
    <t>Copias de seguridad gestionadas por SAP incluidas en la suscripción; restauración mediante ticket de soporte según los términos del contrato</t>
  </si>
  <si>
    <t>Entre 3 y 6 meses para un despliegue estándar con procesos preconfigurados (best practices)</t>
  </si>
  <si>
    <t>Límites de almacenamiento y transferencia definidos por el plan y módulos contratados; consumo adicional de SAP BTP se factura por separado</t>
  </si>
  <si>
    <t>N°3</t>
  </si>
  <si>
    <t>ZOHO</t>
  </si>
  <si>
    <t>https://www.zoho.com/one/pricing.html</t>
  </si>
  <si>
    <t>Zoho One, plan All Employee. Suite SaaS con 45+ aplicaciones integradas (CRM, contabilidad, RRHH, colaboración)</t>
  </si>
  <si>
    <t>Suite todo-en-uno con licenciamiento obligatorio para toda la nómina de empleados</t>
  </si>
  <si>
    <t>Soporte estándar por correo y chat incluido; plan Premium (20% adicional del valor de licencia anual) con soporte telefónico prioritario</t>
  </si>
  <si>
    <t>Plan 'All Employee': USD 37/usuario/mes (facturación anual) o USD 45/mes (facturación mensual), requiere licenciar a todos los empleados en nómina. Plan alternativo 'Flexible User': USD 90/usuario/mes (anual), permite licenciar solo usuarios activos. Precios verificados en zoho.com, jul-2026</t>
  </si>
  <si>
    <t>Acuerdo de Nivel de Servicio (SLA) de disponibilidad del 99.9% mensual (excluye mantenimiento programado, notificado con 48 horas de anticipación)</t>
  </si>
  <si>
    <t>Precio muy competitivo, suite amplia de 45+ aplicaciones incluidas sin costos por módulo, rápida puesta en marcha</t>
  </si>
  <si>
    <t>Plan económico exige licenciar a toda la nómina (sin excepciones); menor ecosistema de partners e integraciones que Salesforce o SAP; documentación limitada en español</t>
  </si>
  <si>
    <t>Copias de seguridad automáticas semanales con verificación; retención de datos de 3 meses tras cancelación de cuenta; exportación manual disponible desde el panel</t>
  </si>
  <si>
    <t>Entre 1 y 3 semanas para configuración estándar de los módulos principales</t>
  </si>
  <si>
    <t>Almacenamiento por usuario según plan (variable por app); sin cargos adicionales por transferencia estándar dentro de límites justos de uso</t>
  </si>
  <si>
    <r>
      <rPr>
        <rFont val="Arial"/>
        <color theme="1"/>
      </rPr>
      <t xml:space="preserve">Cotización elegida </t>
    </r>
    <r>
      <rPr>
        <rFont val="Arial"/>
        <b/>
        <color theme="1"/>
      </rPr>
      <t>Empresa:</t>
    </r>
    <r>
      <rPr>
        <rFont val="Arial"/>
        <color theme="1"/>
      </rPr>
      <t xml:space="preserve"> N°3</t>
    </r>
  </si>
  <si>
    <t>Justificacion: La opción SaaS más pertinente para la empresa es ZOHO (Zoho One, plan All Employee) porque integra una suite completa de más de 45 aplicaciones orientadas a la gestión de clientes, contabilidad y operaciones a un costo sumamente competitivo, representando una alternativa ágil, económica y perfectamente adaptada a las dimensiones y requerimientos de una microempresa como Villa de Guaduas.</t>
  </si>
  <si>
    <r>
      <rPr>
        <rFont val="Arial"/>
        <color theme="1"/>
      </rPr>
      <t xml:space="preserve">Cotización elegida </t>
    </r>
    <r>
      <rPr>
        <rFont val="Arial"/>
        <b/>
        <color theme="1"/>
      </rPr>
      <t>Nosotros:</t>
    </r>
    <r>
      <rPr>
        <rFont val="Arial"/>
        <color theme="1"/>
      </rPr>
      <t xml:space="preserve"> N°3</t>
    </r>
  </si>
  <si>
    <t>Justificacion: El número de cotización más pertinente de la tabla es el N° 3 (ZOHO) porque ofrece una suite integrada sumamente versátil y con el costo más accesible del mercado, permitiéndonos gestionar la colaboración y el soporte operativo de nuestros proyectos de desarrollo de manera ágil y económica.</t>
  </si>
  <si>
    <t>IaaS</t>
  </si>
  <si>
    <t>HOSTDIME COLOMBIA</t>
  </si>
  <si>
    <r>
      <rPr>
        <rFont val="Arial"/>
        <color rgb="FF1155CC"/>
        <u/>
      </rPr>
      <t>https://cloudvps.hostdime.com.co/index.php/store/cloud-vps/vps-superior1</t>
    </r>
  </si>
  <si>
    <t>VPS Superior - 4 vCPU / 6GB RAM / 120GB SSD</t>
  </si>
  <si>
    <t>$ 132.000,00</t>
  </si>
  <si>
    <t>$ 42,27</t>
  </si>
  <si>
    <t>Enlace directo al pedido del plan VPS Superior; no abre el catálogo general.</t>
  </si>
  <si>
    <t>4 vCPU | 6GB RAM | 120GB SSD | IP dedicada</t>
  </si>
  <si>
    <t>Datacenter e IP en Colombia; soporte local; recursos equilibrados.</t>
  </si>
  <si>
    <t>Costo mensual recurrente; 6GB limita cargas intensivas.</t>
  </si>
  <si>
    <t>Adecuado para aplicaciones web, bases de datos ligeras y operación empresarial pequeña.</t>
  </si>
  <si>
    <t>TECNODRAGON SOLUCIONES</t>
  </si>
  <si>
    <r>
      <rPr>
        <rFont val="Arial"/>
        <color rgb="FF1155CC"/>
        <u/>
      </rPr>
      <t>https://www.tecnodragon.com/productos/vps-autoadministrado-2-vcpu-4-gb-de-ram/</t>
    </r>
  </si>
  <si>
    <t>VPS autoadministrado - 2 vCPU / 4GB RAM / 100GB SSD</t>
  </si>
  <si>
    <t>$ 96.781,77</t>
  </si>
  <si>
    <t>$ 30,99</t>
  </si>
  <si>
    <t>Ficha individual con precio y botón Añadir al carrito.</t>
  </si>
  <si>
    <t>2 vCPU | 4GB RAM | 100GB SSD</t>
  </si>
  <si>
    <t>Precio bajo; 4GB RAM y 100GB SSD; compra directa.</t>
  </si>
  <si>
    <t>Autoadministrado; cobro en USD; exige conocimientos técnicos.</t>
  </si>
  <si>
    <t>Buena opción económica para sistemas administrativos básicos con personal técnico disponible.</t>
  </si>
  <si>
    <r>
      <rPr>
        <rFont val="Arial"/>
        <color rgb="FF1155CC"/>
        <u/>
      </rPr>
      <t>https://www.tecnodragon.com/productos/vps-autoadministrado-4-vcpu-8-gb-de-ram/</t>
    </r>
  </si>
  <si>
    <t>VPS autoadministrado - 4 vCPU / 8GB RAM / 200GB SSD</t>
  </si>
  <si>
    <t>$ 190.471,77</t>
  </si>
  <si>
    <t>$ 60,99</t>
  </si>
  <si>
    <t>4 vCPU | 8GB RAM | 200GB SSD</t>
  </si>
  <si>
    <t>8GB RAM y 200GB SSD; buen equilibrio entre capacidad y costo.</t>
  </si>
  <si>
    <t>Autoadministrado; riesgo cambiario; soporte por validar.</t>
  </si>
  <si>
    <t>Capacidad suficiente para varias aplicaciones, bases de datos medianas y crecimiento inicial.</t>
  </si>
  <si>
    <r>
      <rPr>
        <rFont val="Arial"/>
        <color rgb="FF1155CC"/>
        <u/>
      </rPr>
      <t>https://www.tecnodragon.com/productos/vps-autoadministrado-8-vcpu-16-gb-de-ram/</t>
    </r>
  </si>
  <si>
    <t>VPS autoadministrado - 8 vCPU / 16GB RAM / 400GB SSD</t>
  </si>
  <si>
    <t>$ 327.883,77</t>
  </si>
  <si>
    <t>$ 104,99</t>
  </si>
  <si>
    <t>8 vCPU | 16GB RAM | 400GB SSD</t>
  </si>
  <si>
    <t>16GB RAM y 400GB SSD; amplia capacidad y escalabilidad.</t>
  </si>
  <si>
    <t>Mayor costo mensual; administración técnica a cargo del comprador.</t>
  </si>
  <si>
    <t>Viable para virtualización, bases de datos y cargas simultáneas; sobredimensionado para uso básico.</t>
  </si>
  <si>
    <t>MIHOST COLOMBIA</t>
  </si>
  <si>
    <r>
      <rPr>
        <rFont val="Arial"/>
        <color rgb="FF1155CC"/>
        <u/>
      </rPr>
      <t>https://www.mihost.com.co/productos/vps-autoadministrado-1-vcpu-1-gb-de-ram/</t>
    </r>
  </si>
  <si>
    <t>VPS autoadministrado - 1 vCPU / 1GB RAM / 20GB SSD</t>
  </si>
  <si>
    <t>$ 21.829,77</t>
  </si>
  <si>
    <t>$ 6,99</t>
  </si>
  <si>
    <t>1 vCPU | 1GB RAM | 20GB SSD | Linux</t>
  </si>
  <si>
    <t>Precio mínimo; página directa; útil para pruebas Linux.</t>
  </si>
  <si>
    <t>Solo 1GB RAM y 20GB; Linux; rendimiento insuficiente para operación empresarial.</t>
  </si>
  <si>
    <t>Funcional para pruebas o servicios muy ligeros, pero no recomendable como servidor administrativo principal.</t>
  </si>
  <si>
    <r>
      <rPr>
        <rFont val="Arial"/>
        <color theme="1"/>
      </rPr>
      <t xml:space="preserve">Cotización elegida </t>
    </r>
    <r>
      <rPr>
        <rFont val="Arial"/>
        <b/>
        <color theme="1"/>
      </rPr>
      <t>Empresa:</t>
    </r>
    <r>
      <rPr>
        <rFont val="Arial"/>
        <color theme="1"/>
      </rPr>
      <t xml:space="preserve"> N°1</t>
    </r>
  </si>
  <si>
    <t>La opción IaaS más pertinente para la empresa es la Opción N° 1 de Hostdime Colombia (VPS Superior de 4 vCPU, 6GB de RAM y 120GB SSD) porque al contar con datacenter y soporte técnico local en el país garantiza una óptima conectividad y asistencia rápida, ofreciendo además los recursos equilibrados necesarios para respaldar las aplicaciones web, bases de datos y la operación comercial de la microempresa de manera estable y económica.</t>
  </si>
  <si>
    <r>
      <rPr>
        <rFont val="Arial"/>
        <color theme="1"/>
      </rPr>
      <t xml:space="preserve">Cotización elegida </t>
    </r>
    <r>
      <rPr>
        <rFont val="Arial"/>
        <b/>
        <color theme="1"/>
      </rPr>
      <t>Nosotros:</t>
    </r>
    <r>
      <rPr>
        <rFont val="Arial"/>
        <color theme="1"/>
      </rPr>
      <t xml:space="preserve"> N°3</t>
    </r>
  </si>
  <si>
    <t>Justificacion: La opción IaaS más pertinente es la Opción N° 3 de Tecnodragon Soluciones (VPS de 4 vCPU, 8GB de RAM y 200GB SSD) porque nos proporciona mayor capacidad de procesamiento y almacenamiento para levantar múltiples entornos de prueba y bases de datos medianas, brindándonos el control técnico autoadministrado indispensable para las pruebas y despliegues de nuestros proyectos de desarrollo de software.</t>
  </si>
  <si>
    <t>BaaS</t>
  </si>
  <si>
    <t>SUPABASE</t>
  </si>
  <si>
    <t>https://supabase.com/pricing</t>
  </si>
  <si>
    <t>Supabase, plan Pro. Backend as a Service open-source sobre PostgreSQL: base de datos, autenticación, storage, Edge Functions y Realtime</t>
  </si>
  <si>
    <t>BaaS open-source basado en PostgreSQL, con posibilidad de autoalojamiento</t>
  </si>
  <si>
    <t>Soporte por correo incluido en el plan Pro; plan Team (USD 599/mes) añade soporte prioritario, SSO/SAML y cumplimiento SOC2/ISO 27001</t>
  </si>
  <si>
    <t>Plan Pro: USD 25/mes por organización + cargos por uso excedente (cómputo, almacenamiento, egress); incluye crédito de cómputo de USD 10/mes. Plan Team: USD 599/mes con retención de backups de 14 días. Enterprise: precio a medida con SLA garantizado. Verificado en supabase.com, jul-2026</t>
  </si>
  <si>
    <t>Sin SLA de disponibilidad formal en los planes Free/Pro; SLA garantizado por contrato disponible solo en el plan Enterprise</t>
  </si>
  <si>
    <t>Base de datos relacional completa (PostgreSQL) con SQL nativo, código abierto y opción de autoalojar, buena relación costo-beneficio para MVPs y apps en producción temprana</t>
  </si>
  <si>
    <t>Cargos por uso (cómputo, egress) pueden escalar rápido y ser difíciles de predecir; funciones de cumplimiento (SOC2, HIPAA) solo disponibles desde el plan Team/Enterprise</t>
  </si>
  <si>
    <t>Backups automáticos diarios en el plan Pro; retención de 14 días en el plan Team; en el plan Free no hay backups automáticos</t>
  </si>
  <si>
    <t>Entre pocas horas y 1 semana para poner en producción un backend estándar (base de datos + auth + storage)</t>
  </si>
  <si>
    <t>Egress incluido de 250 GB/mes en Pro; excedente facturado por GB adicional según tabla de tarifas publicada</t>
  </si>
  <si>
    <t>BACKENDLESS</t>
  </si>
  <si>
    <t>https://backendless.com/pricing/</t>
  </si>
  <si>
    <t>Backendless, plan Cloud9 (Scale). Plataforma low-code de backend con base de datos, lógica sin código, mensajería en tiempo real y notificaciones push</t>
  </si>
  <si>
    <t>BaaS/MBaaS low-code orientado a apps móviles y web con lógica visual sin código</t>
  </si>
  <si>
    <t>Soporte estándar incluido; plan Managed (infraestructura dedicada) con soporte premium disponible mediante cotización directa con ventas</t>
  </si>
  <si>
    <t>Plan Cloud9 desde USD 35/mes (100,000 conexiones en tiempo real, ~100 tablas); excedente de llamadas API a USD 1.00/100,000. Plan Cloud99 (500,000 conexiones) desde USD 99/mes. Desarrolladores ilimitados incluidos en todos los planes. Verificado en fuentes de terceros, ago-2026 (Backendless no publica todos los precios en su web oficial)</t>
  </si>
  <si>
    <t>No se encontró publicación de un SLA de disponibilidad formal en la documentación pública del proveedor</t>
  </si>
  <si>
    <t>Editor visual de lógica de negocio sin código, desarrolladores ilimitados en todos los planes, buena opción para equipos con poca experiencia en backend</t>
  </si>
  <si>
    <t>Menor transparencia de precios que competidores (algunos planes requieren contacto con ventas); ecosistema y comunidad más pequeños que Supabase o Firebase</t>
  </si>
  <si>
    <t>Backups y exportación de datos disponibles desde el panel; frecuencia y retención según el plan contratado (no siempre documentada públicamente)</t>
  </si>
  <si>
    <t>Entre pocos días y 2 semanas para configurar un backend estándar con lógica sin código</t>
  </si>
  <si>
    <t>Límites por plan medidos en conexiones en tiempo real y llamadas API/mes; sin límite de transferencia de datos publicado explícitamente</t>
  </si>
  <si>
    <t>BACK4APP</t>
  </si>
  <si>
    <r>
      <rPr>
        <rFont val="Arial"/>
        <color rgb="FF1155CC"/>
        <sz val="10.0"/>
        <u/>
      </rPr>
      <t>https://www.back4app.com/pricing/backend-as-a-service</t>
    </r>
  </si>
  <si>
    <t>Back4App, plan MVP. Backend as a Service basado en Parse Server: base de datos, APIs REST/GraphQL, autenticación y Cloud Functions</t>
  </si>
  <si>
    <t>BaaS open-source basado en Parse Server, orientado a arquitecturas serverless para MVPs</t>
  </si>
  <si>
    <t>Soporte estándar por correo y comunidad incluido; plan Dedicated con infraestructura propia añade soporte prioritario</t>
  </si>
  <si>
    <t>Plan MVP entre USD 15-25/mes según fuente consultada (500,000 solicitudes, 2 GB de datos, 250 GB de transferencia). Plan Pay-as-you-go: USD 100/mes. Plan Dedicated (clúster propio de 10 CPU/14 GB): USD 400-500/mes según fuente. Cifras de terceros con variación; verificar precio vigente directamente en back4app.com/pricing</t>
  </si>
  <si>
    <t>No se encontró publicación de un SLA de disponibilidad formal para los planes estándar en la documentación pública</t>
  </si>
  <si>
    <t>Basado en Parse Server (open-source, sin vendor lock-in fuerte), migración sencilla desde apps Parse existentes, planes económicos para MVPs</t>
  </si>
  <si>
    <t>Panel de administración menos completo que competidores para usuarios no técnicos; menor potencia de consultas SQL nativas frente a Supabase</t>
  </si>
  <si>
    <t>Exportación manual de datos disponible desde el dashboard; frecuencia de backups automáticos no está estandarizada en la documentación pública consultada</t>
  </si>
  <si>
    <t>Entre pocas horas y 1 semana para un backend MVP estándar basado en plantillas Parse</t>
  </si>
  <si>
    <t>250 GB/mes de transferencia incluidos en plan MVP; excedente de almacenamiento facturado a USD 15/GB adicional según el plan</t>
  </si>
  <si>
    <t>Cotización elegida Empresa: N°3</t>
  </si>
  <si>
    <t>La opción BaaS más pertinente para la empresa es la Opción N° 3 de Back4App (plan MVP) porque, al estar basada en Parse Server de código abierto, ofrece uno de los precios de entrada más bajos del mercado y una puesta en marcha de pocas horas, cubriendo las necesidades básicas de backend (base de datos, autenticación y APIs) de la microempresa sin comprometer un presupuesto elevado.</t>
  </si>
  <si>
    <t>Cotización elegida Nosotros: N°1</t>
  </si>
  <si>
    <t>La opción BaaS más pertinente para nosotros es la Opción N° 1 de Supabase (plan Pro) porque, al ser código abierto y basado en PostgreSQL, nos brinda control total sobre la base de datos mediante SQL nativo y la posibilidad de autoalojamiento, brindándonos el entorno técnico indispensable para probar y desplegar backends completos de nuestros proyectos de desarrollo de software.</t>
  </si>
  <si>
    <t>CaaS</t>
  </si>
  <si>
    <t>RED HAT OPENSHIFT</t>
  </si>
  <si>
    <t>https://www.redhat.com/en/technologies/cloud-computing/openshift/pricing</t>
  </si>
  <si>
    <t>Red Hat OpenShift Dedicated. Plataforma de contenedores Kubernetes empresarial, gestionada por Red Hat sobre AWS o GCP</t>
  </si>
  <si>
    <t>Kubernetes empresarial certificado con soporte, seguridad y operadores validados</t>
  </si>
  <si>
    <t>Soporte Standard incluido; soporte Premium 24/7/365 con SLA de respuesta de 1 hora disponible con costo adicional de 25-35% sobre el valor base</t>
  </si>
  <si>
    <t>Cuota de clúster de USD 263/año (USD 0.03/hora) más nodos de trabajo; ejemplo de instancia reservada 4 vCPU a USD 0.076/hora (compromiso de 3 años). Precios reducidos hasta 75% en promedio desde nov-2025. Mínimo recomendado de 2 nodos por clúster</t>
  </si>
  <si>
    <t>Acuerdo de Nivel de Servicio (SLA) de disponibilidad del 99.95% mensual (mejorado desde 99.9% en nov-2025)</t>
  </si>
  <si>
    <t>Ecosistema Kubernetes certificado y validado, operadores empresariales, actualizaciones de seguridad continuas, soporte de Red Hat/IBM</t>
  </si>
  <si>
    <t>Costo por vCPU más alto que alternativas de hiperescaladores puros; modelo de precios complejo (core-pair, node-hour); despliegue en la nube 30-50% más costoso que on-premise</t>
  </si>
  <si>
    <t>No incluye backup nativo de aplicaciones; requiere integración con herramientas como Velero o servicios de backup del proveedor de infraestructura subyacente (AWS/GCP)</t>
  </si>
  <si>
    <t>Entre 1 y 3 semanas para aprovisionar un clúster dedicado en producción con configuración estándar</t>
  </si>
  <si>
    <t>Sin límite fijo de transferencia; el tráfico de red se factura según las tarifas de egress del proveedor de infraestructura subyacente (AWS/GCP)</t>
  </si>
  <si>
    <t>DIGITALOCEAN</t>
  </si>
  <si>
    <r>
      <rPr>
        <rFont val="Arial"/>
        <color rgb="FF1155CC"/>
        <sz val="10.0"/>
        <u/>
      </rPr>
      <t>https://www.digitalocean.com/pricing/kubernetes</t>
    </r>
  </si>
  <si>
    <t>DigitalOcean Kubernetes (DOKS). Servicio de Kubernetes gestionado, con plano de control gratuito y autoescalado</t>
  </si>
  <si>
    <t>Kubernetes gestionado simple y económico, orientado a startups y equipos pequeños/medianos</t>
  </si>
  <si>
    <t>Soporte estándar por ticket incluido; planes de soporte Business/Premium con tiempos de respuesta prioritarios disponibles por costo adicional</t>
  </si>
  <si>
    <t>Plano de control gratuito; alta disponibilidad del plano de control por USD 40/mes adicionales. Nodo de 8 GiB RAM cuesta USD 63/mes; ejemplo de clúster: 2 nodos básicos desde USD 24/mes. Verificado en digitalocean.com, jul-2026</t>
  </si>
  <si>
    <t>SLA de disponibilidad de infraestructura del 99.99% para Droplets que respaldan los nodos; no se publica SLA independiente para el plano de control estándar (solo con HA opcional)</t>
  </si>
  <si>
    <t>Precio más bajo y transparente del mercado, plano de control gratuito, facturación por segundo, ideal para clústeres pequeños/medianos y entornos de prueba</t>
  </si>
  <si>
    <t>Menor madurez empresarial que AWS/Azure/GCP/Red Hat; menos regiones disponibles; funciones avanzadas de gobernanza y compliance más limitadas</t>
  </si>
  <si>
    <t>Backups automáticos de los Droplets subyacentes disponibles por ~20-30% del costo del nodo al mes (semanal o diario); sin backup nativo de recursos Kubernetes (etcd/manifiestos)</t>
  </si>
  <si>
    <t>Entre pocas horas y 3 días para un clúster productivo básico (proceso de aprovisionamiento simplificado)</t>
  </si>
  <si>
    <t>Ancho de banda gratuito desde 2,000 GiB por nodo al mes (agrupable); excedente se factura a USD 0.01/GiB</t>
  </si>
  <si>
    <t>IBM CLOUD</t>
  </si>
  <si>
    <t>https://www.ibm.com/products/kubernetes-service</t>
  </si>
  <si>
    <t>IBM Cloud Kubernetes Service. Kubernetes gestionado y certificado, con integración nativa a servicios de IBM Cloud</t>
  </si>
  <si>
    <t>Kubernetes gestionado con integración a servicios empresariales de IBM (seguridad, IA, IBM Cloud Object Storage)</t>
  </si>
  <si>
    <t>Soporte estándar de IBM Cloud incluido; soporte Premium/Enterprise disponible con tiempos de respuesta garantizados y gestor de cuenta dedicado</t>
  </si>
  <si>
    <t>IBM no publica un precio único de referencia; estimación de mercado para nodo estándar 4 vCPU/16 GB (~USD 0.20/hora ≈ USD 146/mes). Existe plan Lite gratuito de un solo worker node (sin SLA). Cifras de terceros, verificar cotización directa con IBM antes de comprar</t>
  </si>
  <si>
    <t>Acuerdo de Nivel de Servicio (SLA) de disponibilidad del 99.99% para clústeres multi-zona (VPC); clústeres de zona única no cuentan con SLA formal</t>
  </si>
  <si>
    <t>Buena integración con el ecosistema de seguridad e IA de IBM, opciones híbridas (IBM Cloud Satellite), certificación empresarial para sectores regulados</t>
  </si>
  <si>
    <t>Costo por recurso 15-25% más alto que AWS/Azure en igualdad de condiciones; documentación y curva de aprendizaje más compleja; menor comunidad que otros proveedores</t>
  </si>
  <si>
    <t>No incluye backup nativo de aplicaciones; requiere IBM Cloud Backup for VPC o herramientas de terceros (Velero) integradas por separado</t>
  </si>
  <si>
    <t>Entre 3 días y 2 semanas para un clúster productivo con configuración VPC multi-zona</t>
  </si>
  <si>
    <t>Sin límite fijo de transferencia; el tráfico de salida (egress) se factura según las tarifas estándar de IBM Cloud VPC</t>
  </si>
  <si>
    <t>Cotización elegida Empresa: N°2</t>
  </si>
  <si>
    <t>La opción CaaS más pertinente para la empresa es la Opción N° 2 de DigitalOcean (DOKS) porque cuenta con el plano de control gratuito, el precio por nodo más bajo y transparente del mercado, y una puesta en marcha de pocas horas, ofreciendo la infraestructura de contenedores equilibrada y económica que necesita la microempresa para respaldar sus aplicaciones web sin sobrecostos de administración.</t>
  </si>
  <si>
    <t>La opción CaaS más pertinente para nosotros es la Opción N° 1 de Red Hat OpenShift Dedicated porque nos brinda un entorno Kubernetes certificado y de nivel empresarial, con operadores validados y mayor control técnico autoadministrado, indispensable para levantar múltiples entornos de prueba y practicar despliegues de contenedores propios de nuestros proyectos de desarrollo de software.</t>
  </si>
  <si>
    <t>AtaaS</t>
  </si>
  <si>
    <t>ATAS</t>
  </si>
  <si>
    <t>https://atas.net/es/pricing/</t>
  </si>
  <si>
    <t>Red Hat OpenShift Dedicated
Plataforma de contenedores Kubernetes empresarial, gestionada por Red Hat sobre AWS o GCP.</t>
  </si>
  <si>
    <t>Kubernetes empresarial certificado con soporte, seguridad y operadores validados.</t>
  </si>
  <si>
    <t>Global Prueba 14 días (Gratuito) / Global Mensual / Global 3 Meses / Global 1 Año / Global Lifetime (De por vida).</t>
  </si>
  <si>
    <t>Soporte Standard incluido; soporte Premium 24/7/365 con SLA de respuesta de 1 hora disponible con costo adicional de 25-35% sobre el valor base.</t>
  </si>
  <si>
    <t>Cuota de clúster de USD 263/año (USD 0,03/hora) más nodos de trabajo; ejemplo de instancia reservada 4 vCPU a USD 0,076/hora (compromiso de 3 años). Precios reducidos hasta 75% en promedio desde nov-2025. Mínimo recomendado de 2 nodos por clúster.</t>
  </si>
  <si>
    <t>Acuerdo de Nivel de Servicio (SLA) de disponibilidad del 99,95% mensual (mejorado desde 99,9% en nov-2025).</t>
  </si>
  <si>
    <t>Ecosistema Kubernetes certificado y validado, operadores empresariales, actualizaciones de seguridad continuas, soporte de Red Hat/IBM.</t>
  </si>
  <si>
    <t>Costo por vCPU más alto que alternativas de hiperescaladores puros; modelo de precios complejo (core-pair, node-hour); despliegue en la nube 30-50% más costoso que on-premise.</t>
  </si>
  <si>
    <t>No incluye backup nativo de aplicaciones; requiere integración con herramientas como Velero o servicios de backup del proveedor de infraestructura subyacente (AWS/GCP).</t>
  </si>
  <si>
    <t>Entre 1 y 3 semanas para aprovisionar un clúster dedicado en producción con configuración estándar.</t>
  </si>
  <si>
    <t>Sin límite fijo de transferencia; el tráfico de red se factura según las tarifas de egress del proveedor de infraestructura subyacente (AWS/GCP).</t>
  </si>
  <si>
    <t>Pruebas de accesibilidad como servicio (ATaaS)</t>
  </si>
  <si>
    <t>https://www.applytosupply.digitalmarketplace.service.gov.uk/g-cloud/services/898578937009302</t>
  </si>
  <si>
    <t>Accessibility Testing as a Service (ATaaS)
Servicio de consultoría y pruebas de accesibilidad digital ofrecido por TRANSFORMCX LIMITED (G-Cloud 14, R.U.).</t>
  </si>
  <si>
    <t>Certificación y cumplimiento de normas de accesibilidad web (WCAG 2.1 AA) e inclusión digital en servicios públicos.</t>
  </si>
  <si>
    <t>Tarifa diaria basada en SFIA rate card (£200/unidad); Tiers de soporte (Silver, Gold y Platinum) definidos según alcance.</t>
  </si>
  <si>
    <t>Soporte Tiers Silver, Gold y Platinum (9 a 5 UK Time, L-V) por correo, ticket, teléfono y chat web; gestor dedicado.</t>
  </si>
  <si>
    <t>Tarifa según SFIA rate card; incluye planificación de arquitectura, capacitación y descuento a instituciones educativas. Certificaciones ISO/IEC 27001 y Cyber Essentials Plus.</t>
  </si>
  <si>
    <t>Cumplimiento del estándar WCAG 2.1 AA y EN 301 549.</t>
  </si>
  <si>
    <t>Pruebas combinadas (automatizadas y manuales por expertos); amplia compatibilidad con lectores de pantalla; reduce riesgos legales por discriminación.</t>
  </si>
  <si>
    <t>El costo final depende directamente del total de días/personas asignadas al proyecto; horario de atención limitado al huso del R.U. (9-5).</t>
  </si>
  <si>
    <t>No aplica por ser un servicio de consultoría/auditoría QA; respaldan e inspeccionan la infraestructura del cliente.</t>
  </si>
  <si>
    <t>Definido durante la fase inicial de consultoría y planificación.</t>
  </si>
  <si>
    <t>Sin límite aplicable (evalúa accesibilidad del sitio/plataforma sin restringir el tráfico).</t>
  </si>
  <si>
    <t>ATaaS Technology® (Rhiscom)</t>
  </si>
  <si>
    <t>https://rhiscom.com/ataas-technology/#caracteristicas</t>
  </si>
  <si>
    <t>Plataforma de automatización y certificación de pruebas de software para POS, Self-Checkout y retail.</t>
  </si>
  <si>
    <t>Automatización no invasiva, pruebas de regresión, rendimiento y estrés desatendidas en cajas registratorias y POS.</t>
  </si>
  <si>
    <t>Modalidades bajo demanda (On-Demand), In-House (Despliegue local) y Outsourcing QA (Servicio gestionado).</t>
  </si>
  <si>
    <t>Soporte integral de laboratorio RH-QA; modalidades On-Demand, In-House, u Outsourcing QA 24/7.</t>
  </si>
  <si>
    <t>Combina Hardware, Software y Servicio. El sistema aprende de la operación (Define &gt; Aprende &gt; Ejecuta) ejecutando más de 800 casos por día. Integración con Jira, Azure DevOps y cumplimiento de la norma SOX.</t>
  </si>
  <si>
    <t>SLA de calidad de servicio y certificación de pruebas según acuerdo con Rhiscom.</t>
  </si>
  <si>
    <t>Ejecución desatendida 24/7; no invasivo; reduce tiempos de prueba hasta 24 veces; evidencia automatizada en video y logs.</t>
  </si>
  <si>
    <t>Requiere calibración e integración inicial del hardware robotizado/nodo; especializado únicamente en ecosistemas POS/Retail.</t>
  </si>
  <si>
    <t>Bitácora de evidencias, videos y logs con almacenamiento y retención garantizada hasta por 7 años (cumplimiento SOX).</t>
  </si>
  <si>
    <t>Estimado de 1 a 3 semanas para la instalación del hardware/nodo ATN y la fase de aprendizaje del robot en la caja.</t>
  </si>
  <si>
    <t>Sin límite aplicable (ejecución continua de pruebas sobre entorno de laboratorio o producción).</t>
  </si>
  <si>
    <t>Cotización elegida Nosotros: N°1
La opción ATaaS/Trading más pertinente para nosotros es la Opción N° 1 de ATAS (atas.net) porque nos proporciona una plataforma avanzada de análisis de volumen y flujo de órdenes (Order Flow), ideal para prácticas de entorno técnico, evaluación de algoritmos y monitoreo de datos en tiempo real, ofreciendo el máximo control analítico y flexibilidad operativa con un costo inicial nulo mediante su plan de prueba.</t>
  </si>
  <si>
    <t>Cotización elegida Empresa: N°2
La opción ATaaS más pertinente para la empresa es la Opción N° 2 de Accessibility Testing as a Service (TRANSFORMCX LIMITED) porque brinda un marco integral de auditoría y certificación bajo la norma internacional WCAG 2.1 AA, garantizando el cumplimiento regulatorio e inclusivo necesario para servicios digitales públicos y empresariales, respaldado por soporte experto y metodologías estandarizadas sin requerir inversión en hardware especializado.</t>
  </si>
  <si>
    <t>LaaS</t>
  </si>
  <si>
    <t>KEYGEN SH LLC</t>
  </si>
  <si>
    <t>https://keygen.sh/pricing/</t>
  </si>
  <si>
    <t>Servicio de gestión, activación y validación de licencias de software (LaaS) vía API REST y SDKs.</t>
  </si>
  <si>
    <t>$122.850 COP (base estimado ~$31 USD)</t>
  </si>
  <si>
    <t>$146.191 COP</t>
  </si>
  <si>
    <t>Validación de licencias flotantes, node-locked y suscripciones para aplicaciones de escritorio y SaaS.</t>
  </si>
  <si>
    <t>Developer (Gratuito), Base ($31/mes), Standard ($99/mes), Pro ($299/mes).</t>
  </si>
  <si>
    <t>Soporte por correo electrónico y documentación técnica para desarrolladores.</t>
  </si>
  <si>
    <t>Límite de licencias activas y peticiones por segundo varía según el plan contratado.</t>
  </si>
  <si>
    <t>Acuerdo de Nivel de Servicio (SLA) de disponibilidad del 99.9% en infraestructura.</t>
  </si>
  <si>
    <t>API REST muy limpia, fácil integración, sin costo por usuario final, soporte offline mediante firmas criptográficas.</t>
  </si>
  <si>
    <t>Requiere desarrollo propio para integrarlo en la interfaz visual de la aplicación.</t>
  </si>
  <si>
    <t>Copias de seguridad automáticas de base de datos e historial de licencias gestionadas en la nube.</t>
  </si>
  <si>
    <t>Entre 1 y 2 horas mediante integración de código/SDK.</t>
  </si>
  <si>
    <t>Sin límite de ancho de banda; restringido por cuota de llamadas/peticiones API al mes.</t>
  </si>
  <si>
    <t>DATADOG INC.</t>
  </si>
  <si>
    <t>https://www.datadoghq.com/pricing/?product=log-management</t>
  </si>
  <si>
    <t>Plataforma de centralización, ingesta, búsqueda, monitoreo y análisis de logs en tiempo real (LaaS).</t>
  </si>
  <si>
    <t>$39.000 COP por cada 100 GB ingeridos (~$10 USD)</t>
  </si>
  <si>
    <t>$46.410 COP</t>
  </si>
  <si>
    <t>Ingesta masiva, indexación rápida, análisis de logs e integración con alertas de infraestructura.</t>
  </si>
  <si>
    <t>Ingesta ($0.10/GB), Indexación/Retención a 3 días ($1.06/millón de eventos), Retención a 15 días ($1.70/millón).</t>
  </si>
  <si>
    <t>Soporte estándar vía ticket/correo; planes Premium disponen de soporte 24/7 y SLA.</t>
  </si>
  <si>
    <t>Se cobra según el volumen real de GB de logs generados e ingeridos en la plataforma.</t>
  </si>
  <si>
    <t>SLA de disponibilidad del 99.9% para la recepción e indexación de eventos.</t>
  </si>
  <si>
    <t>Paneles visuales avanzados, parsing automático, alertas en tiempo real e integración con +600 tecnologías.</t>
  </si>
  <si>
    <t>El costo puede incrementarse rápidamente si la aplicación genera picos inesperados de logs.</t>
  </si>
  <si>
    <t>Archivado automático a largo plazo en buckets S3 o Google Cloud Storage (Cold Storage).</t>
  </si>
  <si>
    <t>Entre 15 y 30 minutos mediante instalación de agente (Datadog Agent) o librería.</t>
  </si>
  <si>
    <t>Tarifa basada en consumo real ($0.10 USD por GB ingerido sin límite estricto).</t>
  </si>
  <si>
    <t>HERE Technologies</t>
  </si>
  <si>
    <t>https://www.here.com/</t>
  </si>
  <si>
    <t>(HERE Colombia S.A.S. / HERE Europe B.V.)</t>
  </si>
  <si>
    <t>Servicios de mapas, geolocalización empresarial, optimización de rutas de transporte y trazabilidad logística en tiempo real.</t>
  </si>
  <si>
    <t>Base Plan (Pay-as-you-grow con capa gratuita) y Enterprise Plan (Contratos por volumen de llamadas o licencias por activo/vehículo).</t>
  </si>
  <si>
    <t>Soporte Standard por documentación y portal de desarrolladores; soporte Premium/Enterprise 24/7 con gestor de cuenta dedicado y respuesta bajo SLA.</t>
  </si>
  <si>
    <t>Incluye cuota mensual gratuita de 30.000 transacciones para geocodificación/mapas y 5.000 para enrutamiento. Integración nativa con AWS/Azure, soporte para mapas offline en SDKs móviles y telemetría de tráfico en tiempo real.</t>
  </si>
  <si>
    <t>Acuerdo de Nivel de Servicio (SLA) del 99,9% al 99,95% de disponibilidad mensual en APIs en la nube.</t>
  </si>
  <si>
    <t>Alta precisión cartográfica; tarifas por transacción/geocodificación significativamente menores que Google Maps; permite almacenamiento en caché de coordenadas geocodificadas; soporte para navegación sin conexión.</t>
  </si>
  <si>
    <t>Precios complejos en análisis de matrices extensas; la capa gratuita no incluye herramientas avanzadas de Tour Planning ni Matrix sin tarjeta o contrato.</t>
  </si>
  <si>
    <t>No requiere backups de infraestructura propia; almacenamiento seguro de configuraciones de mapas, capas y rutas personalizadas en HERE Workspace/Cloud con réplica geográfica.</t>
  </si>
  <si>
    <t>Inmediato (obtención de claves API en minutos); de 1 a 2 semanas para integración completa en aplicaciones web o móviles.</t>
  </si>
  <si>
    <t>Sin límite estricto de ancho de banda; el consumo se mide y factura por volumen de transacciones/solicitudes API (RPS).</t>
  </si>
  <si>
    <r>
      <rPr>
        <rFont val="Arial"/>
        <color theme="1"/>
      </rPr>
      <t xml:space="preserve">Cotización elegida </t>
    </r>
    <r>
      <rPr>
        <rFont val="Arial"/>
        <b/>
        <color theme="1"/>
      </rPr>
      <t>Empresa:</t>
    </r>
    <r>
      <rPr>
        <rFont val="Arial"/>
        <color theme="1"/>
      </rPr>
      <t xml:space="preserve"> N°3</t>
    </r>
  </si>
  <si>
    <t>La opción LaaS más pertinente para la empresa es la Opción N° 3 de HERE Technologies (Servicios de mapas, geolocalización empresarial y optimización de rutas) porque al contar con una capa gratuita de 30.000 transacciones mensuales se adapta al presupuesto de una microempresa, garantizando una óptima planeación logística para la entrega de productos delicados y asistencia técnica en el país.</t>
  </si>
  <si>
    <r>
      <rPr>
        <rFont val="Arial"/>
        <color theme="1"/>
      </rPr>
      <t xml:space="preserve">Cotización elegida </t>
    </r>
    <r>
      <rPr>
        <rFont val="Arial"/>
        <b/>
        <color theme="1"/>
      </rPr>
      <t>Nosotros:</t>
    </r>
    <r>
      <rPr>
        <rFont val="Arial"/>
        <color theme="1"/>
      </rPr>
      <t xml:space="preserve"> N°2</t>
    </r>
  </si>
  <si>
    <t>La opción LaaS más pertinente para nosotros como equipo de sistemas/software es la Opción N° 2 de Datadog Inc. porque nos brinda observabilidad avanzada, depuración de logs en tiempo real y parsing automático con más de 600 integraciones, permitiéndonos monitorear e inspeccionar el código e infraestructura a un costo de consumo muy bajo.</t>
  </si>
  <si>
    <t>FaaS</t>
  </si>
  <si>
    <t>Cuadro Comparativo de Cotizaciones - Funciones en la Nube (FaaS)</t>
  </si>
  <si>
    <r>
      <rPr>
        <rFont val="Arial"/>
        <color rgb="FF1155CC"/>
        <u/>
      </rPr>
      <t>https://azure.microsoft.com/en-us/pricing/details/functions/</t>
    </r>
  </si>
  <si>
    <t>Azure Functions - Plan de Consumo (pago por ejecución)</t>
  </si>
  <si>
    <t>Nivel gratuito: 1M ejecuciones/mes | 400.000 GB-s/mes | Pago por uso posterior</t>
  </si>
  <si>
    <t>Básico incluido; planes Developer/Standard/Professional Direct de pago con tiempos de respuesta garantizados</t>
  </si>
  <si>
    <t>Página oficial de precios de Azure Functions, verificada y funcional. Estimado para 5.000.000 ejecuciones/mes de 200ms con 512MB, tras nivel gratuito de 1M ejecuciones y 400.000 GB-s; tarifa posterior $0.20 USD/millón + $0.000016 USD/GB-s.</t>
  </si>
  <si>
    <t>SLA de disponibilidad 99.95%; soporte según plan Azure contratado</t>
  </si>
  <si>
    <t>Integración nativa con el ecosistema Azure; escalado automático a cero costo en reposo</t>
  </si>
  <si>
    <t>"Cold start" notorio en el plan de Consumo; límite de 230s por ejecución HTTP</t>
  </si>
  <si>
    <t>Sin backup nativo del estado (funciones sin estado); el código se respalda vía control de versiones (Git/DevOps) y slots de despliegue</t>
  </si>
  <si>
    <t>Minutos: despliegue vía CLI, VS Code o CI/CD (GitHub Actions/Azure DevOps)</t>
  </si>
  <si>
    <t>Sin límite de transferencia saliente fijo; se factura por GB de salida de datos según tarifa estándar de Azure</t>
  </si>
  <si>
    <r>
      <rPr>
        <rFont val="Arial"/>
        <color rgb="FF1155CC"/>
        <u/>
      </rPr>
      <t>https://cloud.google.com/functions</t>
    </r>
  </si>
  <si>
    <t>Cloud Run Functions (Cloud Functions) - Pago por invocación</t>
  </si>
  <si>
    <t>Nivel gratuito: 2M invocaciones/mes | 400.000 GB-s/mes | Pago por uso posterior</t>
  </si>
  <si>
    <t>Soporte básico (comunidad/documentación) incluido; soporte con SLA de respuesta requiere plan de pago (Standard/Enhanced/Premium)</t>
  </si>
  <si>
    <t>Página oficial de Cloud Run functions de Google Cloud, verificada y funcional. Estimado para 5.000.000 invocaciones/mes de 200ms con 512MB, tras nivel gratuito de 2M invocaciones; tarifa posterior $0.40 USD/millón.</t>
  </si>
  <si>
    <t>SLA de disponibilidad; soporte según plan Google Cloud contratado</t>
  </si>
  <si>
    <t>Nivel gratuito más amplio (2M invocaciones/mes); integración directa con Cloud Run y Pub/Sub</t>
  </si>
  <si>
    <t>"Cold start" en instancias nuevas; límite de 60 min para funciones de 2ª generación</t>
  </si>
  <si>
    <t>Sin backup del estado por ser stateless; el código se versiona en Cloud Source Repositories/Git</t>
  </si>
  <si>
    <t>Minutos: despliegue vía gcloud CLI, Cloud Console o CI/CD</t>
  </si>
  <si>
    <t>Sin tope fijo de transferencia; egress facturado por GB según tarifa estándar de Google Cloud</t>
  </si>
  <si>
    <r>
      <rPr>
        <rFont val="Arial"/>
        <color rgb="FF1155CC"/>
        <u/>
      </rPr>
      <t>https://www.digitalocean.com/products/functions</t>
    </r>
  </si>
  <si>
    <t>DigitalOcean Functions - Pago por ejecución serverless</t>
  </si>
  <si>
    <t>Serverless | Integración nativa con Droplets y App Platform | Pago por uso</t>
  </si>
  <si>
    <t>Soporte 24/7 incluido en todos los planes, en inglés, vía ticket</t>
  </si>
  <si>
    <t>Página oficial de DigitalOcean Functions, verificada y funcional. Estimado para el mismo escenario de 5.000.000 ejecuciones/mes; ideal para equipos que ya operan Droplets/VPS con el mismo proveedor y quieren una sola factura.</t>
  </si>
  <si>
    <t>99.99% SLA de disponibilidad; soporte 24/7</t>
  </si>
  <si>
    <t>Facturación consolidada con Droplets/App Platform; panel simple, ideal para equipos pequeños</t>
  </si>
  <si>
    <t>Ecosistema serverless más limitado que AWS/Azure/GCP; menos integraciones nativas</t>
  </si>
  <si>
    <t>Sin backup del estado (stateless); el código se respalda en el repositorio Git conectado</t>
  </si>
  <si>
    <t>Minutos: despliegue vía doctl CLI o integración con GitHub</t>
  </si>
  <si>
    <t>Transferencia incluida según plan contratado; excedente facturado por GB adicional</t>
  </si>
  <si>
    <t>AMAZON WEB SERVICES</t>
  </si>
  <si>
    <r>
      <rPr>
        <rFont val="Arial"/>
        <color rgb="FF1155CC"/>
        <u/>
      </rPr>
      <t>https://aws.amazon.com/lambda/pricing/</t>
    </r>
  </si>
  <si>
    <t>AWS Lambda - Pago por solicitud y duración</t>
  </si>
  <si>
    <t>Nivel gratuito permanente: 1M solicitudes/mes | 400.000 GB-s/mes</t>
  </si>
  <si>
    <t>Soporte básico incluido; planes Developer/Business/Enterprise de AWS Support con tiempos de respuesta garantizados</t>
  </si>
  <si>
    <t>Página oficial de precios de AWS Lambda, verificada y funcional. Estimado para 5.000.000 solicitudes/mes de 200ms con 512MB, tras nivel gratuito permanente de 1M solicitudes y 400.000 GB-s; tarifa posterior $0.20 USD/millón.</t>
  </si>
  <si>
    <t>SLA de disponibilidad 99.95%; soporte según plan AWS contratado</t>
  </si>
  <si>
    <t>Mayor madurez y ecosistema de integraciones (API Gateway, EventBridge, Step Functions)</t>
  </si>
  <si>
    <t>"Cold start" en runtimes con mucha dependencia; curva de aprendizaje de permisos IAM</t>
  </si>
  <si>
    <t>Sin backup nativo del estado (stateless); versionado de código y alias de despliegue disponibles</t>
  </si>
  <si>
    <t>Minutos: despliegue vía AWS CLI, SAM, CDK o consola</t>
  </si>
  <si>
    <t>Sin límite fijo de transferencia saliente; egress facturado por GB según tarifa estándar de AWS</t>
  </si>
  <si>
    <r>
      <rPr>
        <rFont val="Arial"/>
        <color rgb="FF1155CC"/>
        <u/>
      </rPr>
      <t>https://azure.microsoft.com/en-us/pricing/details/functions/</t>
    </r>
  </si>
  <si>
    <t>Azure Functions - Plan Flex Consumption (mayor flexibilidad y VNET)</t>
  </si>
  <si>
    <t>Nivel gratuito: 100.000 GB-s/mes | 250.000 ejecuciones/mes | VNET integrado</t>
  </si>
  <si>
    <t>Página oficial de precios de Azure Functions, verificada y funcional. Plan más reciente con instancias 'Always Ready', configuración de memoria e integración de red virtual; 100.000 GB-s gratis por mes, tarifa posterior más alta que el plan de Consumo estándar.</t>
  </si>
  <si>
    <t>Instancias "Always Ready" reducen cold start; integración de red virtual (VNET) para mayor seguridad</t>
  </si>
  <si>
    <t>Tarifa posterior más alta que el plan de Consumo estándar; configuración algo más compleja</t>
  </si>
  <si>
    <t>Sin backup nativo del estado (sin estado); el código se respalda vía control de versiones y slots de despliegue</t>
  </si>
  <si>
    <t>Cotización elegida Administradores: Nº2</t>
  </si>
  <si>
    <t>La opción FaaS más pertinente para los administradores es la Opción N° 2 de Google Cloud (Cloud Run Functions) porque, gracias a su nivel gratuito de 2 millones de invocaciones mensuales, ofrece el menor costo mensual de las cinco opciones evaluadas, simplifica la facturación al integrarse con el resto de servicios administrativos de la empresa y no exige conocimientos técnicos avanzados para operarla.</t>
  </si>
  <si>
    <t>Cotización elegida Nosotros: Nº4</t>
  </si>
  <si>
    <t>La opción FaaS más pertinente para nosotros como equipo de sistemas/software es la Opción N° 4 de Amazon Web Services (AWS Lambda) porque cuenta con el ecosistema de integraciones más maduro (API Gateway, EventBridge, Step Functions), lo que nos permite construir arquitecturas serverless más completas y escalables, además de un nivel gratuito permanente que reduce el costo mientras desarrollamos y probamos nuevas funciones.</t>
  </si>
  <si>
    <t>Alaas</t>
  </si>
  <si>
    <t>Cuadro Comparativo de Cotizaciones - Inteligencia Artificial en la Nube (AIaaS)</t>
  </si>
  <si>
    <t>OPENAI</t>
  </si>
  <si>
    <r>
      <rPr>
        <rFont val="Arial"/>
        <color rgb="FF1155CC"/>
        <u/>
      </rPr>
      <t>https://openai.com/api/pricing/</t>
    </r>
  </si>
  <si>
    <t>OpenAI API - Modelo GPT-4o (texto e imagen)</t>
  </si>
  <si>
    <t>Contexto: 128K tokens | Multimodal (texto e imagen) | $2.50/$10.00 USD por 1M tokens</t>
  </si>
  <si>
    <t>Soporte por correo/comunidad en el plan estándar; soporte prioritario disponible en niveles de uso más altos</t>
  </si>
  <si>
    <t>Página oficial de precios de la API de OpenAI, verificada y funcional. Estimado para 2.000.000 tokens de entrada + 500.000 de salida al mes (uso administrativo moderado); tarifa $2.50 USD entrada / $10.00 USD salida por millón de tokens.</t>
  </si>
  <si>
    <t>SLA de disponibilidad de la plataforma; soporte según plan OpenAI contratado</t>
  </si>
  <si>
    <t>Modelo multimodal de alto desempeño; API ampliamente documentada y adoptada</t>
  </si>
  <si>
    <t>Costo por token más alto que modelos económicos; sin SLA contractual formal en el plan estándar</t>
  </si>
  <si>
    <t>No aplica almacenamiento de datos propio del cliente; el historial de uso se consulta desde el panel de OpenAI, no hay "backup" de modelos</t>
  </si>
  <si>
    <t>Inmediato: integración vía API REST, sin infraestructura que desplegar</t>
  </si>
  <si>
    <t>Límite de tasa (rate limit) por tokens/minuto y solicitudes/minuto según el nivel de uso (tier) de la cuenta, no por volumen total de datos</t>
  </si>
  <si>
    <r>
      <rPr>
        <rFont val="Arial"/>
        <color rgb="FF1155CC"/>
        <u/>
      </rPr>
      <t>https://openai.com/api/pricing/</t>
    </r>
  </si>
  <si>
    <t>OpenAI API - Modelo GPT-4o mini (texto e imagen, económico)</t>
  </si>
  <si>
    <t>Contexto: 128K tokens | Multimodal | $0.15/$0.60 USD por 1M tokens</t>
  </si>
  <si>
    <t>Página oficial de precios de la API de OpenAI, verificada y funcional. Estimado para el mismo escenario de 2.5M tokens/mes; tarifa $0.15 USD entrada / $0.60 USD salida por millón de tokens, ideal para tareas de alto volumen y bajo costo.</t>
  </si>
  <si>
    <t>Costo muy bajo por token, ideal para alto volumen; misma API y multimodalidad que GPT-4o</t>
  </si>
  <si>
    <t>Menor capacidad de razonamiento que el modelo GPT-4o completo</t>
  </si>
  <si>
    <t>No aplica almacenamiento de datos propio del cliente; sin "backup" de modelos, solo historial de uso en el panel</t>
  </si>
  <si>
    <t>Límite de tasa (rate limit) por tokens/minuto y solicitudes/minuto según el nivel de uso (tier) de la cuenta</t>
  </si>
  <si>
    <r>
      <rPr>
        <rFont val="Arial"/>
        <color rgb="FF1155CC"/>
        <u/>
      </rPr>
      <t>https://azure.microsoft.com/en-us/pricing/details/cognitive-services/openai-service/</t>
    </r>
  </si>
  <si>
    <t>Azure OpenAI Service - Modelos GPT bajo infraestructura empresarial Microsoft</t>
  </si>
  <si>
    <t>Modelos GPT-4o y familia | SLA empresarial | Cumplimiento normativo (ISO, SOC2)</t>
  </si>
  <si>
    <t>Soporte según plan de Azure Support contratado (Developer/Standard/Professional Direct), con SLA empresarial</t>
  </si>
  <si>
    <t>Página oficial de precios de Azure OpenAI Service, verificada y funcional. Mismos modelos y tarifa base de OpenAI (GPT-4o) con SLA empresarial, cumplimiento normativo y residencia de datos configurable.</t>
  </si>
  <si>
    <t>SLA de disponibilidad 99.9%; soporte según plan Azure contratado</t>
  </si>
  <si>
    <t>Cumplimiento normativo (ISO, SOC2) y residencia de datos configurable; integración con Azure AD/RBAC</t>
  </si>
  <si>
    <t>Requiere aprobación de acceso y configuración de cuota; costo base similar a OpenAI directo</t>
  </si>
  <si>
    <t>Sin backup de modelos (servicio administrado); los datos y configuraciones del recurso se respaldan como cualquier recurso de Azure (exportación de configuración)</t>
  </si>
  <si>
    <t>Minutos a horas: aprovisionamiento del recurso en Azure Portal/CLI más despliegue del modelo</t>
  </si>
  <si>
    <t>Cuota de tokens por minuto (TPM) y solicitudes por minuto asignada por región/modelo, ampliable por solicitud</t>
  </si>
  <si>
    <t>https://cloud.google.com/vertex-ai/generative-ai/pricing</t>
  </si>
  <si>
    <t>Google Vertex AI - Modelo Gemini 1.5 Pro / Flash</t>
  </si>
  <si>
    <t>Contexto: hasta 1M tokens | Multimodal | Pago por uso por token</t>
  </si>
  <si>
    <t>Soporte básico incluido; soporte con SLA de respuesta requiere plan de pago (Standard/Enhanced/Premium) de Google Cloud</t>
  </si>
  <si>
    <t>Página oficial de precios de Vertex AI Generative AI, verificada y funcional. Estimado para el mismo escenario de 2.5M tokens/mes; tarifa aproximada $1.25 USD entrada / $5.00 USD salida por millón de tokens, ventana de contexto extendida hasta 1M tokens.</t>
  </si>
  <si>
    <t>Ventana de contexto muy amplia (hasta 1M tokens); integración nativa con el resto de Google Cloud</t>
  </si>
  <si>
    <t>Curva de aprendizaje de Vertex AI/IAM; documentación menos madura que OpenAI en algunos casos de uso</t>
  </si>
  <si>
    <t>Sin backup de modelos (servicio administrado); el historial de llamadas se audita vía Cloud Logging, no hay backup de pesos del modelo</t>
  </si>
  <si>
    <t>Minutos: habilitación de la API en el proyecto de Google Cloud e integración vía SDK/REST</t>
  </si>
  <si>
    <t>Cuota de solicitudes y tokens por minuto según proyecto y región, ampliable por solicitud a Google Cloud</t>
  </si>
  <si>
    <r>
      <rPr>
        <rFont val="Arial"/>
        <color rgb="FF1155CC"/>
        <u/>
      </rPr>
      <t>https://aws.amazon.com/bedrock/pricing/</t>
    </r>
  </si>
  <si>
    <t>AWS Bedrock - Acceso unificado a múltiples modelos fundacionales (Claude, Llama, etc.)</t>
  </si>
  <si>
    <t>Múltiples modelos fundacionales | Facturación unificada AWS | Pago por token</t>
  </si>
  <si>
    <t>Soporte según plan de AWS Support contratado (Basic/Developer/Business/Enterprise)</t>
  </si>
  <si>
    <t>Página oficial de precios de AWS Bedrock, verificada y funcional. Estimado con un modelo económico del catálogo para el mismo escenario de 2.5M tokens/mes; permite elegir entre varios proveedores (Anthropic, Meta, Amazon) bajo una sola facturación de AWS.</t>
  </si>
  <si>
    <t>SLA de disponibilidad 99.9%; soporte según plan AWS contratado</t>
  </si>
  <si>
    <t>Facturación unificada de AWS y posibilidad de elegir entre varios proveedores de modelos (Anthropic, Meta, Amazon)</t>
  </si>
  <si>
    <t>Disponibilidad de modelos varía por región; requiere solicitar acceso a cada modelo fundacional</t>
  </si>
  <si>
    <t>Sin backup de modelos (servicio administrado); los prompts/registros pueden auditarse vía CloudTrail, sin backup de pesos del modelo</t>
  </si>
  <si>
    <t>Minutos: habilitación de modelos en la consola de Bedrock e integración vía SDK/API</t>
  </si>
  <si>
    <t>Cuota de solicitudes y tokens por minuto por modelo y cuenta, ampliable mediante solicitud de aumento de límite a AWS</t>
  </si>
  <si>
    <t>La opción AIaaS más pertinente para los administradores es la Opción N° 2 de OpenAI (GPT-4o mini) porque ofrece el mejor costo por token de las cinco opciones evaluadas, siendo suficiente para tareas administrativas como clasificación de correos, resúmenes y atención de un chatbot interno, sin necesidad de asumir el costo de un modelo de mayor capacidad que no se aprovecharía en el día a día.</t>
  </si>
  <si>
    <t>Cotización elegida Nosotros: Nº5</t>
  </si>
  <si>
    <t>La opción AIaaS más pertinente para nosotros como equipo de sistemas/software es la Opción N° 5 de Amazon Web Services (AWS Bedrock) porque nos permite elegir entre múltiples modelos fundacionales (Anthropic, Meta, Amazon, entre otros) bajo una sola facturación de AWS, dándonos la flexibilidad de comparar y cambiar de modelo según el caso de uso que estemos desarrollando, sin depender de un único proveedor.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</si>
</sst>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_);[Red]\(&quot;$&quot;#,##0.00\)"/>
    <numFmt numFmtId="165" formatCode="&quot;$&quot;#,##0.00"/>
    <numFmt numFmtId="166" formatCode="&quot;$&quot;#,##0"/>
    <numFmt numFmtId="167" formatCode="_([$$-409]* #,##0.00_);_([$$-409]* \(#,##0.00\);_([$$-409]* &quot;-&quot;??_);_(@_)"/>
    <numFmt numFmtId="168" formatCode="_-[$$-409]* #,##0.00_ ;_-[$$-409]* \-#,##0.00\ ;_-[$$-409]* &quot;-&quot;??_ ;_-@_ "/>
    <numFmt numFmtId="169" formatCode="_-[$$-240A]\ * #,##0.00_-;\-[$$-240A]\ * #,##0.00_-;_-[$$-240A]\ * &quot;-&quot;??_-;_-@"/>
    <numFmt numFmtId="170" formatCode="_-[$$-240A]\ * #,##0.000_-;\-[$$-240A]\ * #,##0.000_-;_-[$$-240A]\ * &quot;-&quot;??.0_-;_-@"/>
    <numFmt numFmtId="171" formatCode="_-[$$-240A]\ * #,##0_-;\-[$$-240A]\ * #,##0_-;_-[$$-240A]\ * &quot;-&quot;??_-;_-@"/>
    <numFmt numFmtId="172" formatCode="&quot;$&quot;#,##0.000"/>
  </numFmts>
  <fonts count="101">
    <font>
      <sz val="10.0"/>
      <color rgb="FF000000"/>
      <name val="Arial"/>
      <scheme val="minor"/>
    </font>
    <font>
      <b/>
      <sz val="12.0"/>
      <color theme="1"/>
      <name val="Arial"/>
    </font>
    <font/>
    <font>
      <b/>
      <sz val="10.0"/>
      <color theme="1"/>
      <name val="Arial"/>
    </font>
    <font>
      <b/>
      <u/>
      <sz val="10.0"/>
      <color theme="1"/>
      <name val="Arial"/>
    </font>
    <font>
      <b/>
      <sz val="22.0"/>
      <color rgb="FF000000"/>
      <name val="Arial"/>
    </font>
    <font>
      <i/>
      <sz val="10.0"/>
      <color theme="1"/>
      <name val="Arial"/>
    </font>
    <font>
      <color rgb="FF000000"/>
      <name val="Arial"/>
    </font>
    <font>
      <sz val="10.0"/>
      <color rgb="FF000000"/>
      <name val="Arial"/>
    </font>
    <font>
      <sz val="11.0"/>
      <color rgb="FF000000"/>
      <name val="&quot;Aptos Narrow&quot;"/>
    </font>
    <font>
      <b/>
      <color rgb="FF000000"/>
      <name val="Arial"/>
    </font>
    <font>
      <color theme="1"/>
      <name val="Arial"/>
      <scheme val="minor"/>
    </font>
    <font>
      <b/>
      <color rgb="FF000000"/>
      <name val="Trebuchet MS"/>
    </font>
    <font>
      <b/>
      <u/>
      <color rgb="FF000000"/>
      <name val="Trebuchet MS"/>
    </font>
    <font>
      <u/>
      <sz val="10.0"/>
      <color rgb="FF0000FF"/>
      <name val="Arial"/>
    </font>
    <font>
      <color rgb="FF000000"/>
      <name val="Trebuchet MS"/>
    </font>
    <font>
      <u/>
      <sz val="11.0"/>
      <color rgb="FF0000FF"/>
      <name val="Arial"/>
    </font>
    <font>
      <u/>
      <color rgb="FF000000"/>
      <name val="Trebuchet MS"/>
    </font>
    <font>
      <color theme="1"/>
      <name val="Arial"/>
    </font>
    <font>
      <color rgb="FF000000"/>
      <name val="Proxima Nova"/>
    </font>
    <font>
      <sz val="10.0"/>
      <color theme="1"/>
      <name val="Arial"/>
    </font>
    <font>
      <sz val="11.0"/>
      <color rgb="FF000000"/>
      <name val="Arial"/>
    </font>
    <font>
      <u/>
      <sz val="10.0"/>
      <color rgb="FF000000"/>
      <name val="Arial"/>
    </font>
    <font>
      <color rgb="FF231F20"/>
      <name val="Trebuchet MS"/>
    </font>
    <font>
      <u/>
      <sz val="10.0"/>
      <color rgb="FF0000FF"/>
      <name val="Arial"/>
    </font>
    <font>
      <color rgb="FF000000"/>
      <name val="Open Sans"/>
    </font>
    <font>
      <sz val="11.0"/>
      <color rgb="FF0000FF"/>
      <name val="Arial"/>
    </font>
    <font>
      <color rgb="FF222222"/>
      <name val="Arial"/>
    </font>
    <font>
      <sz val="10.0"/>
      <color theme="1"/>
      <name val="Trebuchet MS"/>
    </font>
    <font>
      <sz val="10.0"/>
      <color theme="1"/>
      <name val="Arial Narrow"/>
    </font>
    <font>
      <u/>
      <sz val="10.0"/>
      <color rgb="FF0000FF"/>
      <name val="Arial"/>
    </font>
    <font>
      <u/>
      <sz val="10.0"/>
      <color rgb="FF0000FF"/>
      <name val="Arial"/>
    </font>
    <font>
      <b/>
      <sz val="10.0"/>
      <color rgb="FF444444"/>
      <name val="Arial"/>
    </font>
    <font>
      <u/>
      <sz val="10.0"/>
      <color rgb="FF0000FF"/>
      <name val="Arial"/>
    </font>
    <font>
      <sz val="10.0"/>
      <color rgb="FF444444"/>
      <name val="Arial"/>
    </font>
    <font>
      <b/>
      <sz val="10.0"/>
      <color theme="1"/>
      <name val="Trebuchet MS"/>
    </font>
    <font>
      <b/>
      <u/>
      <sz val="10.0"/>
      <color theme="1"/>
      <name val="Trebuchet MS"/>
    </font>
    <font>
      <u/>
      <color rgb="FF0000FF"/>
    </font>
    <font>
      <b/>
      <sz val="12.0"/>
      <color rgb="FF000000"/>
      <name val="Arial"/>
    </font>
    <font>
      <sz val="10.0"/>
      <color rgb="FF333333"/>
      <name val="Arial"/>
    </font>
    <font>
      <u/>
      <color rgb="FF0000FF"/>
      <name val="Arial"/>
    </font>
    <font>
      <u/>
      <color rgb="FF000000"/>
      <name val="Arial"/>
    </font>
    <font>
      <i/>
      <color rgb="FF000000"/>
      <name val="Arial"/>
    </font>
    <font>
      <b/>
      <i/>
      <color theme="1"/>
      <name val="Arial"/>
    </font>
    <font>
      <color rgb="FF375623"/>
      <name val="Arial"/>
    </font>
    <font>
      <u/>
      <color rgb="FF000000"/>
      <name val="Arial"/>
    </font>
    <font>
      <i/>
      <color theme="1"/>
      <name val="Arial"/>
    </font>
    <font>
      <b/>
      <color theme="1"/>
      <name val="Arial"/>
    </font>
    <font>
      <b/>
      <u/>
      <sz val="10.0"/>
      <color theme="1"/>
      <name val="Trebuchet MS"/>
    </font>
    <font>
      <color rgb="FF7F6000"/>
      <name val="Arial"/>
    </font>
    <font>
      <u/>
      <color rgb="FF0000FF"/>
    </font>
    <font>
      <sz val="10.0"/>
      <color rgb="FF231F20"/>
      <name val="Arial"/>
    </font>
    <font>
      <sz val="10.0"/>
      <color rgb="FF333E48"/>
      <name val="Arial"/>
    </font>
    <font>
      <b/>
      <u/>
      <color rgb="FF000000"/>
      <name val="Trebuchet MS"/>
    </font>
    <font>
      <u/>
      <sz val="11.0"/>
      <color rgb="FF0000FF"/>
      <name val="&quot;Aptos Narrow&quot;"/>
    </font>
    <font>
      <u/>
      <color rgb="FF000000"/>
      <name val="Trebuchet MS"/>
    </font>
    <font>
      <u/>
      <sz val="11.0"/>
      <color rgb="FF0000FF"/>
      <name val="&quot;Aptos Narrow&quot;"/>
    </font>
    <font>
      <color rgb="FF222222"/>
      <name val="Inherit"/>
    </font>
    <font>
      <color rgb="FF000000"/>
      <name val="Montserrat"/>
    </font>
    <font>
      <b/>
      <color theme="1"/>
      <name val="Arial"/>
      <scheme val="minor"/>
    </font>
    <font>
      <u/>
      <sz val="10.0"/>
      <color rgb="FF0000FF"/>
      <name val="Arial"/>
    </font>
    <font>
      <b/>
      <u/>
      <color rgb="FF000000"/>
      <name val="Trebuchet MS"/>
    </font>
    <font>
      <u/>
      <color rgb="FF0000FF"/>
      <name val="Arial"/>
    </font>
    <font>
      <u/>
      <color rgb="FF000000"/>
      <name val="Arial"/>
    </font>
    <font>
      <u/>
      <sz val="10.0"/>
      <color theme="10"/>
      <name val="Arial"/>
    </font>
    <font>
      <sz val="10.0"/>
      <color rgb="FF000000"/>
      <name val="Trebuchet MS"/>
    </font>
    <font>
      <u/>
      <color rgb="FF0000FF"/>
    </font>
    <font>
      <u/>
      <sz val="10.0"/>
      <color rgb="FF000000"/>
      <name val="Arial"/>
    </font>
    <font>
      <u/>
      <sz val="11.0"/>
      <color rgb="FF0000FF"/>
      <name val="Arial"/>
    </font>
    <font>
      <u/>
      <sz val="10.0"/>
      <color rgb="FF000000"/>
      <name val="Arial"/>
    </font>
    <font>
      <u/>
      <sz val="11.0"/>
      <color rgb="FF0000FF"/>
      <name val="Arial"/>
    </font>
    <font>
      <b/>
      <u/>
      <color rgb="FF000000"/>
      <name val="Trebuchet MS"/>
    </font>
    <font>
      <u/>
      <sz val="12.0"/>
      <color rgb="FF0000FF"/>
      <name val="Calibri"/>
    </font>
    <font>
      <sz val="38.0"/>
      <color rgb="FF161616"/>
      <name val="IBM Plex Sans"/>
    </font>
    <font>
      <b/>
      <sz val="22.0"/>
      <color theme="1"/>
      <name val="Arial"/>
    </font>
    <font>
      <b/>
      <color theme="1"/>
      <name val="Trebuchet MS"/>
    </font>
    <font>
      <b/>
      <u/>
      <color theme="1"/>
      <name val="Trebuchet MS"/>
    </font>
    <font>
      <color theme="1"/>
      <name val="Trebuchet MS"/>
    </font>
    <font>
      <u/>
      <sz val="11.0"/>
      <color rgb="FF0000FF"/>
      <name val="Arial"/>
    </font>
    <font>
      <u/>
      <color theme="1"/>
      <name val="Trebuchet MS"/>
    </font>
    <font>
      <color theme="1"/>
      <name val="Proxima Nova"/>
    </font>
    <font>
      <sz val="11.0"/>
      <color theme="1"/>
      <name val="Arial"/>
    </font>
    <font>
      <color theme="1"/>
      <name val="Open Sans"/>
    </font>
    <font>
      <u/>
      <color theme="1"/>
      <name val="Arial"/>
    </font>
    <font>
      <sz val="9.0"/>
      <color theme="1"/>
      <name val="Arial"/>
    </font>
    <font>
      <u/>
      <color theme="1"/>
      <name val="Arial"/>
    </font>
    <font>
      <b/>
      <u/>
      <sz val="22.0"/>
      <color rgb="FF0000FF"/>
      <name val="Arial"/>
    </font>
    <font>
      <u/>
      <color rgb="FF0000FF"/>
      <name val="Arial"/>
    </font>
    <font>
      <b/>
      <u/>
      <color theme="1"/>
      <name val="Trebuchet MS"/>
    </font>
    <font>
      <u/>
      <color theme="1"/>
      <name val="Arial"/>
    </font>
    <font>
      <color rgb="FFC00000"/>
      <name val="Arial"/>
    </font>
    <font>
      <sz val="11.0"/>
      <color rgb="FF000000"/>
      <name val="Calibri"/>
    </font>
    <font>
      <b/>
      <i/>
      <sz val="9.0"/>
      <color rgb="FFC00000"/>
      <name val="Arial"/>
    </font>
    <font>
      <sz val="10.0"/>
      <color rgb="FF000000"/>
      <name val="Calibri"/>
    </font>
    <font>
      <b/>
      <i/>
      <sz val="10.0"/>
      <color rgb="FFC00000"/>
      <name val="Arial"/>
    </font>
    <font>
      <b/>
      <color rgb="FF0B0C0C"/>
      <name val="&quot;GDS Transport&quot;"/>
    </font>
    <font>
      <b/>
      <color rgb="FF0B0C0C"/>
      <name val="Arial"/>
    </font>
    <font>
      <b/>
      <color theme="1"/>
      <name val="&quot;Trebuchet MS&quot;"/>
    </font>
    <font>
      <u/>
      <color rgb="FF0000FF"/>
      <name val="Arial"/>
    </font>
    <font>
      <b/>
      <sz val="11.0"/>
      <color rgb="FF1F4E78"/>
      <name val="Arial"/>
    </font>
    <font>
      <u/>
      <color rgb="FF0000FF"/>
      <name val="Arial"/>
    </font>
  </fonts>
  <fills count="18">
    <fill>
      <patternFill patternType="none"/>
    </fill>
    <fill>
      <patternFill patternType="lightGray"/>
    </fill>
    <fill>
      <patternFill patternType="solid">
        <fgColor rgb="FF4D93D9"/>
        <bgColor rgb="FF4D93D9"/>
      </patternFill>
    </fill>
    <fill>
      <patternFill patternType="solid">
        <fgColor rgb="FFC0E6F5"/>
        <bgColor rgb="FFC0E6F5"/>
      </patternFill>
    </fill>
    <fill>
      <patternFill patternType="solid">
        <fgColor rgb="FF3D85C6"/>
        <bgColor rgb="FF3D85C6"/>
      </patternFill>
    </fill>
    <fill>
      <patternFill patternType="solid">
        <fgColor rgb="FFCFE2F3"/>
        <bgColor rgb="FFCFE2F3"/>
      </patternFill>
    </fill>
    <fill>
      <patternFill patternType="solid">
        <fgColor rgb="FFFFFFFF"/>
        <bgColor rgb="FFFFFFFF"/>
      </patternFill>
    </fill>
    <fill>
      <patternFill patternType="solid">
        <fgColor rgb="FFF5F5F5"/>
        <bgColor rgb="FFF5F5F5"/>
      </patternFill>
    </fill>
    <fill>
      <patternFill patternType="solid">
        <fgColor rgb="FFE2F0D9"/>
        <bgColor rgb="FFE2F0D9"/>
      </patternFill>
    </fill>
    <fill>
      <patternFill patternType="solid">
        <fgColor rgb="FFFFFF99"/>
        <bgColor rgb="FFFFFF99"/>
      </patternFill>
    </fill>
    <fill>
      <patternFill patternType="solid">
        <fgColor rgb="FFFFF2CC"/>
        <bgColor rgb="FFFFF2CC"/>
      </patternFill>
    </fill>
    <fill>
      <patternFill patternType="solid">
        <fgColor theme="4"/>
        <bgColor theme="4"/>
      </patternFill>
    </fill>
    <fill>
      <patternFill patternType="solid">
        <fgColor rgb="FFC9DAF8"/>
        <bgColor rgb="FFC9DAF8"/>
      </patternFill>
    </fill>
    <fill>
      <patternFill patternType="solid">
        <fgColor rgb="FFD0E0E3"/>
        <bgColor rgb="FFD0E0E3"/>
      </patternFill>
    </fill>
    <fill>
      <patternFill patternType="solid">
        <fgColor theme="0"/>
        <bgColor theme="0"/>
      </patternFill>
    </fill>
    <fill>
      <patternFill patternType="solid">
        <fgColor rgb="FFC0C0C0"/>
        <bgColor rgb="FFC0C0C0"/>
      </patternFill>
    </fill>
    <fill>
      <patternFill patternType="solid">
        <fgColor rgb="FFBDD7EE"/>
        <bgColor rgb="FFBDD7EE"/>
      </patternFill>
    </fill>
    <fill>
      <patternFill patternType="solid">
        <fgColor rgb="FFDEEAF6"/>
        <bgColor rgb="FFDEEAF6"/>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right style="thin">
        <color rgb="FF000000"/>
      </right>
      <bottom style="thin">
        <color rgb="FF000000"/>
      </bottom>
    </border>
    <border>
      <top style="thin">
        <color rgb="FF000000"/>
      </top>
    </border>
    <border>
      <left style="thin">
        <color rgb="FF9DC3E6"/>
      </left>
      <top style="thin">
        <color rgb="FF9DC3E6"/>
      </top>
      <bottom style="thin">
        <color rgb="FF9DC3E6"/>
      </bottom>
    </border>
    <border>
      <top style="thin">
        <color rgb="FF9DC3E6"/>
      </top>
      <bottom style="thin">
        <color rgb="FF9DC3E6"/>
      </bottom>
    </border>
    <border>
      <right style="thin">
        <color rgb="FF9DC3E6"/>
      </right>
      <top style="thin">
        <color rgb="FF9DC3E6"/>
      </top>
      <bottom style="thin">
        <color rgb="FF9DC3E6"/>
      </bottom>
    </border>
    <border>
      <left style="thin">
        <color rgb="FF9DC3E6"/>
      </left>
      <top style="thin">
        <color rgb="FF9DC3E6"/>
      </top>
    </border>
    <border>
      <top style="thin">
        <color rgb="FF9DC3E6"/>
      </top>
    </border>
    <border>
      <right style="thin">
        <color rgb="FF9DC3E6"/>
      </right>
      <top style="thin">
        <color rgb="FF9DC3E6"/>
      </top>
    </border>
    <border>
      <left style="thin">
        <color rgb="FF9DC3E6"/>
      </left>
    </border>
    <border>
      <right style="thin">
        <color rgb="FF9DC3E6"/>
      </right>
    </border>
    <border>
      <left style="thin">
        <color rgb="FF9DC3E6"/>
      </left>
      <bottom style="thin">
        <color rgb="FF9DC3E6"/>
      </bottom>
    </border>
    <border>
      <bottom style="thin">
        <color rgb="FF9DC3E6"/>
      </bottom>
    </border>
    <border>
      <right style="thin">
        <color rgb="FF9DC3E6"/>
      </right>
      <bottom style="thin">
        <color rgb="FF9DC3E6"/>
      </bottom>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4"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6" fillId="4" fontId="5" numFmtId="0" xfId="0" applyAlignment="1" applyBorder="1" applyFill="1" applyFont="1">
      <alignment horizontal="center"/>
    </xf>
    <xf borderId="0" fillId="0" fontId="6" numFmtId="0" xfId="0" applyAlignment="1" applyFont="1">
      <alignment horizontal="center" vertical="center"/>
    </xf>
    <xf borderId="0" fillId="2" fontId="5" numFmtId="0" xfId="0" applyAlignment="1" applyFill="1" applyFont="1">
      <alignment horizontal="center"/>
    </xf>
    <xf borderId="4" fillId="5" fontId="3" numFmtId="0" xfId="0" applyAlignment="1" applyBorder="1" applyFill="1" applyFont="1">
      <alignment horizontal="center" shrinkToFit="0" vertical="center" wrapText="1"/>
    </xf>
    <xf borderId="0" fillId="0" fontId="7" numFmtId="0" xfId="0" applyAlignment="1" applyFont="1">
      <alignment vertical="bottom"/>
    </xf>
    <xf borderId="4" fillId="0" fontId="8" numFmtId="0" xfId="0" applyAlignment="1" applyBorder="1" applyFont="1">
      <alignment horizontal="center" readingOrder="0" shrinkToFit="0" vertical="center" wrapText="1"/>
    </xf>
    <xf borderId="0" fillId="0" fontId="9" numFmtId="0" xfId="0" applyAlignment="1" applyFont="1">
      <alignment shrinkToFit="0" vertical="bottom" wrapText="0"/>
    </xf>
    <xf borderId="4" fillId="3" fontId="10" numFmtId="0" xfId="0" applyAlignment="1" applyBorder="1" applyFill="1" applyFont="1">
      <alignment horizontal="center" shrinkToFit="0" vertical="center" wrapText="1"/>
    </xf>
    <xf borderId="4" fillId="0" fontId="11" numFmtId="0" xfId="0" applyAlignment="1" applyBorder="1" applyFont="1">
      <alignment horizontal="center" readingOrder="0" shrinkToFit="0" vertical="center" wrapText="1"/>
    </xf>
    <xf borderId="4" fillId="3" fontId="12" numFmtId="0" xfId="0" applyAlignment="1" applyBorder="1" applyFill="1" applyFont="1">
      <alignment horizontal="center" shrinkToFit="0" vertical="center" wrapText="1"/>
    </xf>
    <xf borderId="4" fillId="3" fontId="13" numFmtId="0" xfId="0" applyAlignment="1" applyBorder="1" applyFill="1" applyFont="1">
      <alignment horizontal="center" shrinkToFit="0" vertical="center" wrapText="1"/>
    </xf>
    <xf borderId="4" fillId="0" fontId="14" numFmtId="0" xfId="0" applyAlignment="1" applyBorder="1" applyFont="1">
      <alignment horizontal="center" readingOrder="0" shrinkToFit="0" vertical="center" wrapText="1"/>
    </xf>
    <xf borderId="0" fillId="3" fontId="11" numFmtId="0" xfId="0" applyFill="1" applyFont="1"/>
    <xf borderId="4" fillId="0" fontId="8" numFmtId="164" xfId="0" applyAlignment="1" applyBorder="1" applyFont="1" applyNumberFormat="1">
      <alignment horizontal="center" readingOrder="0" shrinkToFit="0" vertical="center" wrapText="1"/>
    </xf>
    <xf borderId="4" fillId="5" fontId="10" numFmtId="0" xfId="0" applyAlignment="1" applyBorder="1" applyFill="1" applyFont="1">
      <alignment horizontal="center" shrinkToFit="0" vertical="center" wrapText="1"/>
    </xf>
    <xf borderId="4" fillId="0" fontId="15"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4" fillId="6" fontId="7"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15" numFmtId="165" xfId="0" applyAlignment="1" applyBorder="1" applyFont="1" applyNumberFormat="1">
      <alignment horizontal="center" shrinkToFit="0" vertical="center" wrapText="1"/>
    </xf>
    <xf borderId="4" fillId="0" fontId="17" numFmtId="166"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6" fontId="19" numFmtId="0" xfId="0" applyAlignment="1" applyBorder="1" applyFill="1" applyFont="1">
      <alignment horizontal="center" shrinkToFit="0" vertical="center" wrapText="1"/>
    </xf>
    <xf borderId="4" fillId="0" fontId="20" numFmtId="167" xfId="0" applyAlignment="1" applyBorder="1" applyFont="1" applyNumberFormat="1">
      <alignment horizontal="center" shrinkToFit="0" vertical="center" wrapText="1"/>
    </xf>
    <xf borderId="4" fillId="0" fontId="21" numFmtId="0" xfId="0" applyAlignment="1" applyBorder="1" applyFont="1">
      <alignment horizontal="center" shrinkToFit="0" vertical="center" wrapText="1"/>
    </xf>
    <xf borderId="4" fillId="6" fontId="22" numFmtId="168" xfId="0" applyAlignment="1" applyBorder="1" applyFill="1" applyFont="1" applyNumberFormat="1">
      <alignment horizontal="center" shrinkToFit="0" vertical="center" wrapText="1"/>
    </xf>
    <xf borderId="4" fillId="0" fontId="8" numFmtId="0" xfId="0" applyAlignment="1" applyBorder="1" applyFont="1">
      <alignment horizontal="center" shrinkToFit="0" vertical="center" wrapText="1"/>
    </xf>
    <xf borderId="4" fillId="0" fontId="11" numFmtId="0" xfId="0" applyAlignment="1" applyBorder="1" applyFont="1">
      <alignment readingOrder="0" shrinkToFit="0" vertical="center" wrapText="1"/>
    </xf>
    <xf borderId="4" fillId="0" fontId="6"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4" fillId="6" fontId="24" numFmtId="0" xfId="0" applyAlignment="1" applyBorder="1" applyFill="1" applyFont="1">
      <alignment horizontal="center" readingOrder="0" shrinkToFit="0" vertical="center" wrapText="1"/>
    </xf>
    <xf borderId="4" fillId="6" fontId="8" numFmtId="0" xfId="0" applyAlignment="1" applyBorder="1" applyFill="1" applyFont="1">
      <alignment horizontal="center" readingOrder="0" shrinkToFit="0" vertical="center" wrapText="1"/>
    </xf>
    <xf borderId="4" fillId="6" fontId="25" numFmtId="0" xfId="0" applyAlignment="1" applyBorder="1" applyFill="1" applyFont="1">
      <alignment horizontal="center" shrinkToFit="0" vertical="center" wrapText="1"/>
    </xf>
    <xf borderId="4" fillId="0" fontId="26" numFmtId="0" xfId="0" applyAlignment="1" applyBorder="1" applyFont="1">
      <alignment horizontal="center" shrinkToFit="0" vertical="center" wrapText="1"/>
    </xf>
    <xf borderId="4" fillId="6" fontId="27" numFmtId="0" xfId="0" applyAlignment="1" applyBorder="1" applyFill="1" applyFont="1">
      <alignment horizontal="center" shrinkToFit="0" vertical="center" wrapText="1"/>
    </xf>
    <xf borderId="4" fillId="0" fontId="8" numFmtId="165" xfId="0" applyAlignment="1" applyBorder="1" applyFont="1" applyNumberFormat="1">
      <alignment horizontal="center" readingOrder="0" shrinkToFit="0" vertical="center" wrapText="1"/>
    </xf>
    <xf borderId="1" fillId="3" fontId="3" numFmtId="0" xfId="0" applyAlignment="1" applyBorder="1" applyFill="1" applyFont="1">
      <alignment horizontal="left" shrinkToFit="0" vertical="center" wrapText="1"/>
    </xf>
    <xf borderId="4" fillId="0" fontId="18" numFmtId="0" xfId="0" applyAlignment="1" applyBorder="1" applyFont="1">
      <alignment horizontal="center" vertical="center"/>
    </xf>
    <xf borderId="4" fillId="3" fontId="18" numFmtId="0" xfId="0" applyBorder="1" applyFill="1" applyFont="1"/>
    <xf borderId="4" fillId="0" fontId="20" numFmtId="0" xfId="0" applyBorder="1" applyFont="1"/>
    <xf borderId="4" fillId="0" fontId="28" numFmtId="0" xfId="0" applyAlignment="1" applyBorder="1" applyFont="1">
      <alignment horizontal="left" shrinkToFit="0" vertical="top" wrapText="1"/>
    </xf>
    <xf borderId="1" fillId="3" fontId="3" numFmtId="0" xfId="0" applyAlignment="1" applyBorder="1" applyFill="1" applyFont="1">
      <alignment horizontal="left" readingOrder="0" shrinkToFit="0" vertical="center" wrapText="1"/>
    </xf>
    <xf borderId="4" fillId="0" fontId="20" numFmtId="0" xfId="0" applyAlignment="1" applyBorder="1" applyFont="1">
      <alignment shrinkToFit="0" vertical="center" wrapText="1"/>
    </xf>
    <xf borderId="4" fillId="0" fontId="28" numFmtId="0" xfId="0" applyAlignment="1" applyBorder="1" applyFont="1">
      <alignment horizontal="left" shrinkToFit="0" vertical="center" wrapText="1"/>
    </xf>
    <xf borderId="0" fillId="0" fontId="29" numFmtId="0" xfId="0" applyAlignment="1" applyFont="1">
      <alignment horizontal="center" shrinkToFit="0" vertical="center" wrapText="1"/>
    </xf>
    <xf borderId="0" fillId="0" fontId="11" numFmtId="0" xfId="0" applyAlignment="1" applyFont="1">
      <alignment shrinkToFit="0" vertical="center" wrapText="1"/>
    </xf>
    <xf borderId="0" fillId="0" fontId="20" numFmtId="0" xfId="0" applyFont="1"/>
    <xf borderId="1" fillId="0" fontId="8" numFmtId="0" xfId="0" applyAlignment="1" applyBorder="1" applyFont="1">
      <alignment horizontal="center" shrinkToFit="0" vertical="center" wrapText="1"/>
    </xf>
    <xf borderId="7" fillId="0" fontId="30" numFmtId="0" xfId="0" applyAlignment="1" applyBorder="1" applyFont="1">
      <alignment horizontal="center" shrinkToFit="0" vertical="center" wrapText="1"/>
    </xf>
    <xf borderId="4" fillId="6" fontId="8" numFmtId="0" xfId="0" applyAlignment="1" applyBorder="1" applyFill="1" applyFont="1">
      <alignment horizontal="center" shrinkToFit="0" vertical="center" wrapText="1"/>
    </xf>
    <xf borderId="4" fillId="6" fontId="31" numFmtId="0" xfId="0" applyAlignment="1" applyBorder="1" applyFill="1" applyFont="1">
      <alignment horizontal="center" shrinkToFit="0" vertical="center" wrapText="1"/>
    </xf>
    <xf borderId="8" fillId="6" fontId="8" numFmtId="0" xfId="0" applyAlignment="1" applyBorder="1" applyFill="1" applyFont="1">
      <alignment horizontal="center" shrinkToFit="0" vertical="center" wrapText="1"/>
    </xf>
    <xf borderId="4" fillId="7" fontId="32" numFmtId="0" xfId="0" applyAlignment="1" applyBorder="1" applyFill="1" applyFont="1">
      <alignment horizontal="center" shrinkToFit="0" vertical="center" wrapText="1"/>
    </xf>
    <xf borderId="0" fillId="0" fontId="18" numFmtId="0" xfId="0" applyAlignment="1" applyFont="1">
      <alignment horizontal="center" shrinkToFit="0" vertical="center" wrapText="1"/>
    </xf>
    <xf borderId="4" fillId="0" fontId="33" numFmtId="0" xfId="0" applyAlignment="1" applyBorder="1" applyFont="1">
      <alignment horizontal="center" shrinkToFit="0" vertical="center" wrapText="1"/>
    </xf>
    <xf borderId="4" fillId="6" fontId="34" numFmtId="0" xfId="0" applyAlignment="1" applyBorder="1" applyFill="1" applyFont="1">
      <alignment horizontal="center" shrinkToFit="0" vertical="center" wrapText="1"/>
    </xf>
    <xf borderId="4" fillId="0" fontId="8" numFmtId="165" xfId="0" applyAlignment="1" applyBorder="1" applyFont="1" applyNumberFormat="1">
      <alignment horizontal="center" shrinkToFit="0" vertical="center" wrapText="1"/>
    </xf>
    <xf borderId="4" fillId="3" fontId="35" numFmtId="0" xfId="0" applyAlignment="1" applyBorder="1" applyFill="1" applyFont="1">
      <alignment horizontal="center" shrinkToFit="0" vertical="center" wrapText="1"/>
    </xf>
    <xf borderId="4" fillId="3" fontId="36"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4" fillId="0" fontId="37" numFmtId="0" xfId="0" applyAlignment="1" applyBorder="1" applyFont="1">
      <alignment horizontal="center" shrinkToFit="0" vertical="center" wrapText="1"/>
    </xf>
    <xf borderId="4" fillId="6" fontId="8" numFmtId="169" xfId="0" applyAlignment="1" applyBorder="1" applyFill="1" applyFont="1" applyNumberFormat="1">
      <alignment horizontal="center" shrinkToFit="0" vertical="center" wrapText="1"/>
    </xf>
    <xf borderId="0" fillId="0" fontId="7" numFmtId="0" xfId="0" applyAlignment="1" applyFont="1">
      <alignment shrinkToFit="0" vertical="bottom" wrapText="1"/>
    </xf>
    <xf borderId="0" fillId="0" fontId="38" numFmtId="0" xfId="0" applyAlignment="1" applyFont="1">
      <alignment horizontal="center" shrinkToFit="0" wrapText="1"/>
    </xf>
    <xf borderId="4" fillId="6" fontId="39" numFmtId="0" xfId="0" applyAlignment="1" applyBorder="1" applyFill="1" applyFont="1">
      <alignment horizontal="center" shrinkToFit="0" vertical="center" wrapText="1"/>
    </xf>
    <xf borderId="1" fillId="2" fontId="38" numFmtId="0" xfId="0" applyAlignment="1" applyBorder="1" applyFill="1" applyFont="1">
      <alignment horizontal="center" shrinkToFit="0" wrapText="1"/>
    </xf>
    <xf borderId="4" fillId="0" fontId="8" numFmtId="169"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9" fillId="0" fontId="28" numFmtId="0" xfId="0" applyAlignment="1" applyBorder="1" applyFont="1">
      <alignment horizontal="left" shrinkToFit="0" vertical="top" wrapText="1"/>
    </xf>
    <xf borderId="4" fillId="0" fontId="40" numFmtId="0" xfId="0" applyAlignment="1" applyBorder="1" applyFont="1">
      <alignment horizontal="center" shrinkToFit="0" vertical="center" wrapText="1"/>
    </xf>
    <xf borderId="4" fillId="6" fontId="41" numFmtId="165" xfId="0" applyAlignment="1" applyBorder="1" applyFill="1" applyFont="1" applyNumberFormat="1">
      <alignment horizontal="center" shrinkToFit="0" vertical="center" wrapText="1"/>
    </xf>
    <xf borderId="10" fillId="0" fontId="38" numFmtId="0" xfId="0" applyAlignment="1" applyBorder="1" applyFont="1">
      <alignment horizontal="center" shrinkToFit="0" wrapText="1"/>
    </xf>
    <xf borderId="10" fillId="0" fontId="2" numFmtId="0" xfId="0" applyBorder="1" applyFont="1"/>
    <xf borderId="0" fillId="0" fontId="7" numFmtId="165" xfId="0" applyAlignment="1" applyFont="1" applyNumberFormat="1">
      <alignment shrinkToFit="0" vertical="bottom" wrapText="1"/>
    </xf>
    <xf borderId="4" fillId="3" fontId="12" numFmtId="165" xfId="0" applyAlignment="1" applyBorder="1" applyFill="1" applyFont="1" applyNumberFormat="1">
      <alignment horizontal="center" shrinkToFit="0" vertical="center" wrapText="1"/>
    </xf>
    <xf borderId="11" fillId="3" fontId="12" numFmtId="0" xfId="0" applyAlignment="1" applyBorder="1" applyFill="1" applyFont="1">
      <alignment horizontal="center" shrinkToFit="0" wrapText="1"/>
    </xf>
    <xf borderId="0" fillId="0" fontId="42" numFmtId="0" xfId="0" applyAlignment="1" applyFont="1">
      <alignment horizontal="center" shrinkToFit="0" wrapText="1"/>
    </xf>
    <xf borderId="4" fillId="0" fontId="43" numFmtId="0" xfId="0" applyAlignment="1" applyBorder="1" applyFont="1">
      <alignment horizontal="center" shrinkToFit="0" vertical="center" wrapText="1"/>
    </xf>
    <xf borderId="4" fillId="0" fontId="7" numFmtId="165" xfId="0" applyAlignment="1" applyBorder="1" applyFont="1" applyNumberFormat="1">
      <alignment horizontal="center" shrinkToFit="0" vertical="center" wrapText="1"/>
    </xf>
    <xf borderId="4" fillId="8" fontId="44" numFmtId="0" xfId="0" applyAlignment="1" applyBorder="1" applyFill="1" applyFont="1">
      <alignment horizontal="center" shrinkToFit="0" vertical="center" wrapText="1"/>
    </xf>
    <xf borderId="4" fillId="0" fontId="45" numFmtId="0" xfId="0" applyAlignment="1" applyBorder="1" applyFont="1">
      <alignment horizontal="center" shrinkToFit="0" vertical="center" wrapText="1"/>
    </xf>
    <xf borderId="4" fillId="6" fontId="21" numFmtId="0" xfId="0" applyAlignment="1" applyBorder="1" applyFill="1" applyFont="1">
      <alignment horizontal="center" shrinkToFit="0" vertical="center" wrapText="1"/>
    </xf>
    <xf borderId="4" fillId="6" fontId="7" numFmtId="0" xfId="0" applyAlignment="1" applyBorder="1" applyFill="1" applyFont="1">
      <alignment horizontal="left" shrinkToFit="0" vertical="bottom" wrapText="1"/>
    </xf>
    <xf borderId="4" fillId="0" fontId="46" numFmtId="0" xfId="0" applyAlignment="1" applyBorder="1" applyFont="1">
      <alignment horizontal="center" shrinkToFit="0" vertical="center" wrapText="1"/>
    </xf>
    <xf borderId="4" fillId="6" fontId="7" numFmtId="165" xfId="0" applyAlignment="1" applyBorder="1" applyFill="1" applyFont="1" applyNumberFormat="1">
      <alignment horizontal="center" shrinkToFit="0" vertical="center" wrapText="1"/>
    </xf>
    <xf borderId="0" fillId="0" fontId="18" numFmtId="0" xfId="0" applyFont="1"/>
    <xf borderId="1" fillId="3" fontId="47" numFmtId="0" xfId="0" applyAlignment="1" applyBorder="1" applyFill="1" applyFont="1">
      <alignment shrinkToFit="0" wrapText="1"/>
    </xf>
    <xf borderId="4" fillId="9" fontId="7" numFmtId="0" xfId="0" applyAlignment="1" applyBorder="1" applyFill="1" applyFont="1">
      <alignment horizontal="center" shrinkToFit="0" vertical="center" wrapText="1"/>
    </xf>
    <xf borderId="4" fillId="6" fontId="18" numFmtId="0" xfId="0" applyAlignment="1" applyBorder="1" applyFill="1" applyFont="1">
      <alignment horizontal="center" shrinkToFit="0" vertical="center" wrapText="1"/>
    </xf>
    <xf borderId="1" fillId="3" fontId="47" numFmtId="0" xfId="0" applyAlignment="1" applyBorder="1" applyFill="1" applyFont="1">
      <alignment shrinkToFit="0" vertical="bottom" wrapText="1"/>
    </xf>
    <xf borderId="7" fillId="3" fontId="35" numFmtId="0" xfId="0" applyAlignment="1" applyBorder="1" applyFill="1" applyFont="1">
      <alignment horizontal="center" shrinkToFit="0" vertical="center" wrapText="1"/>
    </xf>
    <xf borderId="12" fillId="3" fontId="48" numFmtId="0" xfId="0" applyAlignment="1" applyBorder="1" applyFill="1" applyFont="1">
      <alignment horizontal="center" shrinkToFit="0" vertical="center" wrapText="1"/>
    </xf>
    <xf borderId="13" fillId="3" fontId="3" numFmtId="0" xfId="0" applyAlignment="1" applyBorder="1" applyFill="1" applyFont="1">
      <alignment horizontal="center" shrinkToFit="0" vertical="center" wrapText="1"/>
    </xf>
    <xf borderId="4" fillId="10" fontId="49" numFmtId="0" xfId="0" applyAlignment="1" applyBorder="1" applyFill="1" applyFont="1">
      <alignment horizontal="center" shrinkToFit="0" vertical="center" wrapText="1"/>
    </xf>
    <xf borderId="4" fillId="3" fontId="20"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4" fillId="0" fontId="50" numFmtId="0" xfId="0" applyAlignment="1" applyBorder="1" applyFont="1">
      <alignment shrinkToFit="0" vertical="center" wrapText="1"/>
    </xf>
    <xf borderId="4" fillId="0" fontId="18" numFmtId="0" xfId="0" applyAlignment="1" applyBorder="1" applyFont="1">
      <alignment shrinkToFit="0" vertical="center" wrapText="1"/>
    </xf>
    <xf borderId="4" fillId="0" fontId="51" numFmtId="0" xfId="0" applyAlignment="1" applyBorder="1" applyFont="1">
      <alignment horizontal="center" shrinkToFit="0" vertical="center" wrapText="1"/>
    </xf>
    <xf borderId="4" fillId="6" fontId="52" numFmtId="0" xfId="0" applyAlignment="1" applyBorder="1" applyFill="1" applyFont="1">
      <alignment horizontal="center" shrinkToFit="0" vertical="center" wrapText="1"/>
    </xf>
    <xf borderId="1" fillId="3" fontId="20" numFmtId="0" xfId="0" applyAlignment="1" applyBorder="1" applyFill="1" applyFont="1">
      <alignment horizontal="left" shrinkToFit="0" vertical="center" wrapText="1"/>
    </xf>
    <xf borderId="6" fillId="2" fontId="5" numFmtId="0" xfId="0" applyAlignment="1" applyBorder="1" applyFill="1" applyFont="1">
      <alignment horizontal="center"/>
    </xf>
    <xf borderId="10" fillId="0" fontId="7" numFmtId="0" xfId="0" applyAlignment="1" applyBorder="1" applyFont="1">
      <alignment vertical="bottom"/>
    </xf>
    <xf borderId="9" fillId="3" fontId="10" numFmtId="0" xfId="0" applyAlignment="1" applyBorder="1" applyFill="1" applyFont="1">
      <alignment horizontal="center" shrinkToFit="0" vertical="center" wrapText="1"/>
    </xf>
    <xf borderId="14" fillId="3" fontId="12" numFmtId="0" xfId="0" applyAlignment="1" applyBorder="1" applyFill="1" applyFont="1">
      <alignment horizontal="center" shrinkToFit="0" vertical="center" wrapText="1"/>
    </xf>
    <xf borderId="14" fillId="3" fontId="53" numFmtId="0" xfId="0" applyAlignment="1" applyBorder="1" applyFill="1" applyFont="1">
      <alignment horizontal="center" shrinkToFit="0" vertical="center" wrapText="1"/>
    </xf>
    <xf borderId="14" fillId="3" fontId="10" numFmtId="0" xfId="0" applyAlignment="1" applyBorder="1" applyFill="1" applyFont="1">
      <alignment horizontal="center" shrinkToFit="0" vertical="center" wrapText="1"/>
    </xf>
    <xf borderId="10" fillId="3" fontId="12" numFmtId="0" xfId="0" applyAlignment="1" applyBorder="1" applyFill="1" applyFont="1">
      <alignment horizontal="center" shrinkToFit="0" vertical="center" wrapText="1"/>
    </xf>
    <xf borderId="9" fillId="5" fontId="7" numFmtId="0" xfId="0" applyAlignment="1" applyBorder="1" applyFill="1" applyFont="1">
      <alignment horizontal="center" shrinkToFit="0" vertical="center" wrapText="1"/>
    </xf>
    <xf borderId="14" fillId="0" fontId="15" numFmtId="0" xfId="0" applyAlignment="1" applyBorder="1" applyFont="1">
      <alignment horizontal="center" shrinkToFit="0" vertical="center" wrapText="1"/>
    </xf>
    <xf borderId="14" fillId="0" fontId="54" numFmtId="0" xfId="0" applyAlignment="1" applyBorder="1" applyFont="1">
      <alignment horizontal="center" shrinkToFit="0" vertical="center" wrapText="1"/>
    </xf>
    <xf borderId="14" fillId="6" fontId="7" numFmtId="0" xfId="0" applyAlignment="1" applyBorder="1" applyFill="1" applyFont="1">
      <alignment horizontal="center" shrinkToFit="0" vertical="center" wrapText="1"/>
    </xf>
    <xf borderId="14" fillId="0" fontId="15" numFmtId="165" xfId="0" applyAlignment="1" applyBorder="1" applyFont="1" applyNumberFormat="1">
      <alignment horizontal="center" shrinkToFit="0" vertical="center" wrapText="1"/>
    </xf>
    <xf borderId="14" fillId="0" fontId="55" numFmtId="166" xfId="0" applyAlignment="1" applyBorder="1" applyFont="1" applyNumberFormat="1">
      <alignment horizontal="center" shrinkToFit="0" vertical="center" wrapText="1"/>
    </xf>
    <xf borderId="10" fillId="6" fontId="19" numFmtId="0" xfId="0" applyAlignment="1" applyBorder="1" applyFill="1" applyFont="1">
      <alignment horizontal="center" shrinkToFit="0" vertical="center" wrapText="1"/>
    </xf>
    <xf borderId="4" fillId="0" fontId="9" numFmtId="0" xfId="0" applyAlignment="1" applyBorder="1" applyFont="1">
      <alignment horizontal="center" shrinkToFit="0" vertical="center" wrapText="1"/>
    </xf>
    <xf borderId="14" fillId="0" fontId="23" numFmtId="0" xfId="0" applyAlignment="1" applyBorder="1" applyFont="1">
      <alignment horizontal="center" shrinkToFit="0" vertical="center" wrapText="1"/>
    </xf>
    <xf borderId="4" fillId="0" fontId="56" numFmtId="0" xfId="0" applyAlignment="1" applyBorder="1" applyFont="1">
      <alignment horizontal="center" shrinkToFit="0" vertical="center" wrapText="1"/>
    </xf>
    <xf borderId="14" fillId="6" fontId="18" numFmtId="0" xfId="0" applyAlignment="1" applyBorder="1" applyFill="1" applyFont="1">
      <alignment horizontal="center" shrinkToFit="0" vertical="center" wrapText="1"/>
    </xf>
    <xf borderId="14" fillId="0" fontId="15" numFmtId="4" xfId="0" applyAlignment="1" applyBorder="1" applyFont="1" applyNumberFormat="1">
      <alignment horizontal="center" shrinkToFit="0" vertical="center" wrapText="1"/>
    </xf>
    <xf borderId="10" fillId="6" fontId="25" numFmtId="0" xfId="0" applyAlignment="1" applyBorder="1" applyFill="1" applyFont="1">
      <alignment horizontal="center" shrinkToFit="0" vertical="center" wrapText="1"/>
    </xf>
    <xf borderId="4" fillId="6" fontId="57" numFmtId="0" xfId="0" applyAlignment="1" applyBorder="1" applyFill="1" applyFont="1">
      <alignment horizontal="center" shrinkToFit="0" vertical="center" wrapText="1"/>
    </xf>
    <xf borderId="14" fillId="6" fontId="57" numFmtId="0" xfId="0" applyAlignment="1" applyBorder="1" applyFill="1" applyFont="1">
      <alignment horizontal="center" shrinkToFit="0" vertical="center" wrapText="1"/>
    </xf>
    <xf borderId="4" fillId="6" fontId="58" numFmtId="0" xfId="0" applyAlignment="1" applyBorder="1" applyFill="1" applyFont="1">
      <alignment horizontal="center" shrinkToFit="0" vertical="center" wrapText="1"/>
    </xf>
    <xf borderId="10" fillId="6" fontId="58" numFmtId="0" xfId="0" applyAlignment="1" applyBorder="1" applyFill="1" applyFont="1">
      <alignment horizontal="center" shrinkToFit="0" vertical="center" wrapText="1"/>
    </xf>
    <xf borderId="4" fillId="3" fontId="3" numFmtId="0" xfId="0" applyAlignment="1" applyBorder="1" applyFill="1" applyFont="1">
      <alignment horizontal="center" vertical="center"/>
    </xf>
    <xf borderId="4" fillId="5" fontId="3" numFmtId="0" xfId="0" applyAlignment="1" applyBorder="1" applyFill="1" applyFont="1">
      <alignment horizontal="center" vertical="center"/>
    </xf>
    <xf borderId="4" fillId="3" fontId="3" numFmtId="0" xfId="0" applyAlignment="1" applyBorder="1" applyFill="1" applyFont="1">
      <alignment horizontal="center" readingOrder="0" shrinkToFit="0" vertical="center" wrapText="1"/>
    </xf>
    <xf borderId="4" fillId="0" fontId="59" numFmtId="0" xfId="0" applyAlignment="1" applyBorder="1" applyFont="1">
      <alignment horizontal="center" readingOrder="0" shrinkToFit="0" vertical="center" wrapText="1"/>
    </xf>
    <xf borderId="4" fillId="0" fontId="18" numFmtId="0" xfId="0" applyAlignment="1" applyBorder="1" applyFont="1">
      <alignment horizontal="center" readingOrder="0" shrinkToFit="0" vertical="center" wrapText="1"/>
    </xf>
    <xf borderId="4" fillId="0" fontId="11" numFmtId="0" xfId="0" applyAlignment="1" applyBorder="1" applyFont="1">
      <alignment horizontal="center" readingOrder="0" vertical="center"/>
    </xf>
    <xf borderId="4" fillId="7" fontId="32" numFmtId="0" xfId="0" applyAlignment="1" applyBorder="1" applyFill="1" applyFont="1">
      <alignment horizontal="center" readingOrder="0" shrinkToFit="0" vertical="center" wrapText="1"/>
    </xf>
    <xf borderId="4" fillId="0" fontId="60" numFmtId="0" xfId="0" applyAlignment="1" applyBorder="1" applyFont="1">
      <alignment horizontal="center" readingOrder="0" shrinkToFit="0" vertical="center" wrapText="1"/>
    </xf>
    <xf borderId="0" fillId="3" fontId="11" numFmtId="0" xfId="0" applyAlignment="1" applyFill="1" applyFont="1">
      <alignment readingOrder="0" shrinkToFit="0" vertical="top" wrapText="1"/>
    </xf>
    <xf borderId="1" fillId="5" fontId="3" numFmtId="0" xfId="0" applyAlignment="1" applyBorder="1" applyFill="1" applyFont="1">
      <alignment horizontal="center" vertical="center"/>
    </xf>
    <xf borderId="9" fillId="5" fontId="10" numFmtId="0" xfId="0" applyAlignment="1" applyBorder="1" applyFill="1" applyFont="1">
      <alignment horizontal="center" shrinkToFit="0" vertical="center" wrapText="1"/>
    </xf>
    <xf borderId="4" fillId="0" fontId="20" numFmtId="0" xfId="0" applyAlignment="1" applyBorder="1" applyFont="1">
      <alignment horizontal="center" shrinkToFit="0" vertical="center" wrapText="1"/>
    </xf>
    <xf borderId="4" fillId="6" fontId="20" numFmtId="0" xfId="0" applyAlignment="1" applyBorder="1" applyFill="1" applyFont="1">
      <alignment horizontal="center" shrinkToFit="0" vertical="center" wrapText="1"/>
    </xf>
    <xf borderId="4" fillId="6" fontId="20" numFmtId="169" xfId="0" applyAlignment="1" applyBorder="1" applyFill="1" applyFont="1" applyNumberFormat="1">
      <alignment horizontal="center" shrinkToFit="0" vertical="center" wrapText="1"/>
    </xf>
    <xf borderId="4" fillId="0" fontId="20" numFmtId="169" xfId="0" applyAlignment="1" applyBorder="1" applyFont="1" applyNumberFormat="1">
      <alignment horizontal="center" shrinkToFit="0" vertical="center" wrapText="1"/>
    </xf>
    <xf borderId="4" fillId="0" fontId="20" numFmtId="168" xfId="0" applyAlignment="1" applyBorder="1" applyFont="1" applyNumberFormat="1">
      <alignment horizontal="center" shrinkToFit="0" vertical="center" wrapText="1"/>
    </xf>
    <xf borderId="14" fillId="6" fontId="19" numFmtId="0" xfId="0" applyAlignment="1" applyBorder="1" applyFill="1" applyFont="1">
      <alignment horizontal="center" shrinkToFit="0" vertical="center" wrapText="1"/>
    </xf>
    <xf borderId="4" fillId="6" fontId="34" numFmtId="0" xfId="0" applyAlignment="1" applyBorder="1" applyFill="1" applyFont="1">
      <alignment horizontal="center" readingOrder="0" shrinkToFit="0" vertical="center" wrapText="1"/>
    </xf>
    <xf borderId="4" fillId="0" fontId="18" numFmtId="0" xfId="0" applyAlignment="1" applyBorder="1" applyFont="1">
      <alignment shrinkToFit="0" wrapText="1"/>
    </xf>
    <xf borderId="14" fillId="6" fontId="25" numFmtId="0" xfId="0" applyAlignment="1" applyBorder="1" applyFill="1" applyFont="1">
      <alignment horizontal="center" shrinkToFit="0" vertical="center" wrapText="1"/>
    </xf>
    <xf borderId="4" fillId="6" fontId="3" numFmtId="169" xfId="0" applyAlignment="1" applyBorder="1" applyFill="1" applyFont="1" applyNumberFormat="1">
      <alignment horizontal="center" shrinkToFit="0" vertical="center" wrapText="1"/>
    </xf>
    <xf borderId="14" fillId="6" fontId="58" numFmtId="0" xfId="0" applyAlignment="1" applyBorder="1" applyFill="1" applyFont="1">
      <alignment horizontal="center" shrinkToFit="0" vertical="center" wrapText="1"/>
    </xf>
    <xf borderId="9" fillId="0" fontId="28" numFmtId="3" xfId="0" applyAlignment="1" applyBorder="1" applyFont="1" applyNumberFormat="1">
      <alignment horizontal="center" shrinkToFit="0" vertical="top" wrapText="1"/>
    </xf>
    <xf borderId="4" fillId="0" fontId="28" numFmtId="3" xfId="0" applyAlignment="1" applyBorder="1" applyFont="1" applyNumberFormat="1">
      <alignment horizontal="center" shrinkToFit="0" vertical="top" wrapText="1"/>
    </xf>
    <xf borderId="7" fillId="3" fontId="10" numFmtId="0" xfId="0" applyAlignment="1" applyBorder="1" applyFill="1" applyFont="1">
      <alignment horizontal="center" shrinkToFit="0" wrapText="1"/>
    </xf>
    <xf borderId="11" fillId="3" fontId="61" numFmtId="0" xfId="0" applyAlignment="1" applyBorder="1" applyFill="1" applyFont="1">
      <alignment horizontal="center" shrinkToFit="0" wrapText="1"/>
    </xf>
    <xf borderId="15" fillId="3" fontId="10" numFmtId="0" xfId="0" applyAlignment="1" applyBorder="1" applyFill="1" applyFont="1">
      <alignment horizontal="center" shrinkToFit="0" wrapText="1"/>
    </xf>
    <xf borderId="7" fillId="3" fontId="12" numFmtId="0" xfId="0" applyAlignment="1" applyBorder="1" applyFill="1" applyFont="1">
      <alignment horizontal="center" shrinkToFit="0" wrapText="1"/>
    </xf>
    <xf borderId="4" fillId="5" fontId="10" numFmtId="0" xfId="0" applyAlignment="1" applyBorder="1" applyFill="1" applyFont="1">
      <alignment horizontal="center" shrinkToFit="0" wrapText="1"/>
    </xf>
    <xf borderId="4" fillId="0" fontId="7" numFmtId="0" xfId="0" applyAlignment="1" applyBorder="1" applyFont="1">
      <alignment horizontal="center" shrinkToFit="0" wrapText="1"/>
    </xf>
    <xf borderId="4" fillId="0" fontId="62" numFmtId="0" xfId="0" applyAlignment="1" applyBorder="1" applyFont="1">
      <alignment horizontal="center" shrinkToFit="0" wrapText="1"/>
    </xf>
    <xf borderId="4" fillId="6" fontId="7" numFmtId="0" xfId="0" applyAlignment="1" applyBorder="1" applyFill="1" applyFont="1">
      <alignment horizontal="center" shrinkToFit="0" wrapText="1"/>
    </xf>
    <xf borderId="4" fillId="0" fontId="7" numFmtId="0" xfId="0" applyAlignment="1" applyBorder="1" applyFont="1">
      <alignment horizontal="center" shrinkToFit="0" vertical="top" wrapText="1"/>
    </xf>
    <xf borderId="4" fillId="6" fontId="63" numFmtId="165" xfId="0" applyAlignment="1" applyBorder="1" applyFill="1" applyFont="1" applyNumberFormat="1">
      <alignment horizontal="center" shrinkToFit="0" wrapText="1"/>
    </xf>
    <xf borderId="4" fillId="6" fontId="7" numFmtId="0" xfId="0" applyAlignment="1" applyBorder="1" applyFill="1" applyFont="1">
      <alignment horizontal="center" shrinkToFit="0" vertical="bottom" wrapText="1"/>
    </xf>
    <xf borderId="4" fillId="8" fontId="44" numFmtId="0" xfId="0" applyAlignment="1" applyBorder="1" applyFill="1" applyFont="1">
      <alignment horizontal="center" shrinkToFit="0" vertical="bottom" wrapText="1"/>
    </xf>
    <xf borderId="4" fillId="3" fontId="3" numFmtId="0" xfId="0" applyAlignment="1" applyBorder="1" applyFill="1" applyFont="1">
      <alignment horizontal="center" readingOrder="0" vertical="center"/>
    </xf>
    <xf borderId="4" fillId="3" fontId="20" numFmtId="0" xfId="0" applyAlignment="1" applyBorder="1" applyFill="1" applyFont="1">
      <alignment horizontal="center" readingOrder="0" vertical="center"/>
    </xf>
    <xf borderId="4" fillId="0" fontId="64" numFmtId="0" xfId="0" applyAlignment="1" applyBorder="1" applyFont="1">
      <alignment horizontal="center" shrinkToFit="0" vertical="center" wrapText="1"/>
    </xf>
    <xf borderId="4" fillId="0" fontId="65" numFmtId="169" xfId="0" applyAlignment="1" applyBorder="1" applyFont="1" applyNumberFormat="1">
      <alignment horizontal="center" shrinkToFit="0" vertical="center" wrapText="1"/>
    </xf>
    <xf borderId="4" fillId="0" fontId="65" numFmtId="167" xfId="0" applyAlignment="1" applyBorder="1" applyFont="1" applyNumberFormat="1">
      <alignment horizontal="center" shrinkToFit="0" vertical="center" wrapText="1"/>
    </xf>
    <xf borderId="4" fillId="0" fontId="65" numFmtId="168" xfId="0" applyAlignment="1" applyBorder="1" applyFont="1" applyNumberFormat="1">
      <alignment horizontal="center" shrinkToFit="0" vertical="center" wrapText="1"/>
    </xf>
    <xf borderId="4" fillId="0" fontId="28" numFmtId="0" xfId="0" applyAlignment="1" applyBorder="1" applyFont="1">
      <alignment horizontal="center" shrinkToFit="0" vertical="center" wrapText="1"/>
    </xf>
    <xf borderId="4" fillId="0" fontId="47" numFmtId="0" xfId="0" applyAlignment="1" applyBorder="1" applyFont="1">
      <alignment shrinkToFit="0" vertical="center" wrapText="1"/>
    </xf>
    <xf borderId="4" fillId="0" fontId="11" numFmtId="0" xfId="0" applyAlignment="1" applyBorder="1" applyFont="1">
      <alignment horizontal="center" vertical="center"/>
    </xf>
    <xf borderId="4" fillId="0" fontId="11" numFmtId="0" xfId="0" applyAlignment="1" applyBorder="1" applyFont="1">
      <alignment horizontal="center"/>
    </xf>
    <xf borderId="1" fillId="3" fontId="18" numFmtId="0" xfId="0" applyAlignment="1" applyBorder="1" applyFill="1" applyFont="1">
      <alignment readingOrder="0" shrinkToFit="0" wrapText="1"/>
    </xf>
    <xf borderId="1" fillId="3" fontId="18" numFmtId="0" xfId="0" applyAlignment="1" applyBorder="1" applyFill="1" applyFont="1">
      <alignment readingOrder="0" shrinkToFit="0" vertical="center" wrapText="1"/>
    </xf>
    <xf borderId="4" fillId="0" fontId="66" numFmtId="0" xfId="0" applyAlignment="1" applyBorder="1" applyFont="1">
      <alignment horizontal="center" readingOrder="0" shrinkToFit="0" vertical="center" wrapText="1"/>
    </xf>
    <xf borderId="4" fillId="6" fontId="8" numFmtId="170" xfId="0" applyAlignment="1" applyBorder="1" applyFill="1" applyFont="1" applyNumberFormat="1">
      <alignment horizontal="center" readingOrder="0" shrinkToFit="0" vertical="center" wrapText="1"/>
    </xf>
    <xf borderId="4" fillId="0" fontId="20" numFmtId="170" xfId="0" applyAlignment="1" applyBorder="1" applyFont="1" applyNumberFormat="1">
      <alignment horizontal="center" readingOrder="0" shrinkToFit="0" vertical="center" wrapText="1"/>
    </xf>
    <xf borderId="4" fillId="6" fontId="67" numFmtId="171" xfId="0" applyAlignment="1" applyBorder="1" applyFill="1" applyFont="1" applyNumberFormat="1">
      <alignment horizontal="center" readingOrder="0" shrinkToFit="0" vertical="center" wrapText="1"/>
    </xf>
    <xf borderId="4" fillId="0" fontId="8" numFmtId="170" xfId="0" applyAlignment="1" applyBorder="1" applyFont="1" applyNumberFormat="1">
      <alignment horizontal="center" readingOrder="0" shrinkToFit="0" vertical="center" wrapText="1"/>
    </xf>
    <xf borderId="1" fillId="3" fontId="20" numFmtId="0" xfId="0" applyAlignment="1" applyBorder="1" applyFill="1" applyFont="1">
      <alignment horizontal="left" readingOrder="0" shrinkToFit="0" vertical="center" wrapText="1"/>
    </xf>
    <xf borderId="4" fillId="0" fontId="15" numFmtId="0" xfId="0" applyAlignment="1" applyBorder="1" applyFont="1">
      <alignment horizontal="center" readingOrder="0" shrinkToFit="0" vertical="center" wrapText="1"/>
    </xf>
    <xf borderId="4" fillId="0" fontId="68" numFmtId="0" xfId="0" applyAlignment="1" applyBorder="1" applyFont="1">
      <alignment horizontal="center" readingOrder="0" shrinkToFit="0" vertical="center" wrapText="1"/>
    </xf>
    <xf borderId="4" fillId="6" fontId="7" numFmtId="0" xfId="0" applyAlignment="1" applyBorder="1" applyFill="1" applyFont="1">
      <alignment horizontal="center" readingOrder="0" shrinkToFit="0" vertical="center" wrapText="1"/>
    </xf>
    <xf borderId="4" fillId="0" fontId="15" numFmtId="172" xfId="0" applyAlignment="1" applyBorder="1" applyFont="1" applyNumberFormat="1">
      <alignment horizontal="center" readingOrder="0" shrinkToFit="0" vertical="center" wrapText="1"/>
    </xf>
    <xf borderId="4" fillId="0" fontId="21" numFmtId="0" xfId="0" applyAlignment="1" applyBorder="1" applyFont="1">
      <alignment horizontal="center" readingOrder="0" shrinkToFit="0" vertical="center" wrapText="1"/>
    </xf>
    <xf borderId="4" fillId="0" fontId="69" numFmtId="0" xfId="0" applyAlignment="1" applyBorder="1" applyFont="1">
      <alignment horizontal="center" readingOrder="0" shrinkToFit="0" vertical="center" wrapText="1"/>
    </xf>
    <xf borderId="4" fillId="6" fontId="27" numFmtId="0" xfId="0" applyAlignment="1" applyBorder="1" applyFill="1" applyFont="1">
      <alignment horizontal="center" readingOrder="0" shrinkToFit="0" vertical="center" wrapText="1"/>
    </xf>
    <xf borderId="4" fillId="0" fontId="70" numFmtId="0" xfId="0" applyAlignment="1" applyBorder="1" applyFont="1">
      <alignment horizontal="center" readingOrder="0" shrinkToFit="0" vertical="center" wrapText="1"/>
    </xf>
    <xf borderId="0" fillId="0" fontId="11" numFmtId="165" xfId="0" applyAlignment="1" applyFont="1" applyNumberFormat="1">
      <alignment readingOrder="0"/>
    </xf>
    <xf borderId="1" fillId="11" fontId="38" numFmtId="0" xfId="0" applyAlignment="1" applyBorder="1" applyFill="1" applyFont="1">
      <alignment horizontal="center" shrinkToFit="0" wrapText="1"/>
    </xf>
    <xf borderId="7" fillId="3" fontId="10" numFmtId="0" xfId="0" applyAlignment="1" applyBorder="1" applyFill="1" applyFont="1">
      <alignment horizontal="center" shrinkToFit="0" vertical="center" wrapText="1"/>
    </xf>
    <xf borderId="11" fillId="3" fontId="12" numFmtId="0" xfId="0" applyAlignment="1" applyBorder="1" applyFill="1" applyFont="1">
      <alignment horizontal="center" shrinkToFit="0" vertical="center" wrapText="1"/>
    </xf>
    <xf borderId="11" fillId="3" fontId="71" numFmtId="0" xfId="0" applyAlignment="1" applyBorder="1" applyFill="1" applyFont="1">
      <alignment horizontal="center" shrinkToFit="0" vertical="center" wrapText="1"/>
    </xf>
    <xf borderId="15" fillId="3" fontId="10" numFmtId="0" xfId="0" applyAlignment="1" applyBorder="1" applyFill="1" applyFont="1">
      <alignment horizontal="center" shrinkToFit="0" vertical="center" wrapText="1"/>
    </xf>
    <xf borderId="7" fillId="3" fontId="12" numFmtId="0" xfId="0" applyAlignment="1" applyBorder="1" applyFill="1" applyFont="1">
      <alignment horizontal="center" shrinkToFit="0" vertical="center" wrapText="1"/>
    </xf>
    <xf borderId="4" fillId="12" fontId="10" numFmtId="0" xfId="0" applyAlignment="1" applyBorder="1" applyFill="1" applyFont="1">
      <alignment horizontal="center" shrinkToFit="0" vertical="center" wrapText="1"/>
    </xf>
    <xf borderId="4" fillId="6" fontId="7" numFmtId="0" xfId="0" applyAlignment="1" applyBorder="1" applyFill="1" applyFont="1">
      <alignment horizontal="left" shrinkToFit="0" vertical="center" wrapText="1"/>
    </xf>
    <xf borderId="9" fillId="6" fontId="7" numFmtId="0" xfId="0" applyAlignment="1" applyBorder="1" applyFill="1" applyFont="1">
      <alignment horizontal="left" shrinkToFit="0" vertical="bottom" wrapText="1"/>
    </xf>
    <xf borderId="4" fillId="10" fontId="49" numFmtId="0" xfId="0" applyAlignment="1" applyBorder="1" applyFill="1" applyFont="1">
      <alignment horizontal="center" shrinkToFit="0" vertical="bottom" wrapText="1"/>
    </xf>
    <xf borderId="0" fillId="0" fontId="7" numFmtId="0" xfId="0" applyAlignment="1" applyFont="1">
      <alignment shrinkToFit="0" vertical="bottom" wrapText="0"/>
    </xf>
    <xf borderId="0" fillId="0" fontId="38" numFmtId="0" xfId="0" applyAlignment="1" applyFont="1">
      <alignment horizontal="center" shrinkToFit="0" wrapText="0"/>
    </xf>
    <xf borderId="1" fillId="2" fontId="38" numFmtId="0" xfId="0" applyAlignment="1" applyBorder="1" applyFill="1" applyFont="1">
      <alignment horizontal="center"/>
    </xf>
    <xf borderId="4" fillId="3" fontId="47" numFmtId="0" xfId="0" applyAlignment="1" applyBorder="1" applyFill="1" applyFont="1">
      <alignment horizontal="center" shrinkToFit="0" vertical="center" wrapText="1"/>
    </xf>
    <xf borderId="4" fillId="3" fontId="11" numFmtId="0" xfId="0" applyAlignment="1" applyBorder="1" applyFill="1" applyFont="1">
      <alignment horizontal="center" readingOrder="0" shrinkToFit="0" vertical="center" wrapText="1"/>
    </xf>
    <xf borderId="4" fillId="0" fontId="72"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0" fillId="0" fontId="73" numFmtId="0" xfId="0" applyFont="1"/>
    <xf borderId="6" fillId="2" fontId="74" numFmtId="0" xfId="0" applyAlignment="1" applyBorder="1" applyFill="1" applyFont="1">
      <alignment horizontal="left" vertical="bottom"/>
    </xf>
    <xf borderId="0" fillId="6" fontId="11" numFmtId="0" xfId="0" applyFill="1" applyFont="1"/>
    <xf borderId="0" fillId="0" fontId="18" numFmtId="0" xfId="0" applyAlignment="1" applyFont="1">
      <alignment horizontal="center" shrinkToFit="0" vertical="center" wrapText="1"/>
    </xf>
    <xf borderId="0" fillId="6" fontId="18" numFmtId="0" xfId="0" applyAlignment="1" applyFill="1" applyFont="1">
      <alignment horizontal="center" shrinkToFit="0" vertical="center" wrapText="1"/>
    </xf>
    <xf borderId="6" fillId="2" fontId="74" numFmtId="0" xfId="0" applyAlignment="1" applyBorder="1" applyFill="1" applyFont="1">
      <alignment horizontal="left" shrinkToFit="0" vertical="center" wrapText="1"/>
    </xf>
    <xf borderId="9" fillId="3" fontId="47" numFmtId="0" xfId="0" applyAlignment="1" applyBorder="1" applyFill="1" applyFont="1">
      <alignment horizontal="center" shrinkToFit="0" vertical="center" wrapText="1"/>
    </xf>
    <xf borderId="14" fillId="3" fontId="75" numFmtId="0" xfId="0" applyAlignment="1" applyBorder="1" applyFill="1" applyFont="1">
      <alignment horizontal="center" shrinkToFit="0" vertical="center" wrapText="1"/>
    </xf>
    <xf borderId="14" fillId="3" fontId="76" numFmtId="0" xfId="0" applyAlignment="1" applyBorder="1" applyFill="1" applyFont="1">
      <alignment horizontal="center" shrinkToFit="0" vertical="center" wrapText="1"/>
    </xf>
    <xf borderId="14" fillId="3" fontId="47" numFmtId="0" xfId="0" applyAlignment="1" applyBorder="1" applyFill="1" applyFont="1">
      <alignment horizontal="center" shrinkToFit="0" vertical="center" wrapText="1"/>
    </xf>
    <xf borderId="14" fillId="3" fontId="75" numFmtId="0" xfId="0" applyAlignment="1" applyBorder="1" applyFill="1" applyFont="1">
      <alignment horizontal="center" readingOrder="0" shrinkToFit="0" vertical="center" wrapText="1"/>
    </xf>
    <xf borderId="4" fillId="3" fontId="47" numFmtId="0" xfId="0" applyAlignment="1" applyBorder="1" applyFill="1" applyFont="1">
      <alignment horizontal="center" shrinkToFit="0" vertical="center" wrapText="1"/>
    </xf>
    <xf borderId="14" fillId="0" fontId="77" numFmtId="0" xfId="0" applyAlignment="1" applyBorder="1" applyFont="1">
      <alignment horizontal="center" shrinkToFit="0" vertical="center" wrapText="1"/>
    </xf>
    <xf borderId="14" fillId="0" fontId="78" numFmtId="0" xfId="0" applyAlignment="1" applyBorder="1" applyFont="1">
      <alignment horizontal="center" shrinkToFit="0" vertical="center" wrapText="1"/>
    </xf>
    <xf borderId="14" fillId="6" fontId="18" numFmtId="0" xfId="0" applyAlignment="1" applyBorder="1" applyFill="1" applyFont="1">
      <alignment horizontal="center" shrinkToFit="0" vertical="center" wrapText="1"/>
    </xf>
    <xf borderId="14" fillId="0" fontId="77" numFmtId="172" xfId="0" applyAlignment="1" applyBorder="1" applyFont="1" applyNumberFormat="1">
      <alignment horizontal="center" shrinkToFit="0" vertical="center" wrapText="1"/>
    </xf>
    <xf borderId="14" fillId="0" fontId="79" numFmtId="166" xfId="0" applyAlignment="1" applyBorder="1" applyFont="1" applyNumberFormat="1">
      <alignment horizontal="center" shrinkToFit="0" vertical="center" wrapText="1"/>
    </xf>
    <xf borderId="14" fillId="0" fontId="77" numFmtId="0" xfId="0" applyAlignment="1" applyBorder="1" applyFont="1">
      <alignment horizontal="center" readingOrder="0" shrinkToFit="0" vertical="center" wrapText="1"/>
    </xf>
    <xf borderId="14" fillId="6" fontId="80" numFmtId="0" xfId="0" applyAlignment="1" applyBorder="1" applyFill="1" applyFont="1">
      <alignment horizontal="center" shrinkToFit="0" vertical="center" wrapText="1"/>
    </xf>
    <xf borderId="4" fillId="0" fontId="81" numFmtId="0" xfId="0" applyAlignment="1" applyBorder="1" applyFont="1">
      <alignment horizontal="center" shrinkToFit="0" vertical="center" wrapText="1"/>
    </xf>
    <xf borderId="14" fillId="0" fontId="23" numFmtId="0" xfId="0" applyAlignment="1" applyBorder="1" applyFont="1">
      <alignment horizontal="center" shrinkToFit="0" vertical="center" wrapText="1"/>
    </xf>
    <xf borderId="6" fillId="2" fontId="74" numFmtId="0" xfId="0" applyAlignment="1" applyBorder="1" applyFill="1" applyFont="1">
      <alignment horizontal="left" readingOrder="0" vertical="bottom"/>
    </xf>
    <xf borderId="4" fillId="5" fontId="47" numFmtId="0" xfId="0" applyAlignment="1" applyBorder="1" applyFill="1" applyFont="1">
      <alignment horizontal="center" shrinkToFit="0" vertical="center" wrapText="1"/>
    </xf>
    <xf borderId="14" fillId="6" fontId="82" numFmtId="0" xfId="0" applyAlignment="1" applyBorder="1" applyFill="1" applyFont="1">
      <alignment horizontal="center" shrinkToFit="0" vertical="center" wrapText="1"/>
    </xf>
    <xf borderId="4" fillId="0" fontId="83" numFmtId="0" xfId="0" applyAlignment="1" applyBorder="1" applyFont="1">
      <alignment horizontal="center" shrinkToFit="0" vertical="center" wrapText="1"/>
    </xf>
    <xf borderId="4" fillId="0" fontId="18" numFmtId="165" xfId="0" applyAlignment="1" applyBorder="1" applyFont="1" applyNumberFormat="1">
      <alignment horizontal="center" shrinkToFit="0" vertical="center" wrapText="1"/>
    </xf>
    <xf borderId="4" fillId="0" fontId="84" numFmtId="0" xfId="0" applyAlignment="1" applyBorder="1" applyFont="1">
      <alignment horizontal="center" shrinkToFit="0" vertical="center" wrapText="1"/>
    </xf>
    <xf borderId="14" fillId="6" fontId="27" numFmtId="0" xfId="0" applyAlignment="1" applyBorder="1" applyFill="1" applyFont="1">
      <alignment horizontal="center" shrinkToFit="0" vertical="center" wrapText="1"/>
    </xf>
    <xf borderId="0" fillId="0" fontId="11" numFmtId="0" xfId="0" applyAlignment="1" applyFont="1">
      <alignment readingOrder="0"/>
    </xf>
    <xf borderId="4" fillId="5" fontId="47" numFmtId="0" xfId="0" applyAlignment="1" applyBorder="1" applyFill="1" applyFont="1">
      <alignment horizontal="center" shrinkToFit="0" vertical="center" wrapText="1"/>
    </xf>
    <xf borderId="4" fillId="0" fontId="18" numFmtId="0" xfId="0" applyAlignment="1" applyBorder="1" applyFont="1">
      <alignment horizontal="center" shrinkToFit="0" vertical="center" wrapText="1"/>
    </xf>
    <xf borderId="4" fillId="0" fontId="85" numFmtId="165" xfId="0" applyAlignment="1" applyBorder="1" applyFont="1" applyNumberFormat="1">
      <alignment horizontal="center" readingOrder="0" shrinkToFit="0" vertical="center" wrapText="1"/>
    </xf>
    <xf borderId="4" fillId="0" fontId="18" numFmtId="165" xfId="0" applyAlignment="1" applyBorder="1" applyFont="1" applyNumberFormat="1">
      <alignment horizontal="center" readingOrder="0" shrinkToFit="0" vertical="center" wrapText="1"/>
    </xf>
    <xf borderId="6" fillId="2" fontId="86" numFmtId="0" xfId="0" applyAlignment="1" applyBorder="1" applyFill="1" applyFont="1">
      <alignment horizontal="left" readingOrder="0" vertical="bottom"/>
    </xf>
    <xf borderId="4" fillId="0" fontId="11" numFmtId="165" xfId="0" applyAlignment="1" applyBorder="1" applyFont="1" applyNumberFormat="1">
      <alignment horizontal="center" readingOrder="0" shrinkToFit="0" vertical="center" wrapText="1"/>
    </xf>
    <xf borderId="0" fillId="3" fontId="47" numFmtId="0" xfId="0" applyAlignment="1" applyFill="1" applyFont="1">
      <alignment horizontal="center" shrinkToFit="0" vertical="center" wrapText="1"/>
    </xf>
    <xf borderId="6" fillId="2" fontId="74" numFmtId="0" xfId="0" applyAlignment="1" applyBorder="1" applyFill="1" applyFont="1">
      <alignment horizontal="left" readingOrder="0" shrinkToFit="0" vertical="center" wrapText="1"/>
    </xf>
    <xf borderId="4" fillId="3" fontId="47" numFmtId="0" xfId="0" applyAlignment="1" applyBorder="1" applyFill="1" applyFont="1">
      <alignment horizontal="center" readingOrder="0" shrinkToFit="0" vertical="center" wrapText="1"/>
    </xf>
    <xf borderId="4" fillId="0" fontId="87" numFmtId="0" xfId="0" applyAlignment="1" applyBorder="1" applyFont="1">
      <alignment horizontal="center" shrinkToFit="0" vertical="center" wrapText="1"/>
    </xf>
    <xf borderId="4" fillId="0" fontId="18" numFmtId="166" xfId="0" applyAlignment="1" applyBorder="1" applyFont="1" applyNumberFormat="1">
      <alignment horizontal="center" shrinkToFit="0" vertical="center" wrapText="1"/>
    </xf>
    <xf borderId="0" fillId="2" fontId="18" numFmtId="0" xfId="0" applyAlignment="1" applyFill="1" applyFont="1">
      <alignment horizontal="center" shrinkToFit="0" vertical="center" wrapText="1"/>
    </xf>
    <xf borderId="7" fillId="3" fontId="47" numFmtId="0" xfId="0" applyAlignment="1" applyBorder="1" applyFill="1" applyFont="1">
      <alignment horizontal="center" shrinkToFit="0" vertical="center" wrapText="1"/>
    </xf>
    <xf borderId="11" fillId="3" fontId="75" numFmtId="0" xfId="0" applyAlignment="1" applyBorder="1" applyFill="1" applyFont="1">
      <alignment horizontal="center" shrinkToFit="0" vertical="center" wrapText="1"/>
    </xf>
    <xf borderId="11" fillId="3" fontId="88" numFmtId="0" xfId="0" applyAlignment="1" applyBorder="1" applyFill="1" applyFont="1">
      <alignment horizontal="center" shrinkToFit="0" vertical="center" wrapText="1"/>
    </xf>
    <xf borderId="15" fillId="3" fontId="47" numFmtId="0" xfId="0" applyAlignment="1" applyBorder="1" applyFill="1" applyFont="1">
      <alignment horizontal="center" shrinkToFit="0" vertical="center" wrapText="1"/>
    </xf>
    <xf borderId="7" fillId="3" fontId="75" numFmtId="0" xfId="0" applyAlignment="1" applyBorder="1" applyFill="1" applyFont="1">
      <alignment horizontal="center" shrinkToFit="0" vertical="center" wrapText="1"/>
    </xf>
    <xf borderId="11" fillId="3" fontId="75" numFmtId="0" xfId="0" applyAlignment="1" applyBorder="1" applyFill="1" applyFont="1">
      <alignment horizontal="center" readingOrder="0" shrinkToFit="0" vertical="center" wrapText="1"/>
    </xf>
    <xf borderId="4" fillId="3" fontId="75" numFmtId="0" xfId="0" applyAlignment="1" applyBorder="1" applyFill="1" applyFont="1">
      <alignment horizontal="center" shrinkToFit="0" vertical="center" wrapText="1"/>
    </xf>
    <xf borderId="0" fillId="0" fontId="77" numFmtId="0" xfId="0" applyAlignment="1" applyFont="1">
      <alignment horizontal="center" shrinkToFit="0" vertical="center" wrapText="1"/>
    </xf>
    <xf borderId="4" fillId="6" fontId="18" numFmtId="0" xfId="0" applyAlignment="1" applyBorder="1" applyFill="1" applyFont="1">
      <alignment horizontal="center" shrinkToFit="0" vertical="center" wrapText="1"/>
    </xf>
    <xf borderId="4" fillId="6" fontId="89" numFmtId="165" xfId="0" applyAlignment="1" applyBorder="1" applyFill="1" applyFont="1" applyNumberFormat="1">
      <alignment horizontal="center" shrinkToFit="0" vertical="center" wrapText="1"/>
    </xf>
    <xf borderId="0" fillId="0" fontId="44" numFmtId="0" xfId="0" applyAlignment="1" applyFont="1">
      <alignment horizontal="center" shrinkToFit="0" vertical="center" wrapText="1"/>
    </xf>
    <xf borderId="0" fillId="0" fontId="49" numFmtId="0" xfId="0" applyAlignment="1" applyFont="1">
      <alignment horizontal="center" shrinkToFit="0" vertical="center" wrapText="1"/>
    </xf>
    <xf borderId="0" fillId="0" fontId="90" numFmtId="0" xfId="0" applyAlignment="1" applyFont="1">
      <alignment horizontal="center" shrinkToFit="0" vertical="center" wrapText="1"/>
    </xf>
    <xf borderId="4" fillId="13" fontId="20" numFmtId="0" xfId="0" applyAlignment="1" applyBorder="1" applyFill="1" applyFont="1">
      <alignment horizontal="center" readingOrder="0" shrinkToFit="0" vertical="center" wrapText="1"/>
    </xf>
    <xf borderId="4" fillId="0" fontId="20" numFmtId="0" xfId="0" applyAlignment="1" applyBorder="1" applyFont="1">
      <alignment horizontal="center" readingOrder="0" shrinkToFit="0" vertical="center" wrapText="1"/>
    </xf>
    <xf borderId="4" fillId="0" fontId="20" numFmtId="165" xfId="0" applyAlignment="1" applyBorder="1" applyFont="1" applyNumberFormat="1">
      <alignment horizontal="center" readingOrder="0" shrinkToFit="0" vertical="center" wrapText="1"/>
    </xf>
    <xf borderId="4" fillId="0" fontId="20" numFmtId="166" xfId="0" applyAlignment="1" applyBorder="1" applyFont="1" applyNumberFormat="1">
      <alignment horizontal="center" readingOrder="0" shrinkToFit="0" vertical="center" wrapText="1"/>
    </xf>
    <xf borderId="0" fillId="0" fontId="91" numFmtId="0" xfId="0" applyAlignment="1" applyFont="1">
      <alignment shrinkToFit="0" vertical="bottom" wrapText="0"/>
    </xf>
    <xf borderId="0" fillId="0" fontId="92" numFmtId="0" xfId="0" applyFont="1"/>
    <xf borderId="0" fillId="0" fontId="93" numFmtId="0" xfId="0" applyAlignment="1" applyFont="1">
      <alignment shrinkToFit="0" vertical="bottom" wrapText="0"/>
    </xf>
    <xf borderId="0" fillId="14" fontId="93" numFmtId="0" xfId="0" applyAlignment="1" applyFill="1" applyFont="1">
      <alignment shrinkToFit="0" vertical="bottom" wrapText="0"/>
    </xf>
    <xf borderId="1" fillId="3" fontId="3" numFmtId="0" xfId="0" applyAlignment="1" applyBorder="1" applyFill="1" applyFont="1">
      <alignment horizontal="left" readingOrder="0" shrinkToFit="0" wrapText="0"/>
    </xf>
    <xf borderId="2" fillId="14" fontId="3" numFmtId="0" xfId="0" applyAlignment="1" applyBorder="1" applyFill="1" applyFont="1">
      <alignment horizontal="left" readingOrder="0" shrinkToFit="0" wrapText="0"/>
    </xf>
    <xf borderId="1" fillId="3" fontId="20" numFmtId="0" xfId="0" applyAlignment="1" applyBorder="1" applyFill="1" applyFont="1">
      <alignment horizontal="left" readingOrder="0" shrinkToFit="0" wrapText="1"/>
    </xf>
    <xf borderId="2" fillId="14" fontId="20" numFmtId="0" xfId="0" applyAlignment="1" applyBorder="1" applyFill="1" applyFont="1">
      <alignment horizontal="left" readingOrder="0" shrinkToFit="0" wrapText="1"/>
    </xf>
    <xf borderId="0" fillId="6" fontId="93" numFmtId="0" xfId="0" applyAlignment="1" applyFill="1" applyFont="1">
      <alignment shrinkToFit="0" vertical="bottom" wrapText="0"/>
    </xf>
    <xf borderId="1" fillId="3" fontId="3" numFmtId="0" xfId="0" applyAlignment="1" applyBorder="1" applyFill="1" applyFont="1">
      <alignment horizontal="left" readingOrder="0" shrinkToFit="0" wrapText="1"/>
    </xf>
    <xf borderId="2" fillId="14" fontId="20" numFmtId="0" xfId="0" applyAlignment="1" applyBorder="1" applyFill="1" applyFont="1">
      <alignment horizontal="left" readingOrder="0"/>
    </xf>
    <xf borderId="0" fillId="0" fontId="93" numFmtId="0" xfId="0" applyAlignment="1" applyFont="1">
      <alignment horizontal="center" shrinkToFit="0" vertical="bottom" wrapText="1"/>
    </xf>
    <xf borderId="0" fillId="0" fontId="94" numFmtId="0" xfId="0" applyAlignment="1" applyFont="1">
      <alignment horizontal="center" shrinkToFit="0" wrapText="1"/>
    </xf>
    <xf borderId="2" fillId="3" fontId="3" numFmtId="0" xfId="0" applyAlignment="1" applyBorder="1" applyFill="1" applyFont="1">
      <alignment horizontal="left" readingOrder="0" shrinkToFit="0" wrapText="1"/>
    </xf>
    <xf borderId="2" fillId="14" fontId="3" numFmtId="0" xfId="0" applyAlignment="1" applyBorder="1" applyFill="1" applyFont="1">
      <alignment horizontal="left" readingOrder="0" shrinkToFit="0" wrapText="1"/>
    </xf>
    <xf borderId="2" fillId="14" fontId="20" numFmtId="0" xfId="0" applyAlignment="1" applyBorder="1" applyFill="1" applyFont="1">
      <alignment horizontal="center" readingOrder="0" shrinkToFit="0" wrapText="1"/>
    </xf>
    <xf borderId="0" fillId="6" fontId="93" numFmtId="0" xfId="0" applyAlignment="1" applyFill="1" applyFont="1">
      <alignment horizontal="center" shrinkToFit="0" vertical="bottom" wrapText="1"/>
    </xf>
    <xf borderId="0" fillId="14" fontId="93" numFmtId="0" xfId="0" applyAlignment="1" applyFill="1" applyFont="1">
      <alignment horizontal="center" shrinkToFit="0" vertical="bottom" wrapText="1"/>
    </xf>
    <xf borderId="4" fillId="0" fontId="11" numFmtId="0" xfId="0" applyBorder="1" applyFont="1"/>
    <xf borderId="6" fillId="0" fontId="2" numFmtId="0" xfId="0" applyBorder="1" applyFont="1"/>
    <xf borderId="4" fillId="0" fontId="20" numFmtId="165" xfId="0" applyAlignment="1" applyBorder="1" applyFont="1" applyNumberFormat="1">
      <alignment horizontal="center" readingOrder="0" shrinkToFit="0" vertical="center" wrapText="1"/>
    </xf>
    <xf borderId="4" fillId="6" fontId="95" numFmtId="0" xfId="0" applyAlignment="1" applyBorder="1" applyFill="1" applyFont="1">
      <alignment horizontal="center" readingOrder="0" shrinkToFit="0" vertical="center" wrapText="1"/>
    </xf>
    <xf borderId="0" fillId="3" fontId="11" numFmtId="0" xfId="0" applyAlignment="1" applyFill="1" applyFont="1">
      <alignment readingOrder="0"/>
    </xf>
    <xf borderId="4" fillId="6" fontId="96" numFmtId="0" xfId="0" applyAlignment="1" applyBorder="1" applyFill="1" applyFont="1">
      <alignment horizontal="center" readingOrder="0" shrinkToFit="0" vertical="center" wrapText="1"/>
    </xf>
    <xf borderId="0" fillId="0" fontId="11" numFmtId="0" xfId="0" applyAlignment="1" applyFont="1">
      <alignment vertical="center"/>
    </xf>
    <xf borderId="0" fillId="0" fontId="7" numFmtId="0" xfId="0" applyAlignment="1" applyFont="1">
      <alignment shrinkToFit="0" vertical="center" wrapText="1"/>
    </xf>
    <xf borderId="0" fillId="0" fontId="1" numFmtId="0" xfId="0" applyAlignment="1" applyFont="1">
      <alignment horizontal="center" readingOrder="0" shrinkToFit="0" vertical="center" wrapText="1"/>
    </xf>
    <xf borderId="0" fillId="15" fontId="7" numFmtId="0" xfId="0" applyAlignment="1" applyFill="1" applyFont="1">
      <alignment readingOrder="0" shrinkToFit="0" vertical="center" wrapText="1"/>
    </xf>
    <xf borderId="4" fillId="3" fontId="97" numFmtId="0" xfId="0" applyAlignment="1" applyBorder="1" applyFill="1" applyFont="1">
      <alignment horizontal="center" readingOrder="0" shrinkToFit="0" vertical="center" wrapText="1"/>
    </xf>
    <xf borderId="4" fillId="3" fontId="97" numFmtId="0" xfId="0" applyAlignment="1" applyBorder="1" applyFill="1" applyFont="1">
      <alignment horizontal="center" readingOrder="0" shrinkToFit="0" wrapText="1"/>
    </xf>
    <xf borderId="4" fillId="13" fontId="47" numFmtId="0" xfId="0" applyAlignment="1" applyBorder="1" applyFill="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98" numFmtId="0" xfId="0" applyAlignment="1" applyBorder="1" applyFont="1">
      <alignment horizontal="center" readingOrder="0" shrinkToFit="0" vertical="center" wrapText="1"/>
    </xf>
    <xf borderId="4" fillId="0" fontId="7" numFmtId="165" xfId="0" applyAlignment="1" applyBorder="1" applyFont="1" applyNumberFormat="1">
      <alignment horizontal="center" readingOrder="0" shrinkToFit="0" vertical="center" wrapText="1"/>
    </xf>
    <xf borderId="4" fillId="6" fontId="7" numFmtId="165" xfId="0" applyAlignment="1" applyBorder="1" applyFill="1" applyFont="1" applyNumberFormat="1">
      <alignment horizontal="center" readingOrder="0" shrinkToFit="0" vertical="center" wrapText="1"/>
    </xf>
    <xf borderId="4" fillId="0" fontId="7" numFmtId="0" xfId="0" applyAlignment="1" applyBorder="1" applyFont="1">
      <alignment horizontal="center" readingOrder="0" shrinkToFit="0" wrapText="1"/>
    </xf>
    <xf borderId="16" fillId="16" fontId="99" numFmtId="0" xfId="0" applyAlignment="1" applyBorder="1" applyFill="1" applyFont="1">
      <alignment horizontal="left" readingOrder="0" shrinkToFit="0" wrapText="0"/>
    </xf>
    <xf borderId="17" fillId="0" fontId="2" numFmtId="0" xfId="0" applyBorder="1" applyFont="1"/>
    <xf borderId="18" fillId="0" fontId="2" numFmtId="0" xfId="0" applyBorder="1" applyFont="1"/>
    <xf borderId="19" fillId="17" fontId="7" numFmtId="0" xfId="0" applyAlignment="1" applyBorder="1" applyFill="1" applyFont="1">
      <alignment horizontal="left" readingOrder="0" vertical="top"/>
    </xf>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0" fillId="0" fontId="7" numFmtId="0" xfId="0" applyAlignment="1" applyFont="1">
      <alignment shrinkToFit="0" vertical="bottom" wrapText="0"/>
    </xf>
    <xf borderId="4" fillId="0" fontId="100"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4">
    <tableStyle count="3" pivot="0" name="Portatil Nosotros-style">
      <tableStyleElement dxfId="1" type="headerRow"/>
      <tableStyleElement dxfId="2" type="firstRowStripe"/>
      <tableStyleElement dxfId="3" type="secondRowStripe"/>
    </tableStyle>
    <tableStyle count="3" pivot="0" name="Portatil Empresa-style">
      <tableStyleElement dxfId="1" type="headerRow"/>
      <tableStyleElement dxfId="2" type="firstRowStripe"/>
      <tableStyleElement dxfId="3" type="secondRowStripe"/>
    </tableStyle>
    <tableStyle count="3" pivot="0" name="Placa Madre Empresa -style">
      <tableStyleElement dxfId="1" type="headerRow"/>
      <tableStyleElement dxfId="2" type="firstRowStripe"/>
      <tableStyleElement dxfId="3" type="secondRowStripe"/>
    </tableStyle>
    <tableStyle count="3" pivot="0" name="Placa Madre Nosotr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23" Type="http://schemas.openxmlformats.org/officeDocument/2006/relationships/worksheet" Target="worksheets/sheet20.xml"/><Relationship Id="rId45"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9.png"/><Relationship Id="rId3" Type="http://schemas.openxmlformats.org/officeDocument/2006/relationships/image" Target="../media/image1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32.png"/><Relationship Id="rId3"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4.png"/><Relationship Id="rId3"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png"/><Relationship Id="rId3" Type="http://schemas.openxmlformats.org/officeDocument/2006/relationships/image" Target="../media/image5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25.png"/><Relationship Id="rId3"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6.png"/><Relationship Id="rId3"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31.png"/><Relationship Id="rId3" Type="http://schemas.openxmlformats.org/officeDocument/2006/relationships/image" Target="../media/image7.png"/><Relationship Id="rId4" Type="http://schemas.openxmlformats.org/officeDocument/2006/relationships/image" Target="../media/image10.png"/><Relationship Id="rId5" Type="http://schemas.openxmlformats.org/officeDocument/2006/relationships/image" Target="../media/image3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5.png"/><Relationship Id="rId3" Type="http://schemas.openxmlformats.org/officeDocument/2006/relationships/image" Target="../media/image5.png"/><Relationship Id="rId4" Type="http://schemas.openxmlformats.org/officeDocument/2006/relationships/image" Target="../media/image18.png"/><Relationship Id="rId5" Type="http://schemas.openxmlformats.org/officeDocument/2006/relationships/image" Target="../media/image21.png"/><Relationship Id="rId6"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35.png"/><Relationship Id="rId3" Type="http://schemas.openxmlformats.org/officeDocument/2006/relationships/image" Target="../media/image5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36.png"/><Relationship Id="rId3" Type="http://schemas.openxmlformats.org/officeDocument/2006/relationships/image" Target="../media/image2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28.png"/><Relationship Id="rId3" Type="http://schemas.openxmlformats.org/officeDocument/2006/relationships/image" Target="../media/image2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9.png"/><Relationship Id="rId3" Type="http://schemas.openxmlformats.org/officeDocument/2006/relationships/image" Target="../media/image4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8.png"/><Relationship Id="rId3" Type="http://schemas.openxmlformats.org/officeDocument/2006/relationships/image" Target="../media/image1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117.png"/><Relationship Id="rId3" Type="http://schemas.openxmlformats.org/officeDocument/2006/relationships/image" Target="../media/image3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30.png"/><Relationship Id="rId3" Type="http://schemas.openxmlformats.org/officeDocument/2006/relationships/image" Target="../media/image115.png"/><Relationship Id="rId4" Type="http://schemas.openxmlformats.org/officeDocument/2006/relationships/image" Target="../media/image65.png"/><Relationship Id="rId5" Type="http://schemas.openxmlformats.org/officeDocument/2006/relationships/image" Target="../media/image38.png"/><Relationship Id="rId6" Type="http://schemas.openxmlformats.org/officeDocument/2006/relationships/image" Target="../media/image7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8.png"/><Relationship Id="rId3" Type="http://schemas.openxmlformats.org/officeDocument/2006/relationships/image" Target="../media/image4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3.png"/><Relationship Id="rId3" Type="http://schemas.openxmlformats.org/officeDocument/2006/relationships/image" Target="../media/image8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62.png"/><Relationship Id="rId3" Type="http://schemas.openxmlformats.org/officeDocument/2006/relationships/image" Target="../media/image5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56.png"/><Relationship Id="rId3" Type="http://schemas.openxmlformats.org/officeDocument/2006/relationships/image" Target="../media/image10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9.png"/><Relationship Id="rId2" Type="http://schemas.openxmlformats.org/officeDocument/2006/relationships/image" Target="../media/image52.png"/><Relationship Id="rId3" Type="http://schemas.openxmlformats.org/officeDocument/2006/relationships/image" Target="../media/image6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54.png"/><Relationship Id="rId3" Type="http://schemas.openxmlformats.org/officeDocument/2006/relationships/image" Target="../media/image5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58.png"/><Relationship Id="rId3" Type="http://schemas.openxmlformats.org/officeDocument/2006/relationships/image" Target="../media/image47.png"/><Relationship Id="rId4" Type="http://schemas.openxmlformats.org/officeDocument/2006/relationships/image" Target="../media/image60.png"/><Relationship Id="rId5" Type="http://schemas.openxmlformats.org/officeDocument/2006/relationships/image" Target="../media/image7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86.png"/><Relationship Id="rId2" Type="http://schemas.openxmlformats.org/officeDocument/2006/relationships/image" Target="../media/image97.png"/><Relationship Id="rId3" Type="http://schemas.openxmlformats.org/officeDocument/2006/relationships/image" Target="../media/image7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89.png"/><Relationship Id="rId3" Type="http://schemas.openxmlformats.org/officeDocument/2006/relationships/image" Target="../media/image8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77.png"/><Relationship Id="rId2" Type="http://schemas.openxmlformats.org/officeDocument/2006/relationships/image" Target="../media/image75.png"/><Relationship Id="rId3" Type="http://schemas.openxmlformats.org/officeDocument/2006/relationships/image" Target="../media/image9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18.png"/><Relationship Id="rId2" Type="http://schemas.openxmlformats.org/officeDocument/2006/relationships/image" Target="../media/image69.png"/><Relationship Id="rId3" Type="http://schemas.openxmlformats.org/officeDocument/2006/relationships/image" Target="../media/image8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84.png"/><Relationship Id="rId2" Type="http://schemas.openxmlformats.org/officeDocument/2006/relationships/image" Target="../media/image63.png"/><Relationship Id="rId3" Type="http://schemas.openxmlformats.org/officeDocument/2006/relationships/image" Target="../media/image7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90.png"/><Relationship Id="rId2" Type="http://schemas.openxmlformats.org/officeDocument/2006/relationships/image" Target="../media/image71.png"/><Relationship Id="rId3" Type="http://schemas.openxmlformats.org/officeDocument/2006/relationships/image" Target="../media/image10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06.png"/><Relationship Id="rId2" Type="http://schemas.openxmlformats.org/officeDocument/2006/relationships/image" Target="../media/image81.png"/><Relationship Id="rId3" Type="http://schemas.openxmlformats.org/officeDocument/2006/relationships/image" Target="../media/image10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88.png"/><Relationship Id="rId2" Type="http://schemas.openxmlformats.org/officeDocument/2006/relationships/image" Target="../media/image112.png"/><Relationship Id="rId3" Type="http://schemas.openxmlformats.org/officeDocument/2006/relationships/image" Target="../media/image9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83.png"/><Relationship Id="rId2" Type="http://schemas.openxmlformats.org/officeDocument/2006/relationships/image" Target="../media/image94.png"/><Relationship Id="rId3" Type="http://schemas.openxmlformats.org/officeDocument/2006/relationships/image" Target="../media/image95.png"/></Relationships>
</file>

<file path=xl/drawings/_rels/drawing35.xml.rels><?xml version="1.0" encoding="UTF-8" standalone="yes"?>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99.png"/><Relationship Id="rId3" Type="http://schemas.openxmlformats.org/officeDocument/2006/relationships/image" Target="../media/image11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91.png"/><Relationship Id="rId2" Type="http://schemas.openxmlformats.org/officeDocument/2006/relationships/image" Target="../media/image98.png"/><Relationship Id="rId3" Type="http://schemas.openxmlformats.org/officeDocument/2006/relationships/image" Target="../media/image100.png"/><Relationship Id="rId4" Type="http://schemas.openxmlformats.org/officeDocument/2006/relationships/image" Target="../media/image102.png"/><Relationship Id="rId5" Type="http://schemas.openxmlformats.org/officeDocument/2006/relationships/image" Target="../media/image96.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04.png"/><Relationship Id="rId2" Type="http://schemas.openxmlformats.org/officeDocument/2006/relationships/image" Target="../media/image113.png"/><Relationship Id="rId3" Type="http://schemas.openxmlformats.org/officeDocument/2006/relationships/image" Target="../media/image107.png"/><Relationship Id="rId4" Type="http://schemas.openxmlformats.org/officeDocument/2006/relationships/image" Target="../media/image103.png"/><Relationship Id="rId5" Type="http://schemas.openxmlformats.org/officeDocument/2006/relationships/image" Target="../media/image108.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19.png"/><Relationship Id="rId2" Type="http://schemas.openxmlformats.org/officeDocument/2006/relationships/image" Target="../media/image110.png"/><Relationship Id="rId3" Type="http://schemas.openxmlformats.org/officeDocument/2006/relationships/image" Target="../media/image1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247650" cy="190500"/>
    <xdr:pic>
      <xdr:nvPicPr>
        <xdr:cNvPr id="0" name="image7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90500" cy="1905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80975" cy="190500"/>
    <xdr:pic>
      <xdr:nvPicPr>
        <xdr:cNvPr id="0" name="image1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276225" cy="190500"/>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276225" cy="190500"/>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228600"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543050" cy="12573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0200" cy="12668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428750" cy="1314450"/>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390650" cy="1257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419225" cy="12668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314450" cy="1314450"/>
    <xdr:pic>
      <xdr:nvPicPr>
        <xdr:cNvPr id="0" name="image5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257300"/>
    <xdr:pic>
      <xdr:nvPicPr>
        <xdr:cNvPr id="0" name="image4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9725" cy="1266825"/>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47825" cy="1314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295400" cy="118110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1495425" cy="11049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1704975" cy="139065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485775</xdr:colOff>
      <xdr:row>7</xdr:row>
      <xdr:rowOff>38100</xdr:rowOff>
    </xdr:from>
    <xdr:ext cx="923925" cy="1381125"/>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152400</xdr:colOff>
      <xdr:row>8</xdr:row>
      <xdr:rowOff>38100</xdr:rowOff>
    </xdr:from>
    <xdr:ext cx="1304925" cy="1504950"/>
    <xdr:pic>
      <xdr:nvPicPr>
        <xdr:cNvPr id="0" name="image3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257175</xdr:colOff>
      <xdr:row>9</xdr:row>
      <xdr:rowOff>161925</xdr:rowOff>
    </xdr:from>
    <xdr:ext cx="1257300" cy="138112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590550</xdr:colOff>
      <xdr:row>10</xdr:row>
      <xdr:rowOff>28575</xdr:rowOff>
    </xdr:from>
    <xdr:ext cx="866775" cy="1381125"/>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523875</xdr:colOff>
      <xdr:row>11</xdr:row>
      <xdr:rowOff>190500</xdr:rowOff>
    </xdr:from>
    <xdr:ext cx="1009650" cy="1647825"/>
    <xdr:pic>
      <xdr:nvPicPr>
        <xdr:cNvPr id="0" name="image34.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190500</xdr:colOff>
      <xdr:row>7</xdr:row>
      <xdr:rowOff>209550</xdr:rowOff>
    </xdr:from>
    <xdr:ext cx="762000" cy="11144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95250</xdr:colOff>
      <xdr:row>8</xdr:row>
      <xdr:rowOff>19050</xdr:rowOff>
    </xdr:from>
    <xdr:ext cx="1057275" cy="1371600"/>
    <xdr:pic>
      <xdr:nvPicPr>
        <xdr:cNvPr id="0" name="image1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190500</xdr:colOff>
      <xdr:row>9</xdr:row>
      <xdr:rowOff>38100</xdr:rowOff>
    </xdr:from>
    <xdr:ext cx="762000" cy="122872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10</xdr:row>
      <xdr:rowOff>47625</xdr:rowOff>
    </xdr:from>
    <xdr:ext cx="1152525" cy="1314450"/>
    <xdr:pic>
      <xdr:nvPicPr>
        <xdr:cNvPr id="0" name="image18.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47625</xdr:colOff>
      <xdr:row>11</xdr:row>
      <xdr:rowOff>85725</xdr:rowOff>
    </xdr:from>
    <xdr:ext cx="885825" cy="1371600"/>
    <xdr:pic>
      <xdr:nvPicPr>
        <xdr:cNvPr id="0" name="image2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7</xdr:row>
      <xdr:rowOff>0</xdr:rowOff>
    </xdr:from>
    <xdr:ext cx="133350" cy="1905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609725" cy="186690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609725" cy="1333500"/>
    <xdr:pic>
      <xdr:nvPicPr>
        <xdr:cNvPr id="0" name="image3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609725" cy="1028700"/>
    <xdr:pic>
      <xdr:nvPicPr>
        <xdr:cNvPr id="0" name="image5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076325" cy="1562100"/>
    <xdr:pic>
      <xdr:nvPicPr>
        <xdr:cNvPr id="0" name="image70.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628775" cy="1371600"/>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695450" cy="194310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247650" cy="190500"/>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609600" cy="190500"/>
    <xdr:pic>
      <xdr:nvPicPr>
        <xdr:cNvPr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304925" cy="1219200"/>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552450" cy="19050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209550" cy="190500"/>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457325" cy="685800"/>
    <xdr:pic>
      <xdr:nvPicPr>
        <xdr:cNvPr id="0" name="image4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04775" cy="190500"/>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48.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47750" cy="1552575"/>
    <xdr:pic>
      <xdr:nvPicPr>
        <xdr:cNvPr id="0" name="image1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23825" cy="190500"/>
    <xdr:pic>
      <xdr:nvPicPr>
        <xdr:cNvPr id="0" name="image53.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117.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57275" cy="1552575"/>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6</xdr:row>
      <xdr:rowOff>514350</xdr:rowOff>
    </xdr:from>
    <xdr:ext cx="1028700" cy="895350"/>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7</xdr:row>
      <xdr:rowOff>485775</xdr:rowOff>
    </xdr:from>
    <xdr:ext cx="1238250" cy="962025"/>
    <xdr:pic>
      <xdr:nvPicPr>
        <xdr:cNvPr id="0" name="image3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8</xdr:row>
      <xdr:rowOff>285750</xdr:rowOff>
    </xdr:from>
    <xdr:ext cx="1447800" cy="1400175"/>
    <xdr:pic>
      <xdr:nvPicPr>
        <xdr:cNvPr id="0" name="image11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152400</xdr:colOff>
      <xdr:row>6</xdr:row>
      <xdr:rowOff>2000250</xdr:rowOff>
    </xdr:from>
    <xdr:ext cx="1343025" cy="1190625"/>
    <xdr:pic>
      <xdr:nvPicPr>
        <xdr:cNvPr id="0" name="image6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314325</xdr:colOff>
      <xdr:row>10</xdr:row>
      <xdr:rowOff>581025</xdr:rowOff>
    </xdr:from>
    <xdr:ext cx="1238250" cy="1085850"/>
    <xdr:pic>
      <xdr:nvPicPr>
        <xdr:cNvPr id="0" name="image3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6</xdr:row>
      <xdr:rowOff>0</xdr:rowOff>
    </xdr:from>
    <xdr:ext cx="276225" cy="190500"/>
    <xdr:pic>
      <xdr:nvPicPr>
        <xdr:cNvPr id="0" name="image78.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6</xdr:row>
      <xdr:rowOff>0</xdr:rowOff>
    </xdr:from>
    <xdr:ext cx="266700" cy="190500"/>
    <xdr:pic>
      <xdr:nvPicPr>
        <xdr:cNvPr id="0" name="image66.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7</xdr:row>
      <xdr:rowOff>0</xdr:rowOff>
    </xdr:from>
    <xdr:ext cx="200025" cy="190500"/>
    <xdr:pic>
      <xdr:nvPicPr>
        <xdr:cNvPr id="0" name="image68.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8</xdr:row>
      <xdr:rowOff>0</xdr:rowOff>
    </xdr:from>
    <xdr:ext cx="209550" cy="190500"/>
    <xdr:pic>
      <xdr:nvPicPr>
        <xdr:cNvPr id="0" name="image4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286000" cy="571500"/>
    <xdr:pic>
      <xdr:nvPicPr>
        <xdr:cNvPr id="0" name="image45.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685800" cy="1133475"/>
    <xdr:pic>
      <xdr:nvPicPr>
        <xdr:cNvPr id="0" name="image4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24050" cy="1295400"/>
    <xdr:pic>
      <xdr:nvPicPr>
        <xdr:cNvPr id="0" name="image8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4</xdr:row>
      <xdr:rowOff>0</xdr:rowOff>
    </xdr:from>
    <xdr:ext cx="2400300" cy="952500"/>
    <xdr:pic>
      <xdr:nvPicPr>
        <xdr:cNvPr id="0" name="image4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5</xdr:row>
      <xdr:rowOff>0</xdr:rowOff>
    </xdr:from>
    <xdr:ext cx="390525" cy="190500"/>
    <xdr:pic>
      <xdr:nvPicPr>
        <xdr:cNvPr id="0" name="image6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6</xdr:row>
      <xdr:rowOff>0</xdr:rowOff>
    </xdr:from>
    <xdr:ext cx="2190750" cy="1828800"/>
    <xdr:pic>
      <xdr:nvPicPr>
        <xdr:cNvPr id="0" name="image5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2609850" cy="1247775"/>
    <xdr:pic>
      <xdr:nvPicPr>
        <xdr:cNvPr id="0" name="image4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2609850" cy="866775"/>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2609850" cy="904875"/>
    <xdr:pic>
      <xdr:nvPicPr>
        <xdr:cNvPr id="0" name="image10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905000" cy="1095375"/>
    <xdr:pic>
      <xdr:nvPicPr>
        <xdr:cNvPr id="0" name="image5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847725" cy="1095375"/>
    <xdr:pic>
      <xdr:nvPicPr>
        <xdr:cNvPr id="0" name="image5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838200" cy="1390650"/>
    <xdr:pic>
      <xdr:nvPicPr>
        <xdr:cNvPr id="0" name="image6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90500" cy="190500"/>
    <xdr:pic>
      <xdr:nvPicPr>
        <xdr:cNvPr id="0" name="image67.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2190750" cy="2133600"/>
    <xdr:pic>
      <xdr:nvPicPr>
        <xdr:cNvPr id="0" name="image5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2381250" cy="1657350"/>
    <xdr:pic>
      <xdr:nvPicPr>
        <xdr:cNvPr id="0" name="image5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561975</xdr:colOff>
      <xdr:row>11</xdr:row>
      <xdr:rowOff>295275</xdr:rowOff>
    </xdr:from>
    <xdr:ext cx="1028700" cy="1123950"/>
    <xdr:pic>
      <xdr:nvPicPr>
        <xdr:cNvPr id="0" name="image6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704850</xdr:colOff>
      <xdr:row>9</xdr:row>
      <xdr:rowOff>1533525</xdr:rowOff>
    </xdr:from>
    <xdr:ext cx="733425" cy="1276350"/>
    <xdr:pic>
      <xdr:nvPicPr>
        <xdr:cNvPr id="0" name="image5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57150</xdr:colOff>
      <xdr:row>9</xdr:row>
      <xdr:rowOff>295275</xdr:rowOff>
    </xdr:from>
    <xdr:ext cx="2038350" cy="809625"/>
    <xdr:pic>
      <xdr:nvPicPr>
        <xdr:cNvPr id="0" name="image4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342900</xdr:colOff>
      <xdr:row>8</xdr:row>
      <xdr:rowOff>114300</xdr:rowOff>
    </xdr:from>
    <xdr:ext cx="781050" cy="1123950"/>
    <xdr:pic>
      <xdr:nvPicPr>
        <xdr:cNvPr id="0" name="image6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457200</xdr:colOff>
      <xdr:row>7</xdr:row>
      <xdr:rowOff>257175</xdr:rowOff>
    </xdr:from>
    <xdr:ext cx="981075" cy="1390650"/>
    <xdr:pic>
      <xdr:nvPicPr>
        <xdr:cNvPr id="0" name="image76.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085850" cy="1152525"/>
    <xdr:pic>
      <xdr:nvPicPr>
        <xdr:cNvPr id="0" name="image8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209675" cy="1028700"/>
    <xdr:pic>
      <xdr:nvPicPr>
        <xdr:cNvPr id="0" name="image9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942975" cy="1095375"/>
    <xdr:pic>
      <xdr:nvPicPr>
        <xdr:cNvPr id="0" name="image7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295400" cy="1390650"/>
    <xdr:pic>
      <xdr:nvPicPr>
        <xdr:cNvPr id="0" name="image7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62125" cy="1495425"/>
    <xdr:pic>
      <xdr:nvPicPr>
        <xdr:cNvPr id="0" name="image89.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19275" cy="1485900"/>
    <xdr:pic>
      <xdr:nvPicPr>
        <xdr:cNvPr id="0" name="image8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9</xdr:row>
      <xdr:rowOff>0</xdr:rowOff>
    </xdr:from>
    <xdr:ext cx="1352550" cy="1524000"/>
    <xdr:pic>
      <xdr:nvPicPr>
        <xdr:cNvPr id="0" name="image77.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10</xdr:row>
      <xdr:rowOff>0</xdr:rowOff>
    </xdr:from>
    <xdr:ext cx="1847850" cy="1838325"/>
    <xdr:pic>
      <xdr:nvPicPr>
        <xdr:cNvPr id="0" name="image7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11</xdr:row>
      <xdr:rowOff>0</xdr:rowOff>
    </xdr:from>
    <xdr:ext cx="1781175" cy="1943100"/>
    <xdr:pic>
      <xdr:nvPicPr>
        <xdr:cNvPr id="0" name="image9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161925" cy="190500"/>
    <xdr:pic>
      <xdr:nvPicPr>
        <xdr:cNvPr id="0" name="image118.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161925" cy="190500"/>
    <xdr:pic>
      <xdr:nvPicPr>
        <xdr:cNvPr id="0" name="image6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1476375" cy="1752600"/>
    <xdr:pic>
      <xdr:nvPicPr>
        <xdr:cNvPr id="0" name="image8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76225" cy="190500"/>
    <xdr:pic>
      <xdr:nvPicPr>
        <xdr:cNvPr id="0" name="image8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361950" cy="190500"/>
    <xdr:pic>
      <xdr:nvPicPr>
        <xdr:cNvPr id="0" name="image6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0975" cy="190500"/>
    <xdr:pic>
      <xdr:nvPicPr>
        <xdr:cNvPr id="0" name="image7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76225" cy="180975"/>
    <xdr:pic>
      <xdr:nvPicPr>
        <xdr:cNvPr id="0" name="image9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19075" cy="190500"/>
    <xdr:pic>
      <xdr:nvPicPr>
        <xdr:cNvPr id="0" name="image7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0500" cy="190500"/>
    <xdr:pic>
      <xdr:nvPicPr>
        <xdr:cNvPr id="0" name="image10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800225"/>
    <xdr:pic>
      <xdr:nvPicPr>
        <xdr:cNvPr id="0" name="image10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80975" cy="190500"/>
    <xdr:pic>
      <xdr:nvPicPr>
        <xdr:cNvPr id="0" name="image8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76425" cy="1971675"/>
    <xdr:pic>
      <xdr:nvPicPr>
        <xdr:cNvPr id="0" name="image10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52400" cy="190500"/>
    <xdr:pic>
      <xdr:nvPicPr>
        <xdr:cNvPr id="0" name="image8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1925" cy="190500"/>
    <xdr:pic>
      <xdr:nvPicPr>
        <xdr:cNvPr id="0" name="image112.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76400" cy="1695450"/>
    <xdr:pic>
      <xdr:nvPicPr>
        <xdr:cNvPr id="0" name="image9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19075" cy="190500"/>
    <xdr:pic>
      <xdr:nvPicPr>
        <xdr:cNvPr id="0" name="image8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1450" cy="190500"/>
    <xdr:pic>
      <xdr:nvPicPr>
        <xdr:cNvPr id="0" name="image9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19075" cy="190500"/>
    <xdr:pic>
      <xdr:nvPicPr>
        <xdr:cNvPr id="0" name="image9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57175" cy="190500"/>
    <xdr:pic>
      <xdr:nvPicPr>
        <xdr:cNvPr id="0" name="image87.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09550" cy="190500"/>
    <xdr:pic>
      <xdr:nvPicPr>
        <xdr:cNvPr id="0" name="image99.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200275" cy="1695450"/>
    <xdr:pic>
      <xdr:nvPicPr>
        <xdr:cNvPr id="0" name="image11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295275</xdr:colOff>
      <xdr:row>6</xdr:row>
      <xdr:rowOff>95250</xdr:rowOff>
    </xdr:from>
    <xdr:ext cx="1590675" cy="1600200"/>
    <xdr:pic>
      <xdr:nvPicPr>
        <xdr:cNvPr id="0" name="image9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228600</xdr:colOff>
      <xdr:row>7</xdr:row>
      <xdr:rowOff>66675</xdr:rowOff>
    </xdr:from>
    <xdr:ext cx="1714500" cy="1790700"/>
    <xdr:pic>
      <xdr:nvPicPr>
        <xdr:cNvPr id="0" name="image9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9</xdr:row>
      <xdr:rowOff>28575</xdr:rowOff>
    </xdr:from>
    <xdr:ext cx="1952625" cy="1790700"/>
    <xdr:pic>
      <xdr:nvPicPr>
        <xdr:cNvPr id="0" name="image10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8</xdr:row>
      <xdr:rowOff>66675</xdr:rowOff>
    </xdr:from>
    <xdr:ext cx="2076450" cy="1866900"/>
    <xdr:pic>
      <xdr:nvPicPr>
        <xdr:cNvPr id="0" name="image10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38100</xdr:colOff>
      <xdr:row>10</xdr:row>
      <xdr:rowOff>95250</xdr:rowOff>
    </xdr:from>
    <xdr:ext cx="2143125" cy="1457325"/>
    <xdr:pic>
      <xdr:nvPicPr>
        <xdr:cNvPr id="0" name="image96.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7</xdr:row>
      <xdr:rowOff>142875</xdr:rowOff>
    </xdr:from>
    <xdr:ext cx="1066800" cy="1466850"/>
    <xdr:pic>
      <xdr:nvPicPr>
        <xdr:cNvPr id="0" name="image10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314325</xdr:colOff>
      <xdr:row>8</xdr:row>
      <xdr:rowOff>47625</xdr:rowOff>
    </xdr:from>
    <xdr:ext cx="1066800" cy="1466850"/>
    <xdr:pic>
      <xdr:nvPicPr>
        <xdr:cNvPr id="0" name="image11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428625</xdr:colOff>
      <xdr:row>9</xdr:row>
      <xdr:rowOff>152400</xdr:rowOff>
    </xdr:from>
    <xdr:ext cx="838200" cy="1209675"/>
    <xdr:pic>
      <xdr:nvPicPr>
        <xdr:cNvPr id="0" name="image10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428625</xdr:colOff>
      <xdr:row>10</xdr:row>
      <xdr:rowOff>533400</xdr:rowOff>
    </xdr:from>
    <xdr:ext cx="1028700" cy="1362075"/>
    <xdr:pic>
      <xdr:nvPicPr>
        <xdr:cNvPr id="0" name="image10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285750</xdr:colOff>
      <xdr:row>11</xdr:row>
      <xdr:rowOff>123825</xdr:rowOff>
    </xdr:from>
    <xdr:ext cx="1133475" cy="1619250"/>
    <xdr:pic>
      <xdr:nvPicPr>
        <xdr:cNvPr id="0" name="image108.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80975" cy="190500"/>
    <xdr:pic>
      <xdr:nvPicPr>
        <xdr:cNvPr id="0" name="image11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52400" cy="190500"/>
    <xdr:pic>
      <xdr:nvPicPr>
        <xdr:cNvPr id="0" name="image110.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0500" cy="190500"/>
    <xdr:pic>
      <xdr:nvPicPr>
        <xdr:cNvPr id="0" name="image1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O5"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Empres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O5"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Nosotr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5:O5"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Empresa -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O5"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Nosotr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laptop-asus-expertbook-bm1-14-fhd-ryzen-5-7535hs-8gb-512-negro/p/MCO65741197" TargetMode="External"/><Relationship Id="rId2" Type="http://schemas.openxmlformats.org/officeDocument/2006/relationships/hyperlink" Targe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kosto.com/computador-portatil-asus-vivobook-16-pulgadas-m1607ka-amd/p/4711387903094" TargetMode="External"/><Relationship Id="rId2" Type="http://schemas.openxmlformats.org/officeDocument/2006/relationships/hyperlink" Target="https://www.mercadolibre.com.co/portatil-hp-15-fc0276la-amd-ryzen-7-16gb-ram-1tb-ssd-156-fhd-windows-11-home/p/MCO53393952" TargetMode="External"/><Relationship Id="rId3" Type="http://schemas.openxmlformats.org/officeDocument/2006/relationships/hyperlink" Target="https://www.mercadolibre.com.co/lenovo-ideapad-slim-3-amd-ryzen-7-7735hs-24gb-ram-512gb-ssd-azul/p/MCO6538496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pc-lenovo-tiny-thinkcentre-neo-50q-gen-5-core-5-16gb1tb/p/MCO68062227" TargetMode="External"/><Relationship Id="rId2" Type="http://schemas.openxmlformats.org/officeDocument/2006/relationships/hyperlink" Target="https://www.mercadolibre.com.co/computador-empresarial-dell-optiplex-7020-mff-micro-intel-core-i5-12500t-ssd-512gb-ddr5-8gb-no-dvd-monitor-215-e2225hs-windows-11-pro/p/MCO61701303" TargetMode="External"/><Relationship Id="rId3" Type="http://schemas.openxmlformats.org/officeDocument/2006/relationships/hyperlink" Target="https://www.mercadolibre.com.co/pc-gamer-ryzen-7-5700g-16gb-ddr4-512gb-m2-monitor-24-ips/up/MCOU379232432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pc-gamer-ryzen-7-5700g-16gb-ddr4-512gb-m2-monitor-24-ips/up/MCOU3792324327" TargetMode="External"/><Relationship Id="rId2" Type="http://schemas.openxmlformats.org/officeDocument/2006/relationships/hyperlink" Target="https://www.mercadolibre.com.co/pc-gamer-amd-ryzen-7-5700g--32gb--ssd-512gb--monitor-27/up/MCOU2773993265" TargetMode="External"/><Relationship Id="rId3" Type="http://schemas.openxmlformats.org/officeDocument/2006/relationships/hyperlink" Target="https://www.mercadolibre.com.co/pc-gamer-rgb-ryzen-7-5700g--32gb--ssd-512gb--monitor-24/up/MCOU3210707998"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lkosto.com/monitor-samsung-22-pulgadas-22f310-fhd-plano-negro/p/198957224317" TargetMode="External"/><Relationship Id="rId2" Type="http://schemas.openxmlformats.org/officeDocument/2006/relationships/hyperlink" Target="https://www.ktronix.com/monitor-lg-22-pulgadas-22u401a-fhd-plano-negro/p/8806096542170" TargetMode="External"/><Relationship Id="rId3" Type="http://schemas.openxmlformats.org/officeDocument/2006/relationships/hyperlink" Target="https://www.mercadolibre.com.co/lenovo-thinkvision-215-ips-fhd-monitor-hdmi-vga-black/up/MCOU3995529084"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ktronix.com/monitor-lg-gamer-24-pulgadas-24gs65f-fhd-plano-negro/p/8806096114674" TargetMode="External"/><Relationship Id="rId2" Type="http://schemas.openxmlformats.org/officeDocument/2006/relationships/hyperlink" Target="https://www.falabella.com.co/falabella-co/product/155382878/monitor-asus-va249hg-24-ips-full-hd-120hz-1ms-frameless/155382879" TargetMode="External"/><Relationship Id="rId3" Type="http://schemas.openxmlformats.org/officeDocument/2006/relationships/hyperlink" Target="https://www.falabella.com.co/falabella-co/product/156213166/monitor-samsung-24-pulgadas-fhd-va-100-hz-5ms-ls24f330-hdmi/156213167"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ymsystech.com.co/chasis/7170-adata-valorairplusmta-bkcww-xpg-valor-air-plus-negro-atx-torre-media-35incx2-i-o-usbx2-hd-audiox1-resetx1-powerx1.html" TargetMode="External"/><Relationship Id="rId2" Type="http://schemas.openxmlformats.org/officeDocument/2006/relationships/hyperlink" Target="https://mymsystech.com.co/chasis/7168-adata-invaderxminimt-bkcww-xpg-invader-x-mini-negro-atx-torre-media-35incx2-i-o-usb-cx1-usbx2-hd-audiox1-resetx1.html" TargetMode="External"/><Relationship Id="rId3" Type="http://schemas.openxmlformats.org/officeDocument/2006/relationships/hyperlink" Target="https://mymsystech.com.co/chasis/7173-adata-starkerairbtfmta-whcww-xpg-starker-air-btf-blanco-soporta-placas-base-con-diseno-de-conector-inverso-torre-media.html" TargetMode="External"/><Relationship Id="rId4" Type="http://schemas.openxmlformats.org/officeDocument/2006/relationships/hyperlink" Target="https://www.pcware.com.co/cougar-duoface-rgb-3-ventiladores-vidrio-templado-de-4-mm-placa-miniitx-microatx-atx-ceb-eatx-cgr-5zd1b-rgb" TargetMode="External"/><Relationship Id="rId5" Type="http://schemas.openxmlformats.org/officeDocument/2006/relationships/hyperlink" Target="https://www.pcware.com.co/cougar-duoface-pro-soporte-para-placa-base-mini-itx-micro-atx-atx-ceb-e-atx-tarjetas-graficas-de-hasta-390-mm-cooler-de-cpu-de-190-mm-vidrio-templado-cgr-5ad1b-rgb"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gabinete-xtech-xtq-214-torre-atx-micro-atx-con-fuente-600w-usb-30/p/MCO22724308" TargetMode="External"/><Relationship Id="rId2" Type="http://schemas.openxmlformats.org/officeDocument/2006/relationships/hyperlink" Target="https://www.pcware.com.co/sades-yu-ak1-mid-tower" TargetMode="External"/><Relationship Id="rId3" Type="http://schemas.openxmlformats.org/officeDocument/2006/relationships/hyperlink" Target="https://www.pcware.com.co/aerocool-hoja-g-bk-v1-rgb-lighting-soporta-atx-micro-atx-y-mini-itx-vidrio-templado-black" TargetMode="External"/><Relationship Id="rId4" Type="http://schemas.openxmlformats.org/officeDocument/2006/relationships/hyperlink" Target="https://www.pcware.com.co/xpg-valor-air-mera-edition-vidrio-templado-4-ventiladores-soporta-mini-itx-micro-atx-atx" TargetMode="External"/><Relationship Id="rId5" Type="http://schemas.openxmlformats.org/officeDocument/2006/relationships/hyperlink" Target="https://www.pcware.com.co/cougar-archon-2-mesh-rgb-3-ventiladores-vidrio-templado-de-3-mm-placa-miniitx-microatx-atx-cgr-5cc5b-mesh-rgb"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labella.com.co/falabella-co/product/130070988/board-msi-b550m-pro-vdh-wifi-socket-am4/130070989" TargetMode="External"/><Relationship Id="rId2" Type="http://schemas.openxmlformats.org/officeDocument/2006/relationships/hyperlink" Target="https://www.mercadolibre.com.co/motherboard-asus-rog-strix-b550-f-gaming-wifi-ii-amd/p/MCO2097353064" TargetMode="External"/><Relationship Id="rId3" Type="http://schemas.openxmlformats.org/officeDocument/2006/relationships/hyperlink" Target="https://www.mercadolibre.com.co/board-b550m-ds3h-gigabyte-amd-am4/p/MCO22649169" TargetMode="External"/><Relationship Id="rId4" Type="http://schemas.openxmlformats.org/officeDocument/2006/relationships/drawing" Target="../drawings/drawing9.xml"/><Relationship Id="rId6"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placa-base-msi-mag-x870-wifi7-am5-pcie-50-ddr5-atx-/p/MCO2097304918?matt_tool=19390127&amp;utm_source=google_shopping&amp;utm_medium=organic&amp;pdp_filters=item_id%3AMCO1861879021&amp;from=gshop" TargetMode="External"/><Relationship Id="rId2" Type="http://schemas.openxmlformats.org/officeDocument/2006/relationships/hyperlink" Target="https://www.mercadolibre.com.co/placa-base-rog-strix-b650-a-gaming-wifi-6e-am5-ryzen-7/p/MCO2097347436" TargetMode="External"/><Relationship Id="rId3" Type="http://schemas.openxmlformats.org/officeDocument/2006/relationships/hyperlink" Target="https://www.mercadolibre.com.co/placa-madre-ddr3-h81-gaming-m-atx-lga-1150-2-x-8-gb-dd-/p/MCO2062410784" TargetMode="External"/><Relationship Id="rId4" Type="http://schemas.openxmlformats.org/officeDocument/2006/relationships/drawing" Target="../drawings/drawing10.xml"/><Relationship Id="rId6"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labella.com.co/falabella-co/product/124164056/Disco-solido-ssd-crucial-bx500-1tb-negro-y-adaptador/124164057" TargetMode="External"/><Relationship Id="rId2" Type="http://schemas.openxmlformats.org/officeDocument/2006/relationships/hyperlink" Target="http://discosduros.com.co" TargetMode="External"/><Relationship Id="rId3" Type="http://schemas.openxmlformats.org/officeDocument/2006/relationships/hyperlink" Target="https://discosduros.com.co/kingston-kc3000-1tb/" TargetMode="External"/><Relationship Id="rId4" Type="http://schemas.openxmlformats.org/officeDocument/2006/relationships/hyperlink" Target="http://discosduros.com.co" TargetMode="External"/><Relationship Id="rId5" Type="http://schemas.openxmlformats.org/officeDocument/2006/relationships/hyperlink" Target="https://discosduros.com.co/patriot-p300-ssd-m2-512gb/"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discosduros.com.co/" TargetMode="External"/><Relationship Id="rId2" Type="http://schemas.openxmlformats.org/officeDocument/2006/relationships/hyperlink" Target="https://discosduros.com.co/kingston-kc3000-1tb/" TargetMode="External"/><Relationship Id="rId3" Type="http://schemas.openxmlformats.org/officeDocument/2006/relationships/hyperlink" Target="https://www.falabella.com.co/falabella-co/product/129220266/Unidad-Solida-M2-XPG-GAMMIX-S70-BLADE-1TB/129220267" TargetMode="External"/><Relationship Id="rId4" Type="http://schemas.openxmlformats.org/officeDocument/2006/relationships/hyperlink" Target="https://www.mercadolibre.com.co/ssd-samsung-nvme-990-pro-de-1-tb-7450-mbs/p/MCO23074847"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seagate-ironwolf-2tb-st2000vn004-disco-duro-nas-sata/up/MCOU4628630453" TargetMode="External"/><Relationship Id="rId2" Type="http://schemas.openxmlformats.org/officeDocument/2006/relationships/hyperlink" Target="https://www.mercadolibre.com.co/disco-duro-interno-western-digital-wd-purple-wd20purz-2tb-purpura/p/MCO7942174" TargetMode="External"/><Relationship Id="rId3" Type="http://schemas.openxmlformats.org/officeDocument/2006/relationships/hyperlink" Target="https://www.mercadolibre.com.co/disco-duro-interno-western-digital-wd10spzx-1tb-azul/p/MCO10101451"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disco-duro-interno-seagate-barracuda-st2000dm008-2tb-plata/up/MCOU3975183652" TargetMode="External"/><Relationship Id="rId2" Type="http://schemas.openxmlformats.org/officeDocument/2006/relationships/hyperlink" Target="https://www.mercadolibre.com.co/disco-hdd-western-digital-2tb-blue-256-mb-cache-35/p/MCO2058843119" TargetMode="External"/><Relationship Id="rId3" Type="http://schemas.openxmlformats.org/officeDocument/2006/relationships/hyperlink" Target="https://www.mercadolibre.com.co/disco-duro-1tb-sata-azul-blue-western-digital/p/MCO26044618"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hyperlink" Target="https://enjoyvideogames.com.co/product/tarjeta-de-video-zotac-twin-edge-geforce-rtx-5050-8gb-oc/" TargetMode="External"/><Relationship Id="rId5" Type="http://schemas.openxmlformats.org/officeDocument/2006/relationships/hyperlink" Target="https://speedlogic.com.co/tienda/tarjetas-graficas/nvidia/tarjeta-de-video-nvidia-geforce-msi-rtx-5060-ventus-2x-oc-8-gigas/"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memoria-ram-ddr4-16gb-3200-mhz-kingston-fury-beast-kf432c16bb116wp/p/MCO64093902" TargetMode="External"/><Relationship Id="rId2" Type="http://schemas.openxmlformats.org/officeDocument/2006/relationships/hyperlink" Target="https://www.mipcparquecentral.com/products/memoria-ram-kingston-de-16-gb-ddr4-para-portatil?_pos=1&amp;_sid=cdfb93a4b&amp;_ss=r" TargetMode="External"/><Relationship Id="rId3" Type="http://schemas.openxmlformats.org/officeDocument/2006/relationships/hyperlink" Target="https://articulo.mercadolibre.com.co/MCO-4030801232-corsair-vengeance-lpx-ddr4-ram-16-gb-2-x-8-gb-3600-mhz-co-_J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radeinn.com/techinn/es/kingston-memoria-ram-kf432c16bb-8-1x8gb-ddr4-3200mhz/138331942/p?utm_source=google_products&amp;utm_medium=merchant&amp;id_producte=14081714&amp;country=co&amp;srsltid=AfmBOorKOg3ne2twSO8PFlDdgpIyL4XR4LKIAfk7uS4f3tAqzjKcmTJHsKE" TargetMode="External"/><Relationship Id="rId2" Type="http://schemas.openxmlformats.org/officeDocument/2006/relationships/hyperlink" Target="https://speedlogic.com.co/tienda/memorias-ram/memoria-ram-para-pc-ddr4-8g-3200-corsair-vengeance-rgb-pro/?srsltid=AfmBOorEsLAU5Q3P6cjisWnC4ELRBo_m_txKZueXd7omrSRtvZ9sxhOUwrk" TargetMode="External"/><Relationship Id="rId3" Type="http://schemas.openxmlformats.org/officeDocument/2006/relationships/hyperlink" Target="https://enjoyvideogames.com.co/product/memoria-ram-g-skill-trident-z5-neo-rgb-32gb-2-x-16gb-288-pin-ddr5-6000-mhz-cl30-black-f5-6000j3038f16gh2-tz5nr/"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keychron.com/products/keychron-v1-qmk-custom-mechanical-keyboard" TargetMode="External"/><Relationship Id="rId2" Type="http://schemas.openxmlformats.org/officeDocument/2006/relationships/hyperlink" Target="https://articulo.mercadolibre.com.co/MCO-4196228630-teclado-lenovo-305-usb-c-con-teclado-numerico-negro-delgado-_JM" TargetMode="External"/><Relationship Id="rId3" Type="http://schemas.openxmlformats.org/officeDocument/2006/relationships/hyperlink" Target="https://www.logitech.com/es-roam/products/keyboards/mx-keys-s-wireless-keyboard.html"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exito.com/mouse-logitech-m170-inalambrico-rosa-102656433-mp/p" TargetMode="External"/><Relationship Id="rId2" Type="http://schemas.openxmlformats.org/officeDocument/2006/relationships/hyperlink" Target="https://www.mercadolibre.com.co/mouse-gamer-inalambrico-recargable-usb-yindiao-a2-negro-luces-rgb/p/MCO17795317?product_trigger_id=MCO17795320&amp;pdp_filters=item_id%3AMCO872975413&amp;applied_product_filters=MCO17795320&amp;picker=true&amp;quantity=1" TargetMode="External"/><Relationship Id="rId3" Type="http://schemas.openxmlformats.org/officeDocument/2006/relationships/hyperlink" Target="https://www.mercadolibre.com.co/mouse-logitech-inalambrico-optico-m317-wireless-negro/p/MCO25903266"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n9.cl/kvr8o" TargetMode="External"/><Relationship Id="rId2" Type="http://schemas.openxmlformats.org/officeDocument/2006/relationships/hyperlink" Target="https://n9.cl/ejr5he" TargetMode="External"/><Relationship Id="rId3" Type="http://schemas.openxmlformats.org/officeDocument/2006/relationships/hyperlink" Target="https://n9.cl/3pqwk"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n9.cl/vef98" TargetMode="External"/><Relationship Id="rId2" Type="http://schemas.openxmlformats.org/officeDocument/2006/relationships/hyperlink" Target="https://n9.cl/vef98" TargetMode="External"/><Relationship Id="rId3" Type="http://schemas.openxmlformats.org/officeDocument/2006/relationships/hyperlink" Target="https://n9.cl/vh26d"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mtech-services.com/product/dell-poweredge-t150-g6405t-3-5ghz-8gb-1tb/?srsltid=AfmBOopqiynwD9PK8v6S9NgsUHVG-77RIvdGXUYDyqi9tM8-YEwn0DqMGbg" TargetMode="External"/><Relationship Id="rId2" Type="http://schemas.openxmlformats.org/officeDocument/2006/relationships/hyperlink" Target="https://www.pcware.com.co/hpe-proliant-ml30-gen11-torre-con-intel-xeon-e-2414-1tb-nhp-16gb-ram-ddr4-escalable-3-anos-soporte-tecnico-de-hpe" TargetMode="External"/><Relationship Id="rId3" Type="http://schemas.openxmlformats.org/officeDocument/2006/relationships/hyperlink" Target="https://microcell.co/hpe-servidores/29232-servidor-hpe-proliant-dl380-gen11-xeon-silver-4510-64gb-2x480gb-ssd-2x800w-rack.html?srsltid=AfmBOopZ_aoKxmr8eqA-yI9o5Pah6feNP14vg_GLBXslPtdvmVjrR6rZses"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mymsystech.com.co/servidores-y-almacenamiento/5174-servidor-lenovo-thinksystem-st50-e-2324g-16gb-ram-2tb-hdd-sata-7d8ka00ala.html" TargetMode="External"/><Relationship Id="rId2" Type="http://schemas.openxmlformats.org/officeDocument/2006/relationships/hyperlink" Target="https://mymsystech.com.co/servidores/1187-servidor-dell-poweredge-t40-2dtr1.html" TargetMode="External"/><Relationship Id="rId3" Type="http://schemas.openxmlformats.org/officeDocument/2006/relationships/hyperlink" Target="https://mymsystech.com.co/servidores/4440-hewlett-packard-enterprise-servidor-hpe-proliant-microserver-gen10-plus-1-x-intel-xeon-e-2224.html" TargetMode="External"/><Relationship Id="rId4" Type="http://schemas.openxmlformats.org/officeDocument/2006/relationships/hyperlink" Target="https://mymsystech.com.co/servidores/4439-hewlett-packard-enterprise-servidor-hpe-proliant-ml30-g10-plus-e-2314.html" TargetMode="External"/><Relationship Id="rId5" Type="http://schemas.openxmlformats.org/officeDocument/2006/relationships/hyperlink" Target="https://mymsystech.com.co/servidores/5168-servidor-dell-poweredge-t150.html" TargetMode="External"/><Relationship Id="rId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mercadolibre.com.co/procesador-gamer-amd-ryzen-5-5600g-100-100000252box-de-6-nucleos-y-44ghz-con-grafica-integrada/p/MCO18424403" TargetMode="External"/><Relationship Id="rId2" Type="http://schemas.openxmlformats.org/officeDocument/2006/relationships/hyperlink" Target="https://www.mercadolibre.com.co/combo-board-h610m-procesador-intel-core-i5-12400f-pc/up/MCOU2408272656" TargetMode="External"/><Relationship Id="rId3" Type="http://schemas.openxmlformats.org/officeDocument/2006/relationships/hyperlink" Target="https://www.mercadolibre.com.co/procesador-gamer-amd-ryzen-5-7600x-100-100000593wof-de-6-nucleos-y-53ghz-de-frecuencia/p/MCO19711894"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mercadolibre.com.co/procesador-amd-ryzen-7-5700g-1box-de-8-nucleos-y-46ghz-de-frecuencia-con-grafica-integrada/p/MCO18441624" TargetMode="External"/><Relationship Id="rId2" Type="http://schemas.openxmlformats.org/officeDocument/2006/relationships/hyperlink" Target="https://www.mercadolibre.com.co/combo-board-h610m-procesador-intel-core-i7-12700f-pc/up/MCOU2422083034" TargetMode="External"/><Relationship Id="rId3" Type="http://schemas.openxmlformats.org/officeDocument/2006/relationships/hyperlink" Target="https://www.mercadolibre.com.co/procesador-gamer-amd-ryzen-9-7900-100-100000590box-de-12-nucleos-y-54ghz-de-frecuencia-con-grafica-integrada/p/MCO22638467"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mercadolibre.com.co/arctic-p12-ventilador-de-pc-ventilador-de-caja-de-120-mm/p/MCO2054732033" TargetMode="External"/><Relationship Id="rId2" Type="http://schemas.openxmlformats.org/officeDocument/2006/relationships/hyperlink" Target="http://encarguelo.com/" TargetMode="External"/><Relationship Id="rId3" Type="http://schemas.openxmlformats.org/officeDocument/2006/relationships/hyperlink" Target="http://encarguelo.com/producto/B0BKL1QYP3/ventilador-de-cpu-thermalright-tl-c12c-x3-de-120mm-ventilador-silencioso-de-4-pines-pwm-con-rodamiento-s-fdb-hasta-1550rpm-de-refrigeracion-3-unidades" TargetMode="External"/><Relationship Id="rId4" Type="http://schemas.openxmlformats.org/officeDocument/2006/relationships/hyperlink" Target="https://www.amazon.com/-/es/Noctua-NF-F12-IP67-PWM-ventilador/dp/B00KFCRIQM?th=1" TargetMode="External"/><Relationship Id="rId5"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mercadolibre.com.co/be-quiet-ventilador-silent-wings-4-120-mm-pwm-de-alta-velocidad-color-negro/p/MCO45659465" TargetMode="External"/><Relationship Id="rId2" Type="http://schemas.openxmlformats.org/officeDocument/2006/relationships/hyperlink" Target="http://encarguelo.com/producto/B0BKL1QYP3/ventilador-de-cpu-thermalright-tl-c12c-x3-de-120mm-ventilador-silencioso-de-4-pines-pwm-con-rodamiento-s-fdb-hasta-1550rpm-de-refrigeracion-3-unidades" TargetMode="External"/><Relationship Id="rId3" Type="http://schemas.openxmlformats.org/officeDocument/2006/relationships/hyperlink" Target="https://www.amazon.com/-/es/Noctua-NF-F12-IP67-PWM-ventilador/dp/B00KFCRIQM?th=1"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oklahomacomputadores.com/producto/speaker-genius-sp-u125-usb-gris?srsltid=AfmBOooMqA0RUGUVQ-2v20ha1w_2weO07QuEaqerAJSCogLyaY8eYc2m" TargetMode="External"/><Relationship Id="rId2" Type="http://schemas.openxmlformats.org/officeDocument/2006/relationships/hyperlink" Target="https://www.jd-market.com/products/genius-usb-soundbar-100-mini-barra-sonido-efecto-inmersivo-negro-jm?srsltid=AfmBOophp9CAz-FzudbDX9B6S967Qg8R73U6Z_2AHbTgQVUkQlTCWw0w&amp;variant=47004864413934" TargetMode="External"/><Relationship Id="rId3" Type="http://schemas.openxmlformats.org/officeDocument/2006/relationships/hyperlink" Target="https://shop.tecnomusic.com.co/producto/980-000309/"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computadoresenbogota.com/market/producto/bocina-genius-sp-q160-gris/" TargetMode="External"/><Relationship Id="rId2" Type="http://schemas.openxmlformats.org/officeDocument/2006/relationships/hyperlink" Target="https://www.mercadolibre.com.co/bocinas-multimedia-logitech-z150-sonido-estereo-negro/up/MCOU4433918870" TargetMode="External"/><Relationship Id="rId3" Type="http://schemas.openxmlformats.org/officeDocument/2006/relationships/hyperlink" Target="https://www.mercadolibre.com.co/altavoces-de-sobremesa-creative-pebble-20-usb-far-field-whi/p/MCO2062640120"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panamericana.com.co/adaptador-nano-usb-ub400-bluetooth-4-0-687167/p?idsku=687167&amp;gad_source=1&amp;gad_campaignid=20785685165&amp;gbraid=0AAAAAC8jpDSXmvnAejCntmxPuIQTD_7z3&amp;gclid=Cj0KCQjw16_UBhCqARIsAIdOaXxn7ZXn6Iv4st6f1QalODUwF6FGddt4lrM4HB7OXh_0kKdSAqsyjKwaAuMQEALw_wcB" TargetMode="External"/><Relationship Id="rId2" Type="http://schemas.openxmlformats.org/officeDocument/2006/relationships/hyperlink" Target="https://www.mercadolibre.com.co/adaptador-usb-bluetooth-asus-usbbt500/up/MCOU2420746539?pdp_filters=item_id%3AMCO2332372704&amp;from=gshop&amp;matt_tool=15860649&amp;matt_word=&amp;matt_source=google&amp;matt_campaign_id=22126928798&amp;matt_ad_group_id=173140666923&amp;matt_match_type=&amp;matt_network=g&amp;matt_device=c&amp;matt_creative=729917880416&amp;matt_keyword=&amp;matt_ad_position=&amp;matt_ad_type=pla&amp;matt_merchant_id=5782059704&amp;matt_product_id=MCOU2420746539&amp;matt_product_partition_id=2495860695538&amp;matt_target_id=pla-2495860695538&amp;cq_src=google_ads&amp;cq_cmp=22126928798&amp;cq_net=g&amp;cq_plt=gp&amp;cq_med=pla&amp;gad_source=4&amp;gad_campaignid=22126928798&amp;gbraid=0AAAAAD1Dcow_vyVIYn-9vM6G-WDuP6F4V&amp;gclid=Cj0KCQjw16_UBhCqARIsAIdODcJHrrHSgvFpsYxqb6g97uaQTd2kE31rPUeDZTeDsjVq-YQc9h4VcNWgaAsVXEALw_wcB" TargetMode="External"/><Relationship Id="rId3" Type="http://schemas.openxmlformats.org/officeDocument/2006/relationships/hyperlink" Target="https://www.homecenter.com.co/homecenter-co/product/3070804/adaptor-usb-nano-bluetooth-60-tp-link-ub600/3070804/"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mercadolibre.com.co/tplink-adaptador-nano-usb-bluetooth-version-50-ub500/up/MCOU2414079088" TargetMode="External"/><Relationship Id="rId2" Type="http://schemas.openxmlformats.org/officeDocument/2006/relationships/hyperlink" Target="https://www.amazon.com/-/es/UGREEN-Adaptador-Bluetooth-transmisor-auriculares/dp/B0CZD94YFR" TargetMode="External"/><Relationship Id="rId3" Type="http://schemas.openxmlformats.org/officeDocument/2006/relationships/hyperlink" Target="https://es.aliexpress.com/item/1005005187191049.html"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mercadolibre.com.co/fuente-de-poder-gamer-iceberg-500-wx-white-500w-80-white-color-negro/p/MCO45180763" TargetMode="External"/><Relationship Id="rId2" Type="http://schemas.openxmlformats.org/officeDocument/2006/relationships/hyperlink" Target="https://www.mercadolibre.com.co/fuente-de-poder-thermaltake-smart-series-500w-80-plus-atx-co-negro/p/MCO2078553995?matt_tool=19390127&amp;utm_source=google_shopping&amp;utm_medium=organic&amp;pdp_filters=item_id%3AMCO3744123644&amp;from=gshop" TargetMode="External"/><Relationship Id="rId3" Type="http://schemas.openxmlformats.org/officeDocument/2006/relationships/hyperlink" Target="https://www.hardsofttechnology.com/productos/fuente-de-poder-msi-mag-a550bn-550w-80-plus-bronce-1uxyb/" TargetMode="External"/><Relationship Id="rId4"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pcmastersbogota.com.co/producto/corsair-80plus-bronze-450w/" TargetMode="External"/><Relationship Id="rId2" Type="http://schemas.openxmlformats.org/officeDocument/2006/relationships/hyperlink" Target="https://www.argentos.tech/shop/fuente-xpg-pylon-550w-80-plus-bronze-1186?attribute_values=11%2C12%2C13&amp;srsltid=AfmBOor3ZLwXJn4gy9iI5pAaI3BFNGKQZW9FcwxHmBGNfctsCdiSiqT8qZk" TargetMode="External"/><Relationship Id="rId3" Type="http://schemas.openxmlformats.org/officeDocument/2006/relationships/hyperlink" Target="https://pcmastersbogota.com.co/producto/cooler-master-80p-bronze-v2-650w/" TargetMode="External"/><Relationship Id="rId4"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www.microsoft.com/es-co/d/visual-studio-professional-2026/dg7gmgf0vj96" TargetMode="External"/><Relationship Id="rId2" Type="http://schemas.openxmlformats.org/officeDocument/2006/relationships/hyperlink" Target="https://lasus.com.co/es/visual-studio-professional-2026-nce-nfp-bas-per-1tm" TargetMode="External"/><Relationship Id="rId3" Type="http://schemas.openxmlformats.org/officeDocument/2006/relationships/hyperlink" Target="https://lasus.com.co/es/visual-studio-professional-2026-nce-com-bas-per-1tm" TargetMode="External"/><Relationship Id="rId4" Type="http://schemas.openxmlformats.org/officeDocument/2006/relationships/hyperlink" Target="https://lasus.com.co/es/visual-studio-professional-2026-nce-edu-bas-per-1tm" TargetMode="External"/><Relationship Id="rId5" Type="http://schemas.openxmlformats.org/officeDocument/2006/relationships/hyperlink" Target="https://www.onlinecomputer.com.co/contactos/cotizacionArticulo.php?codigo_art=Visual-Studio-Pro-CSP-Bogota-Colombia" TargetMode="External"/><Relationship Id="rId6"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latinkeys.com/colombia/producto/sql-server-2022-standard-1-servidor/" TargetMode="External"/><Relationship Id="rId2" Type="http://schemas.openxmlformats.org/officeDocument/2006/relationships/hyperlink" Target="https://latinkeys.com/colombia/producto/sql-server-2019-standard-licencia-para-1-servidor/" TargetMode="External"/><Relationship Id="rId3" Type="http://schemas.openxmlformats.org/officeDocument/2006/relationships/hyperlink" Target="https://latinkeys.com/colombia/producto/sql-server-2022-enterprise/" TargetMode="External"/><Relationship Id="rId4" Type="http://schemas.openxmlformats.org/officeDocument/2006/relationships/hyperlink" Target="https://revolutionsoft.net/es/windows-server/sql-server-2025-standard" TargetMode="External"/><Relationship Id="rId5" Type="http://schemas.openxmlformats.org/officeDocument/2006/relationships/hyperlink" Target="https://latinkeys.com/colombia/producto/licencia-sql-server-2025-standard-per-core/" TargetMode="External"/><Relationship Id="rId6"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microsoft.com/es-co/d/windows-11-pro/dg7gmgf0d8h4" TargetMode="External"/><Relationship Id="rId2" Type="http://schemas.openxmlformats.org/officeDocument/2006/relationships/hyperlink" Target="https://www.pcware.com.co/windows-11-pro-64-bit-spanish-latam-dsp-oei-dvd-fqc-10553" TargetMode="External"/><Relationship Id="rId3" Type="http://schemas.openxmlformats.org/officeDocument/2006/relationships/hyperlink" Target="https://revolutionsoft.com.co/windows-11/windows-11-pro.html" TargetMode="External"/><Relationship Id="rId4"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20" Type="http://schemas.openxmlformats.org/officeDocument/2006/relationships/hyperlink" Target="https://rhiscom.com/ataas-technology/" TargetMode="External"/><Relationship Id="rId22" Type="http://schemas.openxmlformats.org/officeDocument/2006/relationships/hyperlink" Target="https://www.datadoghq.com/pricing/?product=log-management" TargetMode="External"/><Relationship Id="rId21" Type="http://schemas.openxmlformats.org/officeDocument/2006/relationships/hyperlink" Target="https://keygen.sh/pricing/" TargetMode="External"/><Relationship Id="rId24" Type="http://schemas.openxmlformats.org/officeDocument/2006/relationships/hyperlink" Target="https://azure.microsoft.com/en-us/pricing/details/functions/" TargetMode="External"/><Relationship Id="rId23" Type="http://schemas.openxmlformats.org/officeDocument/2006/relationships/hyperlink" Target="https://www.here.com/" TargetMode="External"/><Relationship Id="rId1" Type="http://schemas.openxmlformats.org/officeDocument/2006/relationships/hyperlink" Target="https://cloud.google.com/" TargetMode="External"/><Relationship Id="rId2" Type="http://schemas.openxmlformats.org/officeDocument/2006/relationships/hyperlink" Target="https://aws.amazon.com/" TargetMode="External"/><Relationship Id="rId3" Type="http://schemas.openxmlformats.org/officeDocument/2006/relationships/hyperlink" Target="https://azure.microsoft.com/" TargetMode="External"/><Relationship Id="rId4" Type="http://schemas.openxmlformats.org/officeDocument/2006/relationships/hyperlink" Target="https://www.salesforce.com/mx/pricing/" TargetMode="External"/><Relationship Id="rId9" Type="http://schemas.openxmlformats.org/officeDocument/2006/relationships/hyperlink" Target="https://www.tecnodragon.com/productos/vps-autoadministrado-4-vcpu-8-gb-de-ram/" TargetMode="External"/><Relationship Id="rId26" Type="http://schemas.openxmlformats.org/officeDocument/2006/relationships/hyperlink" Target="https://www.digitalocean.com/products/functions" TargetMode="External"/><Relationship Id="rId25" Type="http://schemas.openxmlformats.org/officeDocument/2006/relationships/hyperlink" Target="https://cloud.google.com/functions" TargetMode="External"/><Relationship Id="rId28" Type="http://schemas.openxmlformats.org/officeDocument/2006/relationships/hyperlink" Target="https://azure.microsoft.com/en-us/pricing/details/functions/" TargetMode="External"/><Relationship Id="rId27" Type="http://schemas.openxmlformats.org/officeDocument/2006/relationships/hyperlink" Target="https://aws.amazon.com/lambda/pricing/" TargetMode="External"/><Relationship Id="rId5" Type="http://schemas.openxmlformats.org/officeDocument/2006/relationships/hyperlink" Target="https://www.sap.com/mexico/products/erp/s4hana/pricing.html" TargetMode="External"/><Relationship Id="rId6" Type="http://schemas.openxmlformats.org/officeDocument/2006/relationships/hyperlink" Target="https://www.zoho.com/one/pricing.html" TargetMode="External"/><Relationship Id="rId29" Type="http://schemas.openxmlformats.org/officeDocument/2006/relationships/hyperlink" Target="https://openai.com/api/pricing/" TargetMode="External"/><Relationship Id="rId7" Type="http://schemas.openxmlformats.org/officeDocument/2006/relationships/hyperlink" Target="https://cloudvps.hostdime.com.co/index.php/store/cloud-vps/vps-superior1" TargetMode="External"/><Relationship Id="rId8" Type="http://schemas.openxmlformats.org/officeDocument/2006/relationships/hyperlink" Target="https://www.tecnodragon.com/productos/vps-autoadministrado-2-vcpu-4-gb-de-ram/" TargetMode="External"/><Relationship Id="rId31" Type="http://schemas.openxmlformats.org/officeDocument/2006/relationships/hyperlink" Target="https://azure.microsoft.com/en-us/pricing/details/cognitive-services/openai-service/" TargetMode="External"/><Relationship Id="rId30" Type="http://schemas.openxmlformats.org/officeDocument/2006/relationships/hyperlink" Target="https://openai.com/api/pricing/" TargetMode="External"/><Relationship Id="rId11" Type="http://schemas.openxmlformats.org/officeDocument/2006/relationships/hyperlink" Target="https://www.mihost.com.co/productos/vps-autoadministrado-1-vcpu-1-gb-de-ram/" TargetMode="External"/><Relationship Id="rId33" Type="http://schemas.openxmlformats.org/officeDocument/2006/relationships/hyperlink" Target="https://aws.amazon.com/bedrock/pricing/" TargetMode="External"/><Relationship Id="rId10" Type="http://schemas.openxmlformats.org/officeDocument/2006/relationships/hyperlink" Target="https://www.tecnodragon.com/productos/vps-autoadministrado-8-vcpu-16-gb-de-ram/" TargetMode="External"/><Relationship Id="rId32" Type="http://schemas.openxmlformats.org/officeDocument/2006/relationships/hyperlink" Target="https://cloud.google.com/vertex-ai/generative-ai/pricing" TargetMode="External"/><Relationship Id="rId13" Type="http://schemas.openxmlformats.org/officeDocument/2006/relationships/hyperlink" Target="https://backendless.com/pricing/" TargetMode="External"/><Relationship Id="rId12" Type="http://schemas.openxmlformats.org/officeDocument/2006/relationships/hyperlink" Target="https://supabase.com/pricing" TargetMode="External"/><Relationship Id="rId34" Type="http://schemas.openxmlformats.org/officeDocument/2006/relationships/drawing" Target="../drawings/drawing39.xml"/><Relationship Id="rId15" Type="http://schemas.openxmlformats.org/officeDocument/2006/relationships/hyperlink" Target="https://www.redhat.com/en/technologies/cloud-computing/openshift/pricing" TargetMode="External"/><Relationship Id="rId14" Type="http://schemas.openxmlformats.org/officeDocument/2006/relationships/hyperlink" Target="https://www.back4app.com/pricing/backend-as-a-service" TargetMode="External"/><Relationship Id="rId17" Type="http://schemas.openxmlformats.org/officeDocument/2006/relationships/hyperlink" Target="https://www.ibm.com/products/kubernetes-service" TargetMode="External"/><Relationship Id="rId16" Type="http://schemas.openxmlformats.org/officeDocument/2006/relationships/hyperlink" Target="https://www.digitalocean.com/pricing/kubernetes" TargetMode="External"/><Relationship Id="rId19" Type="http://schemas.openxmlformats.org/officeDocument/2006/relationships/hyperlink" Target="https://www.applytosupply.digitalmarketplace.service.gov.uk/g-cloud/services/898578937009302" TargetMode="External"/><Relationship Id="rId18" Type="http://schemas.openxmlformats.org/officeDocument/2006/relationships/hyperlink" Target="https://atas.net/es/pricing/"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rive.google.com/drive/folders/1XRkSWajty2yjhwbLB5cUb3bUSK7CwATQ?usp=sharing" TargetMode="External"/><Relationship Id="rId2"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27.75" customHeight="1"/>
    <row r="3" ht="28.5" customHeight="1">
      <c r="A3" s="8" t="s">
        <v>14</v>
      </c>
      <c r="O3" s="10"/>
    </row>
    <row r="4" ht="12.75" customHeight="1">
      <c r="A4" s="12"/>
      <c r="B4" s="12"/>
      <c r="C4" s="12"/>
      <c r="D4" s="12"/>
      <c r="E4" s="12"/>
      <c r="F4" s="12"/>
      <c r="G4" s="12"/>
      <c r="H4" s="12"/>
      <c r="I4" s="12"/>
      <c r="J4" s="12"/>
      <c r="K4" s="14"/>
      <c r="L4" s="14"/>
      <c r="M4" s="14"/>
    </row>
    <row r="5" ht="60.0" customHeight="1">
      <c r="A5" s="15" t="s">
        <v>26</v>
      </c>
      <c r="B5" s="17" t="s">
        <v>27</v>
      </c>
      <c r="C5" s="17" t="s">
        <v>28</v>
      </c>
      <c r="D5" s="17" t="s">
        <v>30</v>
      </c>
      <c r="E5" s="17" t="s">
        <v>31</v>
      </c>
      <c r="F5" s="18" t="s">
        <v>32</v>
      </c>
      <c r="G5" s="15" t="s">
        <v>33</v>
      </c>
      <c r="H5" s="17" t="s">
        <v>12</v>
      </c>
      <c r="I5" s="17" t="s">
        <v>34</v>
      </c>
      <c r="J5" s="17" t="s">
        <v>35</v>
      </c>
      <c r="K5" s="15" t="s">
        <v>36</v>
      </c>
      <c r="L5" s="15" t="s">
        <v>37</v>
      </c>
      <c r="M5" s="15" t="s">
        <v>38</v>
      </c>
      <c r="N5" s="15" t="s">
        <v>39</v>
      </c>
      <c r="O5" s="15" t="s">
        <v>40</v>
      </c>
      <c r="P5" s="20"/>
      <c r="Q5" s="20"/>
      <c r="R5" s="20"/>
      <c r="S5" s="20"/>
      <c r="T5" s="20"/>
      <c r="U5" s="20"/>
      <c r="V5" s="20"/>
      <c r="W5" s="20"/>
      <c r="X5" s="20"/>
      <c r="Y5" s="20"/>
    </row>
    <row r="6">
      <c r="A6" s="22" t="s">
        <v>23</v>
      </c>
      <c r="B6" s="23" t="s">
        <v>42</v>
      </c>
      <c r="C6" s="24" t="s">
        <v>44</v>
      </c>
      <c r="D6" s="25" t="s">
        <v>47</v>
      </c>
      <c r="E6" s="27" t="s">
        <v>48</v>
      </c>
      <c r="F6" s="27" t="s">
        <v>49</v>
      </c>
      <c r="G6" s="23" t="s">
        <v>50</v>
      </c>
      <c r="H6" s="28">
        <v>3150.0</v>
      </c>
      <c r="I6" s="23" t="s">
        <v>52</v>
      </c>
      <c r="J6" s="30" t="s">
        <v>53</v>
      </c>
      <c r="K6" s="32" t="s">
        <v>54</v>
      </c>
      <c r="L6" s="32" t="s">
        <v>55</v>
      </c>
      <c r="M6" s="32" t="s">
        <v>56</v>
      </c>
      <c r="N6" s="32" t="s">
        <v>57</v>
      </c>
      <c r="O6" s="36"/>
    </row>
    <row r="7">
      <c r="A7" s="22" t="s">
        <v>72</v>
      </c>
      <c r="B7" s="37" t="s">
        <v>74</v>
      </c>
      <c r="C7" s="24" t="s">
        <v>79</v>
      </c>
      <c r="D7" s="25" t="s">
        <v>84</v>
      </c>
      <c r="E7" s="27" t="s">
        <v>85</v>
      </c>
      <c r="F7" s="27" t="s">
        <v>86</v>
      </c>
      <c r="G7" s="23" t="s">
        <v>87</v>
      </c>
      <c r="H7" s="28">
        <v>3150.0</v>
      </c>
      <c r="I7" s="23" t="s">
        <v>88</v>
      </c>
      <c r="J7" s="40" t="s">
        <v>89</v>
      </c>
      <c r="K7" s="32" t="s">
        <v>92</v>
      </c>
      <c r="L7" s="32" t="s">
        <v>95</v>
      </c>
      <c r="M7" s="32" t="s">
        <v>97</v>
      </c>
      <c r="N7" s="32" t="s">
        <v>99</v>
      </c>
      <c r="O7" s="29"/>
    </row>
    <row r="8">
      <c r="A8" s="22" t="s">
        <v>106</v>
      </c>
      <c r="B8" s="23" t="s">
        <v>108</v>
      </c>
      <c r="C8" s="41" t="s">
        <v>109</v>
      </c>
      <c r="D8" s="42" t="s">
        <v>113</v>
      </c>
      <c r="E8" s="27" t="s">
        <v>116</v>
      </c>
      <c r="F8" s="27" t="s">
        <v>117</v>
      </c>
      <c r="G8" s="23" t="s">
        <v>119</v>
      </c>
      <c r="H8" s="28">
        <v>3150.0</v>
      </c>
      <c r="I8" s="23" t="s">
        <v>120</v>
      </c>
      <c r="J8" s="40" t="s">
        <v>121</v>
      </c>
      <c r="K8" s="32" t="s">
        <v>122</v>
      </c>
      <c r="L8" s="32" t="s">
        <v>123</v>
      </c>
      <c r="M8" s="32" t="s">
        <v>124</v>
      </c>
      <c r="N8" s="32" t="s">
        <v>125</v>
      </c>
      <c r="O8" s="29"/>
    </row>
    <row r="9" ht="50.25" customHeight="1"/>
    <row r="10" ht="50.25" customHeight="1">
      <c r="A10" s="44" t="s">
        <v>127</v>
      </c>
      <c r="B10" s="3"/>
      <c r="C10" s="3"/>
      <c r="D10" s="3"/>
      <c r="E10" s="3"/>
      <c r="F10" s="3"/>
      <c r="G10" s="3"/>
      <c r="H10" s="3"/>
      <c r="I10" s="3"/>
      <c r="J10" s="4"/>
    </row>
    <row r="11" ht="15.0" hidden="1" customHeight="1">
      <c r="A11" s="46"/>
      <c r="B11" s="46"/>
      <c r="C11" s="46"/>
      <c r="D11" s="46"/>
      <c r="E11" s="46"/>
      <c r="F11" s="46"/>
      <c r="G11" s="46"/>
      <c r="H11" s="46"/>
      <c r="I11" s="46"/>
      <c r="J11" s="46"/>
    </row>
    <row r="12" ht="74.25" customHeight="1">
      <c r="A12" s="44" t="s">
        <v>140</v>
      </c>
      <c r="B12" s="3"/>
      <c r="C12" s="3"/>
      <c r="D12" s="3"/>
      <c r="E12" s="3"/>
      <c r="F12" s="3"/>
      <c r="G12" s="3"/>
      <c r="H12" s="3"/>
      <c r="I12" s="3"/>
      <c r="J12" s="4"/>
    </row>
    <row r="13" ht="138.75" customHeight="1"/>
    <row r="14" ht="12.75" customHeight="1"/>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N3"/>
    <mergeCell ref="A10:J10"/>
    <mergeCell ref="A12:J12"/>
  </mergeCells>
  <hyperlinks>
    <hyperlink r:id="rId1" ref="C6"/>
    <hyperlink r:id="rId2" ref="C7"/>
  </hyperlinks>
  <printOptions/>
  <pageMargins bottom="0.75" footer="0.0" header="0.0" left="0.7" right="0.7" top="0.75"/>
  <pageSetup orientation="landscape"/>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27.75" customHeight="1"/>
    <row r="3" ht="28.5" customHeight="1">
      <c r="A3" s="8" t="s">
        <v>14</v>
      </c>
      <c r="O3" s="10"/>
    </row>
    <row r="4" ht="12.75" customHeight="1">
      <c r="A4" s="12"/>
      <c r="B4" s="12"/>
      <c r="C4" s="12"/>
      <c r="D4" s="12"/>
      <c r="E4" s="12"/>
      <c r="F4" s="12"/>
      <c r="G4" s="12"/>
      <c r="H4" s="12"/>
      <c r="I4" s="12"/>
      <c r="J4" s="12"/>
      <c r="K4" s="14"/>
      <c r="L4" s="14"/>
      <c r="M4" s="14"/>
    </row>
    <row r="5" ht="60.0" customHeight="1">
      <c r="A5" s="15" t="s">
        <v>26</v>
      </c>
      <c r="B5" s="17" t="s">
        <v>27</v>
      </c>
      <c r="C5" s="17" t="s">
        <v>28</v>
      </c>
      <c r="D5" s="17" t="s">
        <v>30</v>
      </c>
      <c r="E5" s="17" t="s">
        <v>31</v>
      </c>
      <c r="F5" s="18" t="s">
        <v>32</v>
      </c>
      <c r="G5" s="15" t="s">
        <v>33</v>
      </c>
      <c r="H5" s="17" t="s">
        <v>12</v>
      </c>
      <c r="I5" s="17" t="s">
        <v>34</v>
      </c>
      <c r="J5" s="17" t="s">
        <v>35</v>
      </c>
      <c r="K5" s="15" t="s">
        <v>36</v>
      </c>
      <c r="L5" s="15" t="s">
        <v>37</v>
      </c>
      <c r="M5" s="15" t="s">
        <v>38</v>
      </c>
      <c r="N5" s="15" t="s">
        <v>39</v>
      </c>
      <c r="O5" s="15" t="s">
        <v>40</v>
      </c>
      <c r="P5" s="20"/>
      <c r="Q5" s="20"/>
      <c r="R5" s="20"/>
      <c r="S5" s="20"/>
      <c r="T5" s="20"/>
      <c r="U5" s="20"/>
      <c r="V5" s="20"/>
      <c r="W5" s="20"/>
      <c r="X5" s="20"/>
      <c r="Y5" s="20"/>
    </row>
    <row r="6">
      <c r="A6" s="22" t="s">
        <v>23</v>
      </c>
      <c r="B6" s="23" t="s">
        <v>45</v>
      </c>
      <c r="C6" s="24" t="s">
        <v>46</v>
      </c>
      <c r="D6" s="29" t="s">
        <v>51</v>
      </c>
      <c r="E6" s="27">
        <v>3108445.0</v>
      </c>
      <c r="F6" s="27">
        <f t="shared" ref="F6:F8" si="1">E6*1.19</f>
        <v>3699049.55</v>
      </c>
      <c r="G6" s="27">
        <f t="shared" ref="G6:G8" si="2">(F6)/3900</f>
        <v>948.4742436</v>
      </c>
      <c r="H6" s="28">
        <v>3150.0</v>
      </c>
      <c r="I6" s="23" t="s">
        <v>67</v>
      </c>
      <c r="J6" s="30" t="s">
        <v>68</v>
      </c>
      <c r="K6" s="32" t="s">
        <v>73</v>
      </c>
      <c r="L6" s="32" t="s">
        <v>75</v>
      </c>
      <c r="M6" s="32" t="s">
        <v>76</v>
      </c>
      <c r="N6" s="32" t="s">
        <v>78</v>
      </c>
      <c r="O6" s="36"/>
    </row>
    <row r="7">
      <c r="A7" s="22" t="s">
        <v>72</v>
      </c>
      <c r="B7" s="37" t="s">
        <v>24</v>
      </c>
      <c r="C7" s="24" t="s">
        <v>82</v>
      </c>
      <c r="D7" s="29" t="s">
        <v>93</v>
      </c>
      <c r="E7" s="27">
        <v>2129327.0</v>
      </c>
      <c r="F7" s="27">
        <f t="shared" si="1"/>
        <v>2533899.13</v>
      </c>
      <c r="G7" s="27">
        <f t="shared" si="2"/>
        <v>649.7177256</v>
      </c>
      <c r="H7" s="28">
        <v>3150.0</v>
      </c>
      <c r="I7" s="23" t="s">
        <v>67</v>
      </c>
      <c r="J7" s="40" t="s">
        <v>101</v>
      </c>
      <c r="K7" s="32" t="s">
        <v>102</v>
      </c>
      <c r="L7" s="32" t="s">
        <v>103</v>
      </c>
      <c r="M7" s="32" t="s">
        <v>104</v>
      </c>
      <c r="N7" s="32" t="s">
        <v>105</v>
      </c>
      <c r="O7" s="29"/>
    </row>
    <row r="8">
      <c r="A8" s="22" t="s">
        <v>106</v>
      </c>
      <c r="B8" s="23" t="s">
        <v>24</v>
      </c>
      <c r="C8" s="24" t="s">
        <v>111</v>
      </c>
      <c r="D8" s="42" t="s">
        <v>129</v>
      </c>
      <c r="E8" s="27">
        <v>2080722.0</v>
      </c>
      <c r="F8" s="27">
        <f t="shared" si="1"/>
        <v>2476059.18</v>
      </c>
      <c r="G8" s="27">
        <f t="shared" si="2"/>
        <v>634.8869692</v>
      </c>
      <c r="H8" s="28">
        <v>3150.0</v>
      </c>
      <c r="I8" s="23" t="s">
        <v>67</v>
      </c>
      <c r="J8" s="40" t="s">
        <v>130</v>
      </c>
      <c r="K8" s="45" t="s">
        <v>133</v>
      </c>
      <c r="L8" s="32" t="s">
        <v>137</v>
      </c>
      <c r="M8" s="32" t="s">
        <v>138</v>
      </c>
      <c r="N8" s="32" t="s">
        <v>139</v>
      </c>
      <c r="O8" s="29"/>
    </row>
    <row r="9" ht="50.25" customHeight="1"/>
    <row r="10" ht="50.25" customHeight="1">
      <c r="A10" s="44" t="s">
        <v>142</v>
      </c>
      <c r="B10" s="3"/>
      <c r="C10" s="3"/>
      <c r="D10" s="3"/>
      <c r="E10" s="3"/>
      <c r="F10" s="3"/>
      <c r="G10" s="3"/>
      <c r="H10" s="3"/>
      <c r="I10" s="3"/>
      <c r="J10" s="4"/>
    </row>
    <row r="11" ht="15.0" hidden="1" customHeight="1">
      <c r="A11" s="46"/>
      <c r="B11" s="46"/>
      <c r="C11" s="46"/>
      <c r="D11" s="46"/>
      <c r="E11" s="46"/>
      <c r="F11" s="46"/>
      <c r="G11" s="46"/>
      <c r="H11" s="46"/>
      <c r="I11" s="46"/>
      <c r="J11" s="46"/>
    </row>
    <row r="12" ht="63.75" customHeight="1">
      <c r="A12" s="44" t="s">
        <v>150</v>
      </c>
      <c r="B12" s="3"/>
      <c r="C12" s="3"/>
      <c r="D12" s="3"/>
      <c r="E12" s="3"/>
      <c r="F12" s="3"/>
      <c r="G12" s="3"/>
      <c r="H12" s="3"/>
      <c r="I12" s="3"/>
      <c r="J12" s="4"/>
    </row>
    <row r="13" ht="138.75" customHeight="1"/>
    <row r="14" ht="12.75" customHeight="1"/>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N3"/>
    <mergeCell ref="A10:J10"/>
    <mergeCell ref="A12:J12"/>
  </mergeCells>
  <hyperlinks>
    <hyperlink r:id="rId1" ref="C6"/>
    <hyperlink r:id="rId2" location="polycard_client=search-desktop&amp;be_origin=backend&amp;overlay_label=not_apply&amp;search_layout=grid&amp;position=3&amp;type=product&amp;tracking_id=c73007ee-80f3-4389-9cc4-c18566a01e24&amp;wid=MCO1679479545&amp;sid=search" ref="C7"/>
    <hyperlink r:id="rId3" location="polycard_client=search-desktop&amp;be_origin=backend&amp;overlay_label=not_apply&amp;search_layout=grid&amp;position=2&amp;type=product&amp;tracking_id=18dd45a5-9881-4947-bfbf-c4b2c6d6d773&amp;wid=MCO2029532867&amp;sid=search" ref="C8"/>
  </hyperlinks>
  <printOptions/>
  <pageMargins bottom="0.75" footer="0.0" header="0.0" left="0.7" right="0.7" top="0.75"/>
  <pageSetup orientation="landscape"/>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5" t="s">
        <v>3</v>
      </c>
      <c r="C7" s="5" t="s">
        <v>5</v>
      </c>
      <c r="D7" s="5" t="s">
        <v>6</v>
      </c>
      <c r="E7" s="5" t="s">
        <v>8</v>
      </c>
      <c r="F7" s="6" t="s">
        <v>10</v>
      </c>
      <c r="G7" s="5" t="s">
        <v>11</v>
      </c>
      <c r="H7" s="5" t="s">
        <v>12</v>
      </c>
      <c r="I7" s="5" t="s">
        <v>13</v>
      </c>
      <c r="J7" s="5" t="s">
        <v>15</v>
      </c>
      <c r="K7" s="5" t="s">
        <v>16</v>
      </c>
      <c r="L7" s="5" t="s">
        <v>17</v>
      </c>
      <c r="M7" s="5" t="s">
        <v>18</v>
      </c>
      <c r="N7" s="5" t="s">
        <v>19</v>
      </c>
      <c r="O7" s="5" t="s">
        <v>20</v>
      </c>
      <c r="P7" s="5" t="s">
        <v>21</v>
      </c>
      <c r="Q7" s="9"/>
      <c r="R7" s="9"/>
      <c r="S7" s="9"/>
      <c r="T7" s="9"/>
      <c r="U7" s="9"/>
      <c r="V7" s="9"/>
      <c r="W7" s="9"/>
      <c r="X7" s="9"/>
      <c r="Y7" s="9"/>
      <c r="Z7" s="9"/>
    </row>
    <row r="8" ht="99.0" customHeight="1">
      <c r="A8" s="11" t="s">
        <v>23</v>
      </c>
      <c r="B8" s="13" t="s">
        <v>24</v>
      </c>
      <c r="C8" s="19" t="s">
        <v>25</v>
      </c>
      <c r="D8" s="16" t="s">
        <v>41</v>
      </c>
      <c r="E8" s="21">
        <v>2543137.0</v>
      </c>
      <c r="F8" s="26">
        <f t="shared" ref="F8:F10" si="1">E8*1.19</f>
        <v>3026333.03</v>
      </c>
      <c r="G8" s="31">
        <f t="shared" ref="G8:G10" si="2">(F8)/3900</f>
        <v>775.9828282</v>
      </c>
      <c r="H8" s="33">
        <f t="shared" ref="H8:H10" si="3">G8*3900</f>
        <v>3026333.03</v>
      </c>
      <c r="I8" s="34" t="s">
        <v>58</v>
      </c>
      <c r="J8" s="16" t="s">
        <v>59</v>
      </c>
      <c r="K8" s="16" t="s">
        <v>60</v>
      </c>
      <c r="L8" s="16" t="s">
        <v>61</v>
      </c>
      <c r="M8" s="16" t="s">
        <v>62</v>
      </c>
      <c r="N8" s="16" t="s">
        <v>63</v>
      </c>
      <c r="O8" s="16" t="s">
        <v>64</v>
      </c>
      <c r="P8" s="29"/>
    </row>
    <row r="9" ht="99.75" customHeight="1">
      <c r="A9" s="11" t="s">
        <v>77</v>
      </c>
      <c r="B9" s="13" t="s">
        <v>24</v>
      </c>
      <c r="C9" s="38" t="s">
        <v>80</v>
      </c>
      <c r="D9" s="39" t="s">
        <v>83</v>
      </c>
      <c r="E9" s="21">
        <v>2857142.0</v>
      </c>
      <c r="F9" s="26">
        <f t="shared" si="1"/>
        <v>3399998.98</v>
      </c>
      <c r="G9" s="31">
        <f t="shared" si="2"/>
        <v>871.7946103</v>
      </c>
      <c r="H9" s="33">
        <f t="shared" si="3"/>
        <v>3399998.98</v>
      </c>
      <c r="I9" s="34" t="s">
        <v>58</v>
      </c>
      <c r="J9" s="16" t="s">
        <v>90</v>
      </c>
      <c r="K9" s="16" t="s">
        <v>91</v>
      </c>
      <c r="L9" s="16" t="s">
        <v>61</v>
      </c>
      <c r="M9" s="16" t="s">
        <v>94</v>
      </c>
      <c r="N9" s="16" t="s">
        <v>96</v>
      </c>
      <c r="O9" s="16" t="s">
        <v>98</v>
      </c>
      <c r="P9" s="29"/>
    </row>
    <row r="10" ht="103.5" customHeight="1">
      <c r="A10" s="11" t="s">
        <v>106</v>
      </c>
      <c r="B10" s="13" t="s">
        <v>24</v>
      </c>
      <c r="C10" s="19" t="s">
        <v>107</v>
      </c>
      <c r="D10" s="16" t="s">
        <v>126</v>
      </c>
      <c r="E10" s="43">
        <v>2359845.0</v>
      </c>
      <c r="F10" s="26">
        <f t="shared" si="1"/>
        <v>2808215.55</v>
      </c>
      <c r="G10" s="31">
        <f t="shared" si="2"/>
        <v>720.0552692</v>
      </c>
      <c r="H10" s="33">
        <f t="shared" si="3"/>
        <v>2808215.55</v>
      </c>
      <c r="I10" s="34" t="s">
        <v>58</v>
      </c>
      <c r="J10" s="16" t="s">
        <v>131</v>
      </c>
      <c r="K10" s="16" t="s">
        <v>132</v>
      </c>
      <c r="L10" s="16" t="s">
        <v>61</v>
      </c>
      <c r="M10" s="16" t="s">
        <v>134</v>
      </c>
      <c r="N10" s="16" t="s">
        <v>135</v>
      </c>
      <c r="O10" s="16" t="s">
        <v>136</v>
      </c>
      <c r="P10" s="29"/>
    </row>
    <row r="11" ht="15.0" hidden="1" customHeight="1">
      <c r="A11" s="47"/>
      <c r="B11" s="48"/>
      <c r="C11" s="48"/>
      <c r="D11" s="48"/>
      <c r="E11" s="48"/>
      <c r="F11" s="48"/>
      <c r="G11" s="48"/>
      <c r="H11" s="48"/>
      <c r="I11" s="48"/>
      <c r="J11" s="48"/>
    </row>
    <row r="12" ht="14.25" customHeight="1"/>
    <row r="13">
      <c r="A13" s="49" t="s">
        <v>143</v>
      </c>
      <c r="B13" s="3"/>
      <c r="C13" s="3"/>
      <c r="D13" s="3"/>
      <c r="E13" s="3"/>
      <c r="F13" s="3"/>
      <c r="G13" s="3"/>
      <c r="H13" s="3"/>
      <c r="I13" s="3"/>
      <c r="J13" s="4"/>
    </row>
    <row r="14">
      <c r="A14" s="49" t="s">
        <v>149</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52"/>
      <c r="E25" s="52"/>
      <c r="F25" s="54"/>
      <c r="G25" s="54"/>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location="polycard_client=search-desktop&amp;be_origin=backend&amp;overlay_label=not_apply&amp;search_layout=grid&amp;position=4&amp;type=product&amp;tracking_id=32a5e2d9-bee4-4b7f-a844-2e284f371546&amp;wid=MCO3859624656&amp;sid=search" ref="C8"/>
    <hyperlink r:id="rId2" location="polycard_client=search-desktop&amp;be_origin=backend&amp;overlay_label=not_apply&amp;search_layout=grid&amp;position=1&amp;type=product&amp;tracking_id=5751c61a-11f9-4b08-ba87-84af7a7d2f59&amp;wid=MCO1721418701&amp;sid=search" ref="C9"/>
    <hyperlink r:id="rId3" location="polycard_client=search-desktop&amp;float_highlight=last_units&amp;be_origin=backend&amp;overlay_label=not_apply&amp;search_layout=grid&amp;position=4&amp;type=product&amp;tracking_id=1b0d6769-31c6-46e3-8d44-71d9fbd5b793&amp;wid=MCO3566848148&amp;sid=search"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5" t="s">
        <v>4</v>
      </c>
      <c r="C7" s="5" t="s">
        <v>7</v>
      </c>
      <c r="D7" s="5" t="s">
        <v>9</v>
      </c>
      <c r="E7" s="5" t="s">
        <v>8</v>
      </c>
      <c r="F7" s="6" t="s">
        <v>10</v>
      </c>
      <c r="G7" s="7" t="s">
        <v>11</v>
      </c>
      <c r="H7" s="5" t="s">
        <v>12</v>
      </c>
      <c r="I7" s="5" t="s">
        <v>13</v>
      </c>
      <c r="J7" s="5" t="s">
        <v>22</v>
      </c>
      <c r="K7" s="5" t="s">
        <v>16</v>
      </c>
      <c r="L7" s="5" t="s">
        <v>17</v>
      </c>
      <c r="M7" s="5" t="s">
        <v>18</v>
      </c>
      <c r="N7" s="5" t="s">
        <v>19</v>
      </c>
      <c r="O7" s="5" t="s">
        <v>20</v>
      </c>
      <c r="P7" s="5" t="s">
        <v>21</v>
      </c>
      <c r="Q7" s="9"/>
      <c r="R7" s="9"/>
      <c r="S7" s="9"/>
      <c r="T7" s="9"/>
      <c r="U7" s="9"/>
      <c r="V7" s="9"/>
      <c r="W7" s="9"/>
      <c r="X7" s="9"/>
      <c r="Y7" s="9"/>
      <c r="Z7" s="9"/>
    </row>
    <row r="8" ht="99.0" customHeight="1">
      <c r="A8" s="11" t="s">
        <v>23</v>
      </c>
      <c r="B8" s="16" t="s">
        <v>24</v>
      </c>
      <c r="C8" s="19" t="s">
        <v>29</v>
      </c>
      <c r="D8" s="13" t="s">
        <v>43</v>
      </c>
      <c r="E8" s="21">
        <v>2359845.0</v>
      </c>
      <c r="F8" s="26">
        <f t="shared" ref="F8:F10" si="1">E8*1.19</f>
        <v>2808215.55</v>
      </c>
      <c r="G8" s="31">
        <f t="shared" ref="G8:G10" si="2">(F8)/3900</f>
        <v>720.0552692</v>
      </c>
      <c r="H8" s="33">
        <f t="shared" ref="H8:H10" si="3">G8*3900</f>
        <v>2808215.55</v>
      </c>
      <c r="I8" s="34" t="s">
        <v>58</v>
      </c>
      <c r="J8" s="16" t="s">
        <v>65</v>
      </c>
      <c r="K8" s="35" t="s">
        <v>66</v>
      </c>
      <c r="L8" s="35" t="s">
        <v>61</v>
      </c>
      <c r="M8" s="35" t="s">
        <v>69</v>
      </c>
      <c r="N8" s="35" t="s">
        <v>70</v>
      </c>
      <c r="O8" s="35" t="s">
        <v>71</v>
      </c>
      <c r="P8" s="29"/>
    </row>
    <row r="9" ht="99.75" customHeight="1">
      <c r="A9" s="11" t="s">
        <v>77</v>
      </c>
      <c r="B9" s="16" t="s">
        <v>24</v>
      </c>
      <c r="C9" s="38" t="s">
        <v>81</v>
      </c>
      <c r="D9" s="13" t="s">
        <v>100</v>
      </c>
      <c r="E9" s="21">
        <v>2772169.0</v>
      </c>
      <c r="F9" s="26">
        <f t="shared" si="1"/>
        <v>3298881.11</v>
      </c>
      <c r="G9" s="31">
        <f t="shared" si="2"/>
        <v>845.8669513</v>
      </c>
      <c r="H9" s="33">
        <f t="shared" si="3"/>
        <v>3298881.11</v>
      </c>
      <c r="I9" s="34" t="s">
        <v>58</v>
      </c>
      <c r="J9" s="35" t="s">
        <v>110</v>
      </c>
      <c r="K9" s="35" t="s">
        <v>112</v>
      </c>
      <c r="L9" s="35" t="s">
        <v>61</v>
      </c>
      <c r="M9" s="35" t="s">
        <v>114</v>
      </c>
      <c r="N9" s="35" t="s">
        <v>115</v>
      </c>
      <c r="O9" s="35" t="s">
        <v>118</v>
      </c>
      <c r="P9" s="29"/>
    </row>
    <row r="10" ht="103.5" customHeight="1">
      <c r="A10" s="11" t="s">
        <v>106</v>
      </c>
      <c r="B10" s="16" t="s">
        <v>24</v>
      </c>
      <c r="C10" s="19" t="s">
        <v>128</v>
      </c>
      <c r="D10" s="16" t="s">
        <v>141</v>
      </c>
      <c r="E10" s="43">
        <v>2596638.0</v>
      </c>
      <c r="F10" s="26">
        <f t="shared" si="1"/>
        <v>3089999.22</v>
      </c>
      <c r="G10" s="31">
        <f t="shared" si="2"/>
        <v>792.3074923</v>
      </c>
      <c r="H10" s="33">
        <f t="shared" si="3"/>
        <v>3089999.22</v>
      </c>
      <c r="I10" s="34" t="s">
        <v>58</v>
      </c>
      <c r="J10" s="35" t="s">
        <v>144</v>
      </c>
      <c r="K10" s="35" t="s">
        <v>145</v>
      </c>
      <c r="L10" s="35" t="s">
        <v>61</v>
      </c>
      <c r="M10" s="35" t="s">
        <v>146</v>
      </c>
      <c r="N10" s="35" t="s">
        <v>147</v>
      </c>
      <c r="O10" s="35" t="s">
        <v>148</v>
      </c>
      <c r="P10" s="29"/>
    </row>
    <row r="11" ht="15.0" hidden="1" customHeight="1">
      <c r="A11" s="50"/>
      <c r="B11" s="51"/>
      <c r="C11" s="51"/>
      <c r="D11" s="51"/>
      <c r="E11" s="51"/>
      <c r="F11" s="51"/>
      <c r="G11" s="51"/>
      <c r="H11" s="51"/>
      <c r="I11" s="51"/>
      <c r="J11" s="51"/>
      <c r="K11" s="53"/>
      <c r="L11" s="53"/>
      <c r="M11" s="53"/>
      <c r="N11" s="53"/>
      <c r="O11" s="53"/>
      <c r="P11" s="53"/>
    </row>
    <row r="12" ht="14.25" customHeight="1">
      <c r="A12" s="53"/>
      <c r="B12" s="53"/>
      <c r="C12" s="53"/>
      <c r="D12" s="53"/>
      <c r="E12" s="53"/>
      <c r="F12" s="53"/>
      <c r="G12" s="53"/>
      <c r="H12" s="53"/>
      <c r="I12" s="53"/>
      <c r="J12" s="53"/>
      <c r="K12" s="53"/>
      <c r="L12" s="53"/>
      <c r="M12" s="53"/>
      <c r="N12" s="53"/>
      <c r="O12" s="53"/>
      <c r="P12" s="53"/>
    </row>
    <row r="13" ht="34.5" customHeight="1">
      <c r="A13" s="49" t="s">
        <v>151</v>
      </c>
      <c r="B13" s="3"/>
      <c r="C13" s="3"/>
      <c r="D13" s="3"/>
      <c r="E13" s="3"/>
      <c r="F13" s="3"/>
      <c r="G13" s="3"/>
      <c r="H13" s="3"/>
      <c r="I13" s="3"/>
      <c r="J13" s="4"/>
    </row>
    <row r="14" ht="75.0" customHeight="1">
      <c r="A14" s="49" t="s">
        <v>152</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52"/>
      <c r="E25" s="52"/>
      <c r="F25" s="54"/>
      <c r="G25" s="54"/>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location="polycard_client=search-desktop&amp;float_highlight=last_units&amp;be_origin=backend&amp;overlay_label=not_apply&amp;search_layout=grid&amp;position=1&amp;type=product&amp;tracking_id=43f0597b-56b1-42ff-b057-d45a148f04c7&amp;wid=MCO3566848148&amp;sid=search" ref="C8"/>
    <hyperlink r:id="rId2" location="polycard_client=search-desktop&amp;float_highlight=last_units&amp;be_origin=backend&amp;overlay_label=not_apply&amp;search_layout=grid&amp;position=1&amp;type=product&amp;tracking_id=2a9ea679-ef4e-49cb-9d01-2703b81d483c&amp;wid=MCO2741737706&amp;sid=search" ref="C9"/>
    <hyperlink r:id="rId3" location="polycard_client=search-desktop&amp;be_origin=backend&amp;overlay_label=not_apply&amp;search_layout=grid&amp;position=3&amp;type=product&amp;tracking_id=67d4eec2-4713-4817-ac7d-ca69f56f9fa2&amp;wid=MCO2881737178&amp;sid=search"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5F1"/>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5" t="s">
        <v>153</v>
      </c>
      <c r="C7" s="5" t="s">
        <v>154</v>
      </c>
      <c r="D7" s="5" t="s">
        <v>155</v>
      </c>
      <c r="E7" s="5" t="s">
        <v>8</v>
      </c>
      <c r="F7" s="6" t="s">
        <v>10</v>
      </c>
      <c r="G7" s="7" t="s">
        <v>11</v>
      </c>
      <c r="H7" s="5" t="s">
        <v>12</v>
      </c>
      <c r="I7" s="5" t="s">
        <v>13</v>
      </c>
      <c r="J7" s="5" t="s">
        <v>156</v>
      </c>
      <c r="K7" s="5" t="s">
        <v>16</v>
      </c>
      <c r="L7" s="5" t="s">
        <v>17</v>
      </c>
      <c r="M7" s="5" t="s">
        <v>18</v>
      </c>
      <c r="N7" s="5" t="s">
        <v>19</v>
      </c>
      <c r="O7" s="5" t="s">
        <v>20</v>
      </c>
      <c r="P7" s="5" t="s">
        <v>21</v>
      </c>
      <c r="Q7" s="9"/>
      <c r="R7" s="9"/>
      <c r="S7" s="9"/>
      <c r="T7" s="9"/>
      <c r="U7" s="9"/>
      <c r="V7" s="9"/>
      <c r="W7" s="9"/>
      <c r="X7" s="9"/>
      <c r="Y7" s="9"/>
      <c r="Z7" s="9"/>
    </row>
    <row r="8" ht="99.0" customHeight="1">
      <c r="A8" s="11" t="s">
        <v>23</v>
      </c>
      <c r="B8" s="55" t="s">
        <v>157</v>
      </c>
      <c r="C8" s="56" t="s">
        <v>158</v>
      </c>
      <c r="D8" s="34" t="s">
        <v>159</v>
      </c>
      <c r="E8" s="26">
        <v>252042.0</v>
      </c>
      <c r="F8" s="26">
        <f t="shared" ref="F8:F10" si="1">E8*1.19</f>
        <v>299929.98</v>
      </c>
      <c r="G8" s="31">
        <f t="shared" ref="G8:G10" si="2">(F8)/3900</f>
        <v>76.90512308</v>
      </c>
      <c r="H8" s="33">
        <f t="shared" ref="H8:H10" si="3">G8*3900</f>
        <v>299929.98</v>
      </c>
      <c r="I8" s="34" t="s">
        <v>58</v>
      </c>
      <c r="J8" s="57" t="s">
        <v>160</v>
      </c>
      <c r="K8" s="29" t="s">
        <v>161</v>
      </c>
      <c r="L8" s="29" t="s">
        <v>162</v>
      </c>
      <c r="M8" s="29" t="s">
        <v>163</v>
      </c>
      <c r="N8" s="29" t="s">
        <v>164</v>
      </c>
      <c r="O8" s="29" t="s">
        <v>165</v>
      </c>
      <c r="P8" s="29"/>
    </row>
    <row r="9" ht="99.75" customHeight="1">
      <c r="A9" s="11" t="s">
        <v>77</v>
      </c>
      <c r="B9" s="55" t="s">
        <v>166</v>
      </c>
      <c r="C9" s="58" t="s">
        <v>167</v>
      </c>
      <c r="D9" s="59" t="s">
        <v>168</v>
      </c>
      <c r="E9" s="26">
        <v>243613.0</v>
      </c>
      <c r="F9" s="26">
        <f t="shared" si="1"/>
        <v>289899.47</v>
      </c>
      <c r="G9" s="31">
        <f t="shared" si="2"/>
        <v>74.33319744</v>
      </c>
      <c r="H9" s="33">
        <f t="shared" si="3"/>
        <v>289899.47</v>
      </c>
      <c r="I9" s="34" t="s">
        <v>58</v>
      </c>
      <c r="J9" s="60" t="s">
        <v>169</v>
      </c>
      <c r="K9" s="29" t="s">
        <v>170</v>
      </c>
      <c r="L9" s="29" t="s">
        <v>171</v>
      </c>
      <c r="M9" s="29" t="s">
        <v>172</v>
      </c>
      <c r="N9" s="61" t="s">
        <v>173</v>
      </c>
      <c r="O9" s="29" t="s">
        <v>174</v>
      </c>
      <c r="P9" s="29"/>
    </row>
    <row r="10" ht="103.5" customHeight="1">
      <c r="A10" s="11" t="s">
        <v>106</v>
      </c>
      <c r="B10" s="55" t="s">
        <v>175</v>
      </c>
      <c r="C10" s="62" t="s">
        <v>176</v>
      </c>
      <c r="D10" s="63" t="s">
        <v>177</v>
      </c>
      <c r="E10" s="64">
        <v>458406.0</v>
      </c>
      <c r="F10" s="26">
        <f t="shared" si="1"/>
        <v>545503.14</v>
      </c>
      <c r="G10" s="31">
        <f t="shared" si="2"/>
        <v>139.8726</v>
      </c>
      <c r="H10" s="33">
        <f t="shared" si="3"/>
        <v>545503.14</v>
      </c>
      <c r="I10" s="34" t="s">
        <v>58</v>
      </c>
      <c r="J10" s="60" t="s">
        <v>178</v>
      </c>
      <c r="K10" s="29" t="s">
        <v>179</v>
      </c>
      <c r="L10" s="29" t="s">
        <v>180</v>
      </c>
      <c r="M10" s="29" t="s">
        <v>181</v>
      </c>
      <c r="N10" s="29" t="s">
        <v>182</v>
      </c>
      <c r="O10" s="29" t="s">
        <v>183</v>
      </c>
      <c r="P10" s="29"/>
    </row>
    <row r="11" ht="15.0" hidden="1" customHeight="1">
      <c r="A11" s="47"/>
      <c r="B11" s="48"/>
      <c r="C11" s="48"/>
      <c r="D11" s="48"/>
      <c r="E11" s="48"/>
      <c r="F11" s="48"/>
      <c r="G11" s="48"/>
      <c r="H11" s="48"/>
      <c r="I11" s="48"/>
      <c r="J11" s="48"/>
    </row>
    <row r="12" ht="14.25" customHeight="1"/>
    <row r="13" ht="34.5" customHeight="1">
      <c r="A13" s="44" t="s">
        <v>188</v>
      </c>
      <c r="B13" s="3"/>
      <c r="C13" s="3"/>
      <c r="D13" s="3"/>
      <c r="E13" s="3"/>
      <c r="F13" s="3"/>
      <c r="G13" s="3"/>
      <c r="H13" s="3"/>
      <c r="I13" s="3"/>
      <c r="J13" s="4"/>
    </row>
    <row r="14" ht="75.0" customHeight="1">
      <c r="A14" s="44" t="s">
        <v>191</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52"/>
      <c r="E25" s="52"/>
      <c r="F25" s="54"/>
      <c r="G25" s="54"/>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5F1"/>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5" t="s">
        <v>184</v>
      </c>
      <c r="C7" s="65" t="s">
        <v>185</v>
      </c>
      <c r="D7" s="65" t="s">
        <v>186</v>
      </c>
      <c r="E7" s="65" t="s">
        <v>187</v>
      </c>
      <c r="F7" s="66" t="s">
        <v>189</v>
      </c>
      <c r="G7" s="5" t="s">
        <v>190</v>
      </c>
      <c r="H7" s="65" t="s">
        <v>12</v>
      </c>
      <c r="I7" s="65" t="s">
        <v>192</v>
      </c>
      <c r="J7" s="65" t="s">
        <v>193</v>
      </c>
      <c r="K7" s="5" t="s">
        <v>194</v>
      </c>
      <c r="L7" s="5" t="s">
        <v>195</v>
      </c>
      <c r="M7" s="5" t="s">
        <v>19</v>
      </c>
      <c r="N7" s="5" t="s">
        <v>20</v>
      </c>
      <c r="O7" s="5" t="s">
        <v>21</v>
      </c>
      <c r="P7" s="9"/>
      <c r="Q7" s="9"/>
      <c r="R7" s="9"/>
      <c r="S7" s="9"/>
      <c r="T7" s="9"/>
      <c r="U7" s="9"/>
      <c r="V7" s="9"/>
      <c r="W7" s="9"/>
      <c r="X7" s="9"/>
      <c r="Y7" s="9"/>
      <c r="Z7" s="9"/>
    </row>
    <row r="8" ht="93.0" customHeight="1">
      <c r="A8" s="67" t="s">
        <v>23</v>
      </c>
      <c r="B8" s="34" t="s">
        <v>196</v>
      </c>
      <c r="C8" s="68" t="s">
        <v>197</v>
      </c>
      <c r="D8" s="29" t="s">
        <v>198</v>
      </c>
      <c r="E8" s="69">
        <v>504117.0</v>
      </c>
      <c r="F8" s="69">
        <f t="shared" ref="F8:F10" si="1">E8*1.19</f>
        <v>599899.23</v>
      </c>
      <c r="G8" s="31">
        <f t="shared" ref="G8:G10" si="2">(F8)/3900</f>
        <v>153.8203154</v>
      </c>
      <c r="H8" s="33">
        <f t="shared" ref="H8:H10" si="3">G8*3900</f>
        <v>599899.23</v>
      </c>
      <c r="I8" s="34" t="s">
        <v>58</v>
      </c>
      <c r="J8" s="29" t="s">
        <v>199</v>
      </c>
      <c r="K8" s="29" t="s">
        <v>200</v>
      </c>
      <c r="L8" s="29" t="s">
        <v>201</v>
      </c>
      <c r="M8" s="29" t="s">
        <v>202</v>
      </c>
      <c r="N8" s="29" t="s">
        <v>204</v>
      </c>
      <c r="O8" s="29"/>
    </row>
    <row r="9" ht="87.0" customHeight="1">
      <c r="A9" s="67" t="s">
        <v>77</v>
      </c>
      <c r="B9" s="34" t="s">
        <v>206</v>
      </c>
      <c r="C9" s="68" t="s">
        <v>207</v>
      </c>
      <c r="D9" s="72" t="s">
        <v>208</v>
      </c>
      <c r="E9" s="74">
        <v>352857.0</v>
      </c>
      <c r="F9" s="69">
        <f t="shared" si="1"/>
        <v>419899.83</v>
      </c>
      <c r="G9" s="31">
        <f t="shared" si="2"/>
        <v>107.6666231</v>
      </c>
      <c r="H9" s="33">
        <f t="shared" si="3"/>
        <v>419899.83</v>
      </c>
      <c r="I9" s="34" t="s">
        <v>58</v>
      </c>
      <c r="J9" s="29" t="s">
        <v>209</v>
      </c>
      <c r="K9" s="29" t="s">
        <v>61</v>
      </c>
      <c r="L9" s="29" t="s">
        <v>210</v>
      </c>
      <c r="M9" s="29" t="s">
        <v>211</v>
      </c>
      <c r="N9" s="29" t="s">
        <v>212</v>
      </c>
      <c r="O9" s="29"/>
    </row>
    <row r="10" ht="109.5" customHeight="1">
      <c r="A10" s="67" t="s">
        <v>106</v>
      </c>
      <c r="B10" s="34" t="s">
        <v>206</v>
      </c>
      <c r="C10" s="68" t="s">
        <v>213</v>
      </c>
      <c r="D10" s="29" t="s">
        <v>215</v>
      </c>
      <c r="E10" s="69">
        <v>268823.0</v>
      </c>
      <c r="F10" s="69">
        <f t="shared" si="1"/>
        <v>319899.37</v>
      </c>
      <c r="G10" s="31">
        <f t="shared" si="2"/>
        <v>82.02547949</v>
      </c>
      <c r="H10" s="33">
        <f t="shared" si="3"/>
        <v>319899.37</v>
      </c>
      <c r="I10" s="34" t="s">
        <v>58</v>
      </c>
      <c r="J10" s="72" t="s">
        <v>221</v>
      </c>
      <c r="K10" s="29" t="s">
        <v>222</v>
      </c>
      <c r="L10" s="29" t="s">
        <v>223</v>
      </c>
      <c r="M10" s="29" t="s">
        <v>224</v>
      </c>
      <c r="N10" s="29" t="s">
        <v>225</v>
      </c>
      <c r="O10" s="29"/>
    </row>
    <row r="11" ht="15.0" hidden="1" customHeight="1">
      <c r="A11" s="47"/>
      <c r="B11" s="76"/>
      <c r="C11" s="76"/>
      <c r="D11" s="76"/>
      <c r="E11" s="76"/>
      <c r="F11" s="76"/>
      <c r="G11" s="76"/>
      <c r="H11" s="76"/>
      <c r="I11" s="76"/>
      <c r="J11" s="76"/>
    </row>
    <row r="12" ht="12.75" customHeight="1"/>
    <row r="13" ht="69.0" customHeight="1">
      <c r="A13" s="44" t="s">
        <v>230</v>
      </c>
      <c r="B13" s="3"/>
      <c r="C13" s="3"/>
      <c r="D13" s="3"/>
      <c r="E13" s="3"/>
      <c r="F13" s="3"/>
      <c r="G13" s="3"/>
      <c r="H13" s="3"/>
      <c r="I13" s="3"/>
      <c r="J13" s="4"/>
    </row>
    <row r="14" ht="75.0" customHeight="1">
      <c r="A14" s="44" t="s">
        <v>231</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52"/>
      <c r="E25" s="52"/>
      <c r="F25" s="54"/>
      <c r="G25" s="54"/>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7" max="17" width="22.0"/>
    <col customWidth="1" min="18" max="18" width="30.63"/>
  </cols>
  <sheetData>
    <row r="1">
      <c r="A1" s="70"/>
      <c r="B1" s="70"/>
      <c r="C1" s="70"/>
      <c r="D1" s="70"/>
      <c r="E1" s="70"/>
      <c r="F1" s="70"/>
      <c r="G1" s="70"/>
      <c r="H1" s="70"/>
      <c r="I1" s="70"/>
      <c r="J1" s="70"/>
      <c r="K1" s="70"/>
      <c r="L1" s="70"/>
      <c r="M1" s="70"/>
      <c r="N1" s="70"/>
      <c r="O1" s="70"/>
      <c r="P1" s="70"/>
      <c r="Q1" s="70"/>
      <c r="R1" s="70"/>
    </row>
    <row r="2">
      <c r="A2" s="70"/>
      <c r="B2" s="70"/>
      <c r="C2" s="70"/>
      <c r="D2" s="71" t="s">
        <v>205</v>
      </c>
      <c r="I2" s="70"/>
      <c r="J2" s="70"/>
      <c r="K2" s="70"/>
      <c r="L2" s="70"/>
      <c r="M2" s="70"/>
      <c r="N2" s="70"/>
      <c r="O2" s="70"/>
      <c r="P2" s="70"/>
      <c r="Q2" s="70"/>
      <c r="R2" s="70"/>
    </row>
    <row r="3">
      <c r="A3" s="70"/>
      <c r="B3" s="70"/>
      <c r="C3" s="70"/>
      <c r="D3" s="70"/>
      <c r="E3" s="70"/>
      <c r="F3" s="70"/>
      <c r="G3" s="70"/>
      <c r="H3" s="70"/>
      <c r="I3" s="70"/>
      <c r="J3" s="70"/>
      <c r="K3" s="70"/>
      <c r="L3" s="70"/>
      <c r="M3" s="70"/>
      <c r="N3" s="70"/>
      <c r="O3" s="70"/>
      <c r="P3" s="70"/>
      <c r="Q3" s="70"/>
      <c r="R3" s="70"/>
    </row>
    <row r="4">
      <c r="A4" s="70"/>
      <c r="B4" s="70"/>
      <c r="C4" s="70"/>
      <c r="D4" s="70"/>
      <c r="E4" s="70"/>
      <c r="F4" s="70"/>
      <c r="G4" s="70"/>
      <c r="H4" s="70"/>
      <c r="I4" s="70"/>
      <c r="J4" s="70"/>
      <c r="K4" s="70"/>
      <c r="L4" s="70"/>
      <c r="M4" s="70"/>
      <c r="N4" s="70"/>
      <c r="O4" s="70"/>
      <c r="P4" s="70"/>
      <c r="Q4" s="70"/>
      <c r="R4" s="70"/>
    </row>
    <row r="5">
      <c r="A5" s="73" t="s">
        <v>14</v>
      </c>
      <c r="B5" s="3"/>
      <c r="C5" s="3"/>
      <c r="D5" s="3"/>
      <c r="E5" s="3"/>
      <c r="F5" s="3"/>
      <c r="G5" s="3"/>
      <c r="H5" s="3"/>
      <c r="I5" s="3"/>
      <c r="J5" s="4"/>
      <c r="K5" s="70"/>
      <c r="L5" s="70"/>
      <c r="M5" s="70"/>
      <c r="N5" s="70"/>
      <c r="O5" s="70"/>
      <c r="P5" s="70"/>
      <c r="Q5" s="70"/>
      <c r="R5" s="70"/>
    </row>
    <row r="6">
      <c r="A6" s="70"/>
      <c r="B6" s="70"/>
      <c r="C6" s="70"/>
      <c r="D6" s="70"/>
      <c r="E6" s="70"/>
      <c r="F6" s="70"/>
      <c r="G6" s="70"/>
      <c r="H6" s="70"/>
      <c r="I6" s="70"/>
      <c r="J6" s="70"/>
      <c r="K6" s="70"/>
      <c r="L6" s="70"/>
      <c r="M6" s="70"/>
      <c r="N6" s="70"/>
      <c r="O6" s="70"/>
      <c r="P6" s="70"/>
      <c r="Q6" s="70"/>
      <c r="R6" s="70"/>
    </row>
    <row r="7">
      <c r="A7" s="15" t="s">
        <v>26</v>
      </c>
      <c r="B7" s="17" t="s">
        <v>27</v>
      </c>
      <c r="C7" s="17" t="s">
        <v>28</v>
      </c>
      <c r="D7" s="17" t="s">
        <v>30</v>
      </c>
      <c r="E7" s="17" t="s">
        <v>31</v>
      </c>
      <c r="F7" s="18" t="s">
        <v>214</v>
      </c>
      <c r="G7" s="15" t="s">
        <v>33</v>
      </c>
      <c r="H7" s="17" t="s">
        <v>12</v>
      </c>
      <c r="I7" s="17" t="s">
        <v>34</v>
      </c>
      <c r="J7" s="17" t="s">
        <v>35</v>
      </c>
      <c r="K7" s="17" t="s">
        <v>16</v>
      </c>
      <c r="L7" s="17" t="s">
        <v>36</v>
      </c>
      <c r="M7" s="17" t="s">
        <v>18</v>
      </c>
      <c r="N7" s="17" t="s">
        <v>216</v>
      </c>
      <c r="O7" s="17" t="s">
        <v>217</v>
      </c>
      <c r="P7" s="17" t="s">
        <v>218</v>
      </c>
      <c r="Q7" s="17" t="s">
        <v>219</v>
      </c>
      <c r="R7" s="17" t="s">
        <v>227</v>
      </c>
    </row>
    <row r="8">
      <c r="A8" s="22" t="s">
        <v>23</v>
      </c>
      <c r="B8" s="75" t="s">
        <v>228</v>
      </c>
      <c r="C8" s="77" t="s">
        <v>229</v>
      </c>
      <c r="D8" s="25" t="s">
        <v>236</v>
      </c>
      <c r="E8" s="75" t="s">
        <v>237</v>
      </c>
      <c r="F8" s="75" t="s">
        <v>238</v>
      </c>
      <c r="G8" s="75" t="s">
        <v>239</v>
      </c>
      <c r="H8" s="78">
        <v>3.123</v>
      </c>
      <c r="I8" s="75" t="s">
        <v>240</v>
      </c>
      <c r="J8" s="25" t="s">
        <v>246</v>
      </c>
      <c r="K8" s="25" t="s">
        <v>248</v>
      </c>
      <c r="L8" s="25" t="s">
        <v>250</v>
      </c>
      <c r="M8" s="25" t="s">
        <v>252</v>
      </c>
      <c r="N8" s="25" t="s">
        <v>253</v>
      </c>
      <c r="O8" s="25" t="s">
        <v>254</v>
      </c>
      <c r="P8" s="25" t="s">
        <v>255</v>
      </c>
      <c r="Q8" s="25" t="s">
        <v>256</v>
      </c>
      <c r="R8" s="25"/>
    </row>
    <row r="9">
      <c r="A9" s="22" t="s">
        <v>257</v>
      </c>
      <c r="B9" s="75" t="s">
        <v>228</v>
      </c>
      <c r="C9" s="77" t="s">
        <v>258</v>
      </c>
      <c r="D9" s="25" t="s">
        <v>261</v>
      </c>
      <c r="E9" s="75" t="s">
        <v>262</v>
      </c>
      <c r="F9" s="75" t="s">
        <v>263</v>
      </c>
      <c r="G9" s="75" t="s">
        <v>264</v>
      </c>
      <c r="H9" s="78">
        <v>3.123</v>
      </c>
      <c r="I9" s="75" t="s">
        <v>240</v>
      </c>
      <c r="J9" s="25" t="s">
        <v>246</v>
      </c>
      <c r="K9" s="25" t="s">
        <v>267</v>
      </c>
      <c r="L9" s="25" t="s">
        <v>250</v>
      </c>
      <c r="M9" s="25" t="s">
        <v>270</v>
      </c>
      <c r="N9" s="25" t="s">
        <v>271</v>
      </c>
      <c r="O9" s="25" t="s">
        <v>272</v>
      </c>
      <c r="P9" s="25" t="s">
        <v>255</v>
      </c>
      <c r="Q9" s="25" t="s">
        <v>275</v>
      </c>
      <c r="R9" s="25"/>
    </row>
    <row r="10">
      <c r="A10" s="22" t="s">
        <v>106</v>
      </c>
      <c r="B10" s="75" t="s">
        <v>228</v>
      </c>
      <c r="C10" s="77" t="s">
        <v>278</v>
      </c>
      <c r="D10" s="25" t="s">
        <v>282</v>
      </c>
      <c r="E10" s="75" t="s">
        <v>283</v>
      </c>
      <c r="F10" s="75" t="s">
        <v>284</v>
      </c>
      <c r="G10" s="75" t="s">
        <v>285</v>
      </c>
      <c r="H10" s="78">
        <v>3.123</v>
      </c>
      <c r="I10" s="75" t="s">
        <v>240</v>
      </c>
      <c r="J10" s="25" t="s">
        <v>246</v>
      </c>
      <c r="K10" s="25" t="s">
        <v>286</v>
      </c>
      <c r="L10" s="25" t="s">
        <v>250</v>
      </c>
      <c r="M10" s="25" t="s">
        <v>287</v>
      </c>
      <c r="N10" s="25" t="s">
        <v>288</v>
      </c>
      <c r="O10" s="25" t="s">
        <v>289</v>
      </c>
      <c r="P10" s="25" t="s">
        <v>290</v>
      </c>
      <c r="Q10" s="25" t="s">
        <v>291</v>
      </c>
      <c r="R10" s="25"/>
    </row>
    <row r="11">
      <c r="A11" s="22" t="s">
        <v>292</v>
      </c>
      <c r="B11" s="75" t="s">
        <v>259</v>
      </c>
      <c r="C11" s="77" t="s">
        <v>293</v>
      </c>
      <c r="D11" s="25" t="s">
        <v>305</v>
      </c>
      <c r="E11" s="75" t="s">
        <v>306</v>
      </c>
      <c r="F11" s="75" t="s">
        <v>307</v>
      </c>
      <c r="G11" s="75" t="s">
        <v>308</v>
      </c>
      <c r="H11" s="78">
        <v>3.123</v>
      </c>
      <c r="I11" s="75" t="s">
        <v>240</v>
      </c>
      <c r="J11" s="25" t="s">
        <v>298</v>
      </c>
      <c r="K11" s="25" t="s">
        <v>309</v>
      </c>
      <c r="L11" s="25" t="s">
        <v>250</v>
      </c>
      <c r="M11" s="25" t="s">
        <v>310</v>
      </c>
      <c r="N11" s="25" t="s">
        <v>311</v>
      </c>
      <c r="O11" s="25" t="s">
        <v>312</v>
      </c>
      <c r="P11" s="25" t="s">
        <v>290</v>
      </c>
      <c r="Q11" s="25" t="s">
        <v>313</v>
      </c>
      <c r="R11" s="25"/>
    </row>
    <row r="12">
      <c r="A12" s="22" t="s">
        <v>314</v>
      </c>
      <c r="B12" s="75" t="s">
        <v>259</v>
      </c>
      <c r="C12" s="77" t="s">
        <v>315</v>
      </c>
      <c r="D12" s="25" t="s">
        <v>327</v>
      </c>
      <c r="E12" s="75" t="s">
        <v>328</v>
      </c>
      <c r="F12" s="75" t="s">
        <v>329</v>
      </c>
      <c r="G12" s="75" t="s">
        <v>330</v>
      </c>
      <c r="H12" s="78">
        <v>3.123</v>
      </c>
      <c r="I12" s="75" t="s">
        <v>240</v>
      </c>
      <c r="J12" s="25" t="s">
        <v>298</v>
      </c>
      <c r="K12" s="25" t="s">
        <v>331</v>
      </c>
      <c r="L12" s="25" t="s">
        <v>250</v>
      </c>
      <c r="M12" s="25" t="s">
        <v>332</v>
      </c>
      <c r="N12" s="25" t="s">
        <v>333</v>
      </c>
      <c r="O12" s="25" t="s">
        <v>334</v>
      </c>
      <c r="P12" s="25" t="s">
        <v>290</v>
      </c>
      <c r="Q12" s="25" t="s">
        <v>335</v>
      </c>
      <c r="R12" s="25"/>
    </row>
    <row r="14">
      <c r="A14" s="44" t="s">
        <v>339</v>
      </c>
      <c r="B14" s="3"/>
      <c r="C14" s="3"/>
      <c r="D14" s="3"/>
      <c r="E14" s="3"/>
      <c r="F14" s="3"/>
      <c r="G14" s="3"/>
      <c r="H14" s="3"/>
      <c r="I14" s="3"/>
      <c r="J14" s="4"/>
    </row>
    <row r="15">
      <c r="A15" s="44" t="s">
        <v>347</v>
      </c>
      <c r="B15" s="3"/>
      <c r="C15" s="3"/>
      <c r="D15" s="3"/>
      <c r="E15" s="3"/>
      <c r="F15" s="3"/>
      <c r="G15" s="3"/>
      <c r="H15" s="3"/>
      <c r="I15" s="3"/>
      <c r="J15" s="4"/>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8" max="18" width="18.88"/>
  </cols>
  <sheetData>
    <row r="1">
      <c r="A1" s="70"/>
      <c r="B1" s="70"/>
      <c r="C1" s="70"/>
      <c r="D1" s="70"/>
      <c r="E1" s="70"/>
      <c r="F1" s="70"/>
      <c r="G1" s="70"/>
      <c r="H1" s="70"/>
      <c r="I1" s="70"/>
      <c r="J1" s="70"/>
      <c r="K1" s="70"/>
      <c r="L1" s="70"/>
      <c r="M1" s="70"/>
      <c r="N1" s="70"/>
      <c r="O1" s="70"/>
      <c r="P1" s="70"/>
      <c r="Q1" s="70"/>
      <c r="R1" s="70"/>
    </row>
    <row r="2">
      <c r="A2" s="70"/>
      <c r="B2" s="70"/>
      <c r="C2" s="70"/>
      <c r="D2" s="71" t="s">
        <v>203</v>
      </c>
      <c r="I2" s="70"/>
      <c r="J2" s="70"/>
      <c r="K2" s="70"/>
      <c r="L2" s="70"/>
      <c r="M2" s="70"/>
      <c r="N2" s="70"/>
      <c r="O2" s="70"/>
      <c r="P2" s="70"/>
      <c r="Q2" s="70"/>
      <c r="R2" s="70"/>
    </row>
    <row r="3">
      <c r="A3" s="70"/>
      <c r="B3" s="70"/>
      <c r="C3" s="70"/>
      <c r="D3" s="70"/>
      <c r="E3" s="70"/>
      <c r="F3" s="70"/>
      <c r="G3" s="70"/>
      <c r="H3" s="70"/>
      <c r="I3" s="70"/>
      <c r="J3" s="70"/>
      <c r="K3" s="70"/>
      <c r="L3" s="70"/>
      <c r="M3" s="70"/>
      <c r="N3" s="70"/>
      <c r="O3" s="70"/>
      <c r="P3" s="70"/>
      <c r="Q3" s="70"/>
      <c r="R3" s="70"/>
    </row>
    <row r="4">
      <c r="A4" s="70"/>
      <c r="B4" s="70"/>
      <c r="C4" s="70"/>
      <c r="D4" s="70"/>
      <c r="E4" s="70"/>
      <c r="F4" s="70"/>
      <c r="G4" s="70"/>
      <c r="H4" s="70"/>
      <c r="I4" s="70"/>
      <c r="J4" s="70"/>
      <c r="K4" s="70"/>
      <c r="L4" s="70"/>
      <c r="M4" s="70"/>
      <c r="N4" s="70"/>
      <c r="O4" s="70"/>
      <c r="P4" s="70"/>
      <c r="Q4" s="70"/>
      <c r="R4" s="70"/>
    </row>
    <row r="5">
      <c r="A5" s="73" t="s">
        <v>14</v>
      </c>
      <c r="B5" s="3"/>
      <c r="C5" s="3"/>
      <c r="D5" s="3"/>
      <c r="E5" s="3"/>
      <c r="F5" s="3"/>
      <c r="G5" s="3"/>
      <c r="H5" s="3"/>
      <c r="I5" s="3"/>
      <c r="J5" s="4"/>
      <c r="K5" s="70"/>
      <c r="L5" s="70"/>
      <c r="M5" s="70"/>
      <c r="N5" s="70"/>
      <c r="O5" s="70"/>
      <c r="P5" s="70"/>
      <c r="Q5" s="70"/>
      <c r="R5" s="70"/>
    </row>
    <row r="6">
      <c r="A6" s="70"/>
      <c r="B6" s="70"/>
      <c r="C6" s="70"/>
      <c r="D6" s="70"/>
      <c r="E6" s="70"/>
      <c r="F6" s="70"/>
      <c r="G6" s="70"/>
      <c r="H6" s="70"/>
      <c r="I6" s="70"/>
      <c r="J6" s="70"/>
      <c r="K6" s="70"/>
      <c r="L6" s="70"/>
      <c r="M6" s="70"/>
      <c r="N6" s="70"/>
      <c r="O6" s="70"/>
      <c r="P6" s="70"/>
      <c r="Q6" s="70"/>
      <c r="R6" s="70"/>
    </row>
    <row r="7">
      <c r="A7" s="15" t="s">
        <v>26</v>
      </c>
      <c r="B7" s="17" t="s">
        <v>27</v>
      </c>
      <c r="C7" s="17" t="s">
        <v>28</v>
      </c>
      <c r="D7" s="17" t="s">
        <v>30</v>
      </c>
      <c r="E7" s="17" t="s">
        <v>31</v>
      </c>
      <c r="F7" s="18" t="s">
        <v>214</v>
      </c>
      <c r="G7" s="15" t="s">
        <v>33</v>
      </c>
      <c r="H7" s="17" t="s">
        <v>12</v>
      </c>
      <c r="I7" s="17" t="s">
        <v>34</v>
      </c>
      <c r="J7" s="17" t="s">
        <v>35</v>
      </c>
      <c r="K7" s="17" t="s">
        <v>16</v>
      </c>
      <c r="L7" s="17" t="s">
        <v>36</v>
      </c>
      <c r="M7" s="17" t="s">
        <v>18</v>
      </c>
      <c r="N7" s="17" t="s">
        <v>216</v>
      </c>
      <c r="O7" s="17" t="s">
        <v>217</v>
      </c>
      <c r="P7" s="17" t="s">
        <v>218</v>
      </c>
      <c r="Q7" s="17" t="s">
        <v>219</v>
      </c>
      <c r="R7" s="17" t="s">
        <v>220</v>
      </c>
    </row>
    <row r="8">
      <c r="A8" s="22" t="s">
        <v>23</v>
      </c>
      <c r="B8" s="75" t="s">
        <v>24</v>
      </c>
      <c r="C8" s="77" t="s">
        <v>226</v>
      </c>
      <c r="D8" s="25" t="s">
        <v>232</v>
      </c>
      <c r="E8" s="75" t="s">
        <v>233</v>
      </c>
      <c r="F8" s="75" t="s">
        <v>234</v>
      </c>
      <c r="G8" s="75" t="s">
        <v>235</v>
      </c>
      <c r="H8" s="78">
        <v>3.123</v>
      </c>
      <c r="I8" s="75" t="s">
        <v>240</v>
      </c>
      <c r="J8" s="25" t="s">
        <v>241</v>
      </c>
      <c r="K8" s="25" t="s">
        <v>242</v>
      </c>
      <c r="L8" s="25" t="s">
        <v>243</v>
      </c>
      <c r="M8" s="25" t="s">
        <v>244</v>
      </c>
      <c r="N8" s="25" t="s">
        <v>245</v>
      </c>
      <c r="O8" s="25" t="s">
        <v>247</v>
      </c>
      <c r="P8" s="25" t="s">
        <v>249</v>
      </c>
      <c r="Q8" s="25" t="s">
        <v>251</v>
      </c>
      <c r="R8" s="75"/>
    </row>
    <row r="9">
      <c r="A9" s="22" t="s">
        <v>257</v>
      </c>
      <c r="B9" s="75" t="s">
        <v>259</v>
      </c>
      <c r="C9" s="77" t="s">
        <v>260</v>
      </c>
      <c r="D9" s="25" t="s">
        <v>265</v>
      </c>
      <c r="E9" s="75" t="s">
        <v>266</v>
      </c>
      <c r="F9" s="75" t="s">
        <v>268</v>
      </c>
      <c r="G9" s="75" t="s">
        <v>269</v>
      </c>
      <c r="H9" s="78">
        <v>3.123</v>
      </c>
      <c r="I9" s="75" t="s">
        <v>240</v>
      </c>
      <c r="J9" s="25" t="s">
        <v>273</v>
      </c>
      <c r="K9" s="25" t="s">
        <v>274</v>
      </c>
      <c r="L9" s="25" t="s">
        <v>250</v>
      </c>
      <c r="M9" s="25" t="s">
        <v>276</v>
      </c>
      <c r="N9" s="25" t="s">
        <v>277</v>
      </c>
      <c r="O9" s="25" t="s">
        <v>279</v>
      </c>
      <c r="P9" s="25" t="s">
        <v>255</v>
      </c>
      <c r="Q9" s="25" t="s">
        <v>280</v>
      </c>
      <c r="R9" s="25"/>
    </row>
    <row r="10">
      <c r="A10" s="22" t="s">
        <v>106</v>
      </c>
      <c r="B10" s="75" t="s">
        <v>259</v>
      </c>
      <c r="C10" s="77" t="s">
        <v>281</v>
      </c>
      <c r="D10" s="25" t="s">
        <v>294</v>
      </c>
      <c r="E10" s="75" t="s">
        <v>295</v>
      </c>
      <c r="F10" s="75" t="s">
        <v>296</v>
      </c>
      <c r="G10" s="75" t="s">
        <v>297</v>
      </c>
      <c r="H10" s="78">
        <v>3.123</v>
      </c>
      <c r="I10" s="75" t="s">
        <v>240</v>
      </c>
      <c r="J10" s="25" t="s">
        <v>298</v>
      </c>
      <c r="K10" s="25" t="s">
        <v>299</v>
      </c>
      <c r="L10" s="25" t="s">
        <v>250</v>
      </c>
      <c r="M10" s="25" t="s">
        <v>300</v>
      </c>
      <c r="N10" s="25" t="s">
        <v>301</v>
      </c>
      <c r="O10" s="25" t="s">
        <v>302</v>
      </c>
      <c r="P10" s="25" t="s">
        <v>290</v>
      </c>
      <c r="Q10" s="25" t="s">
        <v>303</v>
      </c>
      <c r="R10" s="25"/>
    </row>
    <row r="11">
      <c r="A11" s="22" t="s">
        <v>292</v>
      </c>
      <c r="B11" s="75" t="s">
        <v>259</v>
      </c>
      <c r="C11" s="77" t="s">
        <v>304</v>
      </c>
      <c r="D11" s="25" t="s">
        <v>316</v>
      </c>
      <c r="E11" s="75" t="s">
        <v>317</v>
      </c>
      <c r="F11" s="75" t="s">
        <v>318</v>
      </c>
      <c r="G11" s="75" t="s">
        <v>319</v>
      </c>
      <c r="H11" s="78">
        <v>3.123</v>
      </c>
      <c r="I11" s="75" t="s">
        <v>240</v>
      </c>
      <c r="J11" s="25" t="s">
        <v>320</v>
      </c>
      <c r="K11" s="25" t="s">
        <v>321</v>
      </c>
      <c r="L11" s="25" t="s">
        <v>250</v>
      </c>
      <c r="M11" s="25" t="s">
        <v>322</v>
      </c>
      <c r="N11" s="25" t="s">
        <v>323</v>
      </c>
      <c r="O11" s="25" t="s">
        <v>324</v>
      </c>
      <c r="P11" s="25" t="s">
        <v>290</v>
      </c>
      <c r="Q11" s="25" t="s">
        <v>325</v>
      </c>
      <c r="R11" s="25"/>
    </row>
    <row r="12">
      <c r="A12" s="22" t="s">
        <v>314</v>
      </c>
      <c r="B12" s="75" t="s">
        <v>259</v>
      </c>
      <c r="C12" s="77" t="s">
        <v>326</v>
      </c>
      <c r="D12" s="25" t="s">
        <v>336</v>
      </c>
      <c r="E12" s="75" t="s">
        <v>337</v>
      </c>
      <c r="F12" s="75" t="s">
        <v>338</v>
      </c>
      <c r="G12" s="75" t="s">
        <v>340</v>
      </c>
      <c r="H12" s="78">
        <v>3.123</v>
      </c>
      <c r="I12" s="75" t="s">
        <v>240</v>
      </c>
      <c r="J12" s="25" t="s">
        <v>298</v>
      </c>
      <c r="K12" s="25" t="s">
        <v>341</v>
      </c>
      <c r="L12" s="25" t="s">
        <v>250</v>
      </c>
      <c r="M12" s="25" t="s">
        <v>342</v>
      </c>
      <c r="N12" s="25" t="s">
        <v>343</v>
      </c>
      <c r="O12" s="25" t="s">
        <v>344</v>
      </c>
      <c r="P12" s="25" t="s">
        <v>290</v>
      </c>
      <c r="Q12" s="25" t="s">
        <v>345</v>
      </c>
      <c r="R12" s="25"/>
    </row>
    <row r="14">
      <c r="A14" s="44" t="s">
        <v>346</v>
      </c>
      <c r="B14" s="3"/>
      <c r="C14" s="3"/>
      <c r="D14" s="3"/>
      <c r="E14" s="3"/>
      <c r="F14" s="3"/>
      <c r="G14" s="3"/>
      <c r="H14" s="3"/>
      <c r="I14" s="3"/>
      <c r="J14" s="4"/>
    </row>
    <row r="15">
      <c r="A15" s="44" t="s">
        <v>348</v>
      </c>
      <c r="B15" s="3"/>
      <c r="C15" s="3"/>
      <c r="D15" s="3"/>
      <c r="E15" s="3"/>
      <c r="F15" s="3"/>
      <c r="G15" s="3"/>
      <c r="H15" s="3"/>
      <c r="I15" s="3"/>
      <c r="J15" s="4"/>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4" max="4" width="19.63"/>
    <col customWidth="1" min="10" max="10" width="19.75"/>
    <col customWidth="1" min="11" max="11" width="21.88"/>
    <col customWidth="1" min="12" max="12" width="19.5"/>
    <col customWidth="1" min="13" max="13" width="19.0"/>
    <col customWidth="1" min="14" max="14" width="26.25"/>
    <col customWidth="1" min="15" max="15" width="21.13"/>
  </cols>
  <sheetData>
    <row r="3">
      <c r="A3" s="8" t="s">
        <v>14</v>
      </c>
    </row>
    <row r="4">
      <c r="A4" s="12"/>
      <c r="B4" s="12"/>
      <c r="C4" s="12"/>
      <c r="D4" s="12"/>
      <c r="E4" s="12"/>
      <c r="F4" s="12"/>
      <c r="G4" s="12"/>
      <c r="H4" s="12"/>
      <c r="I4" s="12"/>
      <c r="J4" s="12"/>
      <c r="K4" s="14"/>
      <c r="L4" s="14"/>
      <c r="M4" s="14"/>
    </row>
    <row r="5">
      <c r="A5" s="15" t="s">
        <v>26</v>
      </c>
      <c r="B5" s="17" t="s">
        <v>27</v>
      </c>
      <c r="C5" s="17" t="s">
        <v>28</v>
      </c>
      <c r="D5" s="17" t="s">
        <v>30</v>
      </c>
      <c r="E5" s="17" t="s">
        <v>31</v>
      </c>
      <c r="F5" s="18" t="s">
        <v>32</v>
      </c>
      <c r="G5" s="15" t="s">
        <v>33</v>
      </c>
      <c r="H5" s="17" t="s">
        <v>12</v>
      </c>
      <c r="I5" s="17" t="s">
        <v>34</v>
      </c>
      <c r="J5" s="17" t="s">
        <v>35</v>
      </c>
      <c r="K5" s="15" t="s">
        <v>36</v>
      </c>
      <c r="L5" s="15" t="s">
        <v>37</v>
      </c>
      <c r="M5" s="15" t="s">
        <v>38</v>
      </c>
      <c r="N5" s="15" t="s">
        <v>39</v>
      </c>
      <c r="O5" s="15" t="s">
        <v>21</v>
      </c>
    </row>
    <row r="6" ht="167.25" customHeight="1">
      <c r="A6" s="22" t="s">
        <v>23</v>
      </c>
      <c r="B6" s="23" t="s">
        <v>349</v>
      </c>
      <c r="C6" s="24" t="s">
        <v>350</v>
      </c>
      <c r="D6" s="29" t="s">
        <v>351</v>
      </c>
      <c r="E6" s="27">
        <v>403277.0</v>
      </c>
      <c r="F6" s="27">
        <f t="shared" ref="F6:F8" si="1">E6*1.19</f>
        <v>479899.63</v>
      </c>
      <c r="G6" s="27">
        <f t="shared" ref="G6:G8" si="2">(F6)/3900</f>
        <v>123.0511872</v>
      </c>
      <c r="H6" s="28">
        <f t="shared" ref="H6:H8" si="3">G6*3900</f>
        <v>479899.63</v>
      </c>
      <c r="I6" s="23" t="s">
        <v>67</v>
      </c>
      <c r="J6" s="29" t="s">
        <v>352</v>
      </c>
      <c r="K6" s="29" t="s">
        <v>353</v>
      </c>
      <c r="L6" s="32" t="s">
        <v>354</v>
      </c>
      <c r="M6" s="32" t="s">
        <v>355</v>
      </c>
      <c r="N6" s="32" t="s">
        <v>356</v>
      </c>
      <c r="O6" s="45"/>
    </row>
    <row r="7" ht="221.25" customHeight="1">
      <c r="A7" s="22" t="s">
        <v>72</v>
      </c>
      <c r="B7" s="37" t="s">
        <v>24</v>
      </c>
      <c r="C7" s="24" t="s">
        <v>357</v>
      </c>
      <c r="D7" s="29" t="s">
        <v>358</v>
      </c>
      <c r="E7" s="27">
        <v>595363.0</v>
      </c>
      <c r="F7" s="27">
        <f t="shared" si="1"/>
        <v>708481.97</v>
      </c>
      <c r="G7" s="27">
        <f t="shared" si="2"/>
        <v>181.6620436</v>
      </c>
      <c r="H7" s="28">
        <f t="shared" si="3"/>
        <v>708481.97</v>
      </c>
      <c r="I7" s="23" t="s">
        <v>67</v>
      </c>
      <c r="J7" s="40" t="s">
        <v>359</v>
      </c>
      <c r="K7" s="29" t="s">
        <v>360</v>
      </c>
      <c r="L7" s="32" t="s">
        <v>361</v>
      </c>
      <c r="M7" s="32" t="s">
        <v>362</v>
      </c>
      <c r="N7" s="32" t="s">
        <v>363</v>
      </c>
      <c r="O7" s="45"/>
    </row>
    <row r="8" ht="216.0" customHeight="1">
      <c r="A8" s="22" t="s">
        <v>106</v>
      </c>
      <c r="B8" s="37" t="s">
        <v>24</v>
      </c>
      <c r="C8" s="24" t="s">
        <v>364</v>
      </c>
      <c r="D8" s="29" t="s">
        <v>365</v>
      </c>
      <c r="E8" s="27">
        <v>453781.0</v>
      </c>
      <c r="F8" s="27">
        <f t="shared" si="1"/>
        <v>539999.39</v>
      </c>
      <c r="G8" s="27">
        <f t="shared" si="2"/>
        <v>138.4613821</v>
      </c>
      <c r="H8" s="28">
        <f t="shared" si="3"/>
        <v>539999.39</v>
      </c>
      <c r="I8" s="23" t="s">
        <v>67</v>
      </c>
      <c r="J8" s="40" t="s">
        <v>366</v>
      </c>
      <c r="K8" s="32" t="s">
        <v>367</v>
      </c>
      <c r="L8" s="32" t="s">
        <v>368</v>
      </c>
      <c r="M8" s="32" t="s">
        <v>369</v>
      </c>
      <c r="N8" s="32" t="s">
        <v>370</v>
      </c>
      <c r="O8" s="45"/>
    </row>
    <row r="10">
      <c r="A10" s="44" t="s">
        <v>371</v>
      </c>
      <c r="B10" s="3"/>
      <c r="C10" s="3"/>
      <c r="D10" s="3"/>
      <c r="E10" s="3"/>
      <c r="F10" s="3"/>
      <c r="G10" s="3"/>
      <c r="H10" s="3"/>
      <c r="I10" s="3"/>
      <c r="J10" s="4"/>
    </row>
    <row r="11">
      <c r="A11" s="44" t="s">
        <v>372</v>
      </c>
      <c r="B11" s="3"/>
      <c r="C11" s="3"/>
      <c r="D11" s="3"/>
      <c r="E11" s="3"/>
      <c r="F11" s="3"/>
      <c r="G11" s="3"/>
      <c r="H11" s="3"/>
      <c r="I11" s="3"/>
      <c r="J11" s="4"/>
    </row>
  </sheetData>
  <mergeCells count="3">
    <mergeCell ref="A3:N3"/>
    <mergeCell ref="A10:J10"/>
    <mergeCell ref="A11:J11"/>
  </mergeCells>
  <hyperlinks>
    <hyperlink r:id="rId1" ref="C6"/>
    <hyperlink r:id="rId2" location="polycard_client=search-desktop&amp;be_origin=backend&amp;overlay_label=not_apply&amp;search_layout=grid&amp;position=3&amp;type=product&amp;tracking_id=656afe11-39bd-4af7-9f01-07e1a63e9e84&amp;wid=MCO1905901771&amp;sid=search" ref="C7"/>
    <hyperlink r:id="rId3" location="polycard_client=search-desktop&amp;be_origin=backend&amp;overlay_label=not_apply&amp;search_layout=grid&amp;position=3&amp;type=product&amp;tracking_id=72501007-b04c-443a-9c43-d2435bf81bab&amp;wid=MCO1707801725&amp;sid=search" ref="C8"/>
  </hyperlinks>
  <drawing r:id="rId4"/>
  <tableParts count="1">
    <tablePart r:id="rId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4" max="4" width="26.0"/>
    <col customWidth="1" min="10" max="10" width="23.0"/>
    <col customWidth="1" min="12" max="12" width="27.13"/>
    <col customWidth="1" min="13" max="13" width="20.0"/>
    <col customWidth="1" min="14" max="14" width="27.63"/>
    <col customWidth="1" min="15" max="15" width="22.25"/>
  </cols>
  <sheetData>
    <row r="3">
      <c r="A3" s="8" t="s">
        <v>14</v>
      </c>
    </row>
    <row r="4">
      <c r="A4" s="12"/>
      <c r="B4" s="12"/>
      <c r="C4" s="12"/>
      <c r="D4" s="12"/>
      <c r="E4" s="12"/>
      <c r="F4" s="12"/>
      <c r="G4" s="12"/>
      <c r="H4" s="12"/>
      <c r="I4" s="12"/>
      <c r="J4" s="12"/>
      <c r="K4" s="14"/>
      <c r="L4" s="14"/>
      <c r="M4" s="14"/>
    </row>
    <row r="5">
      <c r="A5" s="15" t="s">
        <v>26</v>
      </c>
      <c r="B5" s="17" t="s">
        <v>27</v>
      </c>
      <c r="C5" s="17" t="s">
        <v>28</v>
      </c>
      <c r="D5" s="17" t="s">
        <v>30</v>
      </c>
      <c r="E5" s="17" t="s">
        <v>31</v>
      </c>
      <c r="F5" s="18" t="s">
        <v>32</v>
      </c>
      <c r="G5" s="15" t="s">
        <v>33</v>
      </c>
      <c r="H5" s="17" t="s">
        <v>12</v>
      </c>
      <c r="I5" s="17" t="s">
        <v>34</v>
      </c>
      <c r="J5" s="17" t="s">
        <v>35</v>
      </c>
      <c r="K5" s="15" t="s">
        <v>36</v>
      </c>
      <c r="L5" s="15" t="s">
        <v>37</v>
      </c>
      <c r="M5" s="15" t="s">
        <v>38</v>
      </c>
      <c r="N5" s="15" t="s">
        <v>39</v>
      </c>
      <c r="O5" s="15" t="s">
        <v>21</v>
      </c>
    </row>
    <row r="6" ht="123.0" customHeight="1">
      <c r="A6" s="22" t="s">
        <v>23</v>
      </c>
      <c r="B6" s="23" t="s">
        <v>373</v>
      </c>
      <c r="C6" s="24" t="s">
        <v>374</v>
      </c>
      <c r="D6" s="29" t="s">
        <v>375</v>
      </c>
      <c r="E6" s="27">
        <v>719920.0</v>
      </c>
      <c r="F6" s="27">
        <f t="shared" ref="F6:F8" si="1">E6*1.19</f>
        <v>856704.8</v>
      </c>
      <c r="G6" s="27">
        <f t="shared" ref="G6:G8" si="2">(F6)/3900</f>
        <v>219.6678974</v>
      </c>
      <c r="H6" s="28">
        <f t="shared" ref="H6:H8" si="3">G6*3900</f>
        <v>856704.8</v>
      </c>
      <c r="I6" s="23" t="s">
        <v>67</v>
      </c>
      <c r="J6" s="29" t="s">
        <v>378</v>
      </c>
      <c r="K6" s="85" t="s">
        <v>379</v>
      </c>
      <c r="L6" s="32" t="s">
        <v>380</v>
      </c>
      <c r="M6" s="32" t="s">
        <v>382</v>
      </c>
      <c r="N6" s="32" t="s">
        <v>383</v>
      </c>
      <c r="O6" s="45"/>
    </row>
    <row r="7" ht="108.0" customHeight="1">
      <c r="A7" s="22" t="s">
        <v>72</v>
      </c>
      <c r="B7" s="37" t="s">
        <v>394</v>
      </c>
      <c r="C7" s="24" t="s">
        <v>395</v>
      </c>
      <c r="D7" s="89" t="s">
        <v>397</v>
      </c>
      <c r="E7" s="27">
        <v>560792.0</v>
      </c>
      <c r="F7" s="27">
        <f t="shared" si="1"/>
        <v>667342.48</v>
      </c>
      <c r="G7" s="27">
        <f t="shared" si="2"/>
        <v>171.1134564</v>
      </c>
      <c r="H7" s="28">
        <f t="shared" si="3"/>
        <v>667342.48</v>
      </c>
      <c r="I7" s="23" t="s">
        <v>67</v>
      </c>
      <c r="J7" s="40" t="s">
        <v>399</v>
      </c>
      <c r="K7" s="91" t="s">
        <v>400</v>
      </c>
      <c r="L7" s="32" t="s">
        <v>401</v>
      </c>
      <c r="M7" s="32" t="s">
        <v>402</v>
      </c>
      <c r="N7" s="32" t="s">
        <v>404</v>
      </c>
      <c r="O7" s="45"/>
    </row>
    <row r="8" ht="216.75" customHeight="1">
      <c r="A8" s="22" t="s">
        <v>106</v>
      </c>
      <c r="B8" s="37" t="s">
        <v>394</v>
      </c>
      <c r="C8" s="24" t="s">
        <v>406</v>
      </c>
      <c r="D8" s="29" t="s">
        <v>414</v>
      </c>
      <c r="E8" s="27">
        <v>96410.0</v>
      </c>
      <c r="F8" s="27">
        <f t="shared" si="1"/>
        <v>114727.9</v>
      </c>
      <c r="G8" s="27">
        <f t="shared" si="2"/>
        <v>29.41741026</v>
      </c>
      <c r="H8" s="28">
        <f t="shared" si="3"/>
        <v>114727.9</v>
      </c>
      <c r="I8" s="23" t="s">
        <v>67</v>
      </c>
      <c r="J8" s="40" t="s">
        <v>418</v>
      </c>
      <c r="K8" s="32" t="s">
        <v>419</v>
      </c>
      <c r="L8" s="32" t="s">
        <v>420</v>
      </c>
      <c r="M8" s="32" t="s">
        <v>421</v>
      </c>
      <c r="N8" s="32" t="s">
        <v>422</v>
      </c>
      <c r="O8" s="45"/>
    </row>
    <row r="10" ht="31.5" customHeight="1">
      <c r="A10" s="44" t="s">
        <v>425</v>
      </c>
      <c r="B10" s="3"/>
      <c r="C10" s="3"/>
      <c r="D10" s="3"/>
      <c r="E10" s="3"/>
      <c r="F10" s="3"/>
      <c r="G10" s="3"/>
      <c r="H10" s="3"/>
      <c r="I10" s="3"/>
      <c r="J10" s="4"/>
    </row>
    <row r="11">
      <c r="A11" s="44" t="s">
        <v>436</v>
      </c>
      <c r="B11" s="3"/>
      <c r="C11" s="3"/>
      <c r="D11" s="3"/>
      <c r="E11" s="3"/>
      <c r="F11" s="3"/>
      <c r="G11" s="3"/>
      <c r="H11" s="3"/>
      <c r="I11" s="3"/>
      <c r="J11" s="4"/>
    </row>
  </sheetData>
  <mergeCells count="3">
    <mergeCell ref="A3:N3"/>
    <mergeCell ref="A10:J10"/>
    <mergeCell ref="A11:J11"/>
  </mergeCells>
  <hyperlinks>
    <hyperlink r:id="rId1" ref="C6"/>
    <hyperlink r:id="rId2" location="polycard_client=search-desktop&amp;be_origin=backend&amp;overlay_label=not_apply&amp;search_layout=grid&amp;position=1&amp;type=product&amp;tracking_id=f8bb5ffe-691f-41d3-98fa-4514c26754e5&amp;wid=MCO3606320504&amp;sid=search" ref="C7"/>
    <hyperlink r:id="rId3" location="polycard_client=search-desktop&amp;be_origin=backend&amp;overlay_label=not_apply&amp;search_layout=grid&amp;position=1&amp;type=product&amp;tracking_id=1363ffe6-f8d2-4837-8163-49de50822fe5&amp;wid=MCO2007980457&amp;sid=search" ref="C8"/>
  </hyperlinks>
  <drawing r:id="rId4"/>
  <tableParts count="1">
    <tablePart r:id="rId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0"/>
      <c r="B1" s="70"/>
      <c r="C1" s="70"/>
      <c r="D1" s="70"/>
      <c r="E1" s="70"/>
      <c r="F1" s="70"/>
      <c r="G1" s="70"/>
      <c r="H1" s="70"/>
      <c r="I1" s="70"/>
      <c r="J1" s="70"/>
      <c r="K1" s="70"/>
      <c r="L1" s="70"/>
      <c r="M1" s="70"/>
      <c r="N1" s="70"/>
      <c r="O1" s="70"/>
      <c r="P1" s="70"/>
      <c r="Q1" s="70"/>
      <c r="R1" s="70"/>
    </row>
    <row r="2">
      <c r="A2" s="70"/>
      <c r="B2" s="70"/>
      <c r="C2" s="70"/>
      <c r="D2" s="79"/>
      <c r="E2" s="80"/>
      <c r="F2" s="80"/>
      <c r="G2" s="80"/>
      <c r="H2" s="80"/>
      <c r="I2" s="70"/>
      <c r="J2" s="70"/>
      <c r="K2" s="70"/>
      <c r="L2" s="70"/>
      <c r="M2" s="70"/>
      <c r="N2" s="70"/>
      <c r="O2" s="70"/>
      <c r="P2" s="70"/>
      <c r="Q2" s="70"/>
      <c r="R2" s="70"/>
    </row>
    <row r="3">
      <c r="A3" s="70"/>
      <c r="B3" s="70"/>
      <c r="C3" s="70"/>
      <c r="D3" s="71" t="s">
        <v>0</v>
      </c>
      <c r="I3" s="70"/>
      <c r="J3" s="70"/>
      <c r="K3" s="70"/>
      <c r="L3" s="70"/>
      <c r="M3" s="70"/>
      <c r="N3" s="70"/>
      <c r="O3" s="70"/>
      <c r="P3" s="70"/>
      <c r="Q3" s="70"/>
      <c r="R3" s="70"/>
      <c r="S3" s="70"/>
    </row>
    <row r="4">
      <c r="A4" s="70"/>
      <c r="B4" s="70"/>
      <c r="C4" s="70"/>
      <c r="D4" s="70"/>
      <c r="E4" s="70"/>
      <c r="F4" s="70"/>
      <c r="G4" s="70"/>
      <c r="H4" s="70"/>
      <c r="I4" s="70"/>
      <c r="J4" s="70"/>
      <c r="K4" s="70"/>
      <c r="L4" s="70"/>
      <c r="M4" s="70"/>
      <c r="N4" s="70"/>
      <c r="O4" s="70"/>
      <c r="P4" s="70"/>
      <c r="Q4" s="70"/>
      <c r="R4" s="70"/>
      <c r="S4" s="70"/>
    </row>
    <row r="5">
      <c r="A5" s="70"/>
      <c r="B5" s="70"/>
      <c r="C5" s="70"/>
      <c r="D5" s="70"/>
      <c r="E5" s="70"/>
      <c r="F5" s="70"/>
      <c r="G5" s="70"/>
      <c r="H5" s="70"/>
      <c r="I5" s="70"/>
      <c r="J5" s="70"/>
      <c r="K5" s="70"/>
      <c r="L5" s="70"/>
      <c r="M5" s="70"/>
      <c r="N5" s="70"/>
      <c r="O5" s="70"/>
      <c r="P5" s="70"/>
      <c r="Q5" s="70"/>
      <c r="R5" s="70"/>
      <c r="S5" s="70"/>
    </row>
    <row r="6">
      <c r="A6" s="73" t="s">
        <v>14</v>
      </c>
      <c r="B6" s="3"/>
      <c r="C6" s="3"/>
      <c r="D6" s="3"/>
      <c r="E6" s="3"/>
      <c r="F6" s="3"/>
      <c r="G6" s="3"/>
      <c r="H6" s="3"/>
      <c r="I6" s="3"/>
      <c r="J6" s="4"/>
      <c r="K6" s="70"/>
      <c r="L6" s="70"/>
      <c r="M6" s="70"/>
      <c r="N6" s="70"/>
      <c r="O6" s="70"/>
      <c r="P6" s="70"/>
      <c r="Q6" s="70"/>
      <c r="R6" s="70"/>
      <c r="S6" s="70"/>
    </row>
    <row r="7">
      <c r="A7" s="70"/>
      <c r="B7" s="70"/>
      <c r="C7" s="70"/>
      <c r="D7" s="70"/>
      <c r="E7" s="81"/>
      <c r="F7" s="70"/>
      <c r="G7" s="70"/>
      <c r="H7" s="81"/>
      <c r="I7" s="70"/>
      <c r="J7" s="70"/>
      <c r="K7" s="70"/>
      <c r="L7" s="70"/>
      <c r="M7" s="70"/>
      <c r="N7" s="70"/>
      <c r="O7" s="70"/>
      <c r="P7" s="70"/>
      <c r="Q7" s="70"/>
      <c r="R7" s="70"/>
      <c r="S7" s="70"/>
    </row>
    <row r="8">
      <c r="A8" s="15" t="s">
        <v>26</v>
      </c>
      <c r="B8" s="17" t="s">
        <v>27</v>
      </c>
      <c r="C8" s="17" t="s">
        <v>28</v>
      </c>
      <c r="D8" s="17" t="s">
        <v>30</v>
      </c>
      <c r="E8" s="82" t="s">
        <v>31</v>
      </c>
      <c r="F8" s="18" t="s">
        <v>214</v>
      </c>
      <c r="G8" s="15" t="s">
        <v>33</v>
      </c>
      <c r="H8" s="82" t="s">
        <v>12</v>
      </c>
      <c r="I8" s="17" t="s">
        <v>34</v>
      </c>
      <c r="J8" s="17" t="s">
        <v>35</v>
      </c>
      <c r="K8" s="17" t="s">
        <v>16</v>
      </c>
      <c r="L8" s="17" t="s">
        <v>36</v>
      </c>
      <c r="M8" s="17" t="s">
        <v>18</v>
      </c>
      <c r="N8" s="17" t="s">
        <v>216</v>
      </c>
      <c r="O8" s="17" t="s">
        <v>217</v>
      </c>
      <c r="P8" s="17" t="s">
        <v>218</v>
      </c>
      <c r="Q8" s="17" t="s">
        <v>219</v>
      </c>
      <c r="R8" s="83" t="s">
        <v>376</v>
      </c>
      <c r="S8" s="84"/>
    </row>
    <row r="9">
      <c r="A9" s="22" t="s">
        <v>23</v>
      </c>
      <c r="B9" s="75" t="s">
        <v>206</v>
      </c>
      <c r="C9" s="77" t="s">
        <v>377</v>
      </c>
      <c r="D9" s="25" t="s">
        <v>381</v>
      </c>
      <c r="E9" s="86" t="s">
        <v>384</v>
      </c>
      <c r="F9" s="75" t="s">
        <v>385</v>
      </c>
      <c r="G9" s="75" t="s">
        <v>386</v>
      </c>
      <c r="H9" s="78">
        <v>3.123</v>
      </c>
      <c r="I9" s="75" t="s">
        <v>58</v>
      </c>
      <c r="J9" s="25" t="s">
        <v>387</v>
      </c>
      <c r="K9" s="25" t="s">
        <v>388</v>
      </c>
      <c r="L9" s="25" t="s">
        <v>389</v>
      </c>
      <c r="M9" s="25" t="s">
        <v>390</v>
      </c>
      <c r="N9" s="25" t="s">
        <v>391</v>
      </c>
      <c r="O9" s="25" t="s">
        <v>393</v>
      </c>
      <c r="P9" s="87" t="s">
        <v>255</v>
      </c>
      <c r="Q9" s="25" t="s">
        <v>396</v>
      </c>
      <c r="R9" s="90"/>
      <c r="S9" s="70"/>
    </row>
    <row r="10">
      <c r="A10" s="22" t="s">
        <v>257</v>
      </c>
      <c r="B10" s="88" t="s">
        <v>392</v>
      </c>
      <c r="C10" s="77" t="s">
        <v>405</v>
      </c>
      <c r="D10" s="25" t="s">
        <v>403</v>
      </c>
      <c r="E10" s="75" t="s">
        <v>407</v>
      </c>
      <c r="F10" s="75" t="s">
        <v>408</v>
      </c>
      <c r="G10" s="75" t="s">
        <v>409</v>
      </c>
      <c r="H10" s="78">
        <v>3.123</v>
      </c>
      <c r="I10" s="75" t="s">
        <v>58</v>
      </c>
      <c r="J10" s="25" t="s">
        <v>410</v>
      </c>
      <c r="K10" s="25" t="s">
        <v>411</v>
      </c>
      <c r="L10" s="25" t="s">
        <v>412</v>
      </c>
      <c r="M10" s="25" t="s">
        <v>413</v>
      </c>
      <c r="N10" s="25" t="s">
        <v>415</v>
      </c>
      <c r="O10" s="25" t="s">
        <v>416</v>
      </c>
      <c r="P10" s="87" t="s">
        <v>249</v>
      </c>
      <c r="Q10" s="25" t="s">
        <v>417</v>
      </c>
      <c r="R10" s="90"/>
      <c r="S10" s="70"/>
    </row>
    <row r="11" ht="96.0" customHeight="1">
      <c r="A11" s="22" t="s">
        <v>106</v>
      </c>
      <c r="B11" s="88" t="s">
        <v>392</v>
      </c>
      <c r="C11" s="77" t="s">
        <v>423</v>
      </c>
      <c r="D11" s="25" t="s">
        <v>431</v>
      </c>
      <c r="E11" s="75" t="s">
        <v>432</v>
      </c>
      <c r="F11" s="75" t="s">
        <v>433</v>
      </c>
      <c r="G11" s="75" t="s">
        <v>434</v>
      </c>
      <c r="H11" s="78">
        <v>3.123</v>
      </c>
      <c r="I11" s="75" t="s">
        <v>58</v>
      </c>
      <c r="J11" s="25" t="s">
        <v>387</v>
      </c>
      <c r="K11" s="25" t="s">
        <v>435</v>
      </c>
      <c r="L11" s="25" t="s">
        <v>437</v>
      </c>
      <c r="M11" s="25" t="s">
        <v>438</v>
      </c>
      <c r="N11" s="25" t="s">
        <v>439</v>
      </c>
      <c r="O11" s="25" t="s">
        <v>440</v>
      </c>
      <c r="P11" s="87" t="s">
        <v>255</v>
      </c>
      <c r="Q11" s="25" t="s">
        <v>441</v>
      </c>
      <c r="R11" s="90"/>
      <c r="S11" s="70"/>
    </row>
    <row r="13">
      <c r="A13" s="44" t="s">
        <v>444</v>
      </c>
      <c r="B13" s="3"/>
      <c r="C13" s="3"/>
      <c r="D13" s="3"/>
      <c r="E13" s="3"/>
      <c r="F13" s="3"/>
      <c r="G13" s="3"/>
      <c r="H13" s="3"/>
      <c r="I13" s="3"/>
      <c r="J13" s="4"/>
    </row>
    <row r="14">
      <c r="A14" s="44" t="s">
        <v>446</v>
      </c>
      <c r="B14" s="3"/>
      <c r="C14" s="3"/>
      <c r="D14" s="3"/>
      <c r="E14" s="3"/>
      <c r="F14" s="3"/>
      <c r="G14" s="3"/>
      <c r="H14" s="3"/>
      <c r="I14" s="3"/>
      <c r="J14" s="4"/>
    </row>
    <row r="25">
      <c r="D25" s="93" t="s">
        <v>454</v>
      </c>
    </row>
  </sheetData>
  <mergeCells count="5">
    <mergeCell ref="D2:H2"/>
    <mergeCell ref="D3:H3"/>
    <mergeCell ref="A6:J6"/>
    <mergeCell ref="A13:J13"/>
    <mergeCell ref="A14:J14"/>
  </mergeCells>
  <hyperlinks>
    <hyperlink r:id="rId1" ref="C9"/>
    <hyperlink r:id="rId2" ref="B10"/>
    <hyperlink r:id="rId3" ref="C10"/>
    <hyperlink r:id="rId4" ref="B11"/>
    <hyperlink r:id="rId5" ref="C11"/>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0"/>
      <c r="B1" s="70"/>
      <c r="C1" s="70"/>
      <c r="D1" s="70"/>
      <c r="E1" s="70"/>
      <c r="F1" s="70"/>
      <c r="G1" s="70"/>
      <c r="H1" s="70"/>
      <c r="I1" s="70"/>
      <c r="J1" s="70"/>
      <c r="K1" s="70"/>
      <c r="L1" s="70"/>
      <c r="M1" s="70"/>
      <c r="N1" s="70"/>
      <c r="O1" s="70"/>
      <c r="P1" s="70"/>
      <c r="Q1" s="70"/>
      <c r="R1" s="70"/>
    </row>
    <row r="2">
      <c r="A2" s="70"/>
      <c r="B2" s="70"/>
      <c r="C2" s="70"/>
      <c r="D2" s="79"/>
      <c r="E2" s="80"/>
      <c r="F2" s="80"/>
      <c r="G2" s="80"/>
      <c r="H2" s="80"/>
      <c r="I2" s="70"/>
      <c r="J2" s="70"/>
      <c r="K2" s="70"/>
      <c r="L2" s="70"/>
      <c r="M2" s="70"/>
      <c r="N2" s="70"/>
      <c r="O2" s="70"/>
      <c r="P2" s="70"/>
      <c r="Q2" s="70"/>
      <c r="R2" s="70"/>
    </row>
    <row r="3">
      <c r="A3" s="70"/>
      <c r="B3" s="70"/>
      <c r="C3" s="70"/>
      <c r="D3" s="71" t="s">
        <v>0</v>
      </c>
      <c r="I3" s="70"/>
      <c r="J3" s="70"/>
      <c r="K3" s="70"/>
      <c r="L3" s="70"/>
      <c r="M3" s="70"/>
      <c r="N3" s="70"/>
      <c r="O3" s="70"/>
      <c r="P3" s="70"/>
      <c r="Q3" s="70"/>
      <c r="R3" s="70"/>
      <c r="S3" s="70"/>
    </row>
    <row r="4">
      <c r="A4" s="70"/>
      <c r="B4" s="70"/>
      <c r="C4" s="70"/>
      <c r="D4" s="70"/>
      <c r="E4" s="70"/>
      <c r="F4" s="70"/>
      <c r="G4" s="70"/>
      <c r="H4" s="70"/>
      <c r="I4" s="70"/>
      <c r="J4" s="70"/>
      <c r="K4" s="70"/>
      <c r="L4" s="70"/>
      <c r="M4" s="70"/>
      <c r="N4" s="70"/>
      <c r="O4" s="70"/>
      <c r="P4" s="70"/>
      <c r="Q4" s="70"/>
      <c r="R4" s="70"/>
      <c r="S4" s="70"/>
    </row>
    <row r="5">
      <c r="A5" s="70"/>
      <c r="B5" s="70"/>
      <c r="C5" s="70"/>
      <c r="D5" s="70"/>
      <c r="E5" s="70"/>
      <c r="F5" s="70"/>
      <c r="G5" s="70"/>
      <c r="H5" s="70"/>
      <c r="I5" s="70"/>
      <c r="J5" s="70"/>
      <c r="K5" s="70"/>
      <c r="L5" s="70"/>
      <c r="M5" s="70"/>
      <c r="N5" s="70"/>
      <c r="O5" s="70"/>
      <c r="P5" s="70"/>
      <c r="Q5" s="70"/>
      <c r="R5" s="70"/>
      <c r="S5" s="70"/>
    </row>
    <row r="6">
      <c r="A6" s="73" t="s">
        <v>14</v>
      </c>
      <c r="B6" s="3"/>
      <c r="C6" s="3"/>
      <c r="D6" s="3"/>
      <c r="E6" s="3"/>
      <c r="F6" s="3"/>
      <c r="G6" s="3"/>
      <c r="H6" s="3"/>
      <c r="I6" s="3"/>
      <c r="J6" s="4"/>
      <c r="K6" s="70"/>
      <c r="L6" s="70"/>
      <c r="M6" s="70"/>
      <c r="N6" s="70"/>
      <c r="O6" s="70"/>
      <c r="P6" s="70"/>
      <c r="Q6" s="70"/>
      <c r="R6" s="70"/>
      <c r="S6" s="70"/>
    </row>
    <row r="7">
      <c r="A7" s="70"/>
      <c r="B7" s="70"/>
      <c r="C7" s="70"/>
      <c r="D7" s="70"/>
      <c r="E7" s="81"/>
      <c r="F7" s="70"/>
      <c r="G7" s="70"/>
      <c r="H7" s="81"/>
      <c r="I7" s="70"/>
      <c r="J7" s="70"/>
      <c r="K7" s="70"/>
      <c r="L7" s="70"/>
      <c r="M7" s="70"/>
      <c r="N7" s="70"/>
      <c r="O7" s="70"/>
      <c r="P7" s="70"/>
      <c r="Q7" s="70"/>
      <c r="R7" s="70"/>
      <c r="S7" s="70"/>
    </row>
    <row r="8">
      <c r="A8" s="15" t="s">
        <v>26</v>
      </c>
      <c r="B8" s="17" t="s">
        <v>27</v>
      </c>
      <c r="C8" s="17" t="s">
        <v>28</v>
      </c>
      <c r="D8" s="17" t="s">
        <v>30</v>
      </c>
      <c r="E8" s="82" t="s">
        <v>31</v>
      </c>
      <c r="F8" s="18" t="s">
        <v>214</v>
      </c>
      <c r="G8" s="15" t="s">
        <v>33</v>
      </c>
      <c r="H8" s="82" t="s">
        <v>12</v>
      </c>
      <c r="I8" s="17" t="s">
        <v>34</v>
      </c>
      <c r="J8" s="17" t="s">
        <v>35</v>
      </c>
      <c r="K8" s="17" t="s">
        <v>16</v>
      </c>
      <c r="L8" s="17" t="s">
        <v>36</v>
      </c>
      <c r="M8" s="17" t="s">
        <v>18</v>
      </c>
      <c r="N8" s="17" t="s">
        <v>216</v>
      </c>
      <c r="O8" s="17" t="s">
        <v>217</v>
      </c>
      <c r="P8" s="17" t="s">
        <v>218</v>
      </c>
      <c r="Q8" s="17" t="s">
        <v>219</v>
      </c>
      <c r="R8" s="17" t="s">
        <v>376</v>
      </c>
      <c r="S8" s="84"/>
    </row>
    <row r="9">
      <c r="A9" s="22" t="s">
        <v>23</v>
      </c>
      <c r="B9" s="88" t="s">
        <v>392</v>
      </c>
      <c r="C9" s="77" t="s">
        <v>398</v>
      </c>
      <c r="D9" s="25" t="s">
        <v>403</v>
      </c>
      <c r="E9" s="92">
        <v>1312000.0</v>
      </c>
      <c r="F9" s="86">
        <f t="shared" ref="F9:F11" si="1">E9*1.19</f>
        <v>1561280</v>
      </c>
      <c r="G9" s="86">
        <f t="shared" ref="G9:G11" si="2">(F9)/3900</f>
        <v>400.3282051</v>
      </c>
      <c r="H9" s="78">
        <f t="shared" ref="H9:H11" si="3">G9*3900</f>
        <v>1561280</v>
      </c>
      <c r="I9" s="75" t="s">
        <v>67</v>
      </c>
      <c r="J9" s="29" t="s">
        <v>424</v>
      </c>
      <c r="K9" s="29" t="s">
        <v>411</v>
      </c>
      <c r="L9" s="29" t="s">
        <v>426</v>
      </c>
      <c r="M9" s="25" t="s">
        <v>427</v>
      </c>
      <c r="N9" s="25" t="s">
        <v>428</v>
      </c>
      <c r="O9" s="29" t="s">
        <v>429</v>
      </c>
      <c r="P9" s="87" t="s">
        <v>249</v>
      </c>
      <c r="Q9" s="25" t="s">
        <v>430</v>
      </c>
      <c r="R9" s="25"/>
      <c r="S9" s="70"/>
    </row>
    <row r="10">
      <c r="A10" s="22" t="s">
        <v>257</v>
      </c>
      <c r="B10" s="75" t="s">
        <v>442</v>
      </c>
      <c r="C10" s="77" t="s">
        <v>443</v>
      </c>
      <c r="D10" s="29" t="s">
        <v>445</v>
      </c>
      <c r="E10" s="92">
        <v>1048655.0</v>
      </c>
      <c r="F10" s="86">
        <f t="shared" si="1"/>
        <v>1247899.45</v>
      </c>
      <c r="G10" s="86">
        <f t="shared" si="2"/>
        <v>319.9742179</v>
      </c>
      <c r="H10" s="78">
        <f t="shared" si="3"/>
        <v>1247899.45</v>
      </c>
      <c r="I10" s="75" t="s">
        <v>67</v>
      </c>
      <c r="J10" s="25" t="s">
        <v>447</v>
      </c>
      <c r="K10" s="29" t="s">
        <v>448</v>
      </c>
      <c r="L10" s="25" t="s">
        <v>449</v>
      </c>
      <c r="M10" s="25" t="s">
        <v>450</v>
      </c>
      <c r="N10" s="25" t="s">
        <v>451</v>
      </c>
      <c r="O10" s="25" t="s">
        <v>452</v>
      </c>
      <c r="P10" s="87" t="s">
        <v>255</v>
      </c>
      <c r="Q10" s="25" t="s">
        <v>453</v>
      </c>
      <c r="R10" s="25"/>
      <c r="S10" s="70"/>
    </row>
    <row r="11" ht="96.0" customHeight="1">
      <c r="A11" s="22" t="s">
        <v>106</v>
      </c>
      <c r="B11" s="75" t="s">
        <v>24</v>
      </c>
      <c r="C11" s="77" t="s">
        <v>455</v>
      </c>
      <c r="D11" s="29" t="s">
        <v>456</v>
      </c>
      <c r="E11" s="92">
        <v>1134369.0</v>
      </c>
      <c r="F11" s="86">
        <f t="shared" si="1"/>
        <v>1349899.11</v>
      </c>
      <c r="G11" s="86">
        <f t="shared" si="2"/>
        <v>346.1279769</v>
      </c>
      <c r="H11" s="78">
        <f t="shared" si="3"/>
        <v>1349899.11</v>
      </c>
      <c r="I11" s="75" t="s">
        <v>67</v>
      </c>
      <c r="J11" s="25" t="s">
        <v>457</v>
      </c>
      <c r="K11" s="25" t="s">
        <v>458</v>
      </c>
      <c r="L11" s="25" t="s">
        <v>449</v>
      </c>
      <c r="M11" s="25" t="s">
        <v>459</v>
      </c>
      <c r="N11" s="29" t="s">
        <v>460</v>
      </c>
      <c r="O11" s="29" t="s">
        <v>461</v>
      </c>
      <c r="P11" s="87" t="s">
        <v>255</v>
      </c>
      <c r="Q11" s="29" t="s">
        <v>462</v>
      </c>
      <c r="R11" s="25"/>
      <c r="S11" s="70"/>
    </row>
    <row r="13">
      <c r="A13" s="94" t="s">
        <v>463</v>
      </c>
      <c r="B13" s="3"/>
      <c r="C13" s="3"/>
      <c r="D13" s="3"/>
      <c r="E13" s="3"/>
      <c r="F13" s="3"/>
      <c r="G13" s="3"/>
      <c r="H13" s="3"/>
      <c r="I13" s="3"/>
      <c r="J13" s="4"/>
    </row>
    <row r="14">
      <c r="A14" s="94" t="s">
        <v>464</v>
      </c>
      <c r="B14" s="3"/>
      <c r="C14" s="3"/>
      <c r="D14" s="3"/>
      <c r="E14" s="3"/>
      <c r="F14" s="3"/>
      <c r="G14" s="3"/>
      <c r="H14" s="3"/>
      <c r="I14" s="3"/>
      <c r="J14" s="4"/>
    </row>
    <row r="24">
      <c r="D24" s="93" t="s">
        <v>454</v>
      </c>
    </row>
  </sheetData>
  <mergeCells count="5">
    <mergeCell ref="D2:H2"/>
    <mergeCell ref="D3:H3"/>
    <mergeCell ref="A6:J6"/>
    <mergeCell ref="A13:J13"/>
    <mergeCell ref="A14:J14"/>
  </mergeCells>
  <hyperlinks>
    <hyperlink r:id="rId1" ref="B9"/>
    <hyperlink r:id="rId2" ref="C9"/>
    <hyperlink r:id="rId3" ref="C10"/>
    <hyperlink r:id="rId4" location="polycard_client=search-desktop&amp;be_origin=backend&amp;overlay_label=not_apply&amp;search_layout=grid&amp;position=2&amp;type=product&amp;tracking_id=3114480f-f7fc-4f0d-929e-6cf721a84526&amp;wid=MCO4234673900&amp;sid=search" ref="C11"/>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0"/>
      <c r="B1" s="70"/>
      <c r="C1" s="70"/>
      <c r="D1" s="70"/>
      <c r="E1" s="70"/>
      <c r="F1" s="70"/>
      <c r="G1" s="70"/>
      <c r="H1" s="70"/>
      <c r="I1" s="70"/>
      <c r="J1" s="70"/>
      <c r="K1" s="70"/>
      <c r="L1" s="70"/>
      <c r="M1" s="70"/>
      <c r="N1" s="70"/>
      <c r="O1" s="70"/>
      <c r="P1" s="70"/>
      <c r="Q1" s="70"/>
      <c r="R1" s="70"/>
    </row>
    <row r="2">
      <c r="A2" s="70"/>
      <c r="B2" s="70"/>
      <c r="C2" s="70"/>
      <c r="D2" s="79"/>
      <c r="E2" s="80"/>
      <c r="F2" s="80"/>
      <c r="G2" s="80"/>
      <c r="H2" s="80"/>
      <c r="I2" s="70"/>
      <c r="J2" s="70"/>
      <c r="K2" s="70"/>
      <c r="L2" s="70"/>
      <c r="M2" s="70"/>
      <c r="N2" s="70"/>
      <c r="O2" s="70"/>
      <c r="P2" s="70"/>
      <c r="Q2" s="70"/>
      <c r="R2" s="70"/>
    </row>
    <row r="3">
      <c r="A3" s="70"/>
      <c r="B3" s="70"/>
      <c r="C3" s="70"/>
      <c r="D3" s="71" t="s">
        <v>0</v>
      </c>
      <c r="I3" s="70"/>
      <c r="J3" s="70"/>
      <c r="K3" s="70"/>
      <c r="L3" s="70"/>
      <c r="M3" s="70"/>
      <c r="N3" s="70"/>
      <c r="O3" s="70"/>
      <c r="P3" s="70"/>
      <c r="Q3" s="70"/>
      <c r="R3" s="70"/>
      <c r="S3" s="70"/>
    </row>
    <row r="4">
      <c r="A4" s="70"/>
      <c r="B4" s="70"/>
      <c r="C4" s="70"/>
      <c r="D4" s="70"/>
      <c r="E4" s="70"/>
      <c r="F4" s="70"/>
      <c r="G4" s="70"/>
      <c r="H4" s="70"/>
      <c r="I4" s="70"/>
      <c r="J4" s="70"/>
      <c r="K4" s="70"/>
      <c r="L4" s="70"/>
      <c r="M4" s="70"/>
      <c r="N4" s="70"/>
      <c r="O4" s="70"/>
      <c r="P4" s="70"/>
      <c r="Q4" s="70"/>
      <c r="R4" s="70"/>
      <c r="S4" s="70"/>
    </row>
    <row r="5">
      <c r="A5" s="70"/>
      <c r="B5" s="70"/>
      <c r="C5" s="70"/>
      <c r="D5" s="70"/>
      <c r="E5" s="70"/>
      <c r="F5" s="70"/>
      <c r="G5" s="70"/>
      <c r="H5" s="70"/>
      <c r="I5" s="70"/>
      <c r="J5" s="70"/>
      <c r="K5" s="70"/>
      <c r="L5" s="70"/>
      <c r="M5" s="70"/>
      <c r="N5" s="70"/>
      <c r="O5" s="70"/>
      <c r="P5" s="70"/>
      <c r="Q5" s="70"/>
      <c r="R5" s="70"/>
      <c r="S5" s="70"/>
    </row>
    <row r="6">
      <c r="A6" s="73" t="s">
        <v>14</v>
      </c>
      <c r="B6" s="3"/>
      <c r="C6" s="3"/>
      <c r="D6" s="3"/>
      <c r="E6" s="3"/>
      <c r="F6" s="3"/>
      <c r="G6" s="3"/>
      <c r="H6" s="3"/>
      <c r="I6" s="3"/>
      <c r="J6" s="4"/>
      <c r="K6" s="70"/>
      <c r="L6" s="70"/>
      <c r="M6" s="70"/>
      <c r="N6" s="70"/>
      <c r="O6" s="70"/>
      <c r="P6" s="70"/>
      <c r="Q6" s="70"/>
      <c r="R6" s="70"/>
      <c r="S6" s="70"/>
    </row>
    <row r="7">
      <c r="A7" s="70"/>
      <c r="B7" s="70"/>
      <c r="C7" s="70"/>
      <c r="D7" s="70"/>
      <c r="E7" s="81"/>
      <c r="F7" s="70"/>
      <c r="G7" s="70"/>
      <c r="H7" s="81"/>
      <c r="I7" s="70"/>
      <c r="J7" s="70"/>
      <c r="K7" s="70"/>
      <c r="L7" s="70"/>
      <c r="M7" s="70"/>
      <c r="N7" s="70"/>
      <c r="O7" s="70"/>
      <c r="P7" s="70"/>
      <c r="Q7" s="70"/>
      <c r="R7" s="70"/>
      <c r="S7" s="70"/>
    </row>
    <row r="8">
      <c r="A8" s="15" t="s">
        <v>26</v>
      </c>
      <c r="B8" s="17" t="s">
        <v>27</v>
      </c>
      <c r="C8" s="17" t="s">
        <v>28</v>
      </c>
      <c r="D8" s="17" t="s">
        <v>30</v>
      </c>
      <c r="E8" s="82" t="s">
        <v>31</v>
      </c>
      <c r="F8" s="18" t="s">
        <v>214</v>
      </c>
      <c r="G8" s="15" t="s">
        <v>33</v>
      </c>
      <c r="H8" s="82" t="s">
        <v>12</v>
      </c>
      <c r="I8" s="17" t="s">
        <v>34</v>
      </c>
      <c r="J8" s="17" t="s">
        <v>35</v>
      </c>
      <c r="K8" s="17" t="s">
        <v>16</v>
      </c>
      <c r="L8" s="17" t="s">
        <v>36</v>
      </c>
      <c r="M8" s="17" t="s">
        <v>18</v>
      </c>
      <c r="N8" s="17" t="s">
        <v>216</v>
      </c>
      <c r="O8" s="17" t="s">
        <v>217</v>
      </c>
      <c r="P8" s="17" t="s">
        <v>218</v>
      </c>
      <c r="Q8" s="17" t="s">
        <v>219</v>
      </c>
      <c r="R8" s="17" t="s">
        <v>376</v>
      </c>
      <c r="S8" s="84"/>
    </row>
    <row r="9">
      <c r="A9" s="22" t="s">
        <v>23</v>
      </c>
      <c r="B9" s="75" t="s">
        <v>24</v>
      </c>
      <c r="C9" s="77" t="s">
        <v>465</v>
      </c>
      <c r="D9" s="29" t="s">
        <v>466</v>
      </c>
      <c r="E9" s="86">
        <v>735294.0</v>
      </c>
      <c r="F9" s="86">
        <f t="shared" ref="F9:F11" si="1">E9*1.19</f>
        <v>874999.86</v>
      </c>
      <c r="G9" s="86">
        <f t="shared" ref="G9:G11" si="2">(F9)/3900</f>
        <v>224.3589385</v>
      </c>
      <c r="H9" s="78">
        <f t="shared" ref="H9:H11" si="3">G9*3900</f>
        <v>874999.86</v>
      </c>
      <c r="I9" s="75" t="s">
        <v>67</v>
      </c>
      <c r="J9" s="29" t="s">
        <v>467</v>
      </c>
      <c r="K9" s="29" t="s">
        <v>468</v>
      </c>
      <c r="L9" s="29" t="s">
        <v>469</v>
      </c>
      <c r="M9" s="29" t="s">
        <v>470</v>
      </c>
      <c r="N9" s="29" t="s">
        <v>471</v>
      </c>
      <c r="O9" s="91" t="s">
        <v>472</v>
      </c>
      <c r="P9" s="87" t="s">
        <v>249</v>
      </c>
      <c r="Q9" s="29" t="s">
        <v>473</v>
      </c>
      <c r="R9" s="25"/>
      <c r="S9" s="70"/>
    </row>
    <row r="10">
      <c r="A10" s="22" t="s">
        <v>257</v>
      </c>
      <c r="B10" s="75" t="s">
        <v>24</v>
      </c>
      <c r="C10" s="77" t="s">
        <v>474</v>
      </c>
      <c r="D10" s="29" t="s">
        <v>475</v>
      </c>
      <c r="E10" s="86">
        <v>403361.0</v>
      </c>
      <c r="F10" s="86">
        <f t="shared" si="1"/>
        <v>479999.59</v>
      </c>
      <c r="G10" s="86">
        <f t="shared" si="2"/>
        <v>123.0768179</v>
      </c>
      <c r="H10" s="78">
        <f t="shared" si="3"/>
        <v>479999.59</v>
      </c>
      <c r="I10" s="75" t="s">
        <v>67</v>
      </c>
      <c r="J10" s="29" t="s">
        <v>476</v>
      </c>
      <c r="K10" s="29" t="s">
        <v>477</v>
      </c>
      <c r="L10" s="29" t="s">
        <v>469</v>
      </c>
      <c r="M10" s="29" t="s">
        <v>478</v>
      </c>
      <c r="N10" s="29" t="s">
        <v>479</v>
      </c>
      <c r="O10" s="29" t="s">
        <v>480</v>
      </c>
      <c r="P10" s="87" t="s">
        <v>255</v>
      </c>
      <c r="Q10" s="29" t="s">
        <v>481</v>
      </c>
      <c r="R10" s="25"/>
      <c r="S10" s="70"/>
    </row>
    <row r="11" ht="122.25" customHeight="1">
      <c r="A11" s="22" t="s">
        <v>106</v>
      </c>
      <c r="B11" s="75" t="s">
        <v>24</v>
      </c>
      <c r="C11" s="77" t="s">
        <v>482</v>
      </c>
      <c r="D11" s="29" t="s">
        <v>483</v>
      </c>
      <c r="E11" s="86">
        <v>176470.0</v>
      </c>
      <c r="F11" s="86">
        <f t="shared" si="1"/>
        <v>209999.3</v>
      </c>
      <c r="G11" s="86">
        <f t="shared" si="2"/>
        <v>53.84597436</v>
      </c>
      <c r="H11" s="78">
        <f t="shared" si="3"/>
        <v>209999.3</v>
      </c>
      <c r="I11" s="75" t="s">
        <v>67</v>
      </c>
      <c r="J11" s="25" t="s">
        <v>484</v>
      </c>
      <c r="K11" s="29" t="s">
        <v>485</v>
      </c>
      <c r="L11" s="29" t="s">
        <v>486</v>
      </c>
      <c r="M11" s="29" t="s">
        <v>487</v>
      </c>
      <c r="N11" s="29" t="s">
        <v>488</v>
      </c>
      <c r="O11" s="29" t="s">
        <v>489</v>
      </c>
      <c r="P11" s="95" t="s">
        <v>490</v>
      </c>
      <c r="Q11" s="29" t="s">
        <v>491</v>
      </c>
      <c r="R11" s="25"/>
      <c r="S11" s="70"/>
    </row>
    <row r="13">
      <c r="A13" s="94" t="s">
        <v>492</v>
      </c>
      <c r="B13" s="3"/>
      <c r="C13" s="3"/>
      <c r="D13" s="3"/>
      <c r="E13" s="3"/>
      <c r="F13" s="3"/>
      <c r="G13" s="3"/>
      <c r="H13" s="3"/>
      <c r="I13" s="3"/>
      <c r="J13" s="4"/>
    </row>
    <row r="14">
      <c r="A14" s="94" t="s">
        <v>493</v>
      </c>
      <c r="B14" s="3"/>
      <c r="C14" s="3"/>
      <c r="D14" s="3"/>
      <c r="E14" s="3"/>
      <c r="F14" s="3"/>
      <c r="G14" s="3"/>
      <c r="H14" s="3"/>
      <c r="I14" s="3"/>
      <c r="J14" s="4"/>
    </row>
    <row r="26">
      <c r="D26" s="93" t="s">
        <v>454</v>
      </c>
    </row>
  </sheetData>
  <mergeCells count="5">
    <mergeCell ref="D2:H2"/>
    <mergeCell ref="D3:H3"/>
    <mergeCell ref="A6:J6"/>
    <mergeCell ref="A13:J13"/>
    <mergeCell ref="A14:J14"/>
  </mergeCells>
  <hyperlinks>
    <hyperlink r:id="rId1" location="polycard_client=search-desktop&amp;be_origin=backend&amp;overlay_label=not_apply&amp;search_layout=grid&amp;position=1&amp;type=product&amp;tracking_id=3816807e-bca2-4828-b7ef-e3c0d5733a82&amp;wid=MCO2103029437&amp;sid=search" ref="C9"/>
    <hyperlink r:id="rId2" location="polycard_client=search-desktop&amp;be_origin=backend&amp;overlay_label=not_apply&amp;search_layout=grid&amp;position=1&amp;type=product&amp;tracking_id=d01a33c3-6bc0-4dc6-8e5c-5ff5b79c631f&amp;wid=MCO1838745327&amp;sid=search" ref="C10"/>
    <hyperlink r:id="rId3" location="polycard_client=search-desktop&amp;float_highlight=last_unit&amp;be_origin=backend&amp;overlay_label=not_apply&amp;search_layout=grid&amp;position=1&amp;type=product&amp;tracking_id=8cee57da-fbff-4324-8663-60deb10c9a62&amp;wid=MCO908418174&amp;sid=search" ref="C11"/>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0"/>
      <c r="B1" s="70"/>
      <c r="C1" s="70"/>
      <c r="D1" s="70"/>
      <c r="E1" s="70"/>
      <c r="F1" s="70"/>
      <c r="G1" s="70"/>
      <c r="H1" s="70"/>
      <c r="I1" s="70"/>
      <c r="J1" s="70"/>
      <c r="K1" s="70"/>
      <c r="L1" s="70"/>
      <c r="M1" s="70"/>
      <c r="N1" s="70"/>
      <c r="O1" s="70"/>
      <c r="P1" s="70"/>
      <c r="Q1" s="70"/>
      <c r="R1" s="70"/>
    </row>
    <row r="2">
      <c r="A2" s="70"/>
      <c r="B2" s="70"/>
      <c r="C2" s="70"/>
      <c r="D2" s="79"/>
      <c r="E2" s="80"/>
      <c r="F2" s="80"/>
      <c r="G2" s="80"/>
      <c r="H2" s="80"/>
      <c r="I2" s="70"/>
      <c r="J2" s="70"/>
      <c r="K2" s="70"/>
      <c r="L2" s="70"/>
      <c r="M2" s="70"/>
      <c r="N2" s="70"/>
      <c r="O2" s="70"/>
      <c r="P2" s="70"/>
      <c r="Q2" s="70"/>
      <c r="R2" s="70"/>
    </row>
    <row r="3">
      <c r="A3" s="70"/>
      <c r="B3" s="70"/>
      <c r="C3" s="70"/>
      <c r="D3" s="71" t="s">
        <v>0</v>
      </c>
      <c r="I3" s="70"/>
      <c r="J3" s="70"/>
      <c r="K3" s="70"/>
      <c r="L3" s="70"/>
      <c r="M3" s="70"/>
      <c r="N3" s="70"/>
      <c r="O3" s="70"/>
      <c r="P3" s="70"/>
      <c r="Q3" s="70"/>
      <c r="R3" s="70"/>
      <c r="S3" s="70"/>
    </row>
    <row r="4">
      <c r="A4" s="70"/>
      <c r="B4" s="70"/>
      <c r="C4" s="70"/>
      <c r="D4" s="70"/>
      <c r="E4" s="70"/>
      <c r="F4" s="70"/>
      <c r="G4" s="70"/>
      <c r="H4" s="70"/>
      <c r="I4" s="70"/>
      <c r="J4" s="70"/>
      <c r="K4" s="70"/>
      <c r="L4" s="70"/>
      <c r="M4" s="70"/>
      <c r="N4" s="70"/>
      <c r="O4" s="70"/>
      <c r="P4" s="70"/>
      <c r="Q4" s="70"/>
      <c r="R4" s="70"/>
      <c r="S4" s="70"/>
    </row>
    <row r="5">
      <c r="A5" s="70"/>
      <c r="B5" s="70"/>
      <c r="C5" s="70"/>
      <c r="D5" s="70"/>
      <c r="E5" s="70"/>
      <c r="F5" s="70"/>
      <c r="G5" s="70"/>
      <c r="H5" s="70"/>
      <c r="I5" s="70"/>
      <c r="J5" s="70"/>
      <c r="K5" s="70"/>
      <c r="L5" s="70"/>
      <c r="M5" s="70"/>
      <c r="N5" s="70"/>
      <c r="O5" s="70"/>
      <c r="P5" s="70"/>
      <c r="Q5" s="70"/>
      <c r="R5" s="70"/>
      <c r="S5" s="70"/>
    </row>
    <row r="6">
      <c r="A6" s="73" t="s">
        <v>14</v>
      </c>
      <c r="B6" s="3"/>
      <c r="C6" s="3"/>
      <c r="D6" s="3"/>
      <c r="E6" s="3"/>
      <c r="F6" s="3"/>
      <c r="G6" s="3"/>
      <c r="H6" s="3"/>
      <c r="I6" s="3"/>
      <c r="J6" s="4"/>
      <c r="K6" s="70"/>
      <c r="L6" s="70"/>
      <c r="M6" s="70"/>
      <c r="N6" s="70"/>
      <c r="O6" s="70"/>
      <c r="P6" s="70"/>
      <c r="Q6" s="70"/>
      <c r="R6" s="70"/>
      <c r="S6" s="70"/>
    </row>
    <row r="7">
      <c r="A7" s="70"/>
      <c r="B7" s="70"/>
      <c r="C7" s="70"/>
      <c r="D7" s="70"/>
      <c r="E7" s="81"/>
      <c r="F7" s="70"/>
      <c r="G7" s="70"/>
      <c r="H7" s="81"/>
      <c r="I7" s="70"/>
      <c r="J7" s="70"/>
      <c r="K7" s="70"/>
      <c r="L7" s="70"/>
      <c r="M7" s="70"/>
      <c r="N7" s="70"/>
      <c r="O7" s="70"/>
      <c r="P7" s="70"/>
      <c r="Q7" s="70"/>
      <c r="R7" s="70"/>
      <c r="S7" s="70"/>
    </row>
    <row r="8">
      <c r="A8" s="15" t="s">
        <v>26</v>
      </c>
      <c r="B8" s="17" t="s">
        <v>27</v>
      </c>
      <c r="C8" s="17" t="s">
        <v>28</v>
      </c>
      <c r="D8" s="17" t="s">
        <v>30</v>
      </c>
      <c r="E8" s="82" t="s">
        <v>31</v>
      </c>
      <c r="F8" s="18" t="s">
        <v>214</v>
      </c>
      <c r="G8" s="15" t="s">
        <v>33</v>
      </c>
      <c r="H8" s="82" t="s">
        <v>12</v>
      </c>
      <c r="I8" s="17" t="s">
        <v>34</v>
      </c>
      <c r="J8" s="17" t="s">
        <v>35</v>
      </c>
      <c r="K8" s="17" t="s">
        <v>16</v>
      </c>
      <c r="L8" s="17" t="s">
        <v>36</v>
      </c>
      <c r="M8" s="17" t="s">
        <v>18</v>
      </c>
      <c r="N8" s="17" t="s">
        <v>216</v>
      </c>
      <c r="O8" s="17" t="s">
        <v>217</v>
      </c>
      <c r="P8" s="17" t="s">
        <v>218</v>
      </c>
      <c r="Q8" s="17" t="s">
        <v>219</v>
      </c>
      <c r="R8" s="17" t="s">
        <v>376</v>
      </c>
      <c r="S8" s="84"/>
    </row>
    <row r="9">
      <c r="A9" s="22" t="s">
        <v>23</v>
      </c>
      <c r="B9" s="75" t="s">
        <v>24</v>
      </c>
      <c r="C9" s="77" t="s">
        <v>494</v>
      </c>
      <c r="D9" s="96" t="s">
        <v>495</v>
      </c>
      <c r="E9" s="86">
        <v>588151.0</v>
      </c>
      <c r="F9" s="86">
        <f t="shared" ref="F9:F11" si="1">E9*1.19</f>
        <v>699899.69</v>
      </c>
      <c r="G9" s="86">
        <f t="shared" ref="G9:G11" si="2">(F9)/3900</f>
        <v>179.461459</v>
      </c>
      <c r="H9" s="78">
        <f t="shared" ref="H9:H11" si="3">G9*3900</f>
        <v>699899.69</v>
      </c>
      <c r="I9" s="75" t="s">
        <v>67</v>
      </c>
      <c r="J9" s="29" t="s">
        <v>496</v>
      </c>
      <c r="K9" s="29" t="s">
        <v>497</v>
      </c>
      <c r="L9" s="29" t="s">
        <v>486</v>
      </c>
      <c r="M9" s="29" t="s">
        <v>498</v>
      </c>
      <c r="N9" s="29" t="s">
        <v>499</v>
      </c>
      <c r="O9" s="29" t="s">
        <v>500</v>
      </c>
      <c r="P9" s="87" t="s">
        <v>255</v>
      </c>
      <c r="Q9" s="29" t="s">
        <v>501</v>
      </c>
      <c r="R9" s="25"/>
      <c r="S9" s="70"/>
    </row>
    <row r="10">
      <c r="A10" s="22" t="s">
        <v>257</v>
      </c>
      <c r="B10" s="75" t="s">
        <v>24</v>
      </c>
      <c r="C10" s="77" t="s">
        <v>502</v>
      </c>
      <c r="D10" s="96" t="s">
        <v>503</v>
      </c>
      <c r="E10" s="86">
        <v>667475.0</v>
      </c>
      <c r="F10" s="86">
        <f t="shared" si="1"/>
        <v>794295.25</v>
      </c>
      <c r="G10" s="86">
        <f t="shared" si="2"/>
        <v>203.6654487</v>
      </c>
      <c r="H10" s="78">
        <f t="shared" si="3"/>
        <v>794295.25</v>
      </c>
      <c r="I10" s="75" t="s">
        <v>67</v>
      </c>
      <c r="J10" s="29" t="s">
        <v>506</v>
      </c>
      <c r="K10" s="29" t="s">
        <v>507</v>
      </c>
      <c r="L10" s="29" t="s">
        <v>486</v>
      </c>
      <c r="M10" s="29" t="s">
        <v>508</v>
      </c>
      <c r="N10" s="29" t="s">
        <v>509</v>
      </c>
      <c r="O10" s="29" t="s">
        <v>510</v>
      </c>
      <c r="P10" s="87" t="s">
        <v>255</v>
      </c>
      <c r="Q10" s="29" t="s">
        <v>511</v>
      </c>
      <c r="R10" s="25"/>
      <c r="S10" s="70"/>
    </row>
    <row r="11" ht="122.25" customHeight="1">
      <c r="A11" s="22" t="s">
        <v>106</v>
      </c>
      <c r="B11" s="75" t="s">
        <v>24</v>
      </c>
      <c r="C11" s="77" t="s">
        <v>513</v>
      </c>
      <c r="D11" s="96" t="s">
        <v>518</v>
      </c>
      <c r="E11" s="86">
        <v>193277.0</v>
      </c>
      <c r="F11" s="86">
        <f t="shared" si="1"/>
        <v>229999.63</v>
      </c>
      <c r="G11" s="86">
        <f t="shared" si="2"/>
        <v>58.9742641</v>
      </c>
      <c r="H11" s="78">
        <f t="shared" si="3"/>
        <v>229999.63</v>
      </c>
      <c r="I11" s="75" t="s">
        <v>67</v>
      </c>
      <c r="J11" s="29" t="s">
        <v>525</v>
      </c>
      <c r="K11" s="29" t="s">
        <v>526</v>
      </c>
      <c r="L11" s="29" t="s">
        <v>486</v>
      </c>
      <c r="M11" s="29" t="s">
        <v>528</v>
      </c>
      <c r="N11" s="29" t="s">
        <v>529</v>
      </c>
      <c r="O11" s="29" t="s">
        <v>530</v>
      </c>
      <c r="P11" s="95" t="s">
        <v>490</v>
      </c>
      <c r="Q11" s="29" t="s">
        <v>531</v>
      </c>
      <c r="R11" s="25"/>
      <c r="S11" s="70"/>
    </row>
    <row r="13">
      <c r="A13" s="97" t="s">
        <v>532</v>
      </c>
      <c r="B13" s="3"/>
      <c r="C13" s="3"/>
      <c r="D13" s="3"/>
      <c r="E13" s="3"/>
      <c r="F13" s="3"/>
      <c r="G13" s="3"/>
      <c r="H13" s="3"/>
      <c r="I13" s="3"/>
      <c r="J13" s="4"/>
    </row>
    <row r="14">
      <c r="A14" s="97" t="s">
        <v>536</v>
      </c>
      <c r="B14" s="3"/>
      <c r="C14" s="3"/>
      <c r="D14" s="3"/>
      <c r="E14" s="3"/>
      <c r="F14" s="3"/>
      <c r="G14" s="3"/>
      <c r="H14" s="3"/>
      <c r="I14" s="3"/>
      <c r="J14" s="4"/>
    </row>
    <row r="24">
      <c r="D24" s="93" t="s">
        <v>454</v>
      </c>
    </row>
  </sheetData>
  <mergeCells count="5">
    <mergeCell ref="D2:H2"/>
    <mergeCell ref="D3:H3"/>
    <mergeCell ref="A6:J6"/>
    <mergeCell ref="A13:J13"/>
    <mergeCell ref="A14:J14"/>
  </mergeCells>
  <hyperlinks>
    <hyperlink r:id="rId1" location="polycard_client=search-desktop&amp;be_origin=backend&amp;overlay_label=not_apply&amp;search_layout=grid&amp;position=2&amp;type=product&amp;tracking_id=1e2d9fd4-c504-4918-9c00-efaa92a63e33&amp;wid=MCO3963789260&amp;sid=search" ref="C9"/>
    <hyperlink r:id="rId2" location="polycard_client=search-desktop&amp;be_origin=backend&amp;overlay_label=not_apply&amp;search_layout=grid&amp;position=7&amp;type=product&amp;tracking_id=55465605-9394-4e2b-80ef-b65ac3a98d1e&amp;wid=MCO2642241680&amp;sid=search" ref="C10"/>
    <hyperlink r:id="rId3" location="polycard_client=search-desktop&amp;float_highlight=last_unit&amp;be_origin=backend&amp;overlay_label=not_apply&amp;search_layout=grid&amp;position=2&amp;type=product&amp;tracking_id=2821ec0e-4ba9-4bbb-b9a8-5b7fabfb9094&amp;wid=MCO3209546716&amp;sid=search" ref="C11"/>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DD1C"/>
    <outlinePr summaryBelow="0" summaryRight="0"/>
  </sheetPr>
  <sheetViews>
    <sheetView workbookViewId="0"/>
  </sheetViews>
  <sheetFormatPr customHeight="1" defaultColWidth="12.63" defaultRowHeight="15.0"/>
  <cols>
    <col customWidth="1" min="18" max="18" width="24.88"/>
  </cols>
  <sheetData>
    <row r="1">
      <c r="A1" s="70"/>
      <c r="B1" s="70"/>
      <c r="C1" s="70"/>
      <c r="D1" s="71" t="s">
        <v>0</v>
      </c>
      <c r="I1" s="70"/>
      <c r="J1" s="70"/>
      <c r="K1" s="70"/>
      <c r="L1" s="70"/>
      <c r="M1" s="70"/>
      <c r="N1" s="70"/>
      <c r="O1" s="70"/>
      <c r="P1" s="70"/>
      <c r="Q1" s="70"/>
      <c r="R1" s="70"/>
    </row>
    <row r="2">
      <c r="A2" s="70"/>
      <c r="B2" s="70"/>
      <c r="C2" s="70"/>
      <c r="D2" s="70"/>
      <c r="E2" s="70"/>
      <c r="F2" s="70"/>
      <c r="G2" s="70"/>
      <c r="H2" s="70"/>
      <c r="I2" s="70"/>
      <c r="J2" s="70"/>
      <c r="K2" s="70"/>
      <c r="L2" s="70"/>
      <c r="M2" s="70"/>
      <c r="N2" s="70"/>
      <c r="O2" s="70"/>
      <c r="P2" s="70"/>
      <c r="Q2" s="70"/>
      <c r="R2" s="70"/>
    </row>
    <row r="3">
      <c r="A3" s="70"/>
      <c r="B3" s="70"/>
      <c r="C3" s="70"/>
      <c r="D3" s="70"/>
      <c r="E3" s="70"/>
      <c r="F3" s="70"/>
      <c r="G3" s="70"/>
      <c r="H3" s="70"/>
      <c r="I3" s="70"/>
      <c r="J3" s="70"/>
      <c r="K3" s="70"/>
      <c r="L3" s="70"/>
      <c r="M3" s="70"/>
      <c r="N3" s="70"/>
      <c r="O3" s="70"/>
      <c r="P3" s="70"/>
      <c r="Q3" s="70"/>
      <c r="R3" s="70"/>
    </row>
    <row r="4">
      <c r="A4" s="73" t="s">
        <v>14</v>
      </c>
      <c r="B4" s="3"/>
      <c r="C4" s="3"/>
      <c r="D4" s="3"/>
      <c r="E4" s="3"/>
      <c r="F4" s="3"/>
      <c r="G4" s="3"/>
      <c r="H4" s="3"/>
      <c r="I4" s="3"/>
      <c r="J4" s="4"/>
      <c r="K4" s="70"/>
      <c r="L4" s="70"/>
      <c r="M4" s="70"/>
      <c r="N4" s="70"/>
      <c r="O4" s="70"/>
      <c r="P4" s="70"/>
      <c r="Q4" s="70"/>
      <c r="R4" s="70"/>
    </row>
    <row r="5">
      <c r="A5" s="70"/>
      <c r="B5" s="70"/>
      <c r="C5" s="70"/>
      <c r="D5" s="70"/>
      <c r="E5" s="70"/>
      <c r="F5" s="70"/>
      <c r="G5" s="70"/>
      <c r="H5" s="70"/>
      <c r="I5" s="70"/>
      <c r="J5" s="70"/>
      <c r="K5" s="70"/>
      <c r="L5" s="70"/>
      <c r="M5" s="70"/>
      <c r="N5" s="70"/>
      <c r="O5" s="70"/>
      <c r="P5" s="70"/>
      <c r="Q5" s="70"/>
      <c r="R5" s="70"/>
    </row>
    <row r="6">
      <c r="A6" s="15" t="s">
        <v>26</v>
      </c>
      <c r="B6" s="17" t="s">
        <v>27</v>
      </c>
      <c r="C6" s="17" t="s">
        <v>28</v>
      </c>
      <c r="D6" s="17" t="s">
        <v>30</v>
      </c>
      <c r="E6" s="17" t="s">
        <v>31</v>
      </c>
      <c r="F6" s="18" t="s">
        <v>214</v>
      </c>
      <c r="G6" s="15" t="s">
        <v>33</v>
      </c>
      <c r="H6" s="17" t="s">
        <v>12</v>
      </c>
      <c r="I6" s="17" t="s">
        <v>34</v>
      </c>
      <c r="J6" s="17" t="s">
        <v>35</v>
      </c>
      <c r="K6" s="17" t="s">
        <v>16</v>
      </c>
      <c r="L6" s="17" t="s">
        <v>36</v>
      </c>
      <c r="M6" s="17" t="s">
        <v>18</v>
      </c>
      <c r="N6" s="17" t="s">
        <v>216</v>
      </c>
      <c r="O6" s="17" t="s">
        <v>217</v>
      </c>
      <c r="P6" s="17" t="s">
        <v>218</v>
      </c>
      <c r="Q6" s="17" t="s">
        <v>219</v>
      </c>
      <c r="R6" s="17" t="s">
        <v>220</v>
      </c>
    </row>
    <row r="7">
      <c r="A7" s="22" t="s">
        <v>23</v>
      </c>
      <c r="B7" s="75" t="s">
        <v>504</v>
      </c>
      <c r="C7" s="77" t="s">
        <v>505</v>
      </c>
      <c r="D7" s="25" t="s">
        <v>514</v>
      </c>
      <c r="E7" s="75" t="s">
        <v>515</v>
      </c>
      <c r="F7" s="75" t="s">
        <v>516</v>
      </c>
      <c r="G7" s="75" t="s">
        <v>517</v>
      </c>
      <c r="H7" s="78">
        <v>3.123</v>
      </c>
      <c r="I7" s="75" t="s">
        <v>58</v>
      </c>
      <c r="J7" s="25" t="s">
        <v>519</v>
      </c>
      <c r="K7" s="25" t="s">
        <v>520</v>
      </c>
      <c r="L7" s="25" t="s">
        <v>521</v>
      </c>
      <c r="M7" s="25" t="s">
        <v>522</v>
      </c>
      <c r="N7" s="25" t="s">
        <v>523</v>
      </c>
      <c r="O7" s="25" t="s">
        <v>524</v>
      </c>
      <c r="P7" s="87" t="s">
        <v>255</v>
      </c>
      <c r="Q7" s="25" t="s">
        <v>527</v>
      </c>
      <c r="R7" s="75"/>
    </row>
    <row r="8">
      <c r="A8" s="22" t="s">
        <v>257</v>
      </c>
      <c r="B8" s="75" t="s">
        <v>533</v>
      </c>
      <c r="C8" s="77" t="s">
        <v>535</v>
      </c>
      <c r="D8" s="25" t="s">
        <v>537</v>
      </c>
      <c r="E8" s="75" t="s">
        <v>538</v>
      </c>
      <c r="F8" s="75" t="s">
        <v>539</v>
      </c>
      <c r="G8" s="75" t="s">
        <v>540</v>
      </c>
      <c r="H8" s="78">
        <v>3.123</v>
      </c>
      <c r="I8" s="75" t="s">
        <v>541</v>
      </c>
      <c r="J8" s="25" t="s">
        <v>542</v>
      </c>
      <c r="K8" s="25" t="s">
        <v>543</v>
      </c>
      <c r="L8" s="25" t="s">
        <v>544</v>
      </c>
      <c r="M8" s="25" t="s">
        <v>545</v>
      </c>
      <c r="N8" s="25" t="s">
        <v>546</v>
      </c>
      <c r="O8" s="25" t="s">
        <v>547</v>
      </c>
      <c r="P8" s="87" t="s">
        <v>249</v>
      </c>
      <c r="Q8" s="25" t="s">
        <v>548</v>
      </c>
      <c r="R8" s="25"/>
    </row>
    <row r="9">
      <c r="A9" s="22" t="s">
        <v>106</v>
      </c>
      <c r="B9" s="75" t="s">
        <v>549</v>
      </c>
      <c r="C9" s="77" t="s">
        <v>550</v>
      </c>
      <c r="D9" s="25" t="s">
        <v>552</v>
      </c>
      <c r="E9" s="75" t="s">
        <v>553</v>
      </c>
      <c r="F9" s="75" t="s">
        <v>554</v>
      </c>
      <c r="G9" s="75" t="s">
        <v>555</v>
      </c>
      <c r="H9" s="78">
        <v>3.123</v>
      </c>
      <c r="I9" s="75" t="s">
        <v>58</v>
      </c>
      <c r="J9" s="25" t="s">
        <v>556</v>
      </c>
      <c r="K9" s="25" t="s">
        <v>557</v>
      </c>
      <c r="L9" s="25" t="s">
        <v>521</v>
      </c>
      <c r="M9" s="25" t="s">
        <v>558</v>
      </c>
      <c r="N9" s="25" t="s">
        <v>559</v>
      </c>
      <c r="O9" s="25" t="s">
        <v>560</v>
      </c>
      <c r="P9" s="87" t="s">
        <v>255</v>
      </c>
      <c r="Q9" s="25" t="s">
        <v>561</v>
      </c>
      <c r="R9" s="25"/>
    </row>
    <row r="10">
      <c r="A10" s="22" t="s">
        <v>292</v>
      </c>
      <c r="B10" s="75" t="s">
        <v>533</v>
      </c>
      <c r="C10" s="77" t="s">
        <v>562</v>
      </c>
      <c r="D10" s="25" t="s">
        <v>564</v>
      </c>
      <c r="E10" s="75" t="s">
        <v>565</v>
      </c>
      <c r="F10" s="75" t="s">
        <v>566</v>
      </c>
      <c r="G10" s="75" t="s">
        <v>567</v>
      </c>
      <c r="H10" s="78">
        <v>3.123</v>
      </c>
      <c r="I10" s="75" t="s">
        <v>58</v>
      </c>
      <c r="J10" s="25" t="s">
        <v>569</v>
      </c>
      <c r="K10" s="25" t="s">
        <v>570</v>
      </c>
      <c r="L10" s="25" t="s">
        <v>544</v>
      </c>
      <c r="M10" s="25" t="s">
        <v>572</v>
      </c>
      <c r="N10" s="25" t="s">
        <v>573</v>
      </c>
      <c r="O10" s="25" t="s">
        <v>574</v>
      </c>
      <c r="P10" s="87" t="s">
        <v>255</v>
      </c>
      <c r="Q10" s="25" t="s">
        <v>575</v>
      </c>
      <c r="R10" s="25"/>
    </row>
    <row r="11">
      <c r="A11" s="22" t="s">
        <v>314</v>
      </c>
      <c r="B11" s="75" t="s">
        <v>577</v>
      </c>
      <c r="C11" s="77" t="s">
        <v>578</v>
      </c>
      <c r="D11" s="25" t="s">
        <v>583</v>
      </c>
      <c r="E11" s="75" t="s">
        <v>584</v>
      </c>
      <c r="F11" s="75" t="s">
        <v>585</v>
      </c>
      <c r="G11" s="75" t="s">
        <v>586</v>
      </c>
      <c r="H11" s="78">
        <v>3.123</v>
      </c>
      <c r="I11" s="75" t="s">
        <v>58</v>
      </c>
      <c r="J11" s="25" t="s">
        <v>588</v>
      </c>
      <c r="K11" s="25" t="s">
        <v>589</v>
      </c>
      <c r="L11" s="25" t="s">
        <v>521</v>
      </c>
      <c r="M11" s="25" t="s">
        <v>591</v>
      </c>
      <c r="N11" s="25" t="s">
        <v>592</v>
      </c>
      <c r="O11" s="25" t="s">
        <v>593</v>
      </c>
      <c r="P11" s="101" t="s">
        <v>594</v>
      </c>
      <c r="Q11" s="25" t="s">
        <v>595</v>
      </c>
      <c r="R11" s="25"/>
    </row>
    <row r="13">
      <c r="A13" s="97" t="s">
        <v>596</v>
      </c>
      <c r="B13" s="3"/>
      <c r="C13" s="3"/>
      <c r="D13" s="3"/>
      <c r="E13" s="3"/>
      <c r="F13" s="3"/>
      <c r="G13" s="3"/>
      <c r="H13" s="3"/>
      <c r="I13" s="3"/>
      <c r="J13" s="4"/>
    </row>
    <row r="14">
      <c r="A14" s="97" t="s">
        <v>598</v>
      </c>
      <c r="B14" s="3"/>
      <c r="C14" s="3"/>
      <c r="D14" s="3"/>
      <c r="E14" s="3"/>
      <c r="F14" s="3"/>
      <c r="G14" s="3"/>
      <c r="H14" s="3"/>
      <c r="I14" s="3"/>
      <c r="J14" s="4"/>
    </row>
  </sheetData>
  <mergeCells count="4">
    <mergeCell ref="D1:H1"/>
    <mergeCell ref="A4:J4"/>
    <mergeCell ref="A13:J13"/>
    <mergeCell ref="A14:J14"/>
  </mergeCells>
  <hyperlinks>
    <hyperlink r:id="rId1" ref="C7"/>
    <hyperlink r:id="rId2" ref="C8"/>
    <hyperlink r:id="rId3" ref="C9"/>
    <hyperlink r:id="rId4" ref="C10"/>
    <hyperlink r:id="rId5" ref="C11"/>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DD1C"/>
    <outlinePr summaryBelow="0" summaryRight="0"/>
  </sheetPr>
  <sheetViews>
    <sheetView workbookViewId="0"/>
  </sheetViews>
  <sheetFormatPr customHeight="1" defaultColWidth="12.63" defaultRowHeight="15.0"/>
  <cols>
    <col customWidth="1" min="18" max="18" width="24.88"/>
  </cols>
  <sheetData>
    <row r="1">
      <c r="A1" s="70"/>
      <c r="B1" s="70"/>
      <c r="C1" s="70"/>
      <c r="D1" s="71" t="s">
        <v>0</v>
      </c>
      <c r="I1" s="70"/>
      <c r="J1" s="70"/>
      <c r="K1" s="70"/>
      <c r="L1" s="70"/>
      <c r="M1" s="70"/>
      <c r="N1" s="70"/>
      <c r="O1" s="70"/>
      <c r="P1" s="70"/>
      <c r="Q1" s="70"/>
      <c r="R1" s="70"/>
    </row>
    <row r="2">
      <c r="A2" s="70"/>
      <c r="B2" s="70"/>
      <c r="C2" s="70"/>
      <c r="D2" s="70"/>
      <c r="E2" s="70"/>
      <c r="F2" s="70"/>
      <c r="G2" s="70"/>
      <c r="H2" s="70"/>
      <c r="I2" s="70"/>
      <c r="J2" s="70"/>
      <c r="K2" s="70"/>
      <c r="L2" s="70"/>
      <c r="M2" s="70"/>
      <c r="N2" s="70"/>
      <c r="O2" s="70"/>
      <c r="P2" s="70"/>
      <c r="Q2" s="70"/>
      <c r="R2" s="70"/>
    </row>
    <row r="3">
      <c r="A3" s="70"/>
      <c r="B3" s="70"/>
      <c r="C3" s="70"/>
      <c r="D3" s="70"/>
      <c r="E3" s="70"/>
      <c r="F3" s="70"/>
      <c r="G3" s="70"/>
      <c r="H3" s="70"/>
      <c r="I3" s="70"/>
      <c r="J3" s="70"/>
      <c r="K3" s="70"/>
      <c r="L3" s="70"/>
      <c r="M3" s="70"/>
      <c r="N3" s="70"/>
      <c r="O3" s="70"/>
      <c r="P3" s="70"/>
      <c r="Q3" s="70"/>
      <c r="R3" s="70"/>
    </row>
    <row r="4">
      <c r="A4" s="73" t="s">
        <v>14</v>
      </c>
      <c r="B4" s="3"/>
      <c r="C4" s="3"/>
      <c r="D4" s="3"/>
      <c r="E4" s="3"/>
      <c r="F4" s="3"/>
      <c r="G4" s="3"/>
      <c r="H4" s="3"/>
      <c r="I4" s="3"/>
      <c r="J4" s="4"/>
      <c r="K4" s="70"/>
      <c r="L4" s="70"/>
      <c r="M4" s="70"/>
      <c r="N4" s="70"/>
      <c r="O4" s="70"/>
      <c r="P4" s="70"/>
      <c r="Q4" s="70"/>
      <c r="R4" s="70"/>
    </row>
    <row r="5">
      <c r="A5" s="70"/>
      <c r="B5" s="70"/>
      <c r="C5" s="70"/>
      <c r="D5" s="70"/>
      <c r="E5" s="70"/>
      <c r="F5" s="70"/>
      <c r="G5" s="70"/>
      <c r="H5" s="70"/>
      <c r="I5" s="70"/>
      <c r="J5" s="70"/>
      <c r="K5" s="70"/>
      <c r="L5" s="70"/>
      <c r="M5" s="70"/>
      <c r="N5" s="70"/>
      <c r="O5" s="70"/>
      <c r="P5" s="70"/>
      <c r="Q5" s="70"/>
      <c r="R5" s="70"/>
    </row>
    <row r="6">
      <c r="A6" s="15" t="s">
        <v>26</v>
      </c>
      <c r="B6" s="17" t="s">
        <v>27</v>
      </c>
      <c r="C6" s="17" t="s">
        <v>28</v>
      </c>
      <c r="D6" s="17" t="s">
        <v>30</v>
      </c>
      <c r="E6" s="17" t="s">
        <v>31</v>
      </c>
      <c r="F6" s="18" t="s">
        <v>214</v>
      </c>
      <c r="G6" s="15" t="s">
        <v>33</v>
      </c>
      <c r="H6" s="17" t="s">
        <v>12</v>
      </c>
      <c r="I6" s="17" t="s">
        <v>34</v>
      </c>
      <c r="J6" s="17" t="s">
        <v>35</v>
      </c>
      <c r="K6" s="17" t="s">
        <v>16</v>
      </c>
      <c r="L6" s="17" t="s">
        <v>36</v>
      </c>
      <c r="M6" s="17" t="s">
        <v>18</v>
      </c>
      <c r="N6" s="17" t="s">
        <v>216</v>
      </c>
      <c r="O6" s="17" t="s">
        <v>217</v>
      </c>
      <c r="P6" s="17" t="s">
        <v>218</v>
      </c>
      <c r="Q6" s="17" t="s">
        <v>219</v>
      </c>
      <c r="R6" s="17" t="s">
        <v>220</v>
      </c>
    </row>
    <row r="7">
      <c r="A7" s="22" t="s">
        <v>23</v>
      </c>
      <c r="B7" s="75" t="s">
        <v>504</v>
      </c>
      <c r="C7" s="77" t="s">
        <v>512</v>
      </c>
      <c r="D7" s="25" t="s">
        <v>514</v>
      </c>
      <c r="E7" s="75" t="s">
        <v>515</v>
      </c>
      <c r="F7" s="75" t="s">
        <v>516</v>
      </c>
      <c r="G7" s="75" t="s">
        <v>517</v>
      </c>
      <c r="H7" s="78">
        <v>3.123</v>
      </c>
      <c r="I7" s="75" t="s">
        <v>58</v>
      </c>
      <c r="J7" s="25" t="s">
        <v>519</v>
      </c>
      <c r="K7" s="25" t="s">
        <v>520</v>
      </c>
      <c r="L7" s="25" t="s">
        <v>521</v>
      </c>
      <c r="M7" s="25" t="s">
        <v>522</v>
      </c>
      <c r="N7" s="25" t="s">
        <v>523</v>
      </c>
      <c r="O7" s="25" t="s">
        <v>524</v>
      </c>
      <c r="P7" s="87" t="s">
        <v>255</v>
      </c>
      <c r="Q7" s="25" t="s">
        <v>527</v>
      </c>
      <c r="R7" s="75"/>
    </row>
    <row r="8">
      <c r="A8" s="22" t="s">
        <v>257</v>
      </c>
      <c r="B8" s="75" t="s">
        <v>533</v>
      </c>
      <c r="C8" s="77" t="s">
        <v>534</v>
      </c>
      <c r="D8" s="25" t="s">
        <v>537</v>
      </c>
      <c r="E8" s="75" t="s">
        <v>538</v>
      </c>
      <c r="F8" s="75" t="s">
        <v>539</v>
      </c>
      <c r="G8" s="75" t="s">
        <v>540</v>
      </c>
      <c r="H8" s="78">
        <v>3.123</v>
      </c>
      <c r="I8" s="75" t="s">
        <v>541</v>
      </c>
      <c r="J8" s="25" t="s">
        <v>542</v>
      </c>
      <c r="K8" s="25" t="s">
        <v>543</v>
      </c>
      <c r="L8" s="25" t="s">
        <v>544</v>
      </c>
      <c r="M8" s="25" t="s">
        <v>545</v>
      </c>
      <c r="N8" s="25" t="s">
        <v>546</v>
      </c>
      <c r="O8" s="25" t="s">
        <v>547</v>
      </c>
      <c r="P8" s="87" t="s">
        <v>249</v>
      </c>
      <c r="Q8" s="25" t="s">
        <v>548</v>
      </c>
      <c r="R8" s="25"/>
    </row>
    <row r="9">
      <c r="A9" s="22" t="s">
        <v>106</v>
      </c>
      <c r="B9" s="75" t="s">
        <v>549</v>
      </c>
      <c r="C9" s="77" t="s">
        <v>551</v>
      </c>
      <c r="D9" s="25" t="s">
        <v>552</v>
      </c>
      <c r="E9" s="75" t="s">
        <v>553</v>
      </c>
      <c r="F9" s="75" t="s">
        <v>554</v>
      </c>
      <c r="G9" s="75" t="s">
        <v>555</v>
      </c>
      <c r="H9" s="78">
        <v>3.123</v>
      </c>
      <c r="I9" s="75" t="s">
        <v>58</v>
      </c>
      <c r="J9" s="25" t="s">
        <v>556</v>
      </c>
      <c r="K9" s="25" t="s">
        <v>557</v>
      </c>
      <c r="L9" s="25" t="s">
        <v>521</v>
      </c>
      <c r="M9" s="25" t="s">
        <v>558</v>
      </c>
      <c r="N9" s="25" t="s">
        <v>559</v>
      </c>
      <c r="O9" s="25" t="s">
        <v>560</v>
      </c>
      <c r="P9" s="87" t="s">
        <v>255</v>
      </c>
      <c r="Q9" s="25" t="s">
        <v>561</v>
      </c>
      <c r="R9" s="25"/>
    </row>
    <row r="11">
      <c r="A11" s="97" t="s">
        <v>563</v>
      </c>
      <c r="B11" s="3"/>
      <c r="C11" s="3"/>
      <c r="D11" s="3"/>
      <c r="E11" s="3"/>
      <c r="F11" s="3"/>
      <c r="G11" s="3"/>
      <c r="H11" s="3"/>
      <c r="I11" s="3"/>
      <c r="J11" s="4"/>
    </row>
    <row r="12">
      <c r="A12" s="97" t="s">
        <v>571</v>
      </c>
      <c r="B12" s="3"/>
      <c r="C12" s="3"/>
      <c r="D12" s="3"/>
      <c r="E12" s="3"/>
      <c r="F12" s="3"/>
      <c r="G12" s="3"/>
      <c r="H12" s="3"/>
      <c r="I12" s="3"/>
      <c r="J12" s="4"/>
    </row>
  </sheetData>
  <mergeCells count="4">
    <mergeCell ref="D1:H1"/>
    <mergeCell ref="A4:J4"/>
    <mergeCell ref="A11:J11"/>
    <mergeCell ref="A12:J12"/>
  </mergeCells>
  <dataValidations>
    <dataValidation type="list" allowBlank="1" showErrorMessage="1" sqref="R7">
      <formula1>"Opción 1,Opción 2"</formula1>
    </dataValidation>
  </dataValidations>
  <hyperlinks>
    <hyperlink r:id="rId1" ref="C7"/>
    <hyperlink r:id="rId2" ref="C8"/>
    <hyperlink r:id="rId3" ref="C9"/>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88"/>
    <col customWidth="1" min="12" max="12" width="16.63"/>
    <col customWidth="1" min="13" max="13" width="17.38"/>
    <col customWidth="1" min="14" max="14" width="15.63"/>
    <col customWidth="1" min="15" max="15" width="34.75"/>
    <col customWidth="1" min="16" max="16" width="30.0"/>
    <col customWidth="1" min="17"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98" t="s">
        <v>568</v>
      </c>
      <c r="C7" s="98" t="s">
        <v>576</v>
      </c>
      <c r="D7" s="65" t="s">
        <v>579</v>
      </c>
      <c r="E7" s="98" t="s">
        <v>580</v>
      </c>
      <c r="F7" s="99" t="s">
        <v>581</v>
      </c>
      <c r="G7" s="100" t="s">
        <v>582</v>
      </c>
      <c r="H7" s="98" t="s">
        <v>12</v>
      </c>
      <c r="I7" s="98" t="s">
        <v>587</v>
      </c>
      <c r="J7" s="98" t="s">
        <v>590</v>
      </c>
      <c r="K7" s="5" t="s">
        <v>16</v>
      </c>
      <c r="L7" s="5" t="s">
        <v>194</v>
      </c>
      <c r="M7" s="5" t="s">
        <v>18</v>
      </c>
      <c r="N7" s="5" t="s">
        <v>216</v>
      </c>
      <c r="O7" s="5" t="s">
        <v>20</v>
      </c>
      <c r="P7" s="102" t="s">
        <v>21</v>
      </c>
      <c r="Q7" s="9"/>
      <c r="R7" s="9"/>
      <c r="S7" s="9"/>
      <c r="T7" s="9"/>
      <c r="U7" s="9"/>
      <c r="V7" s="9"/>
      <c r="W7" s="9"/>
      <c r="X7" s="9"/>
      <c r="Y7" s="9"/>
      <c r="Z7" s="9"/>
    </row>
    <row r="8" ht="126.75" customHeight="1">
      <c r="A8" s="103" t="s">
        <v>23</v>
      </c>
      <c r="B8" s="34" t="s">
        <v>24</v>
      </c>
      <c r="C8" s="104" t="s">
        <v>597</v>
      </c>
      <c r="D8" s="105" t="s">
        <v>599</v>
      </c>
      <c r="E8" s="74">
        <v>426553.0</v>
      </c>
      <c r="F8" s="74">
        <f t="shared" ref="F8:F10" si="1">E8*1.19</f>
        <v>507598.07</v>
      </c>
      <c r="G8" s="31">
        <f t="shared" ref="G8:G10" si="2">(F8)/3900</f>
        <v>130.1533513</v>
      </c>
      <c r="H8" s="33">
        <f t="shared" ref="H8:H10" si="3">G8*3900</f>
        <v>507598.07</v>
      </c>
      <c r="I8" s="34" t="s">
        <v>58</v>
      </c>
      <c r="J8" s="57" t="s">
        <v>600</v>
      </c>
      <c r="K8" s="105" t="s">
        <v>601</v>
      </c>
      <c r="L8" s="105" t="s">
        <v>602</v>
      </c>
      <c r="M8" s="105" t="s">
        <v>603</v>
      </c>
      <c r="N8" s="105" t="s">
        <v>604</v>
      </c>
      <c r="O8" s="105" t="s">
        <v>605</v>
      </c>
      <c r="P8" s="105"/>
    </row>
    <row r="9" ht="89.25" customHeight="1">
      <c r="A9" s="103" t="s">
        <v>77</v>
      </c>
      <c r="B9" s="106" t="s">
        <v>45</v>
      </c>
      <c r="C9" s="104" t="s">
        <v>606</v>
      </c>
      <c r="D9" s="105" t="s">
        <v>607</v>
      </c>
      <c r="E9" s="69">
        <v>470588.0</v>
      </c>
      <c r="F9" s="74">
        <f t="shared" si="1"/>
        <v>559999.72</v>
      </c>
      <c r="G9" s="31">
        <f t="shared" si="2"/>
        <v>143.5896718</v>
      </c>
      <c r="H9" s="33">
        <f t="shared" si="3"/>
        <v>559999.72</v>
      </c>
      <c r="I9" s="34" t="s">
        <v>58</v>
      </c>
      <c r="J9" s="57" t="s">
        <v>608</v>
      </c>
      <c r="K9" s="105" t="s">
        <v>609</v>
      </c>
      <c r="L9" s="105" t="s">
        <v>610</v>
      </c>
      <c r="M9" s="105" t="s">
        <v>611</v>
      </c>
      <c r="N9" s="105" t="s">
        <v>612</v>
      </c>
      <c r="O9" s="105" t="s">
        <v>613</v>
      </c>
      <c r="P9" s="29"/>
    </row>
    <row r="10" ht="102.0" customHeight="1">
      <c r="A10" s="103" t="s">
        <v>106</v>
      </c>
      <c r="B10" s="34" t="s">
        <v>196</v>
      </c>
      <c r="C10" s="104" t="s">
        <v>614</v>
      </c>
      <c r="D10" s="105" t="s">
        <v>615</v>
      </c>
      <c r="E10" s="69">
        <v>399535.0</v>
      </c>
      <c r="F10" s="74">
        <f t="shared" si="1"/>
        <v>475446.65</v>
      </c>
      <c r="G10" s="31">
        <f t="shared" si="2"/>
        <v>121.9093974</v>
      </c>
      <c r="H10" s="33">
        <f t="shared" si="3"/>
        <v>475446.65</v>
      </c>
      <c r="I10" s="34" t="s">
        <v>58</v>
      </c>
      <c r="J10" s="107" t="s">
        <v>616</v>
      </c>
      <c r="K10" s="105" t="s">
        <v>617</v>
      </c>
      <c r="L10" s="105" t="s">
        <v>618</v>
      </c>
      <c r="M10" s="105" t="s">
        <v>619</v>
      </c>
      <c r="N10" s="105" t="s">
        <v>620</v>
      </c>
      <c r="O10" s="105" t="s">
        <v>621</v>
      </c>
      <c r="P10" s="105"/>
    </row>
    <row r="11" ht="15.0" hidden="1" customHeight="1">
      <c r="A11" s="47"/>
      <c r="B11" s="76"/>
      <c r="C11" s="76"/>
      <c r="D11" s="76"/>
      <c r="E11" s="76"/>
      <c r="F11" s="76"/>
      <c r="G11" s="76"/>
      <c r="H11" s="76"/>
      <c r="I11" s="76"/>
      <c r="J11" s="76"/>
    </row>
    <row r="12" ht="12.75" customHeight="1"/>
    <row r="13" ht="48.0" customHeight="1">
      <c r="A13" s="108" t="s">
        <v>622</v>
      </c>
      <c r="B13" s="3"/>
      <c r="C13" s="3"/>
      <c r="D13" s="3"/>
      <c r="E13" s="3"/>
      <c r="F13" s="3"/>
      <c r="G13" s="3"/>
      <c r="H13" s="3"/>
      <c r="I13" s="3"/>
      <c r="J13" s="4"/>
    </row>
    <row r="14" ht="1.5" customHeight="1"/>
    <row r="15" ht="75.0" customHeight="1">
      <c r="A15" s="44" t="s">
        <v>623</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2"/>
      <c r="E26" s="52"/>
      <c r="F26" s="54"/>
      <c r="G26" s="5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desktop&amp;be_origin=backend&amp;overlay_label=not_apply&amp;search_layout=grid&amp;position=2&amp;type=product&amp;tracking_id=79fc6990-09ed-4fb4-8fd0-ff7b5e618e90&amp;wid=MCO4120439056&amp;sid=search" ref="C8"/>
    <hyperlink r:id="rId2" ref="C9"/>
    <hyperlink r:id="rId3" location="polycard_client=search-desktop&amp;be_origin=backend&amp;overlay_label=not_apply&amp;search_layout=grid&amp;position=3&amp;type=item&amp;tracking_id=c56f10fe-9c33-4200-ad02-0bd369b16ccf&amp;sid=search"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38"/>
    <col customWidth="1" min="2" max="2" width="24.88"/>
    <col customWidth="1" min="3" max="3" width="66.25"/>
    <col customWidth="1" min="4" max="4" width="29.38"/>
    <col customWidth="1" min="5" max="5" width="14.75"/>
    <col customWidth="1" min="6" max="6" width="16.75"/>
    <col customWidth="1" min="7" max="7" width="16.88"/>
    <col customWidth="1" min="8" max="9" width="10.0"/>
    <col customWidth="1" min="10" max="10" width="25.38"/>
    <col customWidth="1" min="11" max="11" width="10.0"/>
    <col customWidth="1" min="12" max="12" width="27.88"/>
    <col customWidth="1" min="13" max="13" width="27.13"/>
    <col customWidth="1" min="14" max="14" width="33.38"/>
    <col customWidth="1" min="15" max="15" width="31.63"/>
  </cols>
  <sheetData>
    <row r="1" ht="12.75" customHeight="1"/>
    <row r="2" ht="27.75" customHeight="1">
      <c r="A2" s="109" t="s">
        <v>14</v>
      </c>
    </row>
    <row r="3" ht="12.75" customHeight="1">
      <c r="A3" s="110"/>
      <c r="B3" s="110"/>
      <c r="C3" s="110"/>
      <c r="D3" s="110"/>
      <c r="E3" s="110"/>
      <c r="F3" s="110"/>
      <c r="G3" s="110"/>
      <c r="H3" s="110"/>
      <c r="I3" s="110"/>
      <c r="J3" s="110"/>
      <c r="K3" s="14"/>
      <c r="L3" s="14"/>
      <c r="M3" s="14"/>
    </row>
    <row r="4" ht="61.5" customHeight="1">
      <c r="A4" s="111" t="s">
        <v>26</v>
      </c>
      <c r="B4" s="112" t="s">
        <v>27</v>
      </c>
      <c r="C4" s="112" t="s">
        <v>28</v>
      </c>
      <c r="D4" s="112" t="s">
        <v>30</v>
      </c>
      <c r="E4" s="112" t="s">
        <v>31</v>
      </c>
      <c r="F4" s="113" t="s">
        <v>32</v>
      </c>
      <c r="G4" s="114" t="s">
        <v>33</v>
      </c>
      <c r="H4" s="112" t="s">
        <v>12</v>
      </c>
      <c r="I4" s="112" t="s">
        <v>34</v>
      </c>
      <c r="J4" s="115" t="s">
        <v>35</v>
      </c>
      <c r="K4" s="15" t="s">
        <v>36</v>
      </c>
      <c r="L4" s="15" t="s">
        <v>37</v>
      </c>
      <c r="M4" s="15" t="s">
        <v>38</v>
      </c>
      <c r="N4" s="15" t="s">
        <v>39</v>
      </c>
      <c r="O4" s="15" t="s">
        <v>40</v>
      </c>
    </row>
    <row r="5" ht="155.25" customHeight="1">
      <c r="A5" s="116" t="s">
        <v>23</v>
      </c>
      <c r="B5" s="117" t="s">
        <v>624</v>
      </c>
      <c r="C5" s="118" t="s">
        <v>625</v>
      </c>
      <c r="D5" s="119" t="s">
        <v>626</v>
      </c>
      <c r="E5" s="120">
        <v>138884.03</v>
      </c>
      <c r="F5" s="120">
        <v>165272.0</v>
      </c>
      <c r="G5" s="117" t="s">
        <v>627</v>
      </c>
      <c r="H5" s="121">
        <v>3150.0</v>
      </c>
      <c r="I5" s="117" t="s">
        <v>58</v>
      </c>
      <c r="J5" s="122" t="s">
        <v>628</v>
      </c>
      <c r="K5" s="123" t="s">
        <v>629</v>
      </c>
      <c r="L5" s="123" t="s">
        <v>630</v>
      </c>
      <c r="M5" s="123" t="s">
        <v>631</v>
      </c>
      <c r="N5" s="32" t="s">
        <v>632</v>
      </c>
      <c r="O5" s="36"/>
    </row>
    <row r="6">
      <c r="A6" s="116" t="s">
        <v>72</v>
      </c>
      <c r="B6" s="124" t="s">
        <v>635</v>
      </c>
      <c r="C6" s="118" t="s">
        <v>636</v>
      </c>
      <c r="D6" s="126" t="s">
        <v>644</v>
      </c>
      <c r="E6" s="127">
        <v>293277.31</v>
      </c>
      <c r="F6" s="120">
        <v>349000.0</v>
      </c>
      <c r="G6" s="117" t="s">
        <v>645</v>
      </c>
      <c r="H6" s="121">
        <v>3150.0</v>
      </c>
      <c r="I6" s="117" t="s">
        <v>58</v>
      </c>
      <c r="J6" s="128" t="s">
        <v>646</v>
      </c>
      <c r="K6" s="123" t="s">
        <v>629</v>
      </c>
      <c r="L6" s="123" t="s">
        <v>647</v>
      </c>
      <c r="M6" s="123" t="s">
        <v>648</v>
      </c>
      <c r="N6" s="32" t="s">
        <v>649</v>
      </c>
      <c r="O6" s="105"/>
    </row>
    <row r="7" ht="144.0" customHeight="1">
      <c r="A7" s="116" t="s">
        <v>106</v>
      </c>
      <c r="B7" s="117" t="s">
        <v>533</v>
      </c>
      <c r="C7" s="118" t="s">
        <v>651</v>
      </c>
      <c r="D7" s="130" t="s">
        <v>655</v>
      </c>
      <c r="E7" s="120">
        <v>1790000.0</v>
      </c>
      <c r="F7" s="120">
        <v>2130000.0</v>
      </c>
      <c r="G7" s="117" t="s">
        <v>656</v>
      </c>
      <c r="H7" s="121">
        <v>3150.0</v>
      </c>
      <c r="I7" s="117" t="s">
        <v>58</v>
      </c>
      <c r="J7" s="132" t="s">
        <v>659</v>
      </c>
      <c r="K7" s="123" t="s">
        <v>657</v>
      </c>
      <c r="L7" s="123" t="s">
        <v>662</v>
      </c>
      <c r="M7" s="123" t="s">
        <v>663</v>
      </c>
      <c r="N7" s="32" t="s">
        <v>664</v>
      </c>
      <c r="O7" s="105"/>
    </row>
    <row r="8" ht="50.25" customHeight="1"/>
    <row r="9" ht="50.25" customHeight="1">
      <c r="A9" s="108" t="s">
        <v>667</v>
      </c>
      <c r="B9" s="3"/>
      <c r="C9" s="3"/>
      <c r="D9" s="3"/>
      <c r="E9" s="3"/>
      <c r="F9" s="3"/>
      <c r="G9" s="3"/>
      <c r="H9" s="3"/>
      <c r="I9" s="3"/>
      <c r="J9" s="4"/>
    </row>
    <row r="10" ht="50.25" customHeight="1">
      <c r="A10" s="108" t="s">
        <v>668</v>
      </c>
      <c r="B10" s="3"/>
      <c r="C10" s="3"/>
      <c r="D10" s="3"/>
      <c r="E10" s="3"/>
      <c r="F10" s="3"/>
      <c r="G10" s="3"/>
      <c r="H10" s="3"/>
      <c r="I10" s="3"/>
      <c r="J10" s="4"/>
    </row>
    <row r="11" ht="15.0" hidden="1" customHeight="1">
      <c r="A11" s="44" t="s">
        <v>680</v>
      </c>
      <c r="B11" s="3"/>
      <c r="C11" s="3"/>
      <c r="D11" s="3"/>
      <c r="E11" s="3"/>
      <c r="F11" s="3"/>
      <c r="G11" s="3"/>
      <c r="H11" s="3"/>
      <c r="I11" s="3"/>
      <c r="J11" s="4"/>
    </row>
    <row r="12" ht="12.75" customHeight="1"/>
    <row r="13" ht="138.75" customHeight="1"/>
    <row r="14" ht="12.75" customHeight="1"/>
    <row r="15" ht="75.0"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9:J9"/>
    <mergeCell ref="A10:J10"/>
    <mergeCell ref="A11:J11"/>
  </mergeCells>
  <hyperlinks>
    <hyperlink r:id="rId1" ref="C5"/>
    <hyperlink r:id="rId2" ref="C6"/>
    <hyperlink r:id="rId3" ref="C7"/>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4.88"/>
    <col customWidth="1" min="3" max="3" width="73.13"/>
    <col customWidth="1" min="4" max="4" width="49.63"/>
    <col customWidth="1" min="5" max="6" width="17.0"/>
    <col customWidth="1" min="7" max="7" width="18.0"/>
    <col customWidth="1" min="8" max="8" width="17.0"/>
    <col customWidth="1" min="9" max="9" width="19.13"/>
    <col customWidth="1" min="10" max="10" width="23.0"/>
    <col customWidth="1" min="11" max="11" width="21.38"/>
    <col customWidth="1" min="12" max="12" width="40.75"/>
    <col customWidth="1" min="13" max="13" width="43.75"/>
    <col customWidth="1" min="14" max="14" width="40.13"/>
    <col customWidth="1" min="15" max="15" width="34.25"/>
    <col customWidth="1" min="16" max="26" width="10.0"/>
  </cols>
  <sheetData>
    <row r="1" ht="12.75" customHeight="1"/>
    <row r="2" ht="12.75" customHeight="1"/>
    <row r="3" ht="12.75" customHeight="1"/>
    <row r="4" ht="12.75" customHeight="1"/>
    <row r="5" ht="12.75" customHeight="1"/>
    <row r="6">
      <c r="A6" s="109" t="s">
        <v>14</v>
      </c>
    </row>
    <row r="7" ht="12.75" customHeight="1">
      <c r="A7" s="12"/>
      <c r="B7" s="12"/>
      <c r="C7" s="12"/>
      <c r="D7" s="12"/>
      <c r="E7" s="12"/>
      <c r="F7" s="12"/>
      <c r="G7" s="12"/>
      <c r="H7" s="12"/>
      <c r="I7" s="12"/>
      <c r="J7" s="12"/>
      <c r="K7" s="14"/>
      <c r="L7" s="14"/>
      <c r="M7" s="14"/>
    </row>
    <row r="8">
      <c r="A8" s="15" t="s">
        <v>26</v>
      </c>
      <c r="B8" s="17" t="s">
        <v>27</v>
      </c>
      <c r="C8" s="17" t="s">
        <v>28</v>
      </c>
      <c r="D8" s="17" t="s">
        <v>30</v>
      </c>
      <c r="E8" s="17" t="s">
        <v>31</v>
      </c>
      <c r="F8" s="18" t="s">
        <v>32</v>
      </c>
      <c r="G8" s="15" t="s">
        <v>33</v>
      </c>
      <c r="H8" s="17" t="s">
        <v>12</v>
      </c>
      <c r="I8" s="17" t="s">
        <v>34</v>
      </c>
      <c r="J8" s="17" t="s">
        <v>35</v>
      </c>
      <c r="K8" s="15" t="s">
        <v>36</v>
      </c>
      <c r="L8" s="15" t="s">
        <v>37</v>
      </c>
      <c r="M8" s="15" t="s">
        <v>38</v>
      </c>
      <c r="N8" s="15" t="s">
        <v>39</v>
      </c>
      <c r="O8" s="15" t="s">
        <v>40</v>
      </c>
    </row>
    <row r="9" ht="163.5" customHeight="1">
      <c r="A9" s="22" t="s">
        <v>23</v>
      </c>
      <c r="B9" s="23" t="s">
        <v>633</v>
      </c>
      <c r="C9" s="125" t="s">
        <v>634</v>
      </c>
      <c r="D9" s="25" t="s">
        <v>637</v>
      </c>
      <c r="E9" s="27">
        <v>220468.5</v>
      </c>
      <c r="F9" s="27">
        <v>262357.52</v>
      </c>
      <c r="G9" s="23" t="s">
        <v>638</v>
      </c>
      <c r="H9" s="28">
        <v>3150.0</v>
      </c>
      <c r="I9" s="23" t="s">
        <v>58</v>
      </c>
      <c r="J9" s="123" t="s">
        <v>639</v>
      </c>
      <c r="K9" s="123" t="s">
        <v>640</v>
      </c>
      <c r="L9" s="123" t="s">
        <v>641</v>
      </c>
      <c r="M9" s="123" t="s">
        <v>642</v>
      </c>
      <c r="N9" s="32" t="s">
        <v>643</v>
      </c>
      <c r="O9" s="36"/>
    </row>
    <row r="10" ht="150.75" customHeight="1">
      <c r="A10" s="22" t="s">
        <v>72</v>
      </c>
      <c r="B10" s="23" t="s">
        <v>24</v>
      </c>
      <c r="C10" s="125" t="s">
        <v>650</v>
      </c>
      <c r="D10" s="129" t="s">
        <v>652</v>
      </c>
      <c r="E10" s="27">
        <v>94117.65</v>
      </c>
      <c r="F10" s="27">
        <v>112000.0</v>
      </c>
      <c r="G10" s="23" t="s">
        <v>653</v>
      </c>
      <c r="H10" s="28">
        <v>3150.0</v>
      </c>
      <c r="I10" s="23" t="s">
        <v>58</v>
      </c>
      <c r="J10" s="131" t="s">
        <v>654</v>
      </c>
      <c r="K10" s="123" t="s">
        <v>657</v>
      </c>
      <c r="L10" s="123" t="s">
        <v>658</v>
      </c>
      <c r="M10" s="123" t="s">
        <v>660</v>
      </c>
      <c r="N10" s="32" t="s">
        <v>661</v>
      </c>
      <c r="O10" s="105"/>
    </row>
    <row r="11" ht="153.75" customHeight="1">
      <c r="A11" s="22" t="s">
        <v>106</v>
      </c>
      <c r="B11" s="23" t="s">
        <v>665</v>
      </c>
      <c r="C11" s="125" t="s">
        <v>666</v>
      </c>
      <c r="D11" s="129" t="s">
        <v>669</v>
      </c>
      <c r="E11" s="27">
        <v>529327.73</v>
      </c>
      <c r="F11" s="27">
        <v>629900.0</v>
      </c>
      <c r="G11" s="23" t="s">
        <v>671</v>
      </c>
      <c r="H11" s="28">
        <v>3150.0</v>
      </c>
      <c r="I11" s="23" t="s">
        <v>58</v>
      </c>
      <c r="J11" s="123" t="s">
        <v>672</v>
      </c>
      <c r="K11" s="123" t="s">
        <v>673</v>
      </c>
      <c r="L11" s="123" t="s">
        <v>674</v>
      </c>
      <c r="M11" s="123" t="s">
        <v>675</v>
      </c>
      <c r="N11" s="32" t="s">
        <v>677</v>
      </c>
      <c r="O11" s="105"/>
    </row>
    <row r="12" ht="12.75" customHeight="1">
      <c r="D12" s="52"/>
      <c r="E12" s="52"/>
      <c r="F12" s="54"/>
      <c r="G12" s="54"/>
    </row>
    <row r="13" ht="12.75" customHeight="1">
      <c r="A13" s="108" t="s">
        <v>682</v>
      </c>
      <c r="B13" s="3"/>
      <c r="C13" s="3"/>
      <c r="D13" s="3"/>
      <c r="E13" s="3"/>
      <c r="F13" s="3"/>
      <c r="G13" s="3"/>
      <c r="H13" s="3"/>
      <c r="I13" s="3"/>
      <c r="J13" s="4"/>
    </row>
    <row r="14" ht="53.25" customHeight="1">
      <c r="A14" s="108" t="s">
        <v>686</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
    <mergeCell ref="A6:O6"/>
    <mergeCell ref="A13:J13"/>
    <mergeCell ref="A14:J14"/>
  </mergeCells>
  <hyperlinks>
    <hyperlink r:id="rId1" ref="C9"/>
    <hyperlink r:id="rId2" ref="C10"/>
    <hyperlink r:id="rId3" ref="C11"/>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5" t="s">
        <v>670</v>
      </c>
      <c r="C7" s="65" t="s">
        <v>676</v>
      </c>
      <c r="D7" s="65" t="s">
        <v>678</v>
      </c>
      <c r="E7" s="65" t="s">
        <v>679</v>
      </c>
      <c r="F7" s="66" t="s">
        <v>681</v>
      </c>
      <c r="G7" s="5" t="s">
        <v>683</v>
      </c>
      <c r="H7" s="65" t="s">
        <v>12</v>
      </c>
      <c r="I7" s="65" t="s">
        <v>684</v>
      </c>
      <c r="J7" s="65" t="s">
        <v>685</v>
      </c>
      <c r="K7" s="133" t="s">
        <v>194</v>
      </c>
      <c r="L7" s="133" t="s">
        <v>195</v>
      </c>
      <c r="M7" s="133" t="s">
        <v>19</v>
      </c>
      <c r="N7" s="5" t="s">
        <v>20</v>
      </c>
      <c r="O7" s="133" t="s">
        <v>21</v>
      </c>
      <c r="P7" s="9"/>
      <c r="Q7" s="9"/>
      <c r="R7" s="9"/>
      <c r="S7" s="9"/>
      <c r="T7" s="9"/>
      <c r="U7" s="9"/>
      <c r="V7" s="9"/>
      <c r="W7" s="9"/>
      <c r="X7" s="9"/>
      <c r="Y7" s="9"/>
      <c r="Z7" s="9"/>
    </row>
    <row r="8" ht="93.0" customHeight="1">
      <c r="A8" s="134" t="s">
        <v>23</v>
      </c>
      <c r="B8" s="34" t="s">
        <v>687</v>
      </c>
      <c r="C8" s="68" t="s">
        <v>688</v>
      </c>
      <c r="D8" s="29" t="s">
        <v>691</v>
      </c>
      <c r="E8" s="69">
        <v>52800.0</v>
      </c>
      <c r="F8" s="69">
        <f t="shared" ref="F8:F10" si="1">E8*1.19</f>
        <v>62832</v>
      </c>
      <c r="G8" s="31">
        <f t="shared" ref="G8:G10" si="2">(F8)/3900</f>
        <v>16.11076923</v>
      </c>
      <c r="H8" s="33">
        <f t="shared" ref="H8:H10" si="3">G8*3900</f>
        <v>62832</v>
      </c>
      <c r="I8" s="34" t="s">
        <v>58</v>
      </c>
      <c r="J8" s="29" t="s">
        <v>698</v>
      </c>
      <c r="K8" s="29" t="s">
        <v>699</v>
      </c>
      <c r="L8" s="29" t="s">
        <v>700</v>
      </c>
      <c r="M8" s="29" t="s">
        <v>701</v>
      </c>
      <c r="N8" s="29" t="s">
        <v>702</v>
      </c>
      <c r="O8" s="45"/>
    </row>
    <row r="9" ht="87.0" customHeight="1">
      <c r="A9" s="134" t="s">
        <v>77</v>
      </c>
      <c r="B9" s="34" t="s">
        <v>24</v>
      </c>
      <c r="C9" s="68" t="s">
        <v>709</v>
      </c>
      <c r="D9" s="29" t="s">
        <v>722</v>
      </c>
      <c r="E9" s="74">
        <v>28487.0</v>
      </c>
      <c r="F9" s="69">
        <f t="shared" si="1"/>
        <v>33899.53</v>
      </c>
      <c r="G9" s="31">
        <f t="shared" si="2"/>
        <v>8.692187179</v>
      </c>
      <c r="H9" s="33">
        <f t="shared" si="3"/>
        <v>33899.53</v>
      </c>
      <c r="I9" s="34" t="s">
        <v>58</v>
      </c>
      <c r="J9" s="29" t="s">
        <v>729</v>
      </c>
      <c r="K9" s="29" t="s">
        <v>730</v>
      </c>
      <c r="L9" s="29" t="s">
        <v>731</v>
      </c>
      <c r="M9" s="29" t="s">
        <v>732</v>
      </c>
      <c r="N9" s="29" t="s">
        <v>733</v>
      </c>
      <c r="O9" s="45"/>
    </row>
    <row r="10" ht="109.5" customHeight="1">
      <c r="A10" s="134" t="s">
        <v>106</v>
      </c>
      <c r="B10" s="34" t="s">
        <v>24</v>
      </c>
      <c r="C10" s="68" t="s">
        <v>734</v>
      </c>
      <c r="D10" s="29" t="s">
        <v>735</v>
      </c>
      <c r="E10" s="69">
        <v>78067.0</v>
      </c>
      <c r="F10" s="69">
        <f t="shared" si="1"/>
        <v>92899.73</v>
      </c>
      <c r="G10" s="31">
        <f t="shared" si="2"/>
        <v>23.82044359</v>
      </c>
      <c r="H10" s="33">
        <f t="shared" si="3"/>
        <v>92899.73</v>
      </c>
      <c r="I10" s="34" t="s">
        <v>58</v>
      </c>
      <c r="J10" s="29" t="s">
        <v>736</v>
      </c>
      <c r="K10" s="29" t="s">
        <v>737</v>
      </c>
      <c r="L10" s="29" t="s">
        <v>738</v>
      </c>
      <c r="M10" s="29" t="s">
        <v>739</v>
      </c>
      <c r="N10" s="29" t="s">
        <v>740</v>
      </c>
      <c r="O10" s="45"/>
    </row>
    <row r="11" ht="15.0" hidden="1" customHeight="1">
      <c r="A11" s="47"/>
      <c r="B11" s="76"/>
      <c r="C11" s="76"/>
      <c r="D11" s="76"/>
      <c r="E11" s="76"/>
      <c r="F11" s="76"/>
      <c r="G11" s="76"/>
      <c r="H11" s="76"/>
      <c r="I11" s="76"/>
      <c r="J11" s="76"/>
    </row>
    <row r="12" ht="12.75" customHeight="1"/>
    <row r="13" ht="12.75" customHeight="1">
      <c r="A13" s="108" t="s">
        <v>667</v>
      </c>
      <c r="B13" s="3"/>
      <c r="C13" s="3"/>
      <c r="D13" s="3"/>
      <c r="E13" s="3"/>
      <c r="F13" s="3"/>
      <c r="G13" s="3"/>
      <c r="H13" s="3"/>
      <c r="I13" s="3"/>
      <c r="J13" s="4"/>
    </row>
    <row r="14" ht="57.0" customHeight="1">
      <c r="A14" s="108" t="s">
        <v>741</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c r="D23" s="52"/>
      <c r="E23" s="52"/>
      <c r="F23" s="54"/>
      <c r="G23" s="5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location="product-details-content" ref="C8"/>
    <hyperlink r:id="rId2" location="&amp;gid=1&amp;pid=1" ref="C9"/>
    <hyperlink r:id="rId3" location="polycard_client=search-desktop&amp;be_origin=backend&amp;overlay_label=not_apply&amp;search_layout=grid&amp;position=1&amp;type=product&amp;tracking_id=0aac60ea-61a5-476d-b5f4-887dad0c02f6&amp;wid=MCO2940310042&amp;sid=search"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5" t="s">
        <v>2</v>
      </c>
      <c r="B1" s="5" t="s">
        <v>689</v>
      </c>
      <c r="C1" s="5" t="s">
        <v>690</v>
      </c>
      <c r="D1" s="5" t="s">
        <v>692</v>
      </c>
      <c r="E1" s="5" t="s">
        <v>8</v>
      </c>
      <c r="F1" s="6" t="s">
        <v>10</v>
      </c>
      <c r="G1" s="5" t="s">
        <v>11</v>
      </c>
      <c r="H1" s="5" t="s">
        <v>12</v>
      </c>
      <c r="I1" s="135" t="s">
        <v>693</v>
      </c>
      <c r="J1" s="5" t="s">
        <v>13</v>
      </c>
      <c r="K1" s="5" t="s">
        <v>694</v>
      </c>
      <c r="L1" s="5" t="s">
        <v>16</v>
      </c>
      <c r="M1" s="5" t="s">
        <v>17</v>
      </c>
      <c r="N1" s="5" t="s">
        <v>18</v>
      </c>
      <c r="O1" s="5" t="s">
        <v>19</v>
      </c>
      <c r="P1" s="5" t="s">
        <v>20</v>
      </c>
    </row>
    <row r="2" ht="136.5" customHeight="1">
      <c r="A2" s="11" t="s">
        <v>23</v>
      </c>
      <c r="B2" s="136" t="s">
        <v>695</v>
      </c>
      <c r="C2" s="19" t="s">
        <v>696</v>
      </c>
      <c r="D2" s="136" t="s">
        <v>697</v>
      </c>
      <c r="E2" s="21">
        <v>329000.0</v>
      </c>
      <c r="F2" s="26">
        <f t="shared" ref="F2:F4" si="1">E2*1.19</f>
        <v>391510</v>
      </c>
      <c r="G2" s="31">
        <f t="shared" ref="G2:G4" si="2">(F2)/3900</f>
        <v>100.3871795</v>
      </c>
      <c r="H2" s="33">
        <f t="shared" ref="H2:H4" si="3">G2*3900</f>
        <v>391510</v>
      </c>
      <c r="I2" s="16" t="s">
        <v>703</v>
      </c>
      <c r="J2" s="34" t="s">
        <v>58</v>
      </c>
      <c r="K2" s="39" t="s">
        <v>704</v>
      </c>
      <c r="L2" s="137" t="s">
        <v>705</v>
      </c>
      <c r="M2" s="137" t="s">
        <v>706</v>
      </c>
      <c r="N2" s="137" t="s">
        <v>707</v>
      </c>
      <c r="O2" s="137" t="s">
        <v>708</v>
      </c>
      <c r="P2" s="137" t="s">
        <v>710</v>
      </c>
    </row>
    <row r="3" ht="119.25" customHeight="1">
      <c r="A3" s="11" t="s">
        <v>77</v>
      </c>
      <c r="B3" s="13" t="s">
        <v>394</v>
      </c>
      <c r="C3" s="38" t="s">
        <v>711</v>
      </c>
      <c r="D3" s="138" t="s">
        <v>712</v>
      </c>
      <c r="E3" s="21">
        <v>458293.0</v>
      </c>
      <c r="F3" s="26">
        <f t="shared" si="1"/>
        <v>545368.67</v>
      </c>
      <c r="G3" s="31">
        <f t="shared" si="2"/>
        <v>139.8381205</v>
      </c>
      <c r="H3" s="33">
        <f t="shared" si="3"/>
        <v>545368.67</v>
      </c>
      <c r="I3" s="16" t="s">
        <v>713</v>
      </c>
      <c r="J3" s="34" t="s">
        <v>58</v>
      </c>
      <c r="K3" s="139" t="s">
        <v>714</v>
      </c>
      <c r="L3" s="137" t="s">
        <v>715</v>
      </c>
      <c r="M3" s="16" t="s">
        <v>716</v>
      </c>
      <c r="N3" s="137" t="s">
        <v>717</v>
      </c>
      <c r="O3" s="137" t="s">
        <v>718</v>
      </c>
      <c r="P3" s="137" t="s">
        <v>719</v>
      </c>
    </row>
    <row r="4" ht="132.75" customHeight="1">
      <c r="A4" s="11" t="s">
        <v>106</v>
      </c>
      <c r="B4" s="13" t="s">
        <v>394</v>
      </c>
      <c r="C4" s="140" t="s">
        <v>720</v>
      </c>
      <c r="D4" s="16" t="s">
        <v>721</v>
      </c>
      <c r="E4" s="43">
        <v>429492.0</v>
      </c>
      <c r="F4" s="26">
        <f t="shared" si="1"/>
        <v>511095.48</v>
      </c>
      <c r="G4" s="31">
        <f t="shared" si="2"/>
        <v>131.0501231</v>
      </c>
      <c r="H4" s="33">
        <f t="shared" si="3"/>
        <v>511095.48</v>
      </c>
      <c r="I4" s="16" t="s">
        <v>703</v>
      </c>
      <c r="J4" s="34" t="s">
        <v>58</v>
      </c>
      <c r="K4" s="16" t="s">
        <v>704</v>
      </c>
      <c r="L4" s="16" t="s">
        <v>723</v>
      </c>
      <c r="M4" s="16" t="s">
        <v>724</v>
      </c>
      <c r="N4" s="16" t="s">
        <v>725</v>
      </c>
      <c r="O4" s="137" t="s">
        <v>726</v>
      </c>
      <c r="P4" s="16" t="s">
        <v>727</v>
      </c>
    </row>
    <row r="6">
      <c r="A6" s="141" t="s">
        <v>728</v>
      </c>
    </row>
    <row r="11" ht="73.5" customHeight="1"/>
  </sheetData>
  <mergeCells count="1">
    <mergeCell ref="A6:K11"/>
  </mergeCells>
  <hyperlinks>
    <hyperlink r:id="rId1" ref="C2"/>
    <hyperlink r:id="rId2" ref="C3"/>
    <hyperlink r:id="rId3" ref="C4"/>
  </hyperlinks>
  <printOptions/>
  <pageMargins bottom="0.75" footer="0.0" header="0.0" left="0.7" right="0.7" top="0.75"/>
  <pageSetup paperSize="9" orientation="portrait"/>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 t="s">
        <v>2</v>
      </c>
      <c r="B1" s="5" t="s">
        <v>742</v>
      </c>
      <c r="C1" s="5" t="s">
        <v>743</v>
      </c>
      <c r="D1" s="5" t="s">
        <v>744</v>
      </c>
      <c r="E1" s="5" t="s">
        <v>8</v>
      </c>
      <c r="F1" s="6" t="s">
        <v>10</v>
      </c>
      <c r="G1" s="5" t="s">
        <v>11</v>
      </c>
      <c r="H1" s="5" t="s">
        <v>12</v>
      </c>
      <c r="I1" s="135" t="s">
        <v>693</v>
      </c>
      <c r="J1" s="5" t="s">
        <v>13</v>
      </c>
      <c r="K1" s="5" t="s">
        <v>745</v>
      </c>
      <c r="L1" s="5" t="s">
        <v>16</v>
      </c>
      <c r="M1" s="5" t="s">
        <v>17</v>
      </c>
      <c r="N1" s="5" t="s">
        <v>18</v>
      </c>
      <c r="O1" s="5" t="s">
        <v>19</v>
      </c>
      <c r="P1" s="5" t="s">
        <v>20</v>
      </c>
    </row>
    <row r="2" ht="122.25" customHeight="1">
      <c r="A2" s="11" t="s">
        <v>23</v>
      </c>
      <c r="B2" s="136" t="s">
        <v>695</v>
      </c>
      <c r="C2" s="19" t="s">
        <v>749</v>
      </c>
      <c r="D2" s="136" t="s">
        <v>753</v>
      </c>
      <c r="E2" s="21">
        <v>48000.0</v>
      </c>
      <c r="F2" s="26">
        <f t="shared" ref="F2:F4" si="1">E2*1.19</f>
        <v>57120</v>
      </c>
      <c r="G2" s="31">
        <f t="shared" ref="G2:G4" si="2">(F2)/3900</f>
        <v>14.64615385</v>
      </c>
      <c r="H2" s="33">
        <f t="shared" ref="H2:H4" si="3">G2*3900</f>
        <v>57120</v>
      </c>
      <c r="I2" s="13" t="s">
        <v>763</v>
      </c>
      <c r="J2" s="34" t="s">
        <v>58</v>
      </c>
      <c r="K2" s="39" t="s">
        <v>765</v>
      </c>
      <c r="L2" s="137" t="s">
        <v>766</v>
      </c>
      <c r="M2" s="137" t="s">
        <v>768</v>
      </c>
      <c r="N2" s="137" t="s">
        <v>769</v>
      </c>
      <c r="O2" s="137" t="s">
        <v>770</v>
      </c>
      <c r="P2" s="137" t="s">
        <v>771</v>
      </c>
    </row>
    <row r="3" ht="124.5" customHeight="1">
      <c r="A3" s="11" t="s">
        <v>77</v>
      </c>
      <c r="B3" s="13" t="s">
        <v>394</v>
      </c>
      <c r="C3" s="38" t="s">
        <v>749</v>
      </c>
      <c r="D3" s="138" t="s">
        <v>753</v>
      </c>
      <c r="E3" s="21">
        <v>60000.0</v>
      </c>
      <c r="F3" s="26">
        <f t="shared" si="1"/>
        <v>71400</v>
      </c>
      <c r="G3" s="31">
        <f t="shared" si="2"/>
        <v>18.30769231</v>
      </c>
      <c r="H3" s="33">
        <f t="shared" si="3"/>
        <v>71400</v>
      </c>
      <c r="I3" s="13" t="s">
        <v>763</v>
      </c>
      <c r="J3" s="34" t="s">
        <v>58</v>
      </c>
      <c r="K3" s="139" t="s">
        <v>772</v>
      </c>
      <c r="L3" s="137" t="s">
        <v>773</v>
      </c>
      <c r="M3" s="137" t="s">
        <v>774</v>
      </c>
      <c r="N3" s="137" t="s">
        <v>775</v>
      </c>
      <c r="O3" s="137" t="s">
        <v>776</v>
      </c>
      <c r="P3" s="137" t="s">
        <v>777</v>
      </c>
    </row>
    <row r="4" ht="120.75" customHeight="1">
      <c r="A4" s="11" t="s">
        <v>106</v>
      </c>
      <c r="B4" s="13" t="s">
        <v>394</v>
      </c>
      <c r="C4" s="140" t="s">
        <v>778</v>
      </c>
      <c r="D4" s="150" t="s">
        <v>780</v>
      </c>
      <c r="E4" s="43">
        <v>280000.0</v>
      </c>
      <c r="F4" s="26">
        <f t="shared" si="1"/>
        <v>333200</v>
      </c>
      <c r="G4" s="31">
        <f t="shared" si="2"/>
        <v>85.43589744</v>
      </c>
      <c r="H4" s="33">
        <f t="shared" si="3"/>
        <v>333200</v>
      </c>
      <c r="I4" s="13" t="s">
        <v>790</v>
      </c>
      <c r="J4" s="34" t="s">
        <v>58</v>
      </c>
      <c r="K4" s="16" t="s">
        <v>792</v>
      </c>
      <c r="L4" s="137" t="s">
        <v>794</v>
      </c>
      <c r="M4" s="16" t="s">
        <v>795</v>
      </c>
      <c r="N4" s="137" t="s">
        <v>796</v>
      </c>
      <c r="O4" s="137" t="s">
        <v>797</v>
      </c>
      <c r="P4" s="16" t="s">
        <v>799</v>
      </c>
    </row>
    <row r="6">
      <c r="A6" s="141" t="s">
        <v>801</v>
      </c>
    </row>
    <row r="8" ht="64.5" customHeight="1"/>
  </sheetData>
  <mergeCells count="1">
    <mergeCell ref="A6:M8"/>
  </mergeCells>
  <hyperlinks>
    <hyperlink r:id="rId1" ref="C2"/>
    <hyperlink r:id="rId2" ref="C3"/>
    <hyperlink r:id="rId3" ref="C4"/>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33.13"/>
    <col customWidth="1" min="12" max="12" width="37.5"/>
    <col customWidth="1" min="13" max="13" width="19.88"/>
    <col customWidth="1" min="14" max="14" width="27.75"/>
    <col customWidth="1" min="15" max="15" width="30.25"/>
    <col customWidth="1" min="16" max="16" width="24.75"/>
    <col customWidth="1" min="17" max="25" width="10.0"/>
  </cols>
  <sheetData>
    <row r="1" ht="12.75" customHeight="1">
      <c r="A1" s="54"/>
    </row>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98" t="s">
        <v>746</v>
      </c>
      <c r="C7" s="98" t="s">
        <v>747</v>
      </c>
      <c r="D7" s="98" t="s">
        <v>748</v>
      </c>
      <c r="E7" s="98" t="s">
        <v>750</v>
      </c>
      <c r="F7" s="99" t="s">
        <v>751</v>
      </c>
      <c r="G7" s="100" t="s">
        <v>752</v>
      </c>
      <c r="H7" s="98" t="s">
        <v>12</v>
      </c>
      <c r="I7" s="98" t="s">
        <v>754</v>
      </c>
      <c r="J7" s="98" t="s">
        <v>755</v>
      </c>
      <c r="K7" s="5" t="s">
        <v>756</v>
      </c>
      <c r="L7" s="133" t="s">
        <v>757</v>
      </c>
      <c r="M7" s="133" t="s">
        <v>758</v>
      </c>
      <c r="N7" s="133" t="s">
        <v>18</v>
      </c>
      <c r="O7" s="133" t="s">
        <v>216</v>
      </c>
      <c r="P7" s="5" t="s">
        <v>20</v>
      </c>
      <c r="Q7" s="9"/>
      <c r="R7" s="9"/>
      <c r="S7" s="9"/>
      <c r="T7" s="9"/>
      <c r="U7" s="9"/>
      <c r="V7" s="9"/>
      <c r="W7" s="9"/>
      <c r="X7" s="9"/>
      <c r="Y7" s="9"/>
    </row>
    <row r="8" ht="120.75" customHeight="1">
      <c r="A8" s="142" t="s">
        <v>23</v>
      </c>
      <c r="B8" s="144" t="s">
        <v>24</v>
      </c>
      <c r="C8" s="62" t="s">
        <v>760</v>
      </c>
      <c r="D8" s="145" t="s">
        <v>762</v>
      </c>
      <c r="E8" s="146">
        <v>319327.0</v>
      </c>
      <c r="F8" s="147">
        <f t="shared" ref="F8:F10" si="1">E8*1.19</f>
        <v>379999.13</v>
      </c>
      <c r="G8" s="31">
        <f t="shared" ref="G8:G10" si="2">(F8)/3900</f>
        <v>97.43567436</v>
      </c>
      <c r="H8" s="148">
        <f t="shared" ref="H8:H10" si="3">G8*3900</f>
        <v>379999.13</v>
      </c>
      <c r="I8" s="144" t="s">
        <v>58</v>
      </c>
      <c r="J8" s="145" t="s">
        <v>781</v>
      </c>
      <c r="K8" s="151" t="s">
        <v>783</v>
      </c>
      <c r="L8" s="151" t="s">
        <v>787</v>
      </c>
      <c r="M8" s="151" t="s">
        <v>788</v>
      </c>
      <c r="N8" s="151" t="s">
        <v>789</v>
      </c>
      <c r="O8" s="151" t="s">
        <v>791</v>
      </c>
      <c r="P8" s="151" t="s">
        <v>793</v>
      </c>
    </row>
    <row r="9" ht="129.0" customHeight="1">
      <c r="A9" s="142" t="s">
        <v>77</v>
      </c>
      <c r="B9" s="144" t="s">
        <v>798</v>
      </c>
      <c r="C9" s="62" t="s">
        <v>800</v>
      </c>
      <c r="D9" s="145" t="s">
        <v>804</v>
      </c>
      <c r="E9" s="146">
        <v>579831.0</v>
      </c>
      <c r="F9" s="147">
        <f t="shared" si="1"/>
        <v>689998.89</v>
      </c>
      <c r="G9" s="31">
        <f t="shared" si="2"/>
        <v>176.9227923</v>
      </c>
      <c r="H9" s="148">
        <f t="shared" si="3"/>
        <v>689998.89</v>
      </c>
      <c r="I9" s="144" t="s">
        <v>58</v>
      </c>
      <c r="J9" s="145" t="s">
        <v>805</v>
      </c>
      <c r="K9" s="151" t="s">
        <v>806</v>
      </c>
      <c r="L9" s="151" t="s">
        <v>807</v>
      </c>
      <c r="M9" s="151" t="s">
        <v>808</v>
      </c>
      <c r="N9" s="151" t="s">
        <v>809</v>
      </c>
      <c r="O9" s="151" t="s">
        <v>811</v>
      </c>
      <c r="P9" s="151" t="s">
        <v>812</v>
      </c>
    </row>
    <row r="10" ht="118.5" customHeight="1">
      <c r="A10" s="142" t="s">
        <v>106</v>
      </c>
      <c r="B10" s="144" t="s">
        <v>814</v>
      </c>
      <c r="C10" s="62" t="s">
        <v>816</v>
      </c>
      <c r="D10" s="145" t="s">
        <v>823</v>
      </c>
      <c r="E10" s="153">
        <v>823529.0</v>
      </c>
      <c r="F10" s="147">
        <f t="shared" si="1"/>
        <v>979999.51</v>
      </c>
      <c r="G10" s="31">
        <f t="shared" si="2"/>
        <v>251.2819256</v>
      </c>
      <c r="H10" s="148">
        <f t="shared" si="3"/>
        <v>979999.51</v>
      </c>
      <c r="I10" s="144" t="s">
        <v>58</v>
      </c>
      <c r="J10" s="144" t="s">
        <v>824</v>
      </c>
      <c r="K10" s="151" t="s">
        <v>825</v>
      </c>
      <c r="L10" s="151" t="s">
        <v>827</v>
      </c>
      <c r="M10" s="151" t="s">
        <v>828</v>
      </c>
      <c r="N10" s="151" t="s">
        <v>829</v>
      </c>
      <c r="O10" s="151" t="s">
        <v>831</v>
      </c>
      <c r="P10" s="151" t="s">
        <v>832</v>
      </c>
    </row>
    <row r="11" ht="15.0" hidden="1" customHeight="1">
      <c r="A11" s="47"/>
      <c r="B11" s="76"/>
      <c r="C11" s="76"/>
      <c r="D11" s="76"/>
      <c r="E11" s="76"/>
      <c r="F11" s="76"/>
      <c r="G11" s="155">
        <f>F11+E11</f>
        <v>0</v>
      </c>
      <c r="H11" s="76"/>
      <c r="I11" s="76"/>
      <c r="J11" s="76"/>
    </row>
    <row r="12" ht="12.75" customHeight="1">
      <c r="G12" s="156"/>
    </row>
    <row r="13" ht="12.75" customHeight="1">
      <c r="A13" s="108" t="s">
        <v>667</v>
      </c>
      <c r="B13" s="3"/>
      <c r="C13" s="3"/>
      <c r="D13" s="3"/>
      <c r="E13" s="3"/>
      <c r="F13" s="3"/>
      <c r="G13" s="3"/>
      <c r="H13" s="3"/>
      <c r="I13" s="3"/>
      <c r="J13" s="4"/>
    </row>
    <row r="14" ht="56.25" customHeight="1">
      <c r="A14" s="108" t="s">
        <v>840</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c r="D23" s="52"/>
      <c r="E23" s="52"/>
      <c r="F23" s="54"/>
      <c r="G23" s="5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75"/>
    <col customWidth="1" min="2" max="2" width="17.13"/>
    <col customWidth="1" min="3" max="3" width="18.88"/>
    <col customWidth="1" min="4" max="4" width="28.75"/>
    <col customWidth="1" min="5" max="5" width="19.13"/>
    <col customWidth="1" min="6" max="6" width="16.75"/>
    <col customWidth="1" min="7" max="7" width="17.63"/>
    <col customWidth="1" min="10" max="10" width="23.63"/>
    <col customWidth="1" min="11" max="11" width="19.0"/>
    <col customWidth="1" min="12" max="12" width="26.75"/>
    <col customWidth="1" min="13" max="13" width="31.63"/>
    <col customWidth="1" min="14" max="14" width="39.38"/>
    <col customWidth="1" min="15" max="15" width="31.25"/>
  </cols>
  <sheetData>
    <row r="3">
      <c r="A3" s="109" t="s">
        <v>14</v>
      </c>
    </row>
    <row r="5" ht="72.0" customHeight="1">
      <c r="A5" s="111" t="s">
        <v>26</v>
      </c>
      <c r="B5" s="112" t="s">
        <v>27</v>
      </c>
      <c r="C5" s="112" t="s">
        <v>28</v>
      </c>
      <c r="D5" s="112" t="s">
        <v>30</v>
      </c>
      <c r="E5" s="112" t="s">
        <v>31</v>
      </c>
      <c r="F5" s="113" t="s">
        <v>32</v>
      </c>
      <c r="G5" s="114" t="s">
        <v>33</v>
      </c>
      <c r="H5" s="112" t="s">
        <v>12</v>
      </c>
      <c r="I5" s="112" t="s">
        <v>34</v>
      </c>
      <c r="J5" s="112" t="s">
        <v>35</v>
      </c>
      <c r="K5" s="15" t="s">
        <v>36</v>
      </c>
      <c r="L5" s="15" t="s">
        <v>37</v>
      </c>
      <c r="M5" s="15" t="s">
        <v>38</v>
      </c>
      <c r="N5" s="15" t="s">
        <v>39</v>
      </c>
      <c r="O5" s="15" t="s">
        <v>40</v>
      </c>
    </row>
    <row r="6">
      <c r="A6" s="143" t="s">
        <v>23</v>
      </c>
      <c r="B6" s="117" t="s">
        <v>759</v>
      </c>
      <c r="C6" s="118" t="s">
        <v>761</v>
      </c>
      <c r="D6" s="119" t="s">
        <v>764</v>
      </c>
      <c r="E6" s="120">
        <v>2731092.44</v>
      </c>
      <c r="F6" s="120">
        <v>3250000.0</v>
      </c>
      <c r="G6" s="117" t="s">
        <v>767</v>
      </c>
      <c r="H6" s="121">
        <v>3150.0</v>
      </c>
      <c r="I6" s="117" t="s">
        <v>58</v>
      </c>
      <c r="J6" s="149" t="s">
        <v>779</v>
      </c>
      <c r="K6" s="123" t="s">
        <v>782</v>
      </c>
      <c r="L6" s="123" t="s">
        <v>784</v>
      </c>
      <c r="M6" s="123" t="s">
        <v>785</v>
      </c>
      <c r="N6" s="32" t="s">
        <v>786</v>
      </c>
      <c r="O6" s="36"/>
    </row>
    <row r="7" ht="168.0" customHeight="1">
      <c r="A7" s="143" t="s">
        <v>72</v>
      </c>
      <c r="B7" s="124" t="s">
        <v>802</v>
      </c>
      <c r="C7" s="118" t="s">
        <v>803</v>
      </c>
      <c r="D7" s="126" t="s">
        <v>810</v>
      </c>
      <c r="E7" s="120">
        <v>6042016.81</v>
      </c>
      <c r="F7" s="120">
        <v>7190000.0</v>
      </c>
      <c r="G7" s="117" t="s">
        <v>813</v>
      </c>
      <c r="H7" s="121">
        <v>3150.0</v>
      </c>
      <c r="I7" s="117" t="s">
        <v>58</v>
      </c>
      <c r="J7" s="152" t="s">
        <v>815</v>
      </c>
      <c r="K7" s="123" t="s">
        <v>817</v>
      </c>
      <c r="L7" s="123" t="s">
        <v>818</v>
      </c>
      <c r="M7" s="123" t="s">
        <v>819</v>
      </c>
      <c r="N7" s="32" t="s">
        <v>820</v>
      </c>
      <c r="O7" s="105"/>
    </row>
    <row r="8" ht="163.5" customHeight="1">
      <c r="A8" s="143" t="s">
        <v>106</v>
      </c>
      <c r="B8" s="117" t="s">
        <v>821</v>
      </c>
      <c r="C8" s="118" t="s">
        <v>822</v>
      </c>
      <c r="D8" s="130" t="s">
        <v>826</v>
      </c>
      <c r="E8" s="120">
        <v>2.428571429E7</v>
      </c>
      <c r="F8" s="120">
        <v>2.89E7</v>
      </c>
      <c r="G8" s="117" t="s">
        <v>830</v>
      </c>
      <c r="H8" s="121">
        <v>3150.0</v>
      </c>
      <c r="I8" s="117" t="s">
        <v>58</v>
      </c>
      <c r="J8" s="154" t="s">
        <v>833</v>
      </c>
      <c r="K8" s="123" t="s">
        <v>834</v>
      </c>
      <c r="L8" s="123" t="s">
        <v>835</v>
      </c>
      <c r="M8" s="123" t="s">
        <v>836</v>
      </c>
      <c r="N8" s="32" t="s">
        <v>837</v>
      </c>
      <c r="O8" s="105"/>
    </row>
    <row r="10">
      <c r="A10" s="108" t="s">
        <v>838</v>
      </c>
      <c r="B10" s="3"/>
      <c r="C10" s="3"/>
      <c r="D10" s="3"/>
      <c r="E10" s="3"/>
      <c r="F10" s="3"/>
      <c r="G10" s="3"/>
      <c r="H10" s="3"/>
      <c r="I10" s="3"/>
      <c r="J10" s="4"/>
    </row>
    <row r="11">
      <c r="A11" s="108" t="s">
        <v>839</v>
      </c>
      <c r="B11" s="3"/>
      <c r="C11" s="3"/>
      <c r="D11" s="3"/>
      <c r="E11" s="3"/>
      <c r="F11" s="3"/>
      <c r="G11" s="3"/>
      <c r="H11" s="3"/>
      <c r="I11" s="3"/>
      <c r="J11" s="4"/>
    </row>
  </sheetData>
  <mergeCells count="3">
    <mergeCell ref="A3:O3"/>
    <mergeCell ref="A10:J10"/>
    <mergeCell ref="A11:J11"/>
  </mergeCells>
  <hyperlinks>
    <hyperlink r:id="rId1" ref="C6"/>
    <hyperlink r:id="rId2" ref="C7"/>
    <hyperlink r:id="rId3" ref="C8"/>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8.0"/>
  </cols>
  <sheetData>
    <row r="1">
      <c r="A1" s="70"/>
      <c r="B1" s="70"/>
      <c r="C1" s="70"/>
      <c r="D1" s="70"/>
      <c r="E1" s="70"/>
      <c r="F1" s="70"/>
      <c r="G1" s="70"/>
      <c r="H1" s="70"/>
      <c r="I1" s="70"/>
      <c r="J1" s="70"/>
      <c r="K1" s="70"/>
      <c r="L1" s="70"/>
      <c r="M1" s="70"/>
      <c r="N1" s="70"/>
      <c r="O1" s="70"/>
      <c r="P1" s="70"/>
      <c r="Q1" s="70"/>
      <c r="R1" s="70"/>
      <c r="S1" s="70"/>
    </row>
    <row r="2">
      <c r="A2" s="70"/>
      <c r="B2" s="70"/>
      <c r="C2" s="70"/>
      <c r="D2" s="71" t="s">
        <v>0</v>
      </c>
      <c r="I2" s="70"/>
      <c r="J2" s="70"/>
      <c r="K2" s="70"/>
      <c r="L2" s="70"/>
      <c r="M2" s="70"/>
      <c r="N2" s="70"/>
      <c r="O2" s="70"/>
      <c r="P2" s="70"/>
      <c r="Q2" s="70"/>
      <c r="R2" s="70"/>
      <c r="S2" s="70"/>
    </row>
    <row r="3">
      <c r="A3" s="70"/>
      <c r="B3" s="70"/>
      <c r="C3" s="70"/>
      <c r="D3" s="70"/>
      <c r="E3" s="70"/>
      <c r="F3" s="70"/>
      <c r="G3" s="70"/>
      <c r="H3" s="70"/>
      <c r="I3" s="70"/>
      <c r="J3" s="70"/>
      <c r="K3" s="70"/>
      <c r="L3" s="70"/>
      <c r="M3" s="70"/>
      <c r="N3" s="70"/>
      <c r="O3" s="70"/>
      <c r="P3" s="70"/>
      <c r="Q3" s="70"/>
      <c r="R3" s="70"/>
      <c r="S3" s="70"/>
    </row>
    <row r="4">
      <c r="A4" s="70"/>
      <c r="B4" s="70"/>
      <c r="C4" s="70"/>
      <c r="D4" s="70"/>
      <c r="E4" s="70"/>
      <c r="F4" s="70"/>
      <c r="G4" s="70"/>
      <c r="H4" s="70"/>
      <c r="I4" s="70"/>
      <c r="J4" s="70"/>
      <c r="K4" s="70"/>
      <c r="L4" s="70"/>
      <c r="M4" s="70"/>
      <c r="N4" s="70"/>
      <c r="O4" s="70"/>
      <c r="P4" s="70"/>
      <c r="Q4" s="70"/>
      <c r="R4" s="70"/>
      <c r="S4" s="70"/>
    </row>
    <row r="5">
      <c r="A5" s="73" t="s">
        <v>14</v>
      </c>
      <c r="B5" s="3"/>
      <c r="C5" s="3"/>
      <c r="D5" s="3"/>
      <c r="E5" s="3"/>
      <c r="F5" s="3"/>
      <c r="G5" s="3"/>
      <c r="H5" s="3"/>
      <c r="I5" s="3"/>
      <c r="J5" s="4"/>
      <c r="K5" s="70"/>
      <c r="L5" s="70"/>
      <c r="M5" s="70"/>
      <c r="N5" s="70"/>
      <c r="O5" s="70"/>
      <c r="P5" s="70"/>
      <c r="Q5" s="70"/>
      <c r="R5" s="70"/>
      <c r="S5" s="70"/>
    </row>
    <row r="6">
      <c r="A6" s="70"/>
      <c r="B6" s="70"/>
      <c r="C6" s="70"/>
      <c r="D6" s="70"/>
      <c r="E6" s="70"/>
      <c r="F6" s="70"/>
      <c r="G6" s="70"/>
      <c r="H6" s="70"/>
      <c r="I6" s="70"/>
      <c r="J6" s="70"/>
      <c r="K6" s="70"/>
      <c r="L6" s="70"/>
      <c r="M6" s="70"/>
      <c r="N6" s="70"/>
      <c r="O6" s="70"/>
      <c r="P6" s="70"/>
      <c r="Q6" s="70"/>
      <c r="R6" s="70"/>
      <c r="S6" s="70"/>
    </row>
    <row r="7">
      <c r="A7" s="157" t="s">
        <v>26</v>
      </c>
      <c r="B7" s="83" t="s">
        <v>27</v>
      </c>
      <c r="C7" s="83" t="s">
        <v>28</v>
      </c>
      <c r="D7" s="83" t="s">
        <v>30</v>
      </c>
      <c r="E7" s="83" t="s">
        <v>31</v>
      </c>
      <c r="F7" s="158" t="s">
        <v>214</v>
      </c>
      <c r="G7" s="159" t="s">
        <v>33</v>
      </c>
      <c r="H7" s="160" t="s">
        <v>12</v>
      </c>
      <c r="I7" s="83" t="s">
        <v>34</v>
      </c>
      <c r="J7" s="83" t="s">
        <v>35</v>
      </c>
      <c r="K7" s="83" t="s">
        <v>16</v>
      </c>
      <c r="L7" s="83" t="s">
        <v>36</v>
      </c>
      <c r="M7" s="83" t="s">
        <v>18</v>
      </c>
      <c r="N7" s="83" t="s">
        <v>216</v>
      </c>
      <c r="O7" s="83" t="s">
        <v>217</v>
      </c>
      <c r="P7" s="83" t="s">
        <v>218</v>
      </c>
      <c r="Q7" s="83" t="s">
        <v>219</v>
      </c>
      <c r="R7" s="83" t="s">
        <v>227</v>
      </c>
      <c r="S7" s="84"/>
    </row>
    <row r="8">
      <c r="A8" s="161" t="s">
        <v>23</v>
      </c>
      <c r="B8" s="162" t="s">
        <v>228</v>
      </c>
      <c r="C8" s="163" t="s">
        <v>841</v>
      </c>
      <c r="D8" s="164" t="s">
        <v>842</v>
      </c>
      <c r="E8" s="162" t="s">
        <v>843</v>
      </c>
      <c r="F8" s="162" t="s">
        <v>844</v>
      </c>
      <c r="G8" s="165" t="s">
        <v>845</v>
      </c>
      <c r="H8" s="166">
        <v>3.123</v>
      </c>
      <c r="I8" s="162" t="s">
        <v>58</v>
      </c>
      <c r="J8" s="167" t="s">
        <v>846</v>
      </c>
      <c r="K8" s="167" t="s">
        <v>847</v>
      </c>
      <c r="L8" s="167" t="s">
        <v>848</v>
      </c>
      <c r="M8" s="90" t="s">
        <v>849</v>
      </c>
      <c r="N8" s="90" t="s">
        <v>850</v>
      </c>
      <c r="O8" s="90" t="s">
        <v>851</v>
      </c>
      <c r="P8" s="168" t="s">
        <v>255</v>
      </c>
      <c r="Q8" s="90" t="s">
        <v>852</v>
      </c>
      <c r="R8" s="90"/>
      <c r="S8" s="70"/>
    </row>
    <row r="9">
      <c r="A9" s="161" t="s">
        <v>257</v>
      </c>
      <c r="B9" s="162" t="s">
        <v>228</v>
      </c>
      <c r="C9" s="163" t="s">
        <v>853</v>
      </c>
      <c r="D9" s="164" t="s">
        <v>854</v>
      </c>
      <c r="E9" s="162" t="s">
        <v>855</v>
      </c>
      <c r="F9" s="162" t="s">
        <v>856</v>
      </c>
      <c r="G9" s="165" t="s">
        <v>857</v>
      </c>
      <c r="H9" s="166">
        <v>3.123</v>
      </c>
      <c r="I9" s="162" t="s">
        <v>240</v>
      </c>
      <c r="J9" s="167" t="s">
        <v>858</v>
      </c>
      <c r="K9" s="167" t="s">
        <v>859</v>
      </c>
      <c r="L9" s="167" t="s">
        <v>860</v>
      </c>
      <c r="M9" s="90" t="s">
        <v>861</v>
      </c>
      <c r="N9" s="90" t="s">
        <v>862</v>
      </c>
      <c r="O9" s="90" t="s">
        <v>863</v>
      </c>
      <c r="P9" s="168" t="s">
        <v>255</v>
      </c>
      <c r="Q9" s="90" t="s">
        <v>864</v>
      </c>
      <c r="R9" s="90"/>
      <c r="S9" s="70"/>
    </row>
    <row r="10">
      <c r="A10" s="161" t="s">
        <v>106</v>
      </c>
      <c r="B10" s="162" t="s">
        <v>228</v>
      </c>
      <c r="C10" s="163" t="s">
        <v>866</v>
      </c>
      <c r="D10" s="164" t="s">
        <v>874</v>
      </c>
      <c r="E10" s="162" t="s">
        <v>875</v>
      </c>
      <c r="F10" s="162" t="s">
        <v>876</v>
      </c>
      <c r="G10" s="165" t="s">
        <v>877</v>
      </c>
      <c r="H10" s="166">
        <v>3.123</v>
      </c>
      <c r="I10" s="162" t="s">
        <v>240</v>
      </c>
      <c r="J10" s="167" t="s">
        <v>878</v>
      </c>
      <c r="K10" s="167" t="s">
        <v>879</v>
      </c>
      <c r="L10" s="167" t="s">
        <v>880</v>
      </c>
      <c r="M10" s="90" t="s">
        <v>881</v>
      </c>
      <c r="N10" s="90" t="s">
        <v>882</v>
      </c>
      <c r="O10" s="90" t="s">
        <v>883</v>
      </c>
      <c r="P10" s="168" t="s">
        <v>255</v>
      </c>
      <c r="Q10" s="90" t="s">
        <v>884</v>
      </c>
      <c r="R10" s="90"/>
      <c r="S10" s="70"/>
    </row>
    <row r="11">
      <c r="A11" s="161" t="s">
        <v>292</v>
      </c>
      <c r="B11" s="162" t="s">
        <v>228</v>
      </c>
      <c r="C11" s="163" t="s">
        <v>885</v>
      </c>
      <c r="D11" s="164" t="s">
        <v>895</v>
      </c>
      <c r="E11" s="162" t="s">
        <v>896</v>
      </c>
      <c r="F11" s="162" t="s">
        <v>897</v>
      </c>
      <c r="G11" s="165" t="s">
        <v>898</v>
      </c>
      <c r="H11" s="166">
        <v>3.123</v>
      </c>
      <c r="I11" s="162" t="s">
        <v>240</v>
      </c>
      <c r="J11" s="167" t="s">
        <v>899</v>
      </c>
      <c r="K11" s="167" t="s">
        <v>900</v>
      </c>
      <c r="L11" s="167" t="s">
        <v>880</v>
      </c>
      <c r="M11" s="90" t="s">
        <v>901</v>
      </c>
      <c r="N11" s="90" t="s">
        <v>902</v>
      </c>
      <c r="O11" s="90" t="s">
        <v>903</v>
      </c>
      <c r="P11" s="168" t="s">
        <v>255</v>
      </c>
      <c r="Q11" s="90" t="s">
        <v>904</v>
      </c>
      <c r="R11" s="90"/>
      <c r="S11" s="70"/>
    </row>
    <row r="12">
      <c r="A12" s="161" t="s">
        <v>314</v>
      </c>
      <c r="B12" s="162" t="s">
        <v>228</v>
      </c>
      <c r="C12" s="163" t="s">
        <v>905</v>
      </c>
      <c r="D12" s="164" t="s">
        <v>908</v>
      </c>
      <c r="E12" s="162" t="s">
        <v>909</v>
      </c>
      <c r="F12" s="162" t="s">
        <v>910</v>
      </c>
      <c r="G12" s="165" t="s">
        <v>911</v>
      </c>
      <c r="H12" s="166">
        <v>3.123</v>
      </c>
      <c r="I12" s="162" t="s">
        <v>240</v>
      </c>
      <c r="J12" s="167" t="s">
        <v>912</v>
      </c>
      <c r="K12" s="167" t="s">
        <v>913</v>
      </c>
      <c r="L12" s="167" t="s">
        <v>914</v>
      </c>
      <c r="M12" s="90" t="s">
        <v>915</v>
      </c>
      <c r="N12" s="90" t="s">
        <v>916</v>
      </c>
      <c r="O12" s="90" t="s">
        <v>917</v>
      </c>
      <c r="P12" s="168" t="s">
        <v>249</v>
      </c>
      <c r="Q12" s="90" t="s">
        <v>918</v>
      </c>
      <c r="R12" s="90"/>
      <c r="S12" s="70"/>
    </row>
    <row r="14">
      <c r="A14" s="108" t="s">
        <v>919</v>
      </c>
      <c r="B14" s="3"/>
      <c r="C14" s="3"/>
      <c r="D14" s="3"/>
      <c r="E14" s="3"/>
      <c r="F14" s="3"/>
      <c r="G14" s="3"/>
      <c r="H14" s="3"/>
      <c r="I14" s="3"/>
      <c r="J14" s="4"/>
    </row>
    <row r="15">
      <c r="A15" s="108" t="s">
        <v>921</v>
      </c>
      <c r="B15" s="3"/>
      <c r="C15" s="3"/>
      <c r="D15" s="3"/>
      <c r="E15" s="3"/>
      <c r="F15" s="3"/>
      <c r="G15" s="3"/>
      <c r="H15" s="3"/>
      <c r="I15" s="3"/>
      <c r="J15" s="4"/>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0"/>
    <col customWidth="1" min="12" max="12" width="31.0"/>
    <col customWidth="1" min="13" max="13" width="14.88"/>
    <col customWidth="1" min="14" max="14" width="19.13"/>
    <col customWidth="1" min="15" max="15" width="19.88"/>
    <col customWidth="1" min="16" max="16" width="40.25"/>
    <col customWidth="1" min="17"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5" t="s">
        <v>865</v>
      </c>
      <c r="C7" s="65" t="s">
        <v>867</v>
      </c>
      <c r="D7" s="65" t="s">
        <v>868</v>
      </c>
      <c r="E7" s="65" t="s">
        <v>869</v>
      </c>
      <c r="F7" s="66" t="s">
        <v>870</v>
      </c>
      <c r="G7" s="5" t="s">
        <v>871</v>
      </c>
      <c r="H7" s="65" t="s">
        <v>12</v>
      </c>
      <c r="I7" s="65" t="s">
        <v>872</v>
      </c>
      <c r="J7" s="65" t="s">
        <v>873</v>
      </c>
      <c r="K7" s="133" t="s">
        <v>16</v>
      </c>
      <c r="L7" s="133" t="s">
        <v>17</v>
      </c>
      <c r="M7" s="133" t="s">
        <v>18</v>
      </c>
      <c r="N7" s="133" t="s">
        <v>19</v>
      </c>
      <c r="O7" s="5" t="s">
        <v>20</v>
      </c>
      <c r="P7" s="169" t="s">
        <v>21</v>
      </c>
      <c r="Q7" s="9"/>
      <c r="R7" s="9"/>
      <c r="S7" s="9"/>
      <c r="T7" s="9"/>
      <c r="U7" s="9"/>
      <c r="V7" s="9"/>
      <c r="W7" s="9"/>
      <c r="X7" s="9"/>
      <c r="Y7" s="9"/>
      <c r="Z7" s="9"/>
    </row>
    <row r="8" ht="90.75" customHeight="1">
      <c r="A8" s="134" t="s">
        <v>23</v>
      </c>
      <c r="B8" s="144" t="s">
        <v>24</v>
      </c>
      <c r="C8" s="171" t="s">
        <v>891</v>
      </c>
      <c r="D8" s="29" t="s">
        <v>906</v>
      </c>
      <c r="E8" s="172">
        <v>563024.0</v>
      </c>
      <c r="F8" s="172">
        <f t="shared" ref="F8:F10" si="1">E8*1.19</f>
        <v>669998.56</v>
      </c>
      <c r="G8" s="173">
        <f t="shared" ref="G8:G10" si="2">(F8)/3900</f>
        <v>171.7945026</v>
      </c>
      <c r="H8" s="174">
        <f t="shared" ref="H8:H10" si="3">G8*3900</f>
        <v>669998.56</v>
      </c>
      <c r="I8" s="175" t="s">
        <v>58</v>
      </c>
      <c r="J8" s="29" t="s">
        <v>922</v>
      </c>
      <c r="K8" s="29" t="s">
        <v>923</v>
      </c>
      <c r="L8" s="91" t="s">
        <v>924</v>
      </c>
      <c r="M8" s="29" t="s">
        <v>925</v>
      </c>
      <c r="N8" s="29" t="s">
        <v>926</v>
      </c>
      <c r="O8" s="29" t="s">
        <v>927</v>
      </c>
      <c r="P8" s="177"/>
    </row>
    <row r="9" ht="81.0" customHeight="1">
      <c r="A9" s="134" t="s">
        <v>77</v>
      </c>
      <c r="B9" s="144" t="s">
        <v>24</v>
      </c>
      <c r="C9" s="62" t="s">
        <v>934</v>
      </c>
      <c r="D9" s="29" t="s">
        <v>936</v>
      </c>
      <c r="E9" s="147">
        <v>1031551.0</v>
      </c>
      <c r="F9" s="172">
        <f t="shared" si="1"/>
        <v>1227545.69</v>
      </c>
      <c r="G9" s="173">
        <f t="shared" si="2"/>
        <v>314.7553051</v>
      </c>
      <c r="H9" s="174">
        <f t="shared" si="3"/>
        <v>1227545.69</v>
      </c>
      <c r="I9" s="144" t="s">
        <v>937</v>
      </c>
      <c r="J9" s="29" t="s">
        <v>938</v>
      </c>
      <c r="K9" s="29" t="s">
        <v>939</v>
      </c>
      <c r="L9" s="91" t="s">
        <v>939</v>
      </c>
      <c r="M9" s="29" t="s">
        <v>941</v>
      </c>
      <c r="N9" s="29" t="s">
        <v>942</v>
      </c>
      <c r="O9" s="29" t="s">
        <v>943</v>
      </c>
      <c r="P9" s="177"/>
    </row>
    <row r="10" ht="86.25" customHeight="1">
      <c r="A10" s="134" t="s">
        <v>106</v>
      </c>
      <c r="B10" s="144" t="s">
        <v>24</v>
      </c>
      <c r="C10" s="62" t="s">
        <v>949</v>
      </c>
      <c r="D10" s="29" t="s">
        <v>955</v>
      </c>
      <c r="E10" s="147">
        <v>653401.0</v>
      </c>
      <c r="F10" s="172">
        <f t="shared" si="1"/>
        <v>777547.19</v>
      </c>
      <c r="G10" s="173">
        <f t="shared" si="2"/>
        <v>199.3710744</v>
      </c>
      <c r="H10" s="174">
        <f t="shared" si="3"/>
        <v>777547.19</v>
      </c>
      <c r="I10" s="144" t="s">
        <v>937</v>
      </c>
      <c r="J10" s="29" t="s">
        <v>959</v>
      </c>
      <c r="K10" s="29" t="s">
        <v>960</v>
      </c>
      <c r="L10" s="91" t="s">
        <v>961</v>
      </c>
      <c r="M10" s="29" t="s">
        <v>962</v>
      </c>
      <c r="N10" s="29" t="s">
        <v>963</v>
      </c>
      <c r="O10" s="29" t="s">
        <v>964</v>
      </c>
      <c r="P10" s="177"/>
    </row>
    <row r="11" ht="15.0" hidden="1" customHeight="1">
      <c r="A11" s="47"/>
      <c r="B11" s="76"/>
      <c r="C11" s="76"/>
      <c r="D11" s="76"/>
      <c r="E11" s="76"/>
      <c r="F11" s="76"/>
      <c r="G11" s="76"/>
      <c r="H11" s="76"/>
      <c r="I11" s="76"/>
      <c r="J11" s="76"/>
    </row>
    <row r="12" ht="12.75" customHeight="1"/>
    <row r="13" ht="12.75" customHeight="1">
      <c r="A13" s="179" t="s">
        <v>667</v>
      </c>
      <c r="B13" s="3"/>
      <c r="C13" s="3"/>
      <c r="D13" s="3"/>
      <c r="E13" s="3"/>
      <c r="F13" s="3"/>
      <c r="G13" s="3"/>
      <c r="H13" s="3"/>
      <c r="I13" s="3"/>
      <c r="J13" s="4"/>
    </row>
    <row r="14" ht="31.5" customHeight="1">
      <c r="A14" s="179" t="s">
        <v>966</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c r="D21" s="52"/>
      <c r="E21" s="52"/>
      <c r="F21" s="54"/>
      <c r="G21" s="5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
    <mergeCell ref="D2:H2"/>
    <mergeCell ref="A5:J5"/>
    <mergeCell ref="A13:J13"/>
    <mergeCell ref="A14:J14"/>
  </mergeCells>
  <hyperlinks>
    <hyperlink r:id="rId1" location="polycard_client=search-desktop&amp;be_origin=backend&amp;overlay_label=not_apply&amp;search_layout=grid&amp;position=2&amp;type=product&amp;tracking_id=2a8efddc-4b4c-4870-a2bc-a194ee03855b&amp;wid=&amp;sid=search" ref="C8"/>
    <hyperlink r:id="rId2" location="polycard_client=search-desktop&amp;be_origin=backend&amp;overlay_label=not_apply&amp;search_layout=grid&amp;position=6&amp;type=product&amp;tracking_id=cb0bfe9b-6cf2-4cf3-8766-1dad3c234db9&amp;wid=MCO1333460073&amp;sid=search" ref="C9"/>
    <hyperlink r:id="rId3" location="polycard_client=search-desktop&amp;be_origin=backend&amp;overlay_label=not_apply&amp;search_layout=grid&amp;position=1&amp;type=product&amp;tracking_id=8fa7fb3a-0bc0-41be-a0e4-ccdc32a84037&amp;wid=MCO3582002712&amp;sid=search" ref="C10"/>
  </hyperlinks>
  <printOptions/>
  <pageMargins bottom="0.75" footer="0.0" header="0.0" left="0.7" right="0.7" top="0.75"/>
  <pageSetup orientation="landscape"/>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13"/>
    <col customWidth="1" min="12" max="12" width="23.63"/>
    <col customWidth="1" min="13" max="13" width="14.88"/>
    <col customWidth="1" min="14" max="14" width="19.13"/>
    <col customWidth="1" min="15" max="15" width="19.88"/>
    <col customWidth="1" min="16" max="16" width="40.38"/>
    <col customWidth="1" min="17"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5" t="s">
        <v>886</v>
      </c>
      <c r="C7" s="65" t="s">
        <v>887</v>
      </c>
      <c r="D7" s="65" t="s">
        <v>888</v>
      </c>
      <c r="E7" s="65" t="s">
        <v>889</v>
      </c>
      <c r="F7" s="66" t="s">
        <v>890</v>
      </c>
      <c r="G7" s="5" t="s">
        <v>892</v>
      </c>
      <c r="H7" s="65" t="s">
        <v>12</v>
      </c>
      <c r="I7" s="65" t="s">
        <v>893</v>
      </c>
      <c r="J7" s="65" t="s">
        <v>894</v>
      </c>
      <c r="K7" s="5" t="s">
        <v>16</v>
      </c>
      <c r="L7" s="5" t="s">
        <v>17</v>
      </c>
      <c r="M7" s="5" t="s">
        <v>18</v>
      </c>
      <c r="N7" s="5" t="s">
        <v>19</v>
      </c>
      <c r="O7" s="5" t="s">
        <v>20</v>
      </c>
      <c r="P7" s="170" t="s">
        <v>21</v>
      </c>
      <c r="Q7" s="9"/>
      <c r="R7" s="9"/>
      <c r="S7" s="9"/>
      <c r="T7" s="9"/>
      <c r="U7" s="9"/>
      <c r="V7" s="9"/>
      <c r="W7" s="9"/>
      <c r="X7" s="9"/>
      <c r="Y7" s="9"/>
      <c r="Z7" s="9"/>
    </row>
    <row r="8" ht="109.5" customHeight="1">
      <c r="A8" s="11" t="s">
        <v>23</v>
      </c>
      <c r="B8" s="144" t="s">
        <v>24</v>
      </c>
      <c r="C8" s="171" t="s">
        <v>907</v>
      </c>
      <c r="D8" s="105" t="s">
        <v>920</v>
      </c>
      <c r="E8" s="172">
        <v>676386.0</v>
      </c>
      <c r="F8" s="172">
        <f t="shared" ref="F8:F10" si="1">E8*1.19</f>
        <v>804899.34</v>
      </c>
      <c r="G8" s="173">
        <f t="shared" ref="G8:G10" si="2">(F8)/3900</f>
        <v>206.3844462</v>
      </c>
      <c r="H8" s="174">
        <f t="shared" ref="H8:H10" si="3">G8*3900</f>
        <v>804899.34</v>
      </c>
      <c r="I8" s="175" t="s">
        <v>58</v>
      </c>
      <c r="J8" s="105" t="s">
        <v>928</v>
      </c>
      <c r="K8" s="105" t="s">
        <v>929</v>
      </c>
      <c r="L8" s="105" t="s">
        <v>930</v>
      </c>
      <c r="M8" s="105" t="s">
        <v>931</v>
      </c>
      <c r="N8" s="105" t="s">
        <v>932</v>
      </c>
      <c r="O8" s="176" t="s">
        <v>933</v>
      </c>
      <c r="P8" s="178"/>
    </row>
    <row r="9" ht="117.75" customHeight="1">
      <c r="A9" s="11" t="s">
        <v>77</v>
      </c>
      <c r="B9" s="144" t="s">
        <v>24</v>
      </c>
      <c r="C9" s="62" t="s">
        <v>935</v>
      </c>
      <c r="D9" s="105" t="s">
        <v>940</v>
      </c>
      <c r="E9" s="147">
        <v>1603647.0</v>
      </c>
      <c r="F9" s="172">
        <f t="shared" si="1"/>
        <v>1908339.93</v>
      </c>
      <c r="G9" s="173">
        <f t="shared" si="2"/>
        <v>489.3179308</v>
      </c>
      <c r="H9" s="174">
        <f t="shared" si="3"/>
        <v>1908339.93</v>
      </c>
      <c r="I9" s="144" t="s">
        <v>937</v>
      </c>
      <c r="J9" s="105" t="s">
        <v>944</v>
      </c>
      <c r="K9" s="105" t="s">
        <v>945</v>
      </c>
      <c r="L9" s="105" t="s">
        <v>946</v>
      </c>
      <c r="M9" s="105" t="s">
        <v>947</v>
      </c>
      <c r="N9" s="105" t="s">
        <v>942</v>
      </c>
      <c r="O9" s="176" t="s">
        <v>948</v>
      </c>
      <c r="P9" s="178"/>
    </row>
    <row r="10" ht="117.0" customHeight="1">
      <c r="A10" s="11" t="s">
        <v>106</v>
      </c>
      <c r="B10" s="144" t="s">
        <v>24</v>
      </c>
      <c r="C10" s="62" t="s">
        <v>950</v>
      </c>
      <c r="D10" s="105" t="s">
        <v>951</v>
      </c>
      <c r="E10" s="147">
        <v>1450924.0</v>
      </c>
      <c r="F10" s="172">
        <f t="shared" si="1"/>
        <v>1726599.56</v>
      </c>
      <c r="G10" s="173">
        <f t="shared" si="2"/>
        <v>442.7178359</v>
      </c>
      <c r="H10" s="174">
        <f t="shared" si="3"/>
        <v>1726599.56</v>
      </c>
      <c r="I10" s="144" t="s">
        <v>937</v>
      </c>
      <c r="J10" s="105" t="s">
        <v>952</v>
      </c>
      <c r="K10" s="105" t="s">
        <v>953</v>
      </c>
      <c r="L10" s="105" t="s">
        <v>954</v>
      </c>
      <c r="M10" s="105" t="s">
        <v>956</v>
      </c>
      <c r="N10" s="105" t="s">
        <v>957</v>
      </c>
      <c r="O10" s="176" t="s">
        <v>958</v>
      </c>
      <c r="P10" s="178"/>
    </row>
    <row r="11" ht="15.0" hidden="1" customHeight="1">
      <c r="A11" s="47"/>
      <c r="B11" s="76"/>
      <c r="C11" s="76"/>
      <c r="D11" s="76"/>
      <c r="E11" s="76"/>
      <c r="F11" s="76"/>
      <c r="G11" s="76"/>
      <c r="H11" s="76"/>
      <c r="I11" s="76"/>
      <c r="J11" s="76"/>
    </row>
    <row r="12" ht="12.75" customHeight="1"/>
    <row r="13" ht="12.75" customHeight="1">
      <c r="A13" s="179" t="s">
        <v>667</v>
      </c>
      <c r="B13" s="3"/>
      <c r="C13" s="3"/>
      <c r="D13" s="3"/>
      <c r="E13" s="3"/>
      <c r="F13" s="3"/>
      <c r="G13" s="3"/>
      <c r="H13" s="3"/>
      <c r="I13" s="3"/>
      <c r="J13" s="4"/>
    </row>
    <row r="14" ht="54.0" customHeight="1">
      <c r="A14" s="180" t="s">
        <v>965</v>
      </c>
      <c r="B14" s="3"/>
      <c r="C14" s="3"/>
      <c r="D14" s="3"/>
      <c r="E14" s="3"/>
      <c r="F14" s="3"/>
      <c r="G14" s="3"/>
      <c r="H14" s="3"/>
      <c r="I14" s="3"/>
      <c r="J14" s="4"/>
    </row>
    <row r="15" ht="12.75" customHeight="1"/>
    <row r="16" ht="12.75" customHeight="1"/>
    <row r="17" ht="12.75" customHeight="1"/>
    <row r="18" ht="12.75" customHeight="1"/>
    <row r="19" ht="12.75" customHeight="1"/>
    <row r="20" ht="12.75" customHeight="1"/>
    <row r="21" ht="12.75" customHeight="1"/>
    <row r="22" ht="12.75" customHeight="1"/>
    <row r="23" ht="12.75" customHeight="1">
      <c r="D23" s="52"/>
      <c r="E23" s="52"/>
      <c r="F23" s="54"/>
      <c r="G23" s="5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location="polycard_client=search-desktop&amp;be_origin=backend&amp;overlay_label=not_apply&amp;search_layout=grid&amp;position=1&amp;type=product&amp;tracking_id=8bcb7e6f-e522-4f59-84f6-b3e958d5173b&amp;wid=MCO1398353719&amp;sid=search" ref="C8"/>
    <hyperlink r:id="rId2" location="polycard_client=search-desktop&amp;be_origin=backend&amp;overlay_label=not_apply&amp;search_layout=grid&amp;position=3&amp;type=product&amp;tracking_id=29fda122-cf80-4064-bf10-c66eea6f19df&amp;wid=MCO1841202272&amp;sid=search" ref="C9"/>
    <hyperlink r:id="rId3" location="polycard_client=search-desktop&amp;float_highlight=last_units&amp;be_origin=backend&amp;overlay_label=not_apply&amp;search_layout=grid&amp;position=1&amp;type=product&amp;tracking_id=d872f182-d81c-46d2-849e-9969ed0fa10c&amp;wid=MCO1641007888&amp;sid=search" ref="C10"/>
  </hyperlinks>
  <printOptions/>
  <pageMargins bottom="0.75" footer="0.0" header="0.0" left="0.7" right="0.7" top="0.75"/>
  <pageSetup orientation="landscape"/>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4.75"/>
    <col customWidth="1" min="4" max="4" width="30.63"/>
    <col customWidth="1" min="10" max="10" width="35.13"/>
    <col customWidth="1" min="12" max="12" width="25.63"/>
    <col customWidth="1" min="13" max="13" width="22.63"/>
    <col customWidth="1" min="14" max="14" width="19.75"/>
    <col customWidth="1" min="15" max="15" width="27.75"/>
  </cols>
  <sheetData>
    <row r="4">
      <c r="D4" s="1" t="s">
        <v>0</v>
      </c>
    </row>
    <row r="7">
      <c r="A7" s="2" t="s">
        <v>1</v>
      </c>
      <c r="B7" s="3"/>
      <c r="C7" s="3"/>
      <c r="D7" s="3"/>
      <c r="E7" s="3"/>
      <c r="F7" s="3"/>
      <c r="G7" s="3"/>
      <c r="H7" s="3"/>
      <c r="I7" s="3"/>
      <c r="J7" s="4"/>
    </row>
    <row r="9">
      <c r="A9" s="5" t="s">
        <v>2</v>
      </c>
      <c r="B9" s="65" t="s">
        <v>967</v>
      </c>
      <c r="C9" s="65" t="s">
        <v>968</v>
      </c>
      <c r="D9" s="65" t="s">
        <v>969</v>
      </c>
      <c r="E9" s="65" t="s">
        <v>970</v>
      </c>
      <c r="F9" s="66" t="s">
        <v>971</v>
      </c>
      <c r="G9" s="5" t="s">
        <v>972</v>
      </c>
      <c r="H9" s="65" t="s">
        <v>12</v>
      </c>
      <c r="I9" s="65" t="s">
        <v>973</v>
      </c>
      <c r="J9" s="65" t="s">
        <v>974</v>
      </c>
      <c r="K9" s="133" t="s">
        <v>194</v>
      </c>
      <c r="L9" s="133" t="s">
        <v>195</v>
      </c>
      <c r="M9" s="133" t="s">
        <v>19</v>
      </c>
      <c r="N9" s="5" t="s">
        <v>20</v>
      </c>
      <c r="O9" s="133" t="s">
        <v>21</v>
      </c>
    </row>
    <row r="10" ht="120.0" customHeight="1">
      <c r="A10" s="134" t="s">
        <v>23</v>
      </c>
      <c r="B10" s="13" t="s">
        <v>24</v>
      </c>
      <c r="C10" s="181" t="s">
        <v>975</v>
      </c>
      <c r="D10" s="137" t="s">
        <v>976</v>
      </c>
      <c r="E10" s="182">
        <v>47.391</v>
      </c>
      <c r="F10" s="182">
        <v>56.395</v>
      </c>
      <c r="G10" s="183" t="s">
        <v>977</v>
      </c>
      <c r="H10" s="184">
        <v>3150.0</v>
      </c>
      <c r="I10" s="34" t="s">
        <v>58</v>
      </c>
      <c r="J10" s="137" t="s">
        <v>978</v>
      </c>
      <c r="K10" s="137" t="s">
        <v>979</v>
      </c>
      <c r="L10" s="137" t="s">
        <v>980</v>
      </c>
      <c r="M10" s="137" t="s">
        <v>981</v>
      </c>
      <c r="N10" s="137" t="s">
        <v>982</v>
      </c>
      <c r="O10" s="45"/>
    </row>
    <row r="11" ht="144.75" customHeight="1">
      <c r="A11" s="134" t="s">
        <v>77</v>
      </c>
      <c r="B11" s="140" t="s">
        <v>983</v>
      </c>
      <c r="C11" s="181" t="s">
        <v>984</v>
      </c>
      <c r="D11" s="137" t="s">
        <v>985</v>
      </c>
      <c r="E11" s="185">
        <v>70.54</v>
      </c>
      <c r="F11" s="182">
        <v>83.943</v>
      </c>
      <c r="G11" s="183" t="s">
        <v>986</v>
      </c>
      <c r="H11" s="184">
        <v>3150.0</v>
      </c>
      <c r="I11" s="34" t="s">
        <v>58</v>
      </c>
      <c r="J11" s="137" t="s">
        <v>987</v>
      </c>
      <c r="K11" s="137" t="s">
        <v>988</v>
      </c>
      <c r="L11" s="137" t="s">
        <v>989</v>
      </c>
      <c r="M11" s="137" t="s">
        <v>990</v>
      </c>
      <c r="N11" s="137" t="s">
        <v>991</v>
      </c>
      <c r="O11" s="45"/>
    </row>
    <row r="12" ht="153.0" customHeight="1">
      <c r="A12" s="134" t="s">
        <v>106</v>
      </c>
      <c r="B12" s="13" t="s">
        <v>992</v>
      </c>
      <c r="C12" s="181" t="s">
        <v>993</v>
      </c>
      <c r="D12" s="137" t="s">
        <v>994</v>
      </c>
      <c r="E12" s="182">
        <v>76.775</v>
      </c>
      <c r="F12" s="182">
        <v>91.362</v>
      </c>
      <c r="G12" s="183" t="s">
        <v>995</v>
      </c>
      <c r="H12" s="184">
        <v>3150.0</v>
      </c>
      <c r="I12" s="34" t="s">
        <v>58</v>
      </c>
      <c r="J12" s="29" t="s">
        <v>736</v>
      </c>
      <c r="K12" s="29" t="s">
        <v>737</v>
      </c>
      <c r="L12" s="137" t="s">
        <v>996</v>
      </c>
      <c r="M12" s="137" t="s">
        <v>997</v>
      </c>
      <c r="N12" s="137" t="s">
        <v>998</v>
      </c>
      <c r="O12" s="45"/>
    </row>
    <row r="14">
      <c r="A14" s="186" t="s">
        <v>838</v>
      </c>
      <c r="B14" s="3"/>
      <c r="C14" s="3"/>
      <c r="D14" s="3"/>
      <c r="E14" s="3"/>
      <c r="F14" s="3"/>
      <c r="G14" s="3"/>
      <c r="H14" s="3"/>
      <c r="I14" s="3"/>
      <c r="J14" s="4"/>
    </row>
    <row r="15">
      <c r="A15" s="186" t="s">
        <v>999</v>
      </c>
      <c r="B15" s="3"/>
      <c r="C15" s="3"/>
      <c r="D15" s="3"/>
      <c r="E15" s="3"/>
      <c r="F15" s="3"/>
      <c r="G15" s="3"/>
      <c r="H15" s="3"/>
      <c r="I15" s="3"/>
      <c r="J15" s="4"/>
    </row>
  </sheetData>
  <mergeCells count="4">
    <mergeCell ref="D4:H4"/>
    <mergeCell ref="A7:J7"/>
    <mergeCell ref="A14:J14"/>
    <mergeCell ref="A15:J15"/>
  </mergeCells>
  <hyperlinks>
    <hyperlink r:id="rId1" ref="C10"/>
    <hyperlink r:id="rId2" ref="B11"/>
    <hyperlink r:id="rId3" ref="C11"/>
    <hyperlink r:id="rId4" ref="C12"/>
  </hyperlinks>
  <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2.75"/>
    <col customWidth="1" min="4" max="4" width="16.75"/>
    <col customWidth="1" min="10" max="10" width="27.88"/>
    <col customWidth="1" min="12" max="12" width="27.25"/>
    <col customWidth="1" min="13" max="13" width="23.38"/>
    <col customWidth="1" min="14" max="14" width="30.75"/>
    <col customWidth="1" min="15" max="15" width="25.38"/>
  </cols>
  <sheetData>
    <row r="3">
      <c r="D3" s="1" t="s">
        <v>0</v>
      </c>
    </row>
    <row r="6">
      <c r="A6" s="2" t="s">
        <v>1</v>
      </c>
      <c r="B6" s="3"/>
      <c r="C6" s="3"/>
      <c r="D6" s="3"/>
      <c r="E6" s="3"/>
      <c r="F6" s="3"/>
      <c r="G6" s="3"/>
      <c r="H6" s="3"/>
      <c r="I6" s="3"/>
      <c r="J6" s="4"/>
    </row>
    <row r="8">
      <c r="A8" s="5" t="s">
        <v>2</v>
      </c>
      <c r="B8" s="65" t="s">
        <v>1000</v>
      </c>
      <c r="C8" s="65" t="s">
        <v>1001</v>
      </c>
      <c r="D8" s="65" t="s">
        <v>1002</v>
      </c>
      <c r="E8" s="65" t="s">
        <v>1003</v>
      </c>
      <c r="F8" s="66" t="s">
        <v>1004</v>
      </c>
      <c r="G8" s="5" t="s">
        <v>1005</v>
      </c>
      <c r="H8" s="65" t="s">
        <v>12</v>
      </c>
      <c r="I8" s="65" t="s">
        <v>1006</v>
      </c>
      <c r="J8" s="65" t="s">
        <v>1007</v>
      </c>
      <c r="K8" s="133" t="s">
        <v>194</v>
      </c>
      <c r="L8" s="133" t="s">
        <v>195</v>
      </c>
      <c r="M8" s="133" t="s">
        <v>19</v>
      </c>
      <c r="N8" s="5" t="s">
        <v>20</v>
      </c>
      <c r="O8" s="133" t="s">
        <v>21</v>
      </c>
    </row>
    <row r="9">
      <c r="A9" s="134" t="s">
        <v>23</v>
      </c>
      <c r="B9" s="13" t="s">
        <v>24</v>
      </c>
      <c r="C9" s="181" t="s">
        <v>1009</v>
      </c>
      <c r="D9" s="137" t="s">
        <v>1011</v>
      </c>
      <c r="E9" s="182">
        <v>72.941</v>
      </c>
      <c r="F9" s="182">
        <v>86.8</v>
      </c>
      <c r="G9" s="183" t="s">
        <v>1014</v>
      </c>
      <c r="H9" s="184">
        <v>3150.0</v>
      </c>
      <c r="I9" s="34" t="s">
        <v>58</v>
      </c>
      <c r="J9" s="137" t="s">
        <v>1016</v>
      </c>
      <c r="K9" s="137" t="s">
        <v>979</v>
      </c>
      <c r="L9" s="137" t="s">
        <v>1017</v>
      </c>
      <c r="M9" s="137" t="s">
        <v>1018</v>
      </c>
      <c r="N9" s="137" t="s">
        <v>1019</v>
      </c>
      <c r="O9" s="45"/>
    </row>
    <row r="10">
      <c r="A10" s="134" t="s">
        <v>77</v>
      </c>
      <c r="B10" s="192" t="s">
        <v>24</v>
      </c>
      <c r="C10" s="181" t="s">
        <v>984</v>
      </c>
      <c r="D10" s="137" t="s">
        <v>1030</v>
      </c>
      <c r="E10" s="185" t="s">
        <v>1032</v>
      </c>
      <c r="F10" s="182">
        <v>144.459</v>
      </c>
      <c r="G10" s="183" t="s">
        <v>1033</v>
      </c>
      <c r="H10" s="184">
        <v>3150.0</v>
      </c>
      <c r="I10" s="34" t="s">
        <v>58</v>
      </c>
      <c r="J10" s="137" t="s">
        <v>1036</v>
      </c>
      <c r="K10" s="137" t="s">
        <v>988</v>
      </c>
      <c r="L10" s="137" t="s">
        <v>1037</v>
      </c>
      <c r="M10" s="137" t="s">
        <v>1038</v>
      </c>
      <c r="N10" s="137" t="s">
        <v>1039</v>
      </c>
      <c r="O10" s="45"/>
    </row>
    <row r="11" ht="138.0" customHeight="1">
      <c r="A11" s="134" t="s">
        <v>106</v>
      </c>
      <c r="B11" s="13" t="s">
        <v>24</v>
      </c>
      <c r="C11" s="181" t="s">
        <v>993</v>
      </c>
      <c r="D11" s="137" t="s">
        <v>1052</v>
      </c>
      <c r="E11" s="182">
        <v>125.354</v>
      </c>
      <c r="F11" s="182">
        <v>149.172</v>
      </c>
      <c r="G11" s="183" t="s">
        <v>1053</v>
      </c>
      <c r="H11" s="184">
        <v>3150.0</v>
      </c>
      <c r="I11" s="34" t="s">
        <v>58</v>
      </c>
      <c r="J11" s="137" t="s">
        <v>1057</v>
      </c>
      <c r="K11" s="29" t="s">
        <v>737</v>
      </c>
      <c r="L11" s="137" t="s">
        <v>1061</v>
      </c>
      <c r="M11" s="137" t="s">
        <v>1062</v>
      </c>
      <c r="N11" s="137" t="s">
        <v>1063</v>
      </c>
      <c r="O11" s="45"/>
    </row>
    <row r="13">
      <c r="A13" s="186" t="s">
        <v>838</v>
      </c>
      <c r="B13" s="3"/>
      <c r="C13" s="3"/>
      <c r="D13" s="3"/>
      <c r="E13" s="3"/>
      <c r="F13" s="3"/>
      <c r="G13" s="3"/>
      <c r="H13" s="3"/>
      <c r="I13" s="3"/>
      <c r="J13" s="4"/>
    </row>
    <row r="14">
      <c r="A14" s="186" t="s">
        <v>1065</v>
      </c>
      <c r="B14" s="3"/>
      <c r="C14" s="3"/>
      <c r="D14" s="3"/>
      <c r="E14" s="3"/>
      <c r="F14" s="3"/>
      <c r="G14" s="3"/>
      <c r="H14" s="3"/>
      <c r="I14" s="3"/>
      <c r="J14" s="4"/>
    </row>
  </sheetData>
  <mergeCells count="4">
    <mergeCell ref="D3:H3"/>
    <mergeCell ref="A6:J6"/>
    <mergeCell ref="A13:J13"/>
    <mergeCell ref="A14:J14"/>
  </mergeCells>
  <hyperlinks>
    <hyperlink r:id="rId1" ref="C9"/>
    <hyperlink r:id="rId2" ref="C10"/>
    <hyperlink r:id="rId3" ref="C11"/>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8.0"/>
    <col customWidth="1" min="11" max="11" width="31.75"/>
    <col customWidth="1" min="12" max="12" width="19.0"/>
    <col customWidth="1" min="13" max="13" width="25.0"/>
    <col customWidth="1" min="14" max="14" width="23.25"/>
    <col customWidth="1" min="15" max="15" width="34.88"/>
    <col customWidth="1" min="16" max="16" width="29.13"/>
  </cols>
  <sheetData>
    <row r="5">
      <c r="B5" s="109" t="s">
        <v>14</v>
      </c>
    </row>
    <row r="6">
      <c r="B6" s="12"/>
      <c r="C6" s="12"/>
      <c r="D6" s="12"/>
      <c r="E6" s="12"/>
      <c r="F6" s="12"/>
      <c r="G6" s="12"/>
      <c r="H6" s="12"/>
      <c r="I6" s="12"/>
      <c r="J6" s="12"/>
      <c r="K6" s="12"/>
      <c r="L6" s="14"/>
      <c r="M6" s="14"/>
      <c r="N6" s="14"/>
    </row>
    <row r="7">
      <c r="B7" s="15" t="s">
        <v>26</v>
      </c>
      <c r="C7" s="17" t="s">
        <v>27</v>
      </c>
      <c r="D7" s="17" t="s">
        <v>28</v>
      </c>
      <c r="E7" s="17" t="s">
        <v>30</v>
      </c>
      <c r="F7" s="17" t="s">
        <v>31</v>
      </c>
      <c r="G7" s="18" t="s">
        <v>32</v>
      </c>
      <c r="H7" s="15" t="s">
        <v>33</v>
      </c>
      <c r="I7" s="17" t="s">
        <v>12</v>
      </c>
      <c r="J7" s="17" t="s">
        <v>34</v>
      </c>
      <c r="K7" s="17" t="s">
        <v>35</v>
      </c>
      <c r="L7" s="15" t="s">
        <v>36</v>
      </c>
      <c r="M7" s="15" t="s">
        <v>37</v>
      </c>
      <c r="N7" s="15" t="s">
        <v>38</v>
      </c>
      <c r="O7" s="15" t="s">
        <v>39</v>
      </c>
      <c r="P7" s="15" t="s">
        <v>40</v>
      </c>
    </row>
    <row r="8">
      <c r="B8" s="22" t="s">
        <v>23</v>
      </c>
      <c r="C8" s="187" t="s">
        <v>1008</v>
      </c>
      <c r="D8" s="188" t="s">
        <v>1010</v>
      </c>
      <c r="E8" s="189" t="s">
        <v>1012</v>
      </c>
      <c r="F8" s="190">
        <v>38.571</v>
      </c>
      <c r="G8" s="190">
        <v>45.9</v>
      </c>
      <c r="H8" s="187" t="s">
        <v>1013</v>
      </c>
      <c r="I8" s="28">
        <v>3150.0</v>
      </c>
      <c r="J8" s="23" t="s">
        <v>58</v>
      </c>
      <c r="K8" s="191" t="s">
        <v>1015</v>
      </c>
      <c r="L8" s="191" t="s">
        <v>979</v>
      </c>
      <c r="M8" s="191" t="s">
        <v>1020</v>
      </c>
      <c r="N8" s="191" t="s">
        <v>1021</v>
      </c>
      <c r="O8" s="191" t="s">
        <v>1022</v>
      </c>
      <c r="P8" s="36"/>
    </row>
    <row r="9">
      <c r="B9" s="22" t="s">
        <v>72</v>
      </c>
      <c r="C9" s="187" t="s">
        <v>1023</v>
      </c>
      <c r="D9" s="188" t="s">
        <v>1024</v>
      </c>
      <c r="E9" s="193" t="s">
        <v>1025</v>
      </c>
      <c r="F9" s="190">
        <v>50.336</v>
      </c>
      <c r="G9" s="190">
        <v>59.9</v>
      </c>
      <c r="H9" s="187" t="s">
        <v>1026</v>
      </c>
      <c r="I9" s="28">
        <v>3150.0</v>
      </c>
      <c r="J9" s="23" t="s">
        <v>58</v>
      </c>
      <c r="K9" s="191" t="s">
        <v>1027</v>
      </c>
      <c r="L9" s="191" t="s">
        <v>979</v>
      </c>
      <c r="M9" s="191" t="s">
        <v>1028</v>
      </c>
      <c r="N9" s="191" t="s">
        <v>1029</v>
      </c>
      <c r="O9" s="191" t="s">
        <v>1031</v>
      </c>
      <c r="P9" s="29"/>
    </row>
    <row r="10">
      <c r="B10" s="22" t="s">
        <v>106</v>
      </c>
      <c r="C10" s="187" t="s">
        <v>1034</v>
      </c>
      <c r="D10" s="188" t="s">
        <v>1035</v>
      </c>
      <c r="E10" s="193" t="s">
        <v>1042</v>
      </c>
      <c r="F10" s="190">
        <v>48.0</v>
      </c>
      <c r="G10" s="190">
        <v>57.12</v>
      </c>
      <c r="H10" s="187" t="s">
        <v>1043</v>
      </c>
      <c r="I10" s="28">
        <v>3150.0</v>
      </c>
      <c r="J10" s="23" t="s">
        <v>58</v>
      </c>
      <c r="K10" s="191" t="s">
        <v>1044</v>
      </c>
      <c r="L10" s="191" t="s">
        <v>1045</v>
      </c>
      <c r="M10" s="191" t="s">
        <v>1046</v>
      </c>
      <c r="N10" s="191" t="s">
        <v>1047</v>
      </c>
      <c r="O10" s="191" t="s">
        <v>1048</v>
      </c>
      <c r="P10" s="29"/>
    </row>
    <row r="11">
      <c r="E11" s="52"/>
      <c r="F11" s="52"/>
      <c r="G11" s="54"/>
      <c r="H11" s="54"/>
    </row>
    <row r="12">
      <c r="B12" s="186" t="s">
        <v>667</v>
      </c>
      <c r="C12" s="3"/>
      <c r="D12" s="3"/>
      <c r="E12" s="3"/>
      <c r="F12" s="3"/>
      <c r="G12" s="3"/>
      <c r="H12" s="3"/>
      <c r="I12" s="3"/>
      <c r="J12" s="3"/>
      <c r="K12" s="4"/>
    </row>
    <row r="13">
      <c r="B13" s="186" t="s">
        <v>1055</v>
      </c>
      <c r="C13" s="3"/>
      <c r="D13" s="3"/>
      <c r="E13" s="3"/>
      <c r="F13" s="3"/>
      <c r="G13" s="3"/>
      <c r="H13" s="3"/>
      <c r="I13" s="3"/>
      <c r="J13" s="3"/>
      <c r="K13" s="4"/>
    </row>
  </sheetData>
  <mergeCells count="3">
    <mergeCell ref="B5:P5"/>
    <mergeCell ref="B12:K12"/>
    <mergeCell ref="B13:K13"/>
  </mergeCells>
  <hyperlinks>
    <hyperlink r:id="rId1" ref="D8"/>
    <hyperlink r:id="rId2" ref="D9"/>
    <hyperlink r:id="rId3" ref="D10"/>
  </hyperlinks>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9" t="s">
        <v>14</v>
      </c>
    </row>
    <row r="6">
      <c r="B6" s="12"/>
      <c r="C6" s="12"/>
      <c r="D6" s="12"/>
      <c r="E6" s="12"/>
      <c r="F6" s="12"/>
      <c r="G6" s="12"/>
      <c r="H6" s="12"/>
      <c r="I6" s="12"/>
      <c r="J6" s="12"/>
      <c r="K6" s="12"/>
      <c r="L6" s="14"/>
      <c r="M6" s="14"/>
      <c r="N6" s="14"/>
    </row>
    <row r="7">
      <c r="B7" s="15" t="s">
        <v>26</v>
      </c>
      <c r="C7" s="17" t="s">
        <v>27</v>
      </c>
      <c r="D7" s="17" t="s">
        <v>28</v>
      </c>
      <c r="E7" s="17" t="s">
        <v>30</v>
      </c>
      <c r="F7" s="17" t="s">
        <v>31</v>
      </c>
      <c r="G7" s="18" t="s">
        <v>32</v>
      </c>
      <c r="H7" s="15" t="s">
        <v>33</v>
      </c>
      <c r="I7" s="17" t="s">
        <v>12</v>
      </c>
      <c r="J7" s="17" t="s">
        <v>34</v>
      </c>
      <c r="K7" s="17" t="s">
        <v>35</v>
      </c>
      <c r="L7" s="15" t="s">
        <v>36</v>
      </c>
      <c r="M7" s="15" t="s">
        <v>37</v>
      </c>
      <c r="N7" s="15" t="s">
        <v>38</v>
      </c>
      <c r="O7" s="15" t="s">
        <v>39</v>
      </c>
      <c r="P7" s="15" t="s">
        <v>40</v>
      </c>
    </row>
    <row r="8">
      <c r="B8" s="22" t="s">
        <v>23</v>
      </c>
      <c r="C8" s="187" t="s">
        <v>1040</v>
      </c>
      <c r="D8" s="188" t="s">
        <v>1041</v>
      </c>
      <c r="E8" s="189" t="s">
        <v>1049</v>
      </c>
      <c r="F8" s="190">
        <v>46.134</v>
      </c>
      <c r="G8" s="190">
        <v>54.9</v>
      </c>
      <c r="H8" s="187" t="s">
        <v>1050</v>
      </c>
      <c r="I8" s="28">
        <v>3150.0</v>
      </c>
      <c r="J8" s="187" t="s">
        <v>1051</v>
      </c>
      <c r="K8" s="191" t="s">
        <v>1054</v>
      </c>
      <c r="L8" s="191" t="s">
        <v>1056</v>
      </c>
      <c r="M8" s="191" t="s">
        <v>1058</v>
      </c>
      <c r="N8" s="191" t="s">
        <v>1059</v>
      </c>
      <c r="O8" s="191" t="s">
        <v>1060</v>
      </c>
      <c r="P8" s="36"/>
    </row>
    <row r="9">
      <c r="B9" s="22" t="s">
        <v>72</v>
      </c>
      <c r="C9" s="23" t="s">
        <v>24</v>
      </c>
      <c r="D9" s="188" t="s">
        <v>1064</v>
      </c>
      <c r="E9" s="193" t="s">
        <v>1068</v>
      </c>
      <c r="F9" s="190">
        <v>148.487</v>
      </c>
      <c r="G9" s="190">
        <v>176.7</v>
      </c>
      <c r="H9" s="187" t="s">
        <v>1069</v>
      </c>
      <c r="I9" s="28">
        <v>3150.0</v>
      </c>
      <c r="J9" s="23" t="s">
        <v>58</v>
      </c>
      <c r="K9" s="191" t="s">
        <v>1070</v>
      </c>
      <c r="L9" s="191" t="s">
        <v>1071</v>
      </c>
      <c r="M9" s="191" t="s">
        <v>1072</v>
      </c>
      <c r="N9" s="191" t="s">
        <v>1073</v>
      </c>
      <c r="O9" s="191" t="s">
        <v>1074</v>
      </c>
      <c r="P9" s="29"/>
    </row>
    <row r="10">
      <c r="B10" s="22" t="s">
        <v>106</v>
      </c>
      <c r="C10" s="187" t="s">
        <v>24</v>
      </c>
      <c r="D10" s="188" t="s">
        <v>1075</v>
      </c>
      <c r="E10" s="193" t="s">
        <v>1078</v>
      </c>
      <c r="F10" s="190">
        <v>111.058</v>
      </c>
      <c r="G10" s="190">
        <v>132.158</v>
      </c>
      <c r="H10" s="187" t="s">
        <v>1079</v>
      </c>
      <c r="I10" s="28">
        <v>3150.0</v>
      </c>
      <c r="J10" s="23" t="s">
        <v>58</v>
      </c>
      <c r="K10" s="191" t="s">
        <v>1080</v>
      </c>
      <c r="L10" s="191" t="s">
        <v>1071</v>
      </c>
      <c r="M10" s="191" t="s">
        <v>1082</v>
      </c>
      <c r="N10" s="191" t="s">
        <v>1084</v>
      </c>
      <c r="O10" s="191" t="s">
        <v>1085</v>
      </c>
      <c r="P10" s="29"/>
    </row>
    <row r="11">
      <c r="E11" s="52"/>
      <c r="F11" s="52"/>
      <c r="G11" s="54"/>
      <c r="H11" s="54"/>
    </row>
    <row r="12">
      <c r="B12" s="186" t="s">
        <v>667</v>
      </c>
      <c r="C12" s="3"/>
      <c r="D12" s="3"/>
      <c r="E12" s="3"/>
      <c r="F12" s="3"/>
      <c r="G12" s="3"/>
      <c r="H12" s="3"/>
      <c r="I12" s="3"/>
      <c r="J12" s="3"/>
      <c r="K12" s="4"/>
    </row>
    <row r="13">
      <c r="B13" s="186" t="s">
        <v>1090</v>
      </c>
      <c r="C13" s="3"/>
      <c r="D13" s="3"/>
      <c r="E13" s="3"/>
      <c r="F13" s="3"/>
      <c r="G13" s="3"/>
      <c r="H13" s="3"/>
      <c r="I13" s="3"/>
      <c r="J13" s="3"/>
      <c r="K13" s="4"/>
    </row>
  </sheetData>
  <mergeCells count="3">
    <mergeCell ref="B5:P5"/>
    <mergeCell ref="B12:K12"/>
    <mergeCell ref="B13:K13"/>
  </mergeCells>
  <hyperlinks>
    <hyperlink r:id="rId1" ref="D8"/>
    <hyperlink r:id="rId2" ref="D9"/>
    <hyperlink r:id="rId3" ref="D10"/>
  </hyperlinks>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8.7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9" t="s">
        <v>14</v>
      </c>
    </row>
    <row r="6">
      <c r="B6" s="12"/>
      <c r="C6" s="12"/>
      <c r="D6" s="12"/>
      <c r="E6" s="12"/>
      <c r="F6" s="12"/>
      <c r="G6" s="12"/>
      <c r="H6" s="12"/>
      <c r="I6" s="12"/>
      <c r="J6" s="12"/>
      <c r="K6" s="12"/>
      <c r="L6" s="14"/>
      <c r="M6" s="14"/>
      <c r="N6" s="14"/>
    </row>
    <row r="7">
      <c r="B7" s="15" t="s">
        <v>26</v>
      </c>
      <c r="C7" s="17" t="s">
        <v>27</v>
      </c>
      <c r="D7" s="17" t="s">
        <v>28</v>
      </c>
      <c r="E7" s="17" t="s">
        <v>30</v>
      </c>
      <c r="F7" s="17" t="s">
        <v>31</v>
      </c>
      <c r="G7" s="18" t="s">
        <v>32</v>
      </c>
      <c r="H7" s="15" t="s">
        <v>33</v>
      </c>
      <c r="I7" s="17" t="s">
        <v>12</v>
      </c>
      <c r="J7" s="17" t="s">
        <v>34</v>
      </c>
      <c r="K7" s="17" t="s">
        <v>35</v>
      </c>
      <c r="L7" s="15" t="s">
        <v>36</v>
      </c>
      <c r="M7" s="15" t="s">
        <v>37</v>
      </c>
      <c r="N7" s="15" t="s">
        <v>38</v>
      </c>
      <c r="O7" s="15" t="s">
        <v>39</v>
      </c>
      <c r="P7" s="15" t="s">
        <v>40</v>
      </c>
    </row>
    <row r="8" ht="141.75" customHeight="1">
      <c r="B8" s="22" t="s">
        <v>23</v>
      </c>
      <c r="C8" s="187" t="s">
        <v>1066</v>
      </c>
      <c r="D8" s="188" t="s">
        <v>1067</v>
      </c>
      <c r="E8" s="189" t="s">
        <v>1076</v>
      </c>
      <c r="F8" s="190">
        <v>29.328</v>
      </c>
      <c r="G8" s="190">
        <v>34.9</v>
      </c>
      <c r="H8" s="187" t="s">
        <v>1077</v>
      </c>
      <c r="I8" s="28">
        <v>3150.0</v>
      </c>
      <c r="J8" s="187" t="s">
        <v>1051</v>
      </c>
      <c r="K8" s="191" t="s">
        <v>1081</v>
      </c>
      <c r="L8" s="191" t="s">
        <v>1083</v>
      </c>
      <c r="M8" s="191" t="s">
        <v>1086</v>
      </c>
      <c r="N8" s="191" t="s">
        <v>1087</v>
      </c>
      <c r="O8" s="191" t="s">
        <v>1088</v>
      </c>
      <c r="P8" s="36"/>
    </row>
    <row r="9">
      <c r="B9" s="22" t="s">
        <v>72</v>
      </c>
      <c r="C9" s="23" t="s">
        <v>24</v>
      </c>
      <c r="D9" s="188" t="s">
        <v>1089</v>
      </c>
      <c r="E9" s="193" t="s">
        <v>1091</v>
      </c>
      <c r="F9" s="190">
        <v>79.412</v>
      </c>
      <c r="G9" s="190">
        <v>94.0</v>
      </c>
      <c r="H9" s="187" t="s">
        <v>1092</v>
      </c>
      <c r="I9" s="28">
        <v>3150.0</v>
      </c>
      <c r="J9" s="23" t="s">
        <v>58</v>
      </c>
      <c r="K9" s="191" t="s">
        <v>1093</v>
      </c>
      <c r="L9" s="191" t="s">
        <v>1071</v>
      </c>
      <c r="M9" s="191" t="s">
        <v>1094</v>
      </c>
      <c r="N9" s="191" t="s">
        <v>1095</v>
      </c>
      <c r="O9" s="191" t="s">
        <v>1096</v>
      </c>
      <c r="P9" s="29"/>
    </row>
    <row r="10" ht="155.25" customHeight="1">
      <c r="B10" s="22" t="s">
        <v>106</v>
      </c>
      <c r="C10" s="187" t="s">
        <v>1097</v>
      </c>
      <c r="D10" s="188" t="s">
        <v>1098</v>
      </c>
      <c r="E10" s="193" t="s">
        <v>1099</v>
      </c>
      <c r="F10" s="190">
        <v>41.933</v>
      </c>
      <c r="G10" s="190">
        <v>49.9</v>
      </c>
      <c r="H10" s="187" t="s">
        <v>1100</v>
      </c>
      <c r="I10" s="28">
        <v>3150.0</v>
      </c>
      <c r="J10" s="23" t="s">
        <v>58</v>
      </c>
      <c r="K10" s="191" t="s">
        <v>1101</v>
      </c>
      <c r="L10" s="191" t="s">
        <v>1102</v>
      </c>
      <c r="M10" s="191" t="s">
        <v>1103</v>
      </c>
      <c r="N10" s="191" t="s">
        <v>1104</v>
      </c>
      <c r="O10" s="191" t="s">
        <v>1105</v>
      </c>
      <c r="P10" s="29"/>
    </row>
    <row r="11">
      <c r="E11" s="52"/>
      <c r="F11" s="52"/>
      <c r="G11" s="54"/>
      <c r="H11" s="54"/>
    </row>
    <row r="12">
      <c r="B12" s="186" t="s">
        <v>667</v>
      </c>
      <c r="C12" s="3"/>
      <c r="D12" s="3"/>
      <c r="E12" s="3"/>
      <c r="F12" s="3"/>
      <c r="G12" s="3"/>
      <c r="H12" s="3"/>
      <c r="I12" s="3"/>
      <c r="J12" s="3"/>
      <c r="K12" s="4"/>
    </row>
    <row r="13">
      <c r="B13" s="186" t="s">
        <v>1106</v>
      </c>
      <c r="C13" s="3"/>
      <c r="D13" s="3"/>
      <c r="E13" s="3"/>
      <c r="F13" s="3"/>
      <c r="G13" s="3"/>
      <c r="H13" s="3"/>
      <c r="I13" s="3"/>
      <c r="J13" s="3"/>
      <c r="K13" s="4"/>
    </row>
  </sheetData>
  <mergeCells count="3">
    <mergeCell ref="B5:P5"/>
    <mergeCell ref="B12:K12"/>
    <mergeCell ref="B13:K13"/>
  </mergeCells>
  <hyperlinks>
    <hyperlink r:id="rId1" ref="D8"/>
    <hyperlink r:id="rId2" ref="D9"/>
    <hyperlink r:id="rId3" ref="D10"/>
  </hyperlinks>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9" t="s">
        <v>14</v>
      </c>
    </row>
    <row r="6">
      <c r="B6" s="12"/>
      <c r="C6" s="12"/>
      <c r="D6" s="12"/>
      <c r="E6" s="12"/>
      <c r="F6" s="12"/>
      <c r="G6" s="12"/>
      <c r="H6" s="12"/>
      <c r="I6" s="12"/>
      <c r="J6" s="12"/>
      <c r="K6" s="12"/>
      <c r="L6" s="14"/>
      <c r="M6" s="14"/>
      <c r="N6" s="14"/>
    </row>
    <row r="7">
      <c r="B7" s="15" t="s">
        <v>26</v>
      </c>
      <c r="C7" s="17" t="s">
        <v>27</v>
      </c>
      <c r="D7" s="17" t="s">
        <v>28</v>
      </c>
      <c r="E7" s="17" t="s">
        <v>30</v>
      </c>
      <c r="F7" s="17" t="s">
        <v>31</v>
      </c>
      <c r="G7" s="18" t="s">
        <v>32</v>
      </c>
      <c r="H7" s="15" t="s">
        <v>33</v>
      </c>
      <c r="I7" s="17" t="s">
        <v>12</v>
      </c>
      <c r="J7" s="17" t="s">
        <v>34</v>
      </c>
      <c r="K7" s="17" t="s">
        <v>35</v>
      </c>
      <c r="L7" s="15" t="s">
        <v>36</v>
      </c>
      <c r="M7" s="15" t="s">
        <v>37</v>
      </c>
      <c r="N7" s="15" t="s">
        <v>38</v>
      </c>
      <c r="O7" s="15" t="s">
        <v>39</v>
      </c>
      <c r="P7" s="15" t="s">
        <v>40</v>
      </c>
    </row>
    <row r="8">
      <c r="B8" s="22" t="s">
        <v>23</v>
      </c>
      <c r="C8" s="187" t="s">
        <v>24</v>
      </c>
      <c r="D8" s="194" t="s">
        <v>1107</v>
      </c>
      <c r="E8" s="189" t="s">
        <v>1108</v>
      </c>
      <c r="F8" s="190">
        <v>46.134</v>
      </c>
      <c r="G8" s="190">
        <v>54.9</v>
      </c>
      <c r="H8" s="187" t="s">
        <v>1050</v>
      </c>
      <c r="I8" s="28">
        <v>3150.0</v>
      </c>
      <c r="J8" s="187" t="s">
        <v>1051</v>
      </c>
      <c r="K8" s="191" t="s">
        <v>1109</v>
      </c>
      <c r="L8" s="191" t="s">
        <v>1110</v>
      </c>
      <c r="M8" s="191" t="s">
        <v>1111</v>
      </c>
      <c r="N8" s="191" t="s">
        <v>1112</v>
      </c>
      <c r="O8" s="191" t="s">
        <v>1113</v>
      </c>
      <c r="P8" s="36"/>
    </row>
    <row r="9">
      <c r="B9" s="22" t="s">
        <v>72</v>
      </c>
      <c r="C9" s="187" t="s">
        <v>992</v>
      </c>
      <c r="D9" s="188" t="s">
        <v>1114</v>
      </c>
      <c r="E9" s="193" t="s">
        <v>1115</v>
      </c>
      <c r="F9" s="190">
        <v>17.008</v>
      </c>
      <c r="G9" s="190">
        <v>20.24</v>
      </c>
      <c r="H9" s="187" t="s">
        <v>1116</v>
      </c>
      <c r="I9" s="28">
        <v>3150.0</v>
      </c>
      <c r="J9" s="23" t="s">
        <v>58</v>
      </c>
      <c r="K9" s="191" t="s">
        <v>1117</v>
      </c>
      <c r="L9" s="191" t="s">
        <v>1118</v>
      </c>
      <c r="M9" s="191" t="s">
        <v>1119</v>
      </c>
      <c r="N9" s="191" t="s">
        <v>1120</v>
      </c>
      <c r="O9" s="191" t="s">
        <v>1121</v>
      </c>
      <c r="P9" s="29"/>
    </row>
    <row r="10" ht="133.5" customHeight="1">
      <c r="B10" s="22" t="s">
        <v>106</v>
      </c>
      <c r="C10" s="187" t="s">
        <v>1122</v>
      </c>
      <c r="D10" s="188" t="s">
        <v>1123</v>
      </c>
      <c r="E10" s="193" t="s">
        <v>1124</v>
      </c>
      <c r="F10" s="190">
        <v>22.804</v>
      </c>
      <c r="G10" s="190">
        <v>27.137</v>
      </c>
      <c r="H10" s="187" t="s">
        <v>1125</v>
      </c>
      <c r="I10" s="28">
        <v>3150.0</v>
      </c>
      <c r="J10" s="23" t="s">
        <v>58</v>
      </c>
      <c r="K10" s="191" t="s">
        <v>1126</v>
      </c>
      <c r="L10" s="191" t="s">
        <v>1127</v>
      </c>
      <c r="M10" s="191" t="s">
        <v>1128</v>
      </c>
      <c r="N10" s="191" t="s">
        <v>1129</v>
      </c>
      <c r="O10" s="191" t="s">
        <v>1130</v>
      </c>
      <c r="P10" s="29"/>
    </row>
    <row r="11">
      <c r="E11" s="52"/>
      <c r="F11" s="52"/>
      <c r="G11" s="54"/>
      <c r="H11" s="54"/>
    </row>
    <row r="12">
      <c r="B12" s="186" t="s">
        <v>838</v>
      </c>
      <c r="C12" s="3"/>
      <c r="D12" s="3"/>
      <c r="E12" s="3"/>
      <c r="F12" s="3"/>
      <c r="G12" s="3"/>
      <c r="H12" s="3"/>
      <c r="I12" s="3"/>
      <c r="J12" s="3"/>
      <c r="K12" s="4"/>
    </row>
    <row r="13">
      <c r="B13" s="186" t="s">
        <v>1131</v>
      </c>
      <c r="C13" s="3"/>
      <c r="D13" s="3"/>
      <c r="E13" s="3"/>
      <c r="F13" s="3"/>
      <c r="G13" s="3"/>
      <c r="H13" s="3"/>
      <c r="I13" s="3"/>
      <c r="J13" s="3"/>
      <c r="K13" s="4"/>
    </row>
  </sheetData>
  <mergeCells count="3">
    <mergeCell ref="B5:P5"/>
    <mergeCell ref="B12:K12"/>
    <mergeCell ref="B13:K13"/>
  </mergeCells>
  <hyperlinks>
    <hyperlink r:id="rId1" ref="D8"/>
    <hyperlink r:id="rId2" ref="D9"/>
    <hyperlink r:id="rId3" ref="D10"/>
  </hyperlinks>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9" t="s">
        <v>14</v>
      </c>
    </row>
    <row r="6">
      <c r="B6" s="12"/>
      <c r="C6" s="12"/>
      <c r="D6" s="12"/>
      <c r="E6" s="12"/>
      <c r="F6" s="12"/>
      <c r="G6" s="12"/>
      <c r="H6" s="12"/>
      <c r="I6" s="12"/>
      <c r="J6" s="12"/>
      <c r="K6" s="12"/>
      <c r="L6" s="14"/>
      <c r="M6" s="14"/>
      <c r="N6" s="14"/>
    </row>
    <row r="7">
      <c r="B7" s="15" t="s">
        <v>26</v>
      </c>
      <c r="C7" s="17" t="s">
        <v>27</v>
      </c>
      <c r="D7" s="17" t="s">
        <v>28</v>
      </c>
      <c r="E7" s="17" t="s">
        <v>30</v>
      </c>
      <c r="F7" s="17" t="s">
        <v>31</v>
      </c>
      <c r="G7" s="18" t="s">
        <v>32</v>
      </c>
      <c r="H7" s="15" t="s">
        <v>33</v>
      </c>
      <c r="I7" s="17" t="s">
        <v>12</v>
      </c>
      <c r="J7" s="17" t="s">
        <v>34</v>
      </c>
      <c r="K7" s="17" t="s">
        <v>35</v>
      </c>
      <c r="L7" s="15" t="s">
        <v>36</v>
      </c>
      <c r="M7" s="15" t="s">
        <v>37</v>
      </c>
      <c r="N7" s="15" t="s">
        <v>38</v>
      </c>
      <c r="O7" s="15" t="s">
        <v>39</v>
      </c>
      <c r="P7" s="15" t="s">
        <v>40</v>
      </c>
    </row>
    <row r="8">
      <c r="B8" s="22" t="s">
        <v>23</v>
      </c>
      <c r="C8" s="187" t="s">
        <v>24</v>
      </c>
      <c r="D8" s="194" t="s">
        <v>1132</v>
      </c>
      <c r="E8" s="189" t="s">
        <v>1133</v>
      </c>
      <c r="F8" s="190">
        <v>128.319</v>
      </c>
      <c r="G8" s="190">
        <v>152.7</v>
      </c>
      <c r="H8" s="187" t="s">
        <v>1134</v>
      </c>
      <c r="I8" s="28">
        <v>3150.0</v>
      </c>
      <c r="J8" s="187" t="s">
        <v>58</v>
      </c>
      <c r="K8" s="191" t="s">
        <v>1135</v>
      </c>
      <c r="L8" s="191" t="s">
        <v>1136</v>
      </c>
      <c r="M8" s="191" t="s">
        <v>1137</v>
      </c>
      <c r="N8" s="191" t="s">
        <v>1138</v>
      </c>
      <c r="O8" s="191" t="s">
        <v>1139</v>
      </c>
      <c r="P8" s="36"/>
    </row>
    <row r="9">
      <c r="B9" s="22" t="s">
        <v>72</v>
      </c>
      <c r="C9" s="187" t="s">
        <v>992</v>
      </c>
      <c r="D9" s="188" t="s">
        <v>1140</v>
      </c>
      <c r="E9" s="189" t="s">
        <v>1141</v>
      </c>
      <c r="F9" s="190">
        <v>158.481</v>
      </c>
      <c r="G9" s="190">
        <v>188.592</v>
      </c>
      <c r="H9" s="187" t="s">
        <v>1142</v>
      </c>
      <c r="I9" s="28">
        <v>3150.0</v>
      </c>
      <c r="J9" s="23" t="s">
        <v>58</v>
      </c>
      <c r="K9" s="191" t="s">
        <v>1143</v>
      </c>
      <c r="L9" s="191" t="s">
        <v>1127</v>
      </c>
      <c r="M9" s="191" t="s">
        <v>1144</v>
      </c>
      <c r="N9" s="191" t="s">
        <v>1145</v>
      </c>
      <c r="O9" s="191" t="s">
        <v>1146</v>
      </c>
      <c r="P9" s="29"/>
    </row>
    <row r="10">
      <c r="B10" s="22" t="s">
        <v>106</v>
      </c>
      <c r="C10" s="187" t="s">
        <v>1147</v>
      </c>
      <c r="D10" s="188" t="s">
        <v>1148</v>
      </c>
      <c r="E10" s="189" t="s">
        <v>1149</v>
      </c>
      <c r="F10" s="190">
        <v>210.076</v>
      </c>
      <c r="G10" s="190">
        <v>249.99</v>
      </c>
      <c r="H10" s="187" t="s">
        <v>1150</v>
      </c>
      <c r="I10" s="28">
        <v>3150.0</v>
      </c>
      <c r="J10" s="23" t="s">
        <v>58</v>
      </c>
      <c r="K10" s="191" t="s">
        <v>1151</v>
      </c>
      <c r="L10" s="191" t="s">
        <v>1127</v>
      </c>
      <c r="M10" s="191" t="s">
        <v>1152</v>
      </c>
      <c r="N10" s="191" t="s">
        <v>1153</v>
      </c>
      <c r="O10" s="191" t="s">
        <v>1154</v>
      </c>
      <c r="P10" s="29"/>
    </row>
    <row r="11">
      <c r="E11" s="52"/>
      <c r="F11" s="52"/>
      <c r="G11" s="54"/>
      <c r="H11" s="54"/>
    </row>
    <row r="12">
      <c r="B12" s="186" t="s">
        <v>682</v>
      </c>
      <c r="C12" s="3"/>
      <c r="D12" s="3"/>
      <c r="E12" s="3"/>
      <c r="F12" s="3"/>
      <c r="G12" s="3"/>
      <c r="H12" s="3"/>
      <c r="I12" s="3"/>
      <c r="J12" s="3"/>
      <c r="K12" s="4"/>
    </row>
    <row r="13">
      <c r="B13" s="186" t="s">
        <v>1155</v>
      </c>
      <c r="C13" s="3"/>
      <c r="D13" s="3"/>
      <c r="E13" s="3"/>
      <c r="F13" s="3"/>
      <c r="G13" s="3"/>
      <c r="H13" s="3"/>
      <c r="I13" s="3"/>
      <c r="J13" s="3"/>
      <c r="K13" s="4"/>
    </row>
    <row r="28">
      <c r="G28" s="195"/>
      <c r="H28" s="195"/>
      <c r="J28" s="195"/>
    </row>
    <row r="29">
      <c r="G29" s="195"/>
      <c r="H29" s="195"/>
      <c r="J29" s="195"/>
    </row>
    <row r="30">
      <c r="G30" s="195"/>
      <c r="H30" s="195"/>
      <c r="J30" s="195"/>
    </row>
    <row r="31">
      <c r="G31" s="195"/>
      <c r="H31" s="195"/>
      <c r="J31" s="195"/>
    </row>
    <row r="32">
      <c r="G32" s="195"/>
      <c r="H32" s="195"/>
      <c r="J32" s="195"/>
    </row>
    <row r="33">
      <c r="G33" s="195"/>
      <c r="H33" s="195"/>
      <c r="J33" s="195"/>
    </row>
  </sheetData>
  <mergeCells count="3">
    <mergeCell ref="B5:P5"/>
    <mergeCell ref="B12:K12"/>
    <mergeCell ref="B13:K13"/>
  </mergeCells>
  <hyperlinks>
    <hyperlink r:id="rId1" ref="D8"/>
    <hyperlink r:id="rId2" ref="D9"/>
    <hyperlink r:id="rId3" ref="D10"/>
  </hyperlinks>
  <drawing r:id="rId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9" t="s">
        <v>14</v>
      </c>
    </row>
    <row r="6">
      <c r="B6" s="12"/>
      <c r="C6" s="12"/>
      <c r="D6" s="12"/>
      <c r="E6" s="12"/>
      <c r="F6" s="12"/>
      <c r="G6" s="12"/>
      <c r="H6" s="12"/>
      <c r="I6" s="12"/>
      <c r="J6" s="12"/>
      <c r="K6" s="12"/>
      <c r="L6" s="14"/>
      <c r="M6" s="14"/>
      <c r="N6" s="14"/>
    </row>
    <row r="7">
      <c r="B7" s="15" t="s">
        <v>26</v>
      </c>
      <c r="C7" s="17" t="s">
        <v>27</v>
      </c>
      <c r="D7" s="17" t="s">
        <v>28</v>
      </c>
      <c r="E7" s="17" t="s">
        <v>30</v>
      </c>
      <c r="F7" s="17" t="s">
        <v>31</v>
      </c>
      <c r="G7" s="18" t="s">
        <v>32</v>
      </c>
      <c r="H7" s="15" t="s">
        <v>33</v>
      </c>
      <c r="I7" s="17" t="s">
        <v>12</v>
      </c>
      <c r="J7" s="17" t="s">
        <v>34</v>
      </c>
      <c r="K7" s="17" t="s">
        <v>35</v>
      </c>
      <c r="L7" s="15" t="s">
        <v>36</v>
      </c>
      <c r="M7" s="15" t="s">
        <v>37</v>
      </c>
      <c r="N7" s="15" t="s">
        <v>38</v>
      </c>
      <c r="O7" s="15" t="s">
        <v>39</v>
      </c>
      <c r="P7" s="15" t="s">
        <v>40</v>
      </c>
    </row>
    <row r="8">
      <c r="B8" s="22" t="s">
        <v>23</v>
      </c>
      <c r="C8" s="187" t="s">
        <v>549</v>
      </c>
      <c r="D8" s="194" t="s">
        <v>1156</v>
      </c>
      <c r="E8" s="189" t="s">
        <v>1157</v>
      </c>
      <c r="F8" s="190">
        <v>184.034</v>
      </c>
      <c r="G8" s="190">
        <v>219.0</v>
      </c>
      <c r="H8" s="187" t="s">
        <v>1158</v>
      </c>
      <c r="I8" s="28">
        <v>3150.0</v>
      </c>
      <c r="J8" s="187" t="s">
        <v>58</v>
      </c>
      <c r="K8" s="191" t="s">
        <v>1159</v>
      </c>
      <c r="L8" s="191" t="s">
        <v>1127</v>
      </c>
      <c r="M8" s="191" t="s">
        <v>1160</v>
      </c>
      <c r="N8" s="191" t="s">
        <v>1161</v>
      </c>
      <c r="O8" s="191" t="s">
        <v>1162</v>
      </c>
      <c r="P8" s="36"/>
    </row>
    <row r="9">
      <c r="B9" s="22" t="s">
        <v>72</v>
      </c>
      <c r="C9" s="187" t="s">
        <v>1163</v>
      </c>
      <c r="D9" s="188" t="s">
        <v>1164</v>
      </c>
      <c r="E9" s="189" t="s">
        <v>1165</v>
      </c>
      <c r="F9" s="190">
        <v>220.0</v>
      </c>
      <c r="G9" s="190">
        <v>261.8</v>
      </c>
      <c r="H9" s="187" t="s">
        <v>1166</v>
      </c>
      <c r="I9" s="28">
        <v>3150.0</v>
      </c>
      <c r="J9" s="187" t="s">
        <v>58</v>
      </c>
      <c r="K9" s="191" t="s">
        <v>1167</v>
      </c>
      <c r="L9" s="191" t="s">
        <v>1127</v>
      </c>
      <c r="M9" s="191" t="s">
        <v>1168</v>
      </c>
      <c r="N9" s="191" t="s">
        <v>1169</v>
      </c>
      <c r="O9" s="191" t="s">
        <v>1170</v>
      </c>
      <c r="P9" s="29"/>
    </row>
    <row r="10" ht="133.5" customHeight="1">
      <c r="B10" s="22" t="s">
        <v>106</v>
      </c>
      <c r="C10" s="187" t="s">
        <v>549</v>
      </c>
      <c r="D10" s="188" t="s">
        <v>1171</v>
      </c>
      <c r="E10" s="189" t="s">
        <v>1172</v>
      </c>
      <c r="F10" s="190">
        <v>276.471</v>
      </c>
      <c r="G10" s="190">
        <v>329.0</v>
      </c>
      <c r="H10" s="187" t="s">
        <v>1173</v>
      </c>
      <c r="I10" s="28">
        <v>3150.0</v>
      </c>
      <c r="J10" s="23" t="s">
        <v>58</v>
      </c>
      <c r="K10" s="191" t="s">
        <v>1174</v>
      </c>
      <c r="L10" s="191" t="s">
        <v>1127</v>
      </c>
      <c r="M10" s="191" t="s">
        <v>1175</v>
      </c>
      <c r="N10" s="191" t="s">
        <v>1176</v>
      </c>
      <c r="O10" s="191" t="s">
        <v>1177</v>
      </c>
      <c r="P10" s="29"/>
    </row>
    <row r="11">
      <c r="E11" s="52"/>
      <c r="F11" s="52"/>
      <c r="G11" s="54"/>
      <c r="H11" s="54"/>
    </row>
    <row r="12">
      <c r="B12" s="186" t="s">
        <v>682</v>
      </c>
      <c r="C12" s="3"/>
      <c r="D12" s="3"/>
      <c r="E12" s="3"/>
      <c r="F12" s="3"/>
      <c r="G12" s="3"/>
      <c r="H12" s="3"/>
      <c r="I12" s="3"/>
      <c r="J12" s="3"/>
      <c r="K12" s="4"/>
    </row>
    <row r="13">
      <c r="B13" s="186" t="s">
        <v>1178</v>
      </c>
      <c r="C13" s="3"/>
      <c r="D13" s="3"/>
      <c r="E13" s="3"/>
      <c r="F13" s="3"/>
      <c r="G13" s="3"/>
      <c r="H13" s="3"/>
      <c r="I13" s="3"/>
      <c r="J13" s="3"/>
      <c r="K13" s="4"/>
    </row>
  </sheetData>
  <mergeCells count="3">
    <mergeCell ref="B5:P5"/>
    <mergeCell ref="B12:K12"/>
    <mergeCell ref="B13:K13"/>
  </mergeCells>
  <hyperlinks>
    <hyperlink r:id="rId1" ref="D8"/>
    <hyperlink r:id="rId2" ref="D9"/>
    <hyperlink r:id="rId3" ref="D10"/>
  </hyperlinks>
  <drawing r:id="rId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30.38"/>
  </cols>
  <sheetData>
    <row r="1">
      <c r="A1" s="70"/>
      <c r="B1" s="70"/>
      <c r="C1" s="70"/>
      <c r="D1" s="71" t="s">
        <v>0</v>
      </c>
      <c r="I1" s="70"/>
      <c r="J1" s="70"/>
      <c r="K1" s="70"/>
      <c r="L1" s="70"/>
      <c r="M1" s="70"/>
      <c r="N1" s="70"/>
      <c r="O1" s="70"/>
      <c r="P1" s="70"/>
      <c r="Q1" s="70"/>
      <c r="R1" s="70"/>
    </row>
    <row r="2">
      <c r="A2" s="70"/>
      <c r="B2" s="70"/>
      <c r="C2" s="70"/>
      <c r="D2" s="70"/>
      <c r="E2" s="70"/>
      <c r="F2" s="70"/>
      <c r="G2" s="70"/>
      <c r="H2" s="70"/>
      <c r="I2" s="70"/>
      <c r="J2" s="70"/>
      <c r="K2" s="70"/>
      <c r="L2" s="70"/>
      <c r="M2" s="70"/>
      <c r="N2" s="70"/>
      <c r="O2" s="70"/>
      <c r="P2" s="70"/>
      <c r="Q2" s="70"/>
      <c r="R2" s="70"/>
    </row>
    <row r="3">
      <c r="A3" s="70"/>
      <c r="B3" s="70"/>
      <c r="C3" s="70"/>
      <c r="D3" s="70"/>
      <c r="E3" s="70"/>
      <c r="F3" s="70"/>
      <c r="G3" s="70"/>
      <c r="H3" s="70"/>
      <c r="I3" s="70"/>
      <c r="J3" s="70"/>
      <c r="K3" s="70"/>
      <c r="L3" s="70"/>
      <c r="M3" s="70"/>
      <c r="N3" s="70"/>
      <c r="O3" s="70"/>
      <c r="P3" s="70"/>
      <c r="Q3" s="70"/>
      <c r="R3" s="70"/>
    </row>
    <row r="4">
      <c r="A4" s="196" t="s">
        <v>14</v>
      </c>
      <c r="B4" s="3"/>
      <c r="C4" s="3"/>
      <c r="D4" s="3"/>
      <c r="E4" s="3"/>
      <c r="F4" s="3"/>
      <c r="G4" s="3"/>
      <c r="H4" s="3"/>
      <c r="I4" s="3"/>
      <c r="J4" s="4"/>
      <c r="K4" s="70"/>
      <c r="L4" s="70"/>
      <c r="M4" s="70"/>
      <c r="N4" s="70"/>
      <c r="O4" s="70"/>
      <c r="P4" s="70"/>
      <c r="Q4" s="70"/>
      <c r="R4" s="70"/>
    </row>
    <row r="5">
      <c r="A5" s="70"/>
      <c r="B5" s="70"/>
      <c r="C5" s="70"/>
      <c r="D5" s="70"/>
      <c r="E5" s="70"/>
      <c r="F5" s="70"/>
      <c r="G5" s="70"/>
      <c r="H5" s="70"/>
      <c r="I5" s="70"/>
      <c r="J5" s="70"/>
      <c r="K5" s="70"/>
      <c r="L5" s="70"/>
      <c r="M5" s="70"/>
      <c r="N5" s="70"/>
      <c r="O5" s="70"/>
      <c r="P5" s="70"/>
      <c r="Q5" s="70"/>
      <c r="R5" s="70"/>
    </row>
    <row r="6">
      <c r="A6" s="197" t="s">
        <v>26</v>
      </c>
      <c r="B6" s="198" t="s">
        <v>27</v>
      </c>
      <c r="C6" s="198" t="s">
        <v>28</v>
      </c>
      <c r="D6" s="198" t="s">
        <v>30</v>
      </c>
      <c r="E6" s="198" t="s">
        <v>31</v>
      </c>
      <c r="F6" s="199" t="s">
        <v>214</v>
      </c>
      <c r="G6" s="200" t="s">
        <v>33</v>
      </c>
      <c r="H6" s="201" t="s">
        <v>12</v>
      </c>
      <c r="I6" s="198" t="s">
        <v>34</v>
      </c>
      <c r="J6" s="198" t="s">
        <v>35</v>
      </c>
      <c r="K6" s="198" t="s">
        <v>16</v>
      </c>
      <c r="L6" s="198" t="s">
        <v>36</v>
      </c>
      <c r="M6" s="198" t="s">
        <v>18</v>
      </c>
      <c r="N6" s="198" t="s">
        <v>216</v>
      </c>
      <c r="O6" s="198" t="s">
        <v>217</v>
      </c>
      <c r="P6" s="198" t="s">
        <v>218</v>
      </c>
      <c r="Q6" s="198" t="s">
        <v>219</v>
      </c>
      <c r="R6" s="83" t="s">
        <v>220</v>
      </c>
    </row>
    <row r="7">
      <c r="A7" s="202" t="s">
        <v>23</v>
      </c>
      <c r="B7" s="75" t="s">
        <v>1179</v>
      </c>
      <c r="C7" s="77" t="s">
        <v>1180</v>
      </c>
      <c r="D7" s="25" t="s">
        <v>1181</v>
      </c>
      <c r="E7" s="75" t="s">
        <v>1182</v>
      </c>
      <c r="F7" s="75" t="s">
        <v>1183</v>
      </c>
      <c r="G7" s="75" t="s">
        <v>1184</v>
      </c>
      <c r="H7" s="78">
        <v>3.123</v>
      </c>
      <c r="I7" s="75" t="s">
        <v>58</v>
      </c>
      <c r="J7" s="25" t="s">
        <v>1185</v>
      </c>
      <c r="K7" s="25" t="s">
        <v>1186</v>
      </c>
      <c r="L7" s="25" t="s">
        <v>1187</v>
      </c>
      <c r="M7" s="203" t="s">
        <v>1188</v>
      </c>
      <c r="N7" s="203" t="s">
        <v>1189</v>
      </c>
      <c r="O7" s="203" t="s">
        <v>1190</v>
      </c>
      <c r="P7" s="87" t="s">
        <v>249</v>
      </c>
      <c r="Q7" s="203" t="s">
        <v>1191</v>
      </c>
      <c r="R7" s="90"/>
    </row>
    <row r="8">
      <c r="A8" s="202" t="s">
        <v>257</v>
      </c>
      <c r="B8" s="75" t="s">
        <v>1192</v>
      </c>
      <c r="C8" s="77" t="s">
        <v>1193</v>
      </c>
      <c r="D8" s="25" t="s">
        <v>1194</v>
      </c>
      <c r="E8" s="86" t="s">
        <v>1195</v>
      </c>
      <c r="F8" s="75" t="s">
        <v>1196</v>
      </c>
      <c r="G8" s="75" t="s">
        <v>1197</v>
      </c>
      <c r="H8" s="78">
        <v>3.123</v>
      </c>
      <c r="I8" s="75" t="s">
        <v>58</v>
      </c>
      <c r="J8" s="25" t="s">
        <v>1198</v>
      </c>
      <c r="K8" s="25" t="s">
        <v>1199</v>
      </c>
      <c r="L8" s="25" t="s">
        <v>544</v>
      </c>
      <c r="M8" s="203" t="s">
        <v>1200</v>
      </c>
      <c r="N8" s="203" t="s">
        <v>1201</v>
      </c>
      <c r="O8" s="203" t="s">
        <v>1202</v>
      </c>
      <c r="P8" s="101" t="s">
        <v>1203</v>
      </c>
      <c r="Q8" s="203" t="s">
        <v>1204</v>
      </c>
      <c r="R8" s="90"/>
    </row>
    <row r="9">
      <c r="A9" s="202" t="s">
        <v>106</v>
      </c>
      <c r="B9" s="75" t="s">
        <v>1192</v>
      </c>
      <c r="C9" s="77" t="s">
        <v>1205</v>
      </c>
      <c r="D9" s="25" t="s">
        <v>1206</v>
      </c>
      <c r="E9" s="75" t="s">
        <v>1207</v>
      </c>
      <c r="F9" s="75" t="s">
        <v>1208</v>
      </c>
      <c r="G9" s="75" t="s">
        <v>1209</v>
      </c>
      <c r="H9" s="78">
        <v>3.123</v>
      </c>
      <c r="I9" s="75" t="s">
        <v>240</v>
      </c>
      <c r="J9" s="25" t="s">
        <v>1210</v>
      </c>
      <c r="K9" s="25" t="s">
        <v>1211</v>
      </c>
      <c r="L9" s="25" t="s">
        <v>544</v>
      </c>
      <c r="M9" s="203" t="s">
        <v>1212</v>
      </c>
      <c r="N9" s="203" t="s">
        <v>1213</v>
      </c>
      <c r="O9" s="203" t="s">
        <v>1214</v>
      </c>
      <c r="P9" s="87" t="s">
        <v>255</v>
      </c>
      <c r="Q9" s="203" t="s">
        <v>1215</v>
      </c>
      <c r="R9" s="90"/>
    </row>
    <row r="10">
      <c r="A10" s="202" t="s">
        <v>292</v>
      </c>
      <c r="B10" s="75" t="s">
        <v>1192</v>
      </c>
      <c r="C10" s="77" t="s">
        <v>1216</v>
      </c>
      <c r="D10" s="25" t="s">
        <v>1217</v>
      </c>
      <c r="E10" s="75" t="s">
        <v>1218</v>
      </c>
      <c r="F10" s="75" t="s">
        <v>1219</v>
      </c>
      <c r="G10" s="75" t="s">
        <v>1220</v>
      </c>
      <c r="H10" s="78">
        <v>3.123</v>
      </c>
      <c r="I10" s="75" t="s">
        <v>58</v>
      </c>
      <c r="J10" s="25" t="s">
        <v>1221</v>
      </c>
      <c r="K10" s="25" t="s">
        <v>1222</v>
      </c>
      <c r="L10" s="25" t="s">
        <v>544</v>
      </c>
      <c r="M10" s="203" t="s">
        <v>1223</v>
      </c>
      <c r="N10" s="203" t="s">
        <v>1224</v>
      </c>
      <c r="O10" s="203" t="s">
        <v>1225</v>
      </c>
      <c r="P10" s="101" t="s">
        <v>1203</v>
      </c>
      <c r="Q10" s="203" t="s">
        <v>1226</v>
      </c>
      <c r="R10" s="204"/>
    </row>
    <row r="11">
      <c r="A11" s="202" t="s">
        <v>314</v>
      </c>
      <c r="B11" s="75" t="s">
        <v>1227</v>
      </c>
      <c r="C11" s="77" t="s">
        <v>1228</v>
      </c>
      <c r="D11" s="25" t="s">
        <v>1231</v>
      </c>
      <c r="E11" s="86" t="s">
        <v>1232</v>
      </c>
      <c r="F11" s="75" t="s">
        <v>1232</v>
      </c>
      <c r="G11" s="75" t="s">
        <v>1232</v>
      </c>
      <c r="H11" s="78">
        <v>3.123</v>
      </c>
      <c r="I11" s="75" t="s">
        <v>1233</v>
      </c>
      <c r="J11" s="25" t="s">
        <v>1234</v>
      </c>
      <c r="K11" s="25" t="s">
        <v>1235</v>
      </c>
      <c r="L11" s="25" t="s">
        <v>1187</v>
      </c>
      <c r="M11" s="203" t="s">
        <v>1236</v>
      </c>
      <c r="N11" s="203" t="s">
        <v>1237</v>
      </c>
      <c r="O11" s="203" t="s">
        <v>1238</v>
      </c>
      <c r="P11" s="101" t="s">
        <v>290</v>
      </c>
      <c r="Q11" s="203" t="s">
        <v>1239</v>
      </c>
      <c r="R11" s="90"/>
    </row>
    <row r="13">
      <c r="A13" s="108" t="s">
        <v>667</v>
      </c>
      <c r="B13" s="3"/>
      <c r="C13" s="3"/>
      <c r="D13" s="3"/>
      <c r="E13" s="3"/>
      <c r="F13" s="3"/>
      <c r="G13" s="3"/>
      <c r="H13" s="3"/>
      <c r="I13" s="3"/>
      <c r="J13" s="4"/>
    </row>
    <row r="14">
      <c r="A14" s="108" t="s">
        <v>1250</v>
      </c>
      <c r="B14" s="3"/>
      <c r="C14" s="3"/>
      <c r="D14" s="3"/>
      <c r="E14" s="3"/>
      <c r="F14" s="3"/>
      <c r="G14" s="3"/>
      <c r="H14" s="3"/>
      <c r="I14" s="3"/>
      <c r="J14" s="4"/>
    </row>
  </sheetData>
  <mergeCells count="4">
    <mergeCell ref="D1:H1"/>
    <mergeCell ref="A4:J4"/>
    <mergeCell ref="A13:J13"/>
    <mergeCell ref="A14:J14"/>
  </mergeCells>
  <hyperlinks>
    <hyperlink r:id="rId1" ref="C7"/>
    <hyperlink r:id="rId2" ref="C8"/>
    <hyperlink r:id="rId3" ref="C9"/>
    <hyperlink r:id="rId4" ref="C10"/>
    <hyperlink r:id="rId5" ref="C11"/>
  </hyperlinks>
  <drawing r:id="rId6"/>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4.75"/>
  </cols>
  <sheetData>
    <row r="1">
      <c r="A1" s="70"/>
      <c r="B1" s="70"/>
      <c r="C1" s="70"/>
      <c r="D1" s="70"/>
      <c r="E1" s="70"/>
      <c r="F1" s="70"/>
      <c r="G1" s="70"/>
      <c r="H1" s="70"/>
      <c r="I1" s="70"/>
      <c r="J1" s="70"/>
      <c r="K1" s="70"/>
      <c r="L1" s="70"/>
      <c r="M1" s="70"/>
      <c r="N1" s="70"/>
      <c r="O1" s="70"/>
      <c r="P1" s="70"/>
      <c r="Q1" s="70"/>
      <c r="R1" s="70"/>
    </row>
    <row r="2">
      <c r="A2" s="70"/>
      <c r="B2" s="70"/>
      <c r="C2" s="70"/>
      <c r="D2" s="71" t="s">
        <v>0</v>
      </c>
      <c r="I2" s="70"/>
      <c r="J2" s="70"/>
      <c r="K2" s="70"/>
      <c r="L2" s="70"/>
      <c r="M2" s="70"/>
      <c r="N2" s="70"/>
      <c r="O2" s="70"/>
      <c r="P2" s="70"/>
      <c r="Q2" s="70"/>
      <c r="R2" s="70"/>
    </row>
    <row r="3">
      <c r="A3" s="70"/>
      <c r="B3" s="70"/>
      <c r="C3" s="70"/>
      <c r="D3" s="70"/>
      <c r="E3" s="70"/>
      <c r="F3" s="70"/>
      <c r="G3" s="70"/>
      <c r="H3" s="70"/>
      <c r="I3" s="70"/>
      <c r="J3" s="70"/>
      <c r="K3" s="70"/>
      <c r="L3" s="70"/>
      <c r="M3" s="70"/>
      <c r="N3" s="70"/>
      <c r="O3" s="70"/>
      <c r="P3" s="70"/>
      <c r="Q3" s="70"/>
      <c r="R3" s="70"/>
    </row>
    <row r="4">
      <c r="A4" s="70"/>
      <c r="B4" s="70"/>
      <c r="C4" s="70"/>
      <c r="D4" s="70"/>
      <c r="E4" s="70"/>
      <c r="F4" s="70"/>
      <c r="G4" s="70"/>
      <c r="H4" s="70"/>
      <c r="I4" s="70"/>
      <c r="J4" s="70"/>
      <c r="K4" s="70"/>
      <c r="L4" s="70"/>
      <c r="M4" s="70"/>
      <c r="N4" s="70"/>
      <c r="O4" s="70"/>
      <c r="P4" s="70"/>
      <c r="Q4" s="70"/>
      <c r="R4" s="70"/>
    </row>
    <row r="5">
      <c r="A5" s="73" t="s">
        <v>14</v>
      </c>
      <c r="B5" s="3"/>
      <c r="C5" s="3"/>
      <c r="D5" s="3"/>
      <c r="E5" s="3"/>
      <c r="F5" s="3"/>
      <c r="G5" s="3"/>
      <c r="H5" s="3"/>
      <c r="I5" s="3"/>
      <c r="J5" s="4"/>
      <c r="K5" s="70"/>
      <c r="L5" s="70"/>
      <c r="M5" s="70"/>
      <c r="N5" s="70"/>
      <c r="O5" s="70"/>
      <c r="P5" s="70"/>
      <c r="Q5" s="70"/>
      <c r="R5" s="70"/>
    </row>
    <row r="6">
      <c r="A6" s="70"/>
      <c r="B6" s="70"/>
      <c r="C6" s="70"/>
      <c r="D6" s="70"/>
      <c r="E6" s="70"/>
      <c r="F6" s="70"/>
      <c r="G6" s="70"/>
      <c r="H6" s="70"/>
      <c r="I6" s="70"/>
      <c r="J6" s="70"/>
      <c r="K6" s="70"/>
      <c r="L6" s="70"/>
      <c r="M6" s="70"/>
      <c r="N6" s="70"/>
      <c r="O6" s="70"/>
      <c r="P6" s="70"/>
      <c r="Q6" s="70"/>
      <c r="R6" s="70"/>
    </row>
    <row r="7">
      <c r="A7" s="157" t="s">
        <v>26</v>
      </c>
      <c r="B7" s="83" t="s">
        <v>27</v>
      </c>
      <c r="C7" s="83" t="s">
        <v>28</v>
      </c>
      <c r="D7" s="83" t="s">
        <v>30</v>
      </c>
      <c r="E7" s="83" t="s">
        <v>31</v>
      </c>
      <c r="F7" s="158" t="s">
        <v>214</v>
      </c>
      <c r="G7" s="159" t="s">
        <v>33</v>
      </c>
      <c r="H7" s="160" t="s">
        <v>12</v>
      </c>
      <c r="I7" s="83" t="s">
        <v>34</v>
      </c>
      <c r="J7" s="83" t="s">
        <v>35</v>
      </c>
      <c r="K7" s="83" t="s">
        <v>16</v>
      </c>
      <c r="L7" s="83" t="s">
        <v>36</v>
      </c>
      <c r="M7" s="83" t="s">
        <v>18</v>
      </c>
      <c r="N7" s="83" t="s">
        <v>216</v>
      </c>
      <c r="O7" s="83" t="s">
        <v>217</v>
      </c>
      <c r="P7" s="83" t="s">
        <v>218</v>
      </c>
      <c r="Q7" s="83" t="s">
        <v>219</v>
      </c>
      <c r="R7" s="83" t="s">
        <v>227</v>
      </c>
    </row>
    <row r="8">
      <c r="A8" s="161" t="s">
        <v>23</v>
      </c>
      <c r="B8" s="162" t="s">
        <v>1229</v>
      </c>
      <c r="C8" s="163" t="s">
        <v>1230</v>
      </c>
      <c r="D8" s="164" t="s">
        <v>1240</v>
      </c>
      <c r="E8" s="162" t="s">
        <v>1241</v>
      </c>
      <c r="F8" s="162" t="s">
        <v>1242</v>
      </c>
      <c r="G8" s="165" t="s">
        <v>1243</v>
      </c>
      <c r="H8" s="166">
        <v>3.123</v>
      </c>
      <c r="I8" s="162" t="s">
        <v>240</v>
      </c>
      <c r="J8" s="167" t="s">
        <v>1244</v>
      </c>
      <c r="K8" s="167" t="s">
        <v>1245</v>
      </c>
      <c r="L8" s="167" t="s">
        <v>1246</v>
      </c>
      <c r="M8" s="90" t="s">
        <v>1247</v>
      </c>
      <c r="N8" s="90" t="s">
        <v>1248</v>
      </c>
      <c r="O8" s="90" t="s">
        <v>1249</v>
      </c>
      <c r="P8" s="168" t="s">
        <v>249</v>
      </c>
      <c r="Q8" s="90" t="s">
        <v>1251</v>
      </c>
      <c r="R8" s="90"/>
    </row>
    <row r="9">
      <c r="A9" s="161" t="s">
        <v>257</v>
      </c>
      <c r="B9" s="162" t="s">
        <v>1229</v>
      </c>
      <c r="C9" s="163" t="s">
        <v>1252</v>
      </c>
      <c r="D9" s="164" t="s">
        <v>1253</v>
      </c>
      <c r="E9" s="162" t="s">
        <v>1254</v>
      </c>
      <c r="F9" s="162" t="s">
        <v>1255</v>
      </c>
      <c r="G9" s="165" t="s">
        <v>1256</v>
      </c>
      <c r="H9" s="166">
        <v>3.123</v>
      </c>
      <c r="I9" s="162" t="s">
        <v>240</v>
      </c>
      <c r="J9" s="167" t="s">
        <v>1257</v>
      </c>
      <c r="K9" s="167" t="s">
        <v>1258</v>
      </c>
      <c r="L9" s="167" t="s">
        <v>1246</v>
      </c>
      <c r="M9" s="90" t="s">
        <v>1259</v>
      </c>
      <c r="N9" s="90" t="s">
        <v>1260</v>
      </c>
      <c r="O9" s="90" t="s">
        <v>1261</v>
      </c>
      <c r="P9" s="205" t="s">
        <v>290</v>
      </c>
      <c r="Q9" s="90" t="s">
        <v>1262</v>
      </c>
      <c r="R9" s="90"/>
    </row>
    <row r="10">
      <c r="A10" s="161" t="s">
        <v>106</v>
      </c>
      <c r="B10" s="162" t="s">
        <v>1229</v>
      </c>
      <c r="C10" s="163" t="s">
        <v>1263</v>
      </c>
      <c r="D10" s="164" t="s">
        <v>1264</v>
      </c>
      <c r="E10" s="162" t="s">
        <v>1265</v>
      </c>
      <c r="F10" s="162" t="s">
        <v>1266</v>
      </c>
      <c r="G10" s="165" t="s">
        <v>1267</v>
      </c>
      <c r="H10" s="166">
        <v>3.123</v>
      </c>
      <c r="I10" s="162" t="s">
        <v>240</v>
      </c>
      <c r="J10" s="167" t="s">
        <v>410</v>
      </c>
      <c r="K10" s="167" t="s">
        <v>1268</v>
      </c>
      <c r="L10" s="167" t="s">
        <v>1269</v>
      </c>
      <c r="M10" s="90" t="s">
        <v>1270</v>
      </c>
      <c r="N10" s="90" t="s">
        <v>1271</v>
      </c>
      <c r="O10" s="90" t="s">
        <v>1272</v>
      </c>
      <c r="P10" s="168" t="s">
        <v>255</v>
      </c>
      <c r="Q10" s="90" t="s">
        <v>1273</v>
      </c>
      <c r="R10" s="90"/>
    </row>
    <row r="11">
      <c r="A11" s="161" t="s">
        <v>292</v>
      </c>
      <c r="B11" s="162" t="s">
        <v>1274</v>
      </c>
      <c r="C11" s="163" t="s">
        <v>1275</v>
      </c>
      <c r="D11" s="164" t="s">
        <v>1276</v>
      </c>
      <c r="E11" s="162" t="s">
        <v>1277</v>
      </c>
      <c r="F11" s="162" t="s">
        <v>1278</v>
      </c>
      <c r="G11" s="165" t="s">
        <v>1279</v>
      </c>
      <c r="H11" s="166">
        <v>3.123</v>
      </c>
      <c r="I11" s="162" t="s">
        <v>240</v>
      </c>
      <c r="J11" s="167" t="s">
        <v>1280</v>
      </c>
      <c r="K11" s="167" t="s">
        <v>1281</v>
      </c>
      <c r="L11" s="167" t="s">
        <v>1282</v>
      </c>
      <c r="M11" s="90" t="s">
        <v>1283</v>
      </c>
      <c r="N11" s="90" t="s">
        <v>1284</v>
      </c>
      <c r="O11" s="90" t="s">
        <v>1285</v>
      </c>
      <c r="P11" s="205" t="s">
        <v>1203</v>
      </c>
      <c r="Q11" s="90" t="s">
        <v>1286</v>
      </c>
      <c r="R11" s="90"/>
    </row>
    <row r="12">
      <c r="A12" s="161" t="s">
        <v>314</v>
      </c>
      <c r="B12" s="162" t="s">
        <v>1229</v>
      </c>
      <c r="C12" s="163" t="s">
        <v>1287</v>
      </c>
      <c r="D12" s="164" t="s">
        <v>1288</v>
      </c>
      <c r="E12" s="162" t="s">
        <v>1289</v>
      </c>
      <c r="F12" s="162" t="s">
        <v>1290</v>
      </c>
      <c r="G12" s="165" t="s">
        <v>1291</v>
      </c>
      <c r="H12" s="166">
        <v>3.123</v>
      </c>
      <c r="I12" s="162" t="s">
        <v>240</v>
      </c>
      <c r="J12" s="167" t="s">
        <v>1292</v>
      </c>
      <c r="K12" s="167" t="s">
        <v>1293</v>
      </c>
      <c r="L12" s="167" t="s">
        <v>1294</v>
      </c>
      <c r="M12" s="90" t="s">
        <v>1295</v>
      </c>
      <c r="N12" s="90" t="s">
        <v>1296</v>
      </c>
      <c r="O12" s="90" t="s">
        <v>1297</v>
      </c>
      <c r="P12" s="205" t="s">
        <v>1203</v>
      </c>
      <c r="Q12" s="90" t="s">
        <v>1298</v>
      </c>
      <c r="R12" s="90"/>
    </row>
    <row r="14">
      <c r="A14" s="108" t="s">
        <v>682</v>
      </c>
      <c r="B14" s="3"/>
      <c r="C14" s="3"/>
      <c r="D14" s="3"/>
      <c r="E14" s="3"/>
      <c r="F14" s="3"/>
      <c r="G14" s="3"/>
      <c r="H14" s="3"/>
      <c r="I14" s="3"/>
      <c r="J14" s="4"/>
    </row>
    <row r="15">
      <c r="A15" s="108" t="s">
        <v>1299</v>
      </c>
      <c r="B15" s="3"/>
      <c r="C15" s="3"/>
      <c r="D15" s="3"/>
      <c r="E15" s="3"/>
      <c r="F15" s="3"/>
      <c r="G15" s="3"/>
      <c r="H15" s="3"/>
      <c r="I15" s="3"/>
      <c r="J15" s="4"/>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6.13"/>
    <col customWidth="1" min="3" max="3" width="21.88"/>
    <col customWidth="1" min="4" max="4" width="13.25"/>
    <col customWidth="1" min="10" max="10" width="23.63"/>
    <col customWidth="1" min="11" max="11" width="17.63"/>
    <col customWidth="1" min="13" max="13" width="17.0"/>
    <col customWidth="1" min="14" max="14" width="16.13"/>
    <col customWidth="1" min="15" max="15" width="21.63"/>
    <col customWidth="1" min="16" max="16" width="38.38"/>
  </cols>
  <sheetData>
    <row r="2">
      <c r="A2" s="206"/>
      <c r="B2" s="206"/>
      <c r="C2" s="206"/>
      <c r="D2" s="207" t="s">
        <v>1300</v>
      </c>
      <c r="I2" s="206"/>
      <c r="J2" s="206"/>
      <c r="K2" s="206"/>
      <c r="L2" s="206"/>
      <c r="M2" s="206"/>
      <c r="N2" s="206"/>
      <c r="O2" s="206"/>
    </row>
    <row r="3">
      <c r="A3" s="206"/>
      <c r="B3" s="206"/>
      <c r="C3" s="206"/>
      <c r="D3" s="206"/>
      <c r="E3" s="206"/>
      <c r="F3" s="206"/>
      <c r="G3" s="206"/>
      <c r="H3" s="206"/>
      <c r="I3" s="206"/>
      <c r="J3" s="206"/>
      <c r="K3" s="206"/>
      <c r="L3" s="206"/>
      <c r="M3" s="206"/>
      <c r="N3" s="206"/>
      <c r="O3" s="206"/>
    </row>
    <row r="4">
      <c r="A4" s="206"/>
      <c r="B4" s="206"/>
      <c r="C4" s="206"/>
      <c r="D4" s="206"/>
      <c r="E4" s="206"/>
      <c r="F4" s="206"/>
      <c r="G4" s="206"/>
      <c r="H4" s="206"/>
      <c r="I4" s="206"/>
      <c r="J4" s="206"/>
      <c r="K4" s="206"/>
      <c r="L4" s="206"/>
      <c r="M4" s="206"/>
      <c r="N4" s="206"/>
      <c r="O4" s="206"/>
    </row>
    <row r="5">
      <c r="A5" s="208" t="s">
        <v>14</v>
      </c>
      <c r="B5" s="3"/>
      <c r="C5" s="3"/>
      <c r="D5" s="3"/>
      <c r="E5" s="3"/>
      <c r="F5" s="3"/>
      <c r="G5" s="3"/>
      <c r="H5" s="3"/>
      <c r="I5" s="3"/>
      <c r="J5" s="3"/>
      <c r="K5" s="3"/>
      <c r="L5" s="3"/>
      <c r="M5" s="3"/>
      <c r="N5" s="3"/>
      <c r="O5" s="4"/>
    </row>
    <row r="6">
      <c r="A6" s="206"/>
      <c r="B6" s="206"/>
      <c r="C6" s="206"/>
      <c r="D6" s="206"/>
      <c r="E6" s="206"/>
      <c r="F6" s="206"/>
      <c r="G6" s="206"/>
      <c r="H6" s="206"/>
      <c r="I6" s="206"/>
      <c r="J6" s="206"/>
      <c r="K6" s="206"/>
      <c r="L6" s="206"/>
      <c r="M6" s="206"/>
      <c r="N6" s="206"/>
      <c r="O6" s="206"/>
    </row>
    <row r="7">
      <c r="A7" s="15" t="s">
        <v>26</v>
      </c>
      <c r="B7" s="17" t="s">
        <v>27</v>
      </c>
      <c r="C7" s="17" t="s">
        <v>28</v>
      </c>
      <c r="D7" s="17" t="s">
        <v>30</v>
      </c>
      <c r="E7" s="17" t="s">
        <v>31</v>
      </c>
      <c r="F7" s="18" t="s">
        <v>214</v>
      </c>
      <c r="G7" s="15" t="s">
        <v>33</v>
      </c>
      <c r="H7" s="17" t="s">
        <v>12</v>
      </c>
      <c r="I7" s="17" t="s">
        <v>34</v>
      </c>
      <c r="J7" s="17" t="s">
        <v>35</v>
      </c>
      <c r="K7" s="209" t="s">
        <v>16</v>
      </c>
      <c r="L7" s="209" t="s">
        <v>36</v>
      </c>
      <c r="M7" s="209" t="s">
        <v>18</v>
      </c>
      <c r="N7" s="209" t="s">
        <v>19</v>
      </c>
      <c r="O7" s="209" t="s">
        <v>20</v>
      </c>
      <c r="P7" s="210" t="s">
        <v>21</v>
      </c>
    </row>
    <row r="8">
      <c r="A8" s="22" t="s">
        <v>23</v>
      </c>
      <c r="B8" s="75" t="s">
        <v>1301</v>
      </c>
      <c r="C8" s="211" t="s">
        <v>1302</v>
      </c>
      <c r="D8" s="88" t="s">
        <v>1303</v>
      </c>
      <c r="E8" s="75" t="s">
        <v>1304</v>
      </c>
      <c r="F8" s="75" t="s">
        <v>1305</v>
      </c>
      <c r="G8" s="75" t="s">
        <v>1306</v>
      </c>
      <c r="H8" s="75" t="s">
        <v>1307</v>
      </c>
      <c r="I8" s="75" t="s">
        <v>58</v>
      </c>
      <c r="J8" s="75" t="s">
        <v>1308</v>
      </c>
      <c r="K8" s="29" t="s">
        <v>1309</v>
      </c>
      <c r="L8" s="29" t="s">
        <v>1310</v>
      </c>
      <c r="M8" s="29" t="s">
        <v>1311</v>
      </c>
      <c r="N8" s="29" t="s">
        <v>1312</v>
      </c>
      <c r="O8" s="29" t="s">
        <v>1313</v>
      </c>
      <c r="P8" s="212"/>
    </row>
    <row r="9">
      <c r="A9" s="22" t="s">
        <v>72</v>
      </c>
      <c r="B9" s="75" t="s">
        <v>1315</v>
      </c>
      <c r="C9" s="211" t="s">
        <v>1316</v>
      </c>
      <c r="D9" s="75" t="s">
        <v>1317</v>
      </c>
      <c r="E9" s="75" t="s">
        <v>1318</v>
      </c>
      <c r="F9" s="75" t="s">
        <v>1319</v>
      </c>
      <c r="G9" s="75" t="s">
        <v>1320</v>
      </c>
      <c r="H9" s="75" t="s">
        <v>1321</v>
      </c>
      <c r="I9" s="75" t="s">
        <v>58</v>
      </c>
      <c r="J9" s="75" t="s">
        <v>1322</v>
      </c>
      <c r="K9" s="29" t="s">
        <v>1323</v>
      </c>
      <c r="L9" s="29" t="s">
        <v>1324</v>
      </c>
      <c r="M9" s="29" t="s">
        <v>1325</v>
      </c>
      <c r="N9" s="29" t="s">
        <v>1326</v>
      </c>
      <c r="O9" s="29" t="s">
        <v>1327</v>
      </c>
      <c r="P9" s="212"/>
    </row>
    <row r="10">
      <c r="A10" s="22" t="s">
        <v>106</v>
      </c>
      <c r="B10" s="75" t="s">
        <v>1328</v>
      </c>
      <c r="C10" s="211" t="s">
        <v>1329</v>
      </c>
      <c r="D10" s="88" t="s">
        <v>1330</v>
      </c>
      <c r="E10" s="75" t="s">
        <v>1331</v>
      </c>
      <c r="F10" s="75" t="s">
        <v>1332</v>
      </c>
      <c r="G10" s="75" t="s">
        <v>1333</v>
      </c>
      <c r="H10" s="75" t="s">
        <v>1334</v>
      </c>
      <c r="I10" s="75" t="s">
        <v>58</v>
      </c>
      <c r="J10" s="75" t="s">
        <v>1335</v>
      </c>
      <c r="K10" s="29" t="s">
        <v>1336</v>
      </c>
      <c r="L10" s="29" t="s">
        <v>1337</v>
      </c>
      <c r="M10" s="29" t="s">
        <v>1338</v>
      </c>
      <c r="N10" s="29" t="s">
        <v>1339</v>
      </c>
      <c r="O10" s="29" t="s">
        <v>1340</v>
      </c>
      <c r="P10" s="212"/>
    </row>
    <row r="12">
      <c r="A12" s="179" t="s">
        <v>838</v>
      </c>
      <c r="B12" s="3"/>
      <c r="C12" s="3"/>
      <c r="D12" s="3"/>
      <c r="E12" s="3"/>
      <c r="F12" s="3"/>
      <c r="G12" s="3"/>
      <c r="H12" s="3"/>
      <c r="I12" s="3"/>
      <c r="J12" s="4"/>
    </row>
    <row r="13">
      <c r="A13" s="180" t="s">
        <v>1342</v>
      </c>
      <c r="B13" s="3"/>
      <c r="C13" s="3"/>
      <c r="D13" s="3"/>
      <c r="E13" s="3"/>
      <c r="F13" s="3"/>
      <c r="G13" s="3"/>
      <c r="H13" s="3"/>
      <c r="I13" s="3"/>
      <c r="J13" s="4"/>
    </row>
  </sheetData>
  <mergeCells count="4">
    <mergeCell ref="D2:H2"/>
    <mergeCell ref="A5:O5"/>
    <mergeCell ref="A12:J12"/>
    <mergeCell ref="A13:J13"/>
  </mergeCells>
  <hyperlinks>
    <hyperlink r:id="rId1" ref="C8"/>
    <hyperlink r:id="rId2" ref="C9"/>
    <hyperlink r:id="rId3" ref="C10"/>
  </hyperlinks>
  <drawing r:id="rId4"/>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3.5"/>
    <col customWidth="1" min="2" max="2" width="27.63"/>
    <col customWidth="1" min="3" max="3" width="16.0"/>
    <col customWidth="1" min="4" max="4" width="29.13"/>
    <col customWidth="1" min="5" max="5" width="16.25"/>
    <col customWidth="1" min="6" max="6" width="17.63"/>
    <col customWidth="1" min="7" max="7" width="25.25"/>
    <col customWidth="1" min="8" max="8" width="11.0"/>
    <col customWidth="1" min="9" max="9" width="41.75"/>
    <col customWidth="1" min="10" max="10" width="28.13"/>
    <col customWidth="1" min="11" max="11" width="28.88"/>
    <col customWidth="1" min="12" max="12" width="29.13"/>
    <col customWidth="1" min="13" max="13" width="32.63"/>
    <col customWidth="1" min="14" max="14" width="24.75"/>
    <col customWidth="1" min="15" max="15" width="35.25"/>
    <col customWidth="1" min="16" max="16" width="26.5"/>
    <col customWidth="1" min="17" max="17" width="20.88"/>
    <col customWidth="1" min="18" max="18" width="29.88"/>
    <col customWidth="1" min="19" max="20" width="11.0"/>
    <col customWidth="1" min="21" max="21" width="20.25"/>
    <col customWidth="1" min="22" max="22" width="11.0"/>
    <col customWidth="1" min="23" max="23" width="25.5"/>
    <col customWidth="1" min="24" max="24" width="30.75"/>
    <col customWidth="1" min="25" max="25" width="23.5"/>
    <col customWidth="1" min="26" max="26" width="23.13"/>
    <col customWidth="1" min="27" max="31" width="30.13"/>
  </cols>
  <sheetData>
    <row r="1" ht="12.75" customHeight="1">
      <c r="A1" s="213" t="s">
        <v>1314</v>
      </c>
    </row>
    <row r="2" ht="12.75" customHeight="1"/>
    <row r="3" ht="30.0" customHeight="1">
      <c r="A3" s="214" t="s">
        <v>14</v>
      </c>
    </row>
    <row r="4" ht="12.75" customHeight="1">
      <c r="B4" s="70"/>
      <c r="C4" s="70"/>
      <c r="D4" s="70"/>
      <c r="E4" s="70"/>
      <c r="F4" s="70"/>
      <c r="G4" s="70"/>
      <c r="H4" s="70"/>
      <c r="I4" s="70"/>
      <c r="J4" s="70"/>
      <c r="K4" s="70"/>
      <c r="L4" s="70"/>
      <c r="M4" s="70"/>
      <c r="R4" s="215"/>
    </row>
    <row r="5" ht="12.75" customHeight="1">
      <c r="A5" s="216"/>
      <c r="B5" s="216"/>
      <c r="C5" s="216"/>
      <c r="D5" s="216"/>
      <c r="E5" s="216"/>
      <c r="F5" s="216"/>
      <c r="G5" s="216"/>
      <c r="H5" s="216"/>
      <c r="I5" s="216"/>
      <c r="J5" s="216"/>
      <c r="K5" s="216"/>
      <c r="L5" s="216"/>
      <c r="M5" s="216"/>
      <c r="N5" s="216"/>
      <c r="O5" s="216"/>
      <c r="P5" s="216"/>
      <c r="Q5" s="216"/>
      <c r="R5" s="217"/>
    </row>
    <row r="6" ht="12.75" customHeight="1">
      <c r="A6" s="216"/>
      <c r="B6" s="216"/>
      <c r="C6" s="216"/>
      <c r="D6" s="216"/>
      <c r="E6" s="216"/>
      <c r="F6" s="216"/>
      <c r="G6" s="216"/>
      <c r="H6" s="216"/>
      <c r="I6" s="216"/>
      <c r="J6" s="216"/>
      <c r="K6" s="216"/>
      <c r="L6" s="216"/>
      <c r="M6" s="216"/>
      <c r="N6" s="216"/>
      <c r="O6" s="216"/>
      <c r="P6" s="216"/>
      <c r="Q6" s="216"/>
      <c r="R6" s="217"/>
    </row>
    <row r="7" ht="25.5" customHeight="1">
      <c r="A7" s="218" t="s">
        <v>1341</v>
      </c>
      <c r="R7" s="217"/>
    </row>
    <row r="8" ht="12.75" customHeight="1">
      <c r="A8" s="216"/>
      <c r="B8" s="216"/>
      <c r="C8" s="216"/>
      <c r="D8" s="216"/>
      <c r="E8" s="216"/>
      <c r="F8" s="216"/>
      <c r="G8" s="216"/>
      <c r="H8" s="216"/>
      <c r="I8" s="216"/>
      <c r="J8" s="216"/>
      <c r="K8" s="216"/>
      <c r="L8" s="216"/>
      <c r="M8" s="216"/>
      <c r="N8" s="216"/>
      <c r="O8" s="216"/>
      <c r="P8" s="216"/>
      <c r="Q8" s="216"/>
      <c r="R8" s="217"/>
    </row>
    <row r="9" ht="70.5" customHeight="1">
      <c r="A9" s="219" t="s">
        <v>26</v>
      </c>
      <c r="B9" s="220" t="s">
        <v>27</v>
      </c>
      <c r="C9" s="220" t="s">
        <v>28</v>
      </c>
      <c r="D9" s="220" t="s">
        <v>30</v>
      </c>
      <c r="E9" s="220" t="s">
        <v>31</v>
      </c>
      <c r="F9" s="221" t="s">
        <v>32</v>
      </c>
      <c r="G9" s="222" t="s">
        <v>1343</v>
      </c>
      <c r="H9" s="220" t="s">
        <v>12</v>
      </c>
      <c r="I9" s="223" t="s">
        <v>693</v>
      </c>
      <c r="J9" s="220" t="s">
        <v>1344</v>
      </c>
      <c r="K9" s="220" t="s">
        <v>35</v>
      </c>
      <c r="L9" s="224" t="s">
        <v>36</v>
      </c>
      <c r="M9" s="224" t="s">
        <v>37</v>
      </c>
      <c r="N9" s="224" t="s">
        <v>38</v>
      </c>
      <c r="O9" s="224" t="s">
        <v>1345</v>
      </c>
      <c r="P9" s="224" t="s">
        <v>1346</v>
      </c>
      <c r="Q9" s="224" t="s">
        <v>1347</v>
      </c>
      <c r="R9" s="217"/>
    </row>
    <row r="10" ht="131.25" customHeight="1">
      <c r="A10" s="219" t="s">
        <v>23</v>
      </c>
      <c r="B10" s="225" t="s">
        <v>1348</v>
      </c>
      <c r="C10" s="226" t="s">
        <v>1349</v>
      </c>
      <c r="D10" s="227" t="s">
        <v>1350</v>
      </c>
      <c r="E10" s="228">
        <v>157.5</v>
      </c>
      <c r="F10" s="228">
        <v>190.575</v>
      </c>
      <c r="G10" s="225" t="s">
        <v>1351</v>
      </c>
      <c r="H10" s="229">
        <v>3150.0</v>
      </c>
      <c r="I10" s="230" t="s">
        <v>1352</v>
      </c>
      <c r="J10" s="225" t="s">
        <v>1353</v>
      </c>
      <c r="K10" s="231" t="s">
        <v>1354</v>
      </c>
      <c r="L10" s="232" t="s">
        <v>1355</v>
      </c>
      <c r="M10" s="232" t="s">
        <v>1356</v>
      </c>
      <c r="N10" s="232" t="s">
        <v>1357</v>
      </c>
      <c r="O10" s="232" t="s">
        <v>1358</v>
      </c>
      <c r="P10" s="232" t="s">
        <v>1359</v>
      </c>
      <c r="Q10" s="232" t="s">
        <v>1360</v>
      </c>
      <c r="R10" s="217"/>
    </row>
    <row r="11" ht="111.0" customHeight="1">
      <c r="A11" s="219" t="s">
        <v>72</v>
      </c>
      <c r="B11" s="233" t="s">
        <v>1362</v>
      </c>
      <c r="C11" s="226" t="s">
        <v>1363</v>
      </c>
      <c r="D11" s="227" t="s">
        <v>1370</v>
      </c>
      <c r="E11" s="228">
        <v>131.04</v>
      </c>
      <c r="F11" s="228">
        <v>158.558</v>
      </c>
      <c r="G11" s="225" t="s">
        <v>1375</v>
      </c>
      <c r="H11" s="229">
        <v>3150.0</v>
      </c>
      <c r="I11" s="230" t="s">
        <v>1378</v>
      </c>
      <c r="J11" s="225" t="s">
        <v>1380</v>
      </c>
      <c r="K11" s="236" t="s">
        <v>1381</v>
      </c>
      <c r="L11" s="232" t="s">
        <v>1384</v>
      </c>
      <c r="M11" s="232" t="s">
        <v>1385</v>
      </c>
      <c r="N11" s="232" t="s">
        <v>1386</v>
      </c>
      <c r="O11" s="232" t="s">
        <v>1388</v>
      </c>
      <c r="P11" s="232" t="s">
        <v>1389</v>
      </c>
      <c r="Q11" s="232" t="s">
        <v>1390</v>
      </c>
      <c r="R11" s="217"/>
    </row>
    <row r="12" ht="109.5" customHeight="1">
      <c r="A12" s="219" t="s">
        <v>106</v>
      </c>
      <c r="B12" s="225" t="s">
        <v>1391</v>
      </c>
      <c r="C12" s="226" t="s">
        <v>1392</v>
      </c>
      <c r="D12" s="240" t="s">
        <v>1408</v>
      </c>
      <c r="E12" s="228">
        <v>172.462</v>
      </c>
      <c r="F12" s="228">
        <v>208.679</v>
      </c>
      <c r="G12" s="225" t="s">
        <v>1414</v>
      </c>
      <c r="H12" s="229">
        <v>3150.0</v>
      </c>
      <c r="I12" s="230" t="s">
        <v>1419</v>
      </c>
      <c r="J12" s="225" t="s">
        <v>1421</v>
      </c>
      <c r="K12" s="225" t="s">
        <v>1422</v>
      </c>
      <c r="L12" s="232" t="s">
        <v>1423</v>
      </c>
      <c r="M12" s="232" t="s">
        <v>1425</v>
      </c>
      <c r="N12" s="232" t="s">
        <v>1426</v>
      </c>
      <c r="O12" s="232" t="s">
        <v>1427</v>
      </c>
      <c r="P12" s="232" t="s">
        <v>1428</v>
      </c>
      <c r="Q12" s="232" t="s">
        <v>1429</v>
      </c>
      <c r="R12" s="217"/>
    </row>
    <row r="13" ht="12.75" customHeight="1">
      <c r="A13" s="216"/>
      <c r="B13" s="216"/>
      <c r="C13" s="216"/>
      <c r="D13" s="216"/>
      <c r="E13" s="216"/>
      <c r="F13" s="216"/>
      <c r="G13" s="216"/>
      <c r="H13" s="216"/>
      <c r="I13" s="216"/>
      <c r="J13" s="216"/>
      <c r="K13" s="216"/>
      <c r="L13" s="216"/>
      <c r="M13" s="216"/>
      <c r="N13" s="216"/>
      <c r="O13" s="216"/>
      <c r="P13" s="216"/>
      <c r="Q13" s="216"/>
      <c r="R13" s="217"/>
    </row>
    <row r="14" ht="12.75" customHeight="1">
      <c r="A14" s="179" t="s">
        <v>1438</v>
      </c>
      <c r="B14" s="3"/>
      <c r="C14" s="3"/>
      <c r="D14" s="3"/>
      <c r="E14" s="3"/>
      <c r="F14" s="3"/>
      <c r="G14" s="3"/>
      <c r="H14" s="3"/>
      <c r="I14" s="3"/>
      <c r="J14" s="3"/>
      <c r="K14" s="4"/>
      <c r="L14" s="216"/>
      <c r="M14" s="216"/>
      <c r="N14" s="216"/>
      <c r="O14" s="216"/>
      <c r="P14" s="216"/>
      <c r="Q14" s="216"/>
      <c r="R14" s="217"/>
    </row>
    <row r="15" ht="36.75" customHeight="1">
      <c r="A15" s="180" t="s">
        <v>1450</v>
      </c>
      <c r="B15" s="3"/>
      <c r="C15" s="3"/>
      <c r="D15" s="3"/>
      <c r="E15" s="3"/>
      <c r="F15" s="3"/>
      <c r="G15" s="3"/>
      <c r="H15" s="3"/>
      <c r="I15" s="3"/>
      <c r="J15" s="3"/>
      <c r="K15" s="4"/>
      <c r="L15" s="216"/>
      <c r="M15" s="216"/>
      <c r="N15" s="216"/>
      <c r="O15" s="216"/>
      <c r="P15" s="216"/>
      <c r="Q15" s="216"/>
      <c r="R15" s="217"/>
    </row>
    <row r="16" ht="12.75" customHeight="1">
      <c r="A16" s="216"/>
      <c r="B16" s="216"/>
      <c r="C16" s="216"/>
      <c r="D16" s="216"/>
      <c r="E16" s="216"/>
      <c r="F16" s="216"/>
      <c r="G16" s="216"/>
      <c r="H16" s="216"/>
      <c r="I16" s="216"/>
      <c r="J16" s="216"/>
      <c r="K16" s="216"/>
      <c r="L16" s="216"/>
      <c r="M16" s="216"/>
      <c r="N16" s="216"/>
      <c r="O16" s="216"/>
      <c r="P16" s="216"/>
      <c r="Q16" s="216"/>
      <c r="R16" s="217"/>
    </row>
    <row r="17" ht="12.75" customHeight="1">
      <c r="A17" s="179" t="s">
        <v>1451</v>
      </c>
      <c r="B17" s="3"/>
      <c r="C17" s="3"/>
      <c r="D17" s="3"/>
      <c r="E17" s="3"/>
      <c r="F17" s="3"/>
      <c r="G17" s="3"/>
      <c r="H17" s="3"/>
      <c r="I17" s="3"/>
      <c r="J17" s="3"/>
      <c r="K17" s="4"/>
      <c r="L17" s="216"/>
      <c r="M17" s="216"/>
      <c r="N17" s="216"/>
      <c r="O17" s="216"/>
      <c r="P17" s="216"/>
      <c r="Q17" s="216"/>
      <c r="R17" s="217"/>
    </row>
    <row r="18" ht="25.5" customHeight="1">
      <c r="A18" s="180" t="s">
        <v>1452</v>
      </c>
      <c r="B18" s="3"/>
      <c r="C18" s="3"/>
      <c r="D18" s="3"/>
      <c r="E18" s="3"/>
      <c r="F18" s="3"/>
      <c r="G18" s="3"/>
      <c r="H18" s="3"/>
      <c r="I18" s="3"/>
      <c r="J18" s="3"/>
      <c r="K18" s="4"/>
      <c r="L18" s="216"/>
      <c r="M18" s="216"/>
      <c r="N18" s="216"/>
      <c r="O18" s="216"/>
      <c r="P18" s="216"/>
      <c r="Q18" s="216"/>
      <c r="R18" s="217"/>
    </row>
    <row r="19" ht="12.75" customHeight="1">
      <c r="A19" s="216"/>
      <c r="B19" s="216"/>
      <c r="C19" s="216"/>
      <c r="D19" s="216"/>
      <c r="E19" s="216"/>
      <c r="F19" s="216"/>
      <c r="G19" s="216"/>
      <c r="H19" s="216"/>
      <c r="I19" s="216"/>
      <c r="J19" s="216"/>
      <c r="K19" s="216"/>
      <c r="L19" s="216"/>
      <c r="M19" s="216"/>
      <c r="N19" s="216"/>
      <c r="O19" s="216"/>
      <c r="P19" s="216"/>
      <c r="Q19" s="216"/>
      <c r="R19" s="217"/>
    </row>
    <row r="20" ht="30.0" customHeight="1">
      <c r="A20" s="249" t="s">
        <v>1453</v>
      </c>
      <c r="R20" s="217"/>
    </row>
    <row r="21" ht="12.75" customHeight="1">
      <c r="A21" s="216"/>
      <c r="B21" s="216"/>
      <c r="C21" s="216"/>
      <c r="D21" s="216"/>
      <c r="E21" s="216"/>
      <c r="F21" s="216"/>
      <c r="G21" s="216"/>
      <c r="H21" s="216"/>
      <c r="I21" s="216"/>
      <c r="J21" s="216"/>
      <c r="K21" s="216"/>
      <c r="L21" s="216"/>
      <c r="M21" s="216"/>
      <c r="N21" s="216"/>
      <c r="O21" s="216"/>
      <c r="P21" s="216"/>
      <c r="Q21" s="216"/>
      <c r="R21" s="217"/>
    </row>
    <row r="22" ht="72.0" customHeight="1">
      <c r="A22" s="224" t="s">
        <v>26</v>
      </c>
      <c r="B22" s="224" t="s">
        <v>1454</v>
      </c>
      <c r="C22" s="224" t="s">
        <v>1455</v>
      </c>
      <c r="D22" s="224" t="s">
        <v>1456</v>
      </c>
      <c r="E22" s="224" t="s">
        <v>31</v>
      </c>
      <c r="F22" s="224" t="s">
        <v>1457</v>
      </c>
      <c r="G22" s="224" t="s">
        <v>1343</v>
      </c>
      <c r="H22" s="224" t="s">
        <v>12</v>
      </c>
      <c r="I22" s="250" t="s">
        <v>693</v>
      </c>
      <c r="J22" s="224" t="s">
        <v>1344</v>
      </c>
      <c r="K22" s="224" t="s">
        <v>1458</v>
      </c>
      <c r="L22" s="224" t="s">
        <v>36</v>
      </c>
      <c r="M22" s="224" t="s">
        <v>37</v>
      </c>
      <c r="N22" s="224" t="s">
        <v>38</v>
      </c>
      <c r="O22" s="224" t="s">
        <v>1345</v>
      </c>
      <c r="P22" s="224" t="s">
        <v>1346</v>
      </c>
      <c r="Q22" s="224" t="s">
        <v>1347</v>
      </c>
      <c r="R22" s="217"/>
    </row>
    <row r="23" ht="171.0" customHeight="1">
      <c r="A23" s="242" t="s">
        <v>1459</v>
      </c>
      <c r="B23" s="243" t="s">
        <v>1460</v>
      </c>
      <c r="C23" s="251" t="s">
        <v>1461</v>
      </c>
      <c r="D23" s="243" t="s">
        <v>1462</v>
      </c>
      <c r="E23" s="238">
        <v>551.25</v>
      </c>
      <c r="F23" s="238">
        <v>655.988</v>
      </c>
      <c r="G23" s="243" t="s">
        <v>1463</v>
      </c>
      <c r="H23" s="252">
        <v>3150.0</v>
      </c>
      <c r="I23" s="243"/>
      <c r="J23" s="243" t="s">
        <v>1464</v>
      </c>
      <c r="K23" s="243" t="s">
        <v>1465</v>
      </c>
      <c r="L23" s="243" t="s">
        <v>1466</v>
      </c>
      <c r="M23" s="243" t="s">
        <v>1467</v>
      </c>
      <c r="N23" s="243" t="s">
        <v>1468</v>
      </c>
      <c r="O23" s="243" t="s">
        <v>1469</v>
      </c>
      <c r="P23" s="243" t="s">
        <v>1470</v>
      </c>
      <c r="Q23" s="243" t="s">
        <v>1471</v>
      </c>
      <c r="R23" s="217"/>
    </row>
    <row r="24" ht="122.25" customHeight="1">
      <c r="A24" s="242" t="s">
        <v>1472</v>
      </c>
      <c r="B24" s="243" t="s">
        <v>1473</v>
      </c>
      <c r="C24" s="251" t="s">
        <v>1474</v>
      </c>
      <c r="D24" s="243" t="s">
        <v>1475</v>
      </c>
      <c r="E24" s="238">
        <v>567.0</v>
      </c>
      <c r="F24" s="238">
        <v>674.73</v>
      </c>
      <c r="G24" s="243" t="s">
        <v>1476</v>
      </c>
      <c r="H24" s="252">
        <v>3150.0</v>
      </c>
      <c r="I24" s="243"/>
      <c r="J24" s="243" t="s">
        <v>1477</v>
      </c>
      <c r="K24" s="243" t="s">
        <v>1478</v>
      </c>
      <c r="L24" s="243" t="s">
        <v>1479</v>
      </c>
      <c r="M24" s="243" t="s">
        <v>1480</v>
      </c>
      <c r="N24" s="243" t="s">
        <v>1481</v>
      </c>
      <c r="O24" s="243" t="s">
        <v>1482</v>
      </c>
      <c r="P24" s="243" t="s">
        <v>1483</v>
      </c>
      <c r="Q24" s="243" t="s">
        <v>1484</v>
      </c>
      <c r="R24" s="217"/>
    </row>
    <row r="25" ht="136.5" customHeight="1">
      <c r="A25" s="242" t="s">
        <v>1485</v>
      </c>
      <c r="B25" s="243" t="s">
        <v>1486</v>
      </c>
      <c r="C25" s="251" t="s">
        <v>1487</v>
      </c>
      <c r="D25" s="243" t="s">
        <v>1488</v>
      </c>
      <c r="E25" s="238">
        <v>116.55</v>
      </c>
      <c r="F25" s="238">
        <v>138.694</v>
      </c>
      <c r="G25" s="243" t="s">
        <v>1489</v>
      </c>
      <c r="H25" s="252">
        <v>3150.0</v>
      </c>
      <c r="I25" s="243"/>
      <c r="J25" s="243" t="s">
        <v>1490</v>
      </c>
      <c r="K25" s="243" t="s">
        <v>1491</v>
      </c>
      <c r="L25" s="243" t="s">
        <v>1492</v>
      </c>
      <c r="M25" s="243" t="s">
        <v>1493</v>
      </c>
      <c r="N25" s="243" t="s">
        <v>1494</v>
      </c>
      <c r="O25" s="243" t="s">
        <v>1495</v>
      </c>
      <c r="P25" s="243" t="s">
        <v>1496</v>
      </c>
      <c r="Q25" s="243" t="s">
        <v>1497</v>
      </c>
      <c r="R25" s="217"/>
    </row>
    <row r="26" ht="12.75" customHeight="1">
      <c r="A26" s="216"/>
      <c r="B26" s="216"/>
      <c r="C26" s="216"/>
      <c r="D26" s="216"/>
      <c r="E26" s="216"/>
      <c r="F26" s="216"/>
      <c r="G26" s="216"/>
      <c r="H26" s="216"/>
      <c r="I26" s="216"/>
      <c r="J26" s="216"/>
      <c r="K26" s="216"/>
      <c r="L26" s="216"/>
      <c r="M26" s="216"/>
      <c r="N26" s="216"/>
      <c r="O26" s="216"/>
      <c r="P26" s="216"/>
      <c r="Q26" s="216"/>
      <c r="R26" s="216"/>
    </row>
    <row r="27" ht="12.75" customHeight="1">
      <c r="A27" s="179" t="s">
        <v>1498</v>
      </c>
      <c r="B27" s="3"/>
      <c r="C27" s="3"/>
      <c r="D27" s="3"/>
      <c r="E27" s="3"/>
      <c r="F27" s="3"/>
      <c r="G27" s="3"/>
      <c r="H27" s="3"/>
      <c r="I27" s="3"/>
      <c r="J27" s="3"/>
      <c r="K27" s="4"/>
      <c r="L27" s="216"/>
      <c r="M27" s="216"/>
      <c r="N27" s="216"/>
      <c r="O27" s="216"/>
      <c r="P27" s="216"/>
      <c r="Q27" s="216"/>
      <c r="R27" s="216"/>
    </row>
    <row r="28" ht="34.5" customHeight="1">
      <c r="A28" s="180" t="s">
        <v>1499</v>
      </c>
      <c r="B28" s="3"/>
      <c r="C28" s="3"/>
      <c r="D28" s="3"/>
      <c r="E28" s="3"/>
      <c r="F28" s="3"/>
      <c r="G28" s="3"/>
      <c r="H28" s="3"/>
      <c r="I28" s="3"/>
      <c r="J28" s="3"/>
      <c r="K28" s="4"/>
      <c r="L28" s="216"/>
      <c r="M28" s="216"/>
      <c r="N28" s="216"/>
      <c r="O28" s="216"/>
      <c r="P28" s="216"/>
      <c r="Q28" s="216"/>
      <c r="R28" s="216"/>
    </row>
    <row r="29" ht="12.75" customHeight="1">
      <c r="A29" s="216"/>
      <c r="B29" s="216"/>
      <c r="C29" s="216"/>
      <c r="D29" s="216"/>
      <c r="E29" s="216"/>
      <c r="F29" s="216"/>
      <c r="G29" s="216"/>
      <c r="H29" s="216"/>
      <c r="I29" s="216"/>
      <c r="J29" s="216"/>
      <c r="K29" s="216"/>
      <c r="L29" s="216"/>
      <c r="M29" s="216"/>
      <c r="N29" s="216"/>
      <c r="O29" s="216"/>
      <c r="P29" s="216"/>
      <c r="Q29" s="216"/>
      <c r="R29" s="216"/>
    </row>
    <row r="30" ht="12.75" customHeight="1">
      <c r="A30" s="179" t="s">
        <v>1500</v>
      </c>
      <c r="B30" s="3"/>
      <c r="C30" s="3"/>
      <c r="D30" s="3"/>
      <c r="E30" s="3"/>
      <c r="F30" s="3"/>
      <c r="G30" s="3"/>
      <c r="H30" s="3"/>
      <c r="I30" s="3"/>
      <c r="J30" s="3"/>
      <c r="K30" s="4"/>
      <c r="L30" s="216"/>
      <c r="M30" s="216"/>
      <c r="N30" s="216"/>
      <c r="O30" s="216"/>
      <c r="P30" s="216"/>
      <c r="Q30" s="216"/>
      <c r="R30" s="216"/>
    </row>
    <row r="31" ht="30.75" customHeight="1">
      <c r="A31" s="180" t="s">
        <v>1501</v>
      </c>
      <c r="B31" s="3"/>
      <c r="C31" s="3"/>
      <c r="D31" s="3"/>
      <c r="E31" s="3"/>
      <c r="F31" s="3"/>
      <c r="G31" s="3"/>
      <c r="H31" s="3"/>
      <c r="I31" s="3"/>
      <c r="J31" s="3"/>
      <c r="K31" s="4"/>
      <c r="L31" s="216"/>
      <c r="M31" s="216"/>
      <c r="N31" s="216"/>
      <c r="O31" s="216"/>
      <c r="P31" s="216"/>
      <c r="Q31" s="216"/>
      <c r="R31" s="216"/>
    </row>
    <row r="32" ht="12.75" customHeight="1">
      <c r="A32" s="216"/>
      <c r="B32" s="216"/>
      <c r="C32" s="216"/>
      <c r="D32" s="216"/>
      <c r="E32" s="216"/>
      <c r="F32" s="216"/>
      <c r="G32" s="216"/>
      <c r="H32" s="216"/>
      <c r="I32" s="216"/>
      <c r="J32" s="216"/>
      <c r="K32" s="216"/>
      <c r="L32" s="216"/>
      <c r="M32" s="216"/>
      <c r="N32" s="216"/>
      <c r="O32" s="216"/>
      <c r="P32" s="216"/>
      <c r="Q32" s="216"/>
      <c r="R32" s="216"/>
    </row>
    <row r="33" ht="70.5" customHeight="1">
      <c r="A33" s="249" t="s">
        <v>1502</v>
      </c>
      <c r="R33" s="253"/>
    </row>
    <row r="34" ht="12.75" customHeight="1">
      <c r="A34" s="216"/>
      <c r="B34" s="216"/>
      <c r="C34" s="216"/>
      <c r="D34" s="216"/>
      <c r="E34" s="216"/>
      <c r="F34" s="216"/>
      <c r="G34" s="216"/>
      <c r="H34" s="216"/>
      <c r="I34" s="216"/>
      <c r="J34" s="216"/>
      <c r="K34" s="216"/>
      <c r="L34" s="216"/>
      <c r="M34" s="216"/>
      <c r="N34" s="216"/>
      <c r="O34" s="216"/>
      <c r="P34" s="216"/>
      <c r="Q34" s="216"/>
      <c r="R34" s="216"/>
    </row>
    <row r="35" ht="72.0" customHeight="1">
      <c r="A35" s="254" t="s">
        <v>26</v>
      </c>
      <c r="B35" s="255" t="s">
        <v>27</v>
      </c>
      <c r="C35" s="255" t="s">
        <v>28</v>
      </c>
      <c r="D35" s="255" t="s">
        <v>30</v>
      </c>
      <c r="E35" s="255" t="s">
        <v>31</v>
      </c>
      <c r="F35" s="256" t="s">
        <v>214</v>
      </c>
      <c r="G35" s="257" t="s">
        <v>33</v>
      </c>
      <c r="H35" s="258" t="s">
        <v>12</v>
      </c>
      <c r="I35" s="259" t="s">
        <v>693</v>
      </c>
      <c r="J35" s="255" t="s">
        <v>34</v>
      </c>
      <c r="K35" s="255" t="s">
        <v>35</v>
      </c>
      <c r="L35" s="255" t="s">
        <v>16</v>
      </c>
      <c r="M35" s="255" t="s">
        <v>36</v>
      </c>
      <c r="N35" s="255" t="s">
        <v>18</v>
      </c>
      <c r="O35" s="255" t="s">
        <v>216</v>
      </c>
      <c r="P35" s="260" t="s">
        <v>217</v>
      </c>
      <c r="Q35" s="261"/>
      <c r="R35" s="261"/>
    </row>
    <row r="36" ht="87.0" customHeight="1">
      <c r="A36" s="242" t="s">
        <v>23</v>
      </c>
      <c r="B36" s="243" t="s">
        <v>1503</v>
      </c>
      <c r="C36" s="251" t="s">
        <v>1504</v>
      </c>
      <c r="D36" s="262" t="s">
        <v>1505</v>
      </c>
      <c r="E36" s="243" t="s">
        <v>1506</v>
      </c>
      <c r="F36" s="243" t="s">
        <v>1506</v>
      </c>
      <c r="G36" s="243" t="s">
        <v>1507</v>
      </c>
      <c r="H36" s="263">
        <v>3.123</v>
      </c>
      <c r="I36" s="243"/>
      <c r="J36" s="243" t="s">
        <v>58</v>
      </c>
      <c r="K36" s="262" t="s">
        <v>1508</v>
      </c>
      <c r="L36" s="262" t="s">
        <v>1509</v>
      </c>
      <c r="M36" s="262" t="s">
        <v>521</v>
      </c>
      <c r="N36" s="262" t="s">
        <v>1510</v>
      </c>
      <c r="O36" s="262" t="s">
        <v>1511</v>
      </c>
      <c r="P36" s="262" t="s">
        <v>1512</v>
      </c>
      <c r="Q36" s="264"/>
      <c r="R36" s="216"/>
    </row>
    <row r="37" ht="92.25" customHeight="1">
      <c r="A37" s="242" t="s">
        <v>257</v>
      </c>
      <c r="B37" s="243" t="s">
        <v>1513</v>
      </c>
      <c r="C37" s="251" t="s">
        <v>1514</v>
      </c>
      <c r="D37" s="262" t="s">
        <v>1515</v>
      </c>
      <c r="E37" s="243" t="s">
        <v>1516</v>
      </c>
      <c r="F37" s="243" t="s">
        <v>1516</v>
      </c>
      <c r="G37" s="243" t="s">
        <v>1517</v>
      </c>
      <c r="H37" s="263">
        <v>3.123</v>
      </c>
      <c r="I37" s="243"/>
      <c r="J37" s="243" t="s">
        <v>58</v>
      </c>
      <c r="K37" s="262" t="s">
        <v>1518</v>
      </c>
      <c r="L37" s="262" t="s">
        <v>1519</v>
      </c>
      <c r="M37" s="262" t="s">
        <v>521</v>
      </c>
      <c r="N37" s="262" t="s">
        <v>1520</v>
      </c>
      <c r="O37" s="262" t="s">
        <v>1521</v>
      </c>
      <c r="P37" s="262" t="s">
        <v>1522</v>
      </c>
      <c r="Q37" s="264"/>
      <c r="R37" s="216"/>
    </row>
    <row r="38" ht="95.25" customHeight="1">
      <c r="A38" s="242" t="s">
        <v>106</v>
      </c>
      <c r="B38" s="243" t="s">
        <v>1513</v>
      </c>
      <c r="C38" s="251" t="s">
        <v>1523</v>
      </c>
      <c r="D38" s="262" t="s">
        <v>1524</v>
      </c>
      <c r="E38" s="243" t="s">
        <v>1525</v>
      </c>
      <c r="F38" s="243" t="s">
        <v>1525</v>
      </c>
      <c r="G38" s="243" t="s">
        <v>1526</v>
      </c>
      <c r="H38" s="263">
        <v>3.123</v>
      </c>
      <c r="I38" s="243"/>
      <c r="J38" s="243" t="s">
        <v>58</v>
      </c>
      <c r="K38" s="262" t="s">
        <v>1518</v>
      </c>
      <c r="L38" s="262" t="s">
        <v>1527</v>
      </c>
      <c r="M38" s="262" t="s">
        <v>521</v>
      </c>
      <c r="N38" s="262" t="s">
        <v>1528</v>
      </c>
      <c r="O38" s="262" t="s">
        <v>1529</v>
      </c>
      <c r="P38" s="262" t="s">
        <v>1530</v>
      </c>
      <c r="Q38" s="264"/>
      <c r="R38" s="216"/>
    </row>
    <row r="39" ht="88.5" customHeight="1">
      <c r="A39" s="242" t="s">
        <v>292</v>
      </c>
      <c r="B39" s="243" t="s">
        <v>1513</v>
      </c>
      <c r="C39" s="251" t="s">
        <v>1531</v>
      </c>
      <c r="D39" s="262" t="s">
        <v>1532</v>
      </c>
      <c r="E39" s="243" t="s">
        <v>1533</v>
      </c>
      <c r="F39" s="243" t="s">
        <v>1533</v>
      </c>
      <c r="G39" s="243" t="s">
        <v>1534</v>
      </c>
      <c r="H39" s="263">
        <v>3.123</v>
      </c>
      <c r="I39" s="243"/>
      <c r="J39" s="243" t="s">
        <v>58</v>
      </c>
      <c r="K39" s="262" t="s">
        <v>1518</v>
      </c>
      <c r="L39" s="262" t="s">
        <v>1535</v>
      </c>
      <c r="M39" s="262" t="s">
        <v>521</v>
      </c>
      <c r="N39" s="262" t="s">
        <v>1536</v>
      </c>
      <c r="O39" s="262" t="s">
        <v>1537</v>
      </c>
      <c r="P39" s="262" t="s">
        <v>1538</v>
      </c>
      <c r="Q39" s="265"/>
      <c r="R39" s="216"/>
    </row>
    <row r="40" ht="79.5" customHeight="1">
      <c r="A40" s="242" t="s">
        <v>314</v>
      </c>
      <c r="B40" s="243" t="s">
        <v>1539</v>
      </c>
      <c r="C40" s="251" t="s">
        <v>1540</v>
      </c>
      <c r="D40" s="262" t="s">
        <v>1541</v>
      </c>
      <c r="E40" s="243" t="s">
        <v>1542</v>
      </c>
      <c r="F40" s="243" t="s">
        <v>1542</v>
      </c>
      <c r="G40" s="243" t="s">
        <v>1543</v>
      </c>
      <c r="H40" s="263">
        <v>3.123</v>
      </c>
      <c r="I40" s="243"/>
      <c r="J40" s="243" t="s">
        <v>58</v>
      </c>
      <c r="K40" s="262" t="s">
        <v>1518</v>
      </c>
      <c r="L40" s="262" t="s">
        <v>1544</v>
      </c>
      <c r="M40" s="262" t="s">
        <v>521</v>
      </c>
      <c r="N40" s="262" t="s">
        <v>1545</v>
      </c>
      <c r="O40" s="262" t="s">
        <v>1546</v>
      </c>
      <c r="P40" s="262" t="s">
        <v>1547</v>
      </c>
      <c r="Q40" s="266"/>
      <c r="R40" s="216"/>
    </row>
    <row r="41" ht="12.75" customHeight="1"/>
    <row r="42" ht="12.75" customHeight="1">
      <c r="A42" s="179" t="s">
        <v>1548</v>
      </c>
      <c r="B42" s="3"/>
      <c r="C42" s="3"/>
      <c r="D42" s="3"/>
      <c r="E42" s="3"/>
      <c r="F42" s="3"/>
      <c r="G42" s="3"/>
      <c r="H42" s="3"/>
      <c r="I42" s="3"/>
      <c r="J42" s="3"/>
      <c r="K42" s="4"/>
    </row>
    <row r="43" ht="40.5" customHeight="1">
      <c r="A43" s="180" t="s">
        <v>1549</v>
      </c>
      <c r="B43" s="3"/>
      <c r="C43" s="3"/>
      <c r="D43" s="3"/>
      <c r="E43" s="3"/>
      <c r="F43" s="3"/>
      <c r="G43" s="3"/>
      <c r="H43" s="3"/>
      <c r="I43" s="3"/>
      <c r="J43" s="3"/>
      <c r="K43" s="4"/>
    </row>
    <row r="44" ht="12.75" customHeight="1">
      <c r="A44" s="216"/>
      <c r="B44" s="216"/>
      <c r="C44" s="216"/>
      <c r="D44" s="216"/>
      <c r="E44" s="216"/>
      <c r="F44" s="216"/>
      <c r="G44" s="216"/>
      <c r="H44" s="216"/>
      <c r="I44" s="216"/>
      <c r="J44" s="216"/>
      <c r="K44" s="216"/>
    </row>
    <row r="45" ht="12.75" customHeight="1">
      <c r="A45" s="179" t="s">
        <v>1550</v>
      </c>
      <c r="B45" s="3"/>
      <c r="C45" s="3"/>
      <c r="D45" s="3"/>
      <c r="E45" s="3"/>
      <c r="F45" s="3"/>
      <c r="G45" s="3"/>
      <c r="H45" s="3"/>
      <c r="I45" s="3"/>
      <c r="J45" s="3"/>
      <c r="K45" s="4"/>
    </row>
    <row r="46" ht="45.75" customHeight="1">
      <c r="A46" s="180" t="s">
        <v>1551</v>
      </c>
      <c r="B46" s="3"/>
      <c r="C46" s="3"/>
      <c r="D46" s="3"/>
      <c r="E46" s="3"/>
      <c r="F46" s="3"/>
      <c r="G46" s="3"/>
      <c r="H46" s="3"/>
      <c r="I46" s="3"/>
      <c r="J46" s="3"/>
      <c r="K46" s="4"/>
    </row>
    <row r="47" ht="12.75" customHeight="1"/>
    <row r="48" ht="12.75" customHeight="1"/>
    <row r="49" ht="33.75" customHeight="1">
      <c r="A49" s="249" t="s">
        <v>1552</v>
      </c>
    </row>
    <row r="50" ht="12.75" customHeight="1"/>
    <row r="51" ht="68.25" customHeight="1">
      <c r="A51" s="135" t="s">
        <v>26</v>
      </c>
      <c r="B51" s="135" t="s">
        <v>1454</v>
      </c>
      <c r="C51" s="135" t="s">
        <v>1455</v>
      </c>
      <c r="D51" s="135" t="s">
        <v>1456</v>
      </c>
      <c r="E51" s="135" t="s">
        <v>31</v>
      </c>
      <c r="F51" s="135" t="s">
        <v>1457</v>
      </c>
      <c r="G51" s="135" t="s">
        <v>1343</v>
      </c>
      <c r="H51" s="135" t="s">
        <v>12</v>
      </c>
      <c r="I51" s="135" t="s">
        <v>693</v>
      </c>
      <c r="J51" s="135" t="s">
        <v>1344</v>
      </c>
      <c r="K51" s="135" t="s">
        <v>1458</v>
      </c>
      <c r="L51" s="135" t="s">
        <v>36</v>
      </c>
      <c r="M51" s="135" t="s">
        <v>37</v>
      </c>
      <c r="N51" s="135" t="s">
        <v>38</v>
      </c>
      <c r="O51" s="135" t="s">
        <v>1345</v>
      </c>
      <c r="P51" s="135" t="s">
        <v>1346</v>
      </c>
      <c r="Q51" s="135" t="s">
        <v>1347</v>
      </c>
    </row>
    <row r="52" ht="124.5" customHeight="1">
      <c r="A52" s="267" t="s">
        <v>1459</v>
      </c>
      <c r="B52" s="268" t="s">
        <v>1553</v>
      </c>
      <c r="C52" s="140" t="s">
        <v>1554</v>
      </c>
      <c r="D52" s="268" t="s">
        <v>1555</v>
      </c>
      <c r="E52" s="269">
        <v>78.75</v>
      </c>
      <c r="F52" s="269">
        <v>93.712</v>
      </c>
      <c r="G52" s="268" t="s">
        <v>1556</v>
      </c>
      <c r="H52" s="270">
        <v>3150.0</v>
      </c>
      <c r="I52" s="268"/>
      <c r="J52" s="268" t="s">
        <v>1557</v>
      </c>
      <c r="K52" s="268" t="s">
        <v>1558</v>
      </c>
      <c r="L52" s="268" t="s">
        <v>1559</v>
      </c>
      <c r="M52" s="268" t="s">
        <v>1560</v>
      </c>
      <c r="N52" s="268" t="s">
        <v>1561</v>
      </c>
      <c r="O52" s="268" t="s">
        <v>1562</v>
      </c>
      <c r="P52" s="268" t="s">
        <v>1563</v>
      </c>
      <c r="Q52" s="268" t="s">
        <v>1564</v>
      </c>
    </row>
    <row r="53" ht="140.25" customHeight="1">
      <c r="A53" s="267" t="s">
        <v>1472</v>
      </c>
      <c r="B53" s="268" t="s">
        <v>1565</v>
      </c>
      <c r="C53" s="140" t="s">
        <v>1566</v>
      </c>
      <c r="D53" s="268" t="s">
        <v>1567</v>
      </c>
      <c r="E53" s="269">
        <v>110.25</v>
      </c>
      <c r="F53" s="269">
        <v>131.198</v>
      </c>
      <c r="G53" s="268" t="s">
        <v>1568</v>
      </c>
      <c r="H53" s="270">
        <v>3150.0</v>
      </c>
      <c r="I53" s="268"/>
      <c r="J53" s="268" t="s">
        <v>1569</v>
      </c>
      <c r="K53" s="268" t="s">
        <v>1570</v>
      </c>
      <c r="L53" s="268" t="s">
        <v>1571</v>
      </c>
      <c r="M53" s="268" t="s">
        <v>1572</v>
      </c>
      <c r="N53" s="268" t="s">
        <v>1573</v>
      </c>
      <c r="O53" s="268" t="s">
        <v>1574</v>
      </c>
      <c r="P53" s="268" t="s">
        <v>1575</v>
      </c>
      <c r="Q53" s="268" t="s">
        <v>1576</v>
      </c>
    </row>
    <row r="54" ht="141.0" customHeight="1">
      <c r="A54" s="267" t="s">
        <v>1485</v>
      </c>
      <c r="B54" s="268" t="s">
        <v>1577</v>
      </c>
      <c r="C54" s="19" t="s">
        <v>1578</v>
      </c>
      <c r="D54" s="268" t="s">
        <v>1579</v>
      </c>
      <c r="E54" s="269">
        <v>63.0</v>
      </c>
      <c r="F54" s="269">
        <v>74.97</v>
      </c>
      <c r="G54" s="268" t="s">
        <v>1580</v>
      </c>
      <c r="H54" s="270">
        <v>3150.0</v>
      </c>
      <c r="I54" s="268"/>
      <c r="J54" s="268" t="s">
        <v>1581</v>
      </c>
      <c r="K54" s="268" t="s">
        <v>1582</v>
      </c>
      <c r="L54" s="268" t="s">
        <v>1583</v>
      </c>
      <c r="M54" s="268" t="s">
        <v>1584</v>
      </c>
      <c r="N54" s="268" t="s">
        <v>1585</v>
      </c>
      <c r="O54" s="268" t="s">
        <v>1586</v>
      </c>
      <c r="P54" s="268" t="s">
        <v>1587</v>
      </c>
      <c r="Q54" s="268" t="s">
        <v>1588</v>
      </c>
    </row>
    <row r="55" ht="12.75" customHeight="1">
      <c r="A55" s="271"/>
      <c r="B55" s="271"/>
      <c r="C55" s="271"/>
      <c r="D55" s="271"/>
      <c r="E55" s="271"/>
      <c r="F55" s="271"/>
      <c r="G55" s="271"/>
      <c r="H55" s="271"/>
      <c r="I55" s="271"/>
      <c r="J55" s="271"/>
      <c r="K55" s="271"/>
      <c r="L55" s="271"/>
      <c r="M55" s="271"/>
      <c r="N55" s="271"/>
      <c r="O55" s="271"/>
      <c r="P55" s="271"/>
      <c r="Q55" s="271"/>
    </row>
    <row r="56" ht="12.75" customHeight="1">
      <c r="A56" s="272"/>
    </row>
    <row r="57" ht="12.75" customHeight="1">
      <c r="A57" s="273"/>
      <c r="B57" s="273"/>
      <c r="C57" s="273"/>
      <c r="D57" s="273"/>
      <c r="E57" s="273"/>
      <c r="F57" s="273"/>
      <c r="G57" s="273"/>
      <c r="H57" s="273"/>
      <c r="I57" s="273"/>
      <c r="J57" s="273"/>
      <c r="K57" s="273"/>
      <c r="L57" s="274"/>
      <c r="M57" s="274"/>
      <c r="N57" s="274"/>
      <c r="O57" s="274"/>
      <c r="P57" s="274"/>
      <c r="Q57" s="274"/>
    </row>
    <row r="58" ht="12.75" customHeight="1">
      <c r="A58" s="275" t="s">
        <v>1589</v>
      </c>
      <c r="B58" s="3"/>
      <c r="C58" s="3"/>
      <c r="D58" s="3"/>
      <c r="E58" s="3"/>
      <c r="F58" s="3"/>
      <c r="G58" s="3"/>
      <c r="H58" s="3"/>
      <c r="I58" s="3"/>
      <c r="J58" s="3"/>
      <c r="K58" s="3"/>
      <c r="L58" s="276"/>
      <c r="M58" s="276"/>
      <c r="N58" s="276"/>
      <c r="O58" s="276"/>
      <c r="P58" s="276"/>
      <c r="Q58" s="276"/>
    </row>
    <row r="59" ht="43.5" customHeight="1">
      <c r="A59" s="277" t="s">
        <v>1590</v>
      </c>
      <c r="B59" s="3"/>
      <c r="C59" s="3"/>
      <c r="D59" s="3"/>
      <c r="E59" s="3"/>
      <c r="F59" s="3"/>
      <c r="G59" s="3"/>
      <c r="H59" s="3"/>
      <c r="I59" s="3"/>
      <c r="J59" s="3"/>
      <c r="K59" s="3"/>
      <c r="L59" s="278"/>
      <c r="M59" s="278"/>
      <c r="N59" s="278"/>
      <c r="O59" s="278"/>
      <c r="P59" s="278"/>
      <c r="Q59" s="278"/>
    </row>
    <row r="60" ht="12.75" customHeight="1">
      <c r="A60" s="279"/>
      <c r="B60" s="279"/>
      <c r="C60" s="279"/>
      <c r="D60" s="279"/>
      <c r="E60" s="279"/>
      <c r="F60" s="279"/>
      <c r="G60" s="279"/>
      <c r="H60" s="279"/>
      <c r="I60" s="279"/>
      <c r="J60" s="279"/>
      <c r="K60" s="279"/>
      <c r="L60" s="274"/>
      <c r="M60" s="274"/>
      <c r="N60" s="274"/>
      <c r="O60" s="274"/>
      <c r="P60" s="274"/>
      <c r="Q60" s="274"/>
    </row>
    <row r="61" ht="12.75" customHeight="1">
      <c r="A61" s="280" t="s">
        <v>1591</v>
      </c>
      <c r="B61" s="3"/>
      <c r="C61" s="3"/>
      <c r="D61" s="3"/>
      <c r="E61" s="3"/>
      <c r="F61" s="3"/>
      <c r="G61" s="3"/>
      <c r="H61" s="3"/>
      <c r="I61" s="3"/>
      <c r="J61" s="3"/>
      <c r="K61" s="3"/>
      <c r="L61" s="276"/>
      <c r="M61" s="276"/>
      <c r="N61" s="276"/>
      <c r="O61" s="276"/>
      <c r="P61" s="276"/>
      <c r="Q61" s="276"/>
    </row>
    <row r="62" ht="37.5" customHeight="1">
      <c r="A62" s="277" t="s">
        <v>1592</v>
      </c>
      <c r="B62" s="3"/>
      <c r="C62" s="3"/>
      <c r="D62" s="3"/>
      <c r="E62" s="3"/>
      <c r="F62" s="3"/>
      <c r="G62" s="3"/>
      <c r="H62" s="3"/>
      <c r="I62" s="3"/>
      <c r="J62" s="3"/>
      <c r="K62" s="3"/>
      <c r="L62" s="281"/>
      <c r="M62" s="281"/>
      <c r="N62" s="281"/>
      <c r="O62" s="281"/>
      <c r="P62" s="281"/>
      <c r="Q62" s="281"/>
    </row>
    <row r="63" ht="12.75" customHeight="1"/>
    <row r="64" ht="12.75" customHeight="1"/>
    <row r="65" ht="30.0" customHeight="1">
      <c r="A65" s="249" t="s">
        <v>1593</v>
      </c>
    </row>
    <row r="66" ht="18.75" customHeight="1"/>
    <row r="67" ht="75.0" customHeight="1">
      <c r="A67" s="135" t="s">
        <v>26</v>
      </c>
      <c r="B67" s="135" t="s">
        <v>1454</v>
      </c>
      <c r="C67" s="135" t="s">
        <v>1455</v>
      </c>
      <c r="D67" s="135" t="s">
        <v>1456</v>
      </c>
      <c r="E67" s="135" t="s">
        <v>31</v>
      </c>
      <c r="F67" s="135" t="s">
        <v>1457</v>
      </c>
      <c r="G67" s="135" t="s">
        <v>1343</v>
      </c>
      <c r="H67" s="135" t="s">
        <v>12</v>
      </c>
      <c r="I67" s="135" t="s">
        <v>693</v>
      </c>
      <c r="J67" s="135" t="s">
        <v>1344</v>
      </c>
      <c r="K67" s="135" t="s">
        <v>1458</v>
      </c>
      <c r="L67" s="135" t="s">
        <v>36</v>
      </c>
      <c r="M67" s="135" t="s">
        <v>37</v>
      </c>
      <c r="N67" s="135" t="s">
        <v>38</v>
      </c>
      <c r="O67" s="135" t="s">
        <v>1345</v>
      </c>
      <c r="P67" s="135" t="s">
        <v>1346</v>
      </c>
      <c r="Q67" s="135" t="s">
        <v>1347</v>
      </c>
    </row>
    <row r="68" ht="114.75" customHeight="1">
      <c r="A68" s="267" t="s">
        <v>1459</v>
      </c>
      <c r="B68" s="268" t="s">
        <v>1594</v>
      </c>
      <c r="C68" s="140" t="s">
        <v>1595</v>
      </c>
      <c r="D68" s="268" t="s">
        <v>1596</v>
      </c>
      <c r="E68" s="269">
        <v>418.95</v>
      </c>
      <c r="F68" s="269">
        <v>498.55</v>
      </c>
      <c r="G68" s="268" t="s">
        <v>1597</v>
      </c>
      <c r="H68" s="270">
        <v>3150.0</v>
      </c>
      <c r="I68" s="268"/>
      <c r="J68" s="268" t="s">
        <v>1598</v>
      </c>
      <c r="K68" s="268" t="s">
        <v>1599</v>
      </c>
      <c r="L68" s="268" t="s">
        <v>1600</v>
      </c>
      <c r="M68" s="268" t="s">
        <v>1601</v>
      </c>
      <c r="N68" s="268" t="s">
        <v>1602</v>
      </c>
      <c r="O68" s="268" t="s">
        <v>1603</v>
      </c>
      <c r="P68" s="268" t="s">
        <v>1604</v>
      </c>
      <c r="Q68" s="268" t="s">
        <v>1605</v>
      </c>
    </row>
    <row r="69" ht="94.5" customHeight="1">
      <c r="A69" s="267" t="s">
        <v>1472</v>
      </c>
      <c r="B69" s="268" t="s">
        <v>1606</v>
      </c>
      <c r="C69" s="19" t="s">
        <v>1607</v>
      </c>
      <c r="D69" s="268" t="s">
        <v>1608</v>
      </c>
      <c r="E69" s="269">
        <v>75.6</v>
      </c>
      <c r="F69" s="269">
        <v>89.964</v>
      </c>
      <c r="G69" s="268" t="s">
        <v>1609</v>
      </c>
      <c r="H69" s="270">
        <v>3150.0</v>
      </c>
      <c r="I69" s="268"/>
      <c r="J69" s="268" t="s">
        <v>1610</v>
      </c>
      <c r="K69" s="268" t="s">
        <v>1611</v>
      </c>
      <c r="L69" s="268" t="s">
        <v>1612</v>
      </c>
      <c r="M69" s="268" t="s">
        <v>1613</v>
      </c>
      <c r="N69" s="268" t="s">
        <v>1614</v>
      </c>
      <c r="O69" s="268" t="s">
        <v>1615</v>
      </c>
      <c r="P69" s="268" t="s">
        <v>1616</v>
      </c>
      <c r="Q69" s="268" t="s">
        <v>1617</v>
      </c>
    </row>
    <row r="70" ht="105.75" customHeight="1">
      <c r="A70" s="267" t="s">
        <v>1485</v>
      </c>
      <c r="B70" s="268" t="s">
        <v>1618</v>
      </c>
      <c r="C70" s="140" t="s">
        <v>1619</v>
      </c>
      <c r="D70" s="268" t="s">
        <v>1620</v>
      </c>
      <c r="E70" s="269">
        <v>459.9</v>
      </c>
      <c r="F70" s="269">
        <v>547.281</v>
      </c>
      <c r="G70" s="268" t="s">
        <v>1621</v>
      </c>
      <c r="H70" s="270">
        <v>3150.0</v>
      </c>
      <c r="I70" s="268"/>
      <c r="J70" s="268" t="s">
        <v>1622</v>
      </c>
      <c r="K70" s="268" t="s">
        <v>1623</v>
      </c>
      <c r="L70" s="268" t="s">
        <v>1624</v>
      </c>
      <c r="M70" s="268" t="s">
        <v>1625</v>
      </c>
      <c r="N70" s="268" t="s">
        <v>1626</v>
      </c>
      <c r="O70" s="268" t="s">
        <v>1627</v>
      </c>
      <c r="P70" s="268" t="s">
        <v>1628</v>
      </c>
      <c r="Q70" s="268" t="s">
        <v>1629</v>
      </c>
    </row>
    <row r="71" ht="12.75" customHeight="1">
      <c r="A71" s="282"/>
      <c r="B71" s="282"/>
      <c r="C71" s="282"/>
      <c r="D71" s="282"/>
      <c r="E71" s="282"/>
      <c r="F71" s="282"/>
      <c r="G71" s="282"/>
      <c r="H71" s="282"/>
      <c r="I71" s="282"/>
      <c r="J71" s="282"/>
      <c r="K71" s="282"/>
      <c r="L71" s="282"/>
      <c r="M71" s="282"/>
      <c r="N71" s="282"/>
      <c r="O71" s="282"/>
      <c r="P71" s="282"/>
      <c r="Q71" s="282"/>
    </row>
    <row r="72" ht="12.75" customHeight="1">
      <c r="A72" s="283"/>
    </row>
    <row r="73" ht="12.75" customHeight="1">
      <c r="A73" s="282"/>
      <c r="B73" s="282"/>
      <c r="C73" s="282"/>
      <c r="D73" s="282"/>
      <c r="E73" s="282"/>
      <c r="F73" s="282"/>
      <c r="G73" s="282"/>
      <c r="H73" s="282"/>
      <c r="I73" s="282"/>
      <c r="J73" s="282"/>
      <c r="K73" s="282"/>
      <c r="L73" s="282"/>
      <c r="M73" s="282"/>
      <c r="N73" s="282"/>
      <c r="O73" s="282"/>
      <c r="P73" s="282"/>
      <c r="Q73" s="282"/>
    </row>
    <row r="74" ht="12.75" customHeight="1">
      <c r="A74" s="280" t="s">
        <v>1630</v>
      </c>
      <c r="B74" s="3"/>
      <c r="C74" s="284"/>
      <c r="D74" s="284"/>
      <c r="E74" s="284"/>
      <c r="F74" s="284"/>
      <c r="G74" s="284"/>
      <c r="H74" s="284"/>
      <c r="I74" s="284"/>
      <c r="J74" s="284"/>
      <c r="K74" s="284"/>
      <c r="L74" s="285"/>
      <c r="M74" s="285"/>
      <c r="N74" s="285"/>
      <c r="O74" s="285"/>
      <c r="P74" s="285"/>
      <c r="Q74" s="285"/>
    </row>
    <row r="75" ht="30.0" customHeight="1">
      <c r="A75" s="277" t="s">
        <v>1631</v>
      </c>
      <c r="B75" s="3"/>
      <c r="C75" s="3"/>
      <c r="D75" s="3"/>
      <c r="E75" s="3"/>
      <c r="F75" s="3"/>
      <c r="G75" s="3"/>
      <c r="H75" s="3"/>
      <c r="I75" s="3"/>
      <c r="J75" s="3"/>
      <c r="K75" s="3"/>
      <c r="L75" s="286"/>
      <c r="M75" s="286"/>
      <c r="N75" s="286"/>
      <c r="O75" s="286"/>
      <c r="P75" s="286"/>
      <c r="Q75" s="286"/>
    </row>
    <row r="76" ht="12.75" customHeight="1">
      <c r="A76" s="287"/>
      <c r="B76" s="287"/>
      <c r="C76" s="287"/>
      <c r="D76" s="287"/>
      <c r="E76" s="287"/>
      <c r="F76" s="287"/>
      <c r="G76" s="287"/>
      <c r="H76" s="287"/>
      <c r="I76" s="287"/>
      <c r="J76" s="287"/>
      <c r="K76" s="287"/>
      <c r="L76" s="288"/>
      <c r="M76" s="288"/>
      <c r="N76" s="288"/>
      <c r="O76" s="288"/>
      <c r="P76" s="288"/>
      <c r="Q76" s="288"/>
    </row>
    <row r="77" ht="12.75" customHeight="1">
      <c r="A77" s="280" t="s">
        <v>1591</v>
      </c>
      <c r="B77" s="3"/>
      <c r="C77" s="284"/>
      <c r="D77" s="284"/>
      <c r="E77" s="284"/>
      <c r="F77" s="284"/>
      <c r="G77" s="284"/>
      <c r="H77" s="284"/>
      <c r="I77" s="284"/>
      <c r="J77" s="284"/>
      <c r="K77" s="284"/>
      <c r="L77" s="285"/>
      <c r="M77" s="285"/>
      <c r="N77" s="285"/>
      <c r="O77" s="285"/>
      <c r="P77" s="285"/>
      <c r="Q77" s="285"/>
    </row>
    <row r="78" ht="29.25" customHeight="1">
      <c r="A78" s="277" t="s">
        <v>1632</v>
      </c>
      <c r="B78" s="3"/>
      <c r="C78" s="3"/>
      <c r="D78" s="3"/>
      <c r="E78" s="3"/>
      <c r="F78" s="3"/>
      <c r="G78" s="3"/>
      <c r="H78" s="3"/>
      <c r="I78" s="3"/>
      <c r="J78" s="3"/>
      <c r="K78" s="3"/>
      <c r="L78" s="278"/>
      <c r="M78" s="278"/>
      <c r="N78" s="278"/>
      <c r="O78" s="278"/>
      <c r="P78" s="278"/>
      <c r="Q78" s="278"/>
    </row>
    <row r="79" ht="12.75" customHeight="1">
      <c r="A79" s="289"/>
      <c r="B79" s="289"/>
      <c r="C79" s="289"/>
      <c r="D79" s="289"/>
      <c r="E79" s="289"/>
      <c r="F79" s="289"/>
      <c r="G79" s="289"/>
      <c r="H79" s="289"/>
      <c r="I79" s="289"/>
      <c r="J79" s="289"/>
      <c r="K79" s="289"/>
      <c r="L79" s="289"/>
      <c r="M79" s="289"/>
      <c r="N79" s="289"/>
      <c r="O79" s="289"/>
      <c r="P79" s="289"/>
      <c r="Q79" s="289"/>
    </row>
    <row r="80" ht="12.75" customHeight="1">
      <c r="A80" s="249" t="s">
        <v>1633</v>
      </c>
    </row>
    <row r="81">
      <c r="A81" s="290"/>
    </row>
    <row r="82">
      <c r="A82" s="135" t="s">
        <v>26</v>
      </c>
      <c r="B82" s="135" t="s">
        <v>1454</v>
      </c>
      <c r="C82" s="135" t="s">
        <v>1455</v>
      </c>
      <c r="D82" s="135" t="s">
        <v>1456</v>
      </c>
      <c r="E82" s="135" t="s">
        <v>31</v>
      </c>
      <c r="F82" s="135" t="s">
        <v>1457</v>
      </c>
      <c r="G82" s="135" t="s">
        <v>1343</v>
      </c>
      <c r="H82" s="135" t="s">
        <v>12</v>
      </c>
      <c r="I82" s="135" t="s">
        <v>693</v>
      </c>
      <c r="J82" s="135" t="s">
        <v>1344</v>
      </c>
      <c r="K82" s="135" t="s">
        <v>1458</v>
      </c>
      <c r="L82" s="135" t="s">
        <v>36</v>
      </c>
      <c r="M82" s="135" t="s">
        <v>37</v>
      </c>
      <c r="N82" s="135" t="s">
        <v>38</v>
      </c>
      <c r="O82" s="135" t="s">
        <v>1345</v>
      </c>
      <c r="P82" s="135" t="s">
        <v>1346</v>
      </c>
      <c r="Q82" s="135" t="s">
        <v>1347</v>
      </c>
    </row>
    <row r="83">
      <c r="A83" s="267" t="s">
        <v>1459</v>
      </c>
      <c r="B83" s="268" t="s">
        <v>1634</v>
      </c>
      <c r="C83" s="140" t="s">
        <v>1635</v>
      </c>
      <c r="D83" s="16" t="s">
        <v>1636</v>
      </c>
      <c r="E83" s="291">
        <v>0.0</v>
      </c>
      <c r="F83" s="291">
        <v>0.0</v>
      </c>
      <c r="G83" s="16" t="s">
        <v>1637</v>
      </c>
      <c r="H83" s="270">
        <v>3150.0</v>
      </c>
      <c r="I83" s="35" t="s">
        <v>1638</v>
      </c>
      <c r="J83" s="16" t="s">
        <v>1639</v>
      </c>
      <c r="K83" s="16" t="s">
        <v>1640</v>
      </c>
      <c r="L83" s="16" t="s">
        <v>1641</v>
      </c>
      <c r="M83" s="16" t="s">
        <v>1642</v>
      </c>
      <c r="N83" s="16" t="s">
        <v>1643</v>
      </c>
      <c r="O83" s="16" t="s">
        <v>1644</v>
      </c>
      <c r="P83" s="16" t="s">
        <v>1645</v>
      </c>
      <c r="Q83" s="16" t="s">
        <v>1646</v>
      </c>
    </row>
    <row r="84">
      <c r="A84" s="267" t="s">
        <v>1472</v>
      </c>
      <c r="B84" s="292" t="s">
        <v>1647</v>
      </c>
      <c r="C84" s="19" t="s">
        <v>1648</v>
      </c>
      <c r="D84" s="268" t="s">
        <v>1649</v>
      </c>
      <c r="E84" s="291">
        <v>624000.0</v>
      </c>
      <c r="F84" s="291">
        <v>748800.0</v>
      </c>
      <c r="G84" s="16" t="s">
        <v>1650</v>
      </c>
      <c r="H84" s="270">
        <v>3150.0</v>
      </c>
      <c r="I84" s="35" t="s">
        <v>1651</v>
      </c>
      <c r="J84" s="16" t="s">
        <v>1652</v>
      </c>
      <c r="K84" s="16" t="s">
        <v>1653</v>
      </c>
      <c r="L84" s="16" t="s">
        <v>1654</v>
      </c>
      <c r="M84" s="16" t="s">
        <v>1655</v>
      </c>
      <c r="N84" s="16" t="s">
        <v>1656</v>
      </c>
      <c r="O84" s="16" t="s">
        <v>1657</v>
      </c>
      <c r="P84" s="16" t="s">
        <v>1658</v>
      </c>
      <c r="Q84" s="16" t="s">
        <v>1659</v>
      </c>
    </row>
    <row r="85">
      <c r="A85" s="267" t="s">
        <v>1485</v>
      </c>
      <c r="B85" s="16" t="s">
        <v>1660</v>
      </c>
      <c r="C85" s="140" t="s">
        <v>1661</v>
      </c>
      <c r="D85" s="16" t="s">
        <v>1662</v>
      </c>
      <c r="E85" s="291">
        <v>156000.0</v>
      </c>
      <c r="F85" s="291">
        <v>185640.0</v>
      </c>
      <c r="G85" s="16" t="s">
        <v>1663</v>
      </c>
      <c r="H85" s="270">
        <v>3150.0</v>
      </c>
      <c r="I85" s="35" t="s">
        <v>1664</v>
      </c>
      <c r="J85" s="16" t="s">
        <v>1665</v>
      </c>
      <c r="K85" s="16" t="s">
        <v>1666</v>
      </c>
      <c r="L85" s="16" t="s">
        <v>1667</v>
      </c>
      <c r="M85" s="16" t="s">
        <v>1668</v>
      </c>
      <c r="N85" s="16" t="s">
        <v>1669</v>
      </c>
      <c r="O85" s="16" t="s">
        <v>1670</v>
      </c>
      <c r="P85" s="16" t="s">
        <v>1671</v>
      </c>
      <c r="Q85" s="16" t="s">
        <v>1672</v>
      </c>
    </row>
    <row r="86" ht="12.75" customHeight="1"/>
    <row r="87" ht="12.75" customHeight="1">
      <c r="A87" s="293" t="s">
        <v>1673</v>
      </c>
    </row>
    <row r="88" ht="12.75" customHeight="1"/>
    <row r="89" ht="12.75" customHeight="1"/>
    <row r="90" ht="12.75" customHeight="1">
      <c r="A90" s="293" t="s">
        <v>1674</v>
      </c>
    </row>
    <row r="91" ht="12.75" customHeight="1"/>
    <row r="92" ht="12.75" customHeight="1"/>
    <row r="93" ht="25.5" customHeight="1">
      <c r="A93" s="249" t="s">
        <v>1675</v>
      </c>
    </row>
    <row r="94" ht="12.75" customHeight="1"/>
    <row r="95" ht="87.75" customHeight="1">
      <c r="A95" s="135" t="s">
        <v>26</v>
      </c>
      <c r="B95" s="135" t="s">
        <v>1454</v>
      </c>
      <c r="C95" s="135" t="s">
        <v>1455</v>
      </c>
      <c r="D95" s="135" t="s">
        <v>1456</v>
      </c>
      <c r="E95" s="135" t="s">
        <v>31</v>
      </c>
      <c r="F95" s="135" t="s">
        <v>1457</v>
      </c>
      <c r="G95" s="135" t="s">
        <v>1343</v>
      </c>
      <c r="H95" s="135" t="s">
        <v>12</v>
      </c>
      <c r="I95" s="135" t="s">
        <v>693</v>
      </c>
      <c r="J95" s="135" t="s">
        <v>1344</v>
      </c>
      <c r="K95" s="135" t="s">
        <v>1458</v>
      </c>
      <c r="L95" s="135" t="s">
        <v>36</v>
      </c>
      <c r="M95" s="135" t="s">
        <v>37</v>
      </c>
      <c r="N95" s="135" t="s">
        <v>38</v>
      </c>
      <c r="O95" s="135" t="s">
        <v>1345</v>
      </c>
      <c r="P95" s="135" t="s">
        <v>1346</v>
      </c>
      <c r="Q95" s="135" t="s">
        <v>1347</v>
      </c>
    </row>
    <row r="96" ht="82.5" customHeight="1">
      <c r="A96" s="267" t="s">
        <v>1459</v>
      </c>
      <c r="B96" s="268" t="s">
        <v>1676</v>
      </c>
      <c r="C96" s="140" t="s">
        <v>1677</v>
      </c>
      <c r="D96" s="16" t="s">
        <v>1678</v>
      </c>
      <c r="E96" s="291" t="s">
        <v>1679</v>
      </c>
      <c r="F96" s="291" t="s">
        <v>1680</v>
      </c>
      <c r="G96" s="16" t="s">
        <v>1681</v>
      </c>
      <c r="H96" s="270">
        <v>3150.0</v>
      </c>
      <c r="I96" s="16" t="s">
        <v>1682</v>
      </c>
      <c r="J96" s="16" t="s">
        <v>1683</v>
      </c>
      <c r="K96" s="16" t="s">
        <v>1684</v>
      </c>
      <c r="L96" s="16" t="s">
        <v>1685</v>
      </c>
      <c r="M96" s="16" t="s">
        <v>1686</v>
      </c>
      <c r="N96" s="16" t="s">
        <v>1687</v>
      </c>
      <c r="O96" s="16" t="s">
        <v>1688</v>
      </c>
      <c r="P96" s="16" t="s">
        <v>1689</v>
      </c>
      <c r="Q96" s="16" t="s">
        <v>1690</v>
      </c>
    </row>
    <row r="97" ht="152.25" customHeight="1">
      <c r="A97" s="267" t="s">
        <v>1472</v>
      </c>
      <c r="B97" s="294" t="s">
        <v>1691</v>
      </c>
      <c r="C97" s="19" t="s">
        <v>1692</v>
      </c>
      <c r="D97" s="268" t="s">
        <v>1693</v>
      </c>
      <c r="E97" s="291" t="s">
        <v>1694</v>
      </c>
      <c r="F97" s="291" t="s">
        <v>1695</v>
      </c>
      <c r="G97" s="16" t="s">
        <v>1696</v>
      </c>
      <c r="H97" s="270">
        <v>3150.0</v>
      </c>
      <c r="I97" s="16" t="s">
        <v>1697</v>
      </c>
      <c r="J97" s="16" t="s">
        <v>1698</v>
      </c>
      <c r="K97" s="16" t="s">
        <v>1699</v>
      </c>
      <c r="L97" s="16" t="s">
        <v>1700</v>
      </c>
      <c r="M97" s="16" t="s">
        <v>1701</v>
      </c>
      <c r="N97" s="16" t="s">
        <v>1702</v>
      </c>
      <c r="O97" s="16" t="s">
        <v>1703</v>
      </c>
      <c r="P97" s="16" t="s">
        <v>1704</v>
      </c>
      <c r="Q97" s="16" t="s">
        <v>1705</v>
      </c>
    </row>
    <row r="98" ht="102.0" customHeight="1">
      <c r="A98" s="267" t="s">
        <v>1485</v>
      </c>
      <c r="B98" s="16" t="s">
        <v>1706</v>
      </c>
      <c r="C98" s="140" t="s">
        <v>1707</v>
      </c>
      <c r="D98" s="16" t="s">
        <v>1708</v>
      </c>
      <c r="E98" s="291">
        <v>2772.0</v>
      </c>
      <c r="F98" s="291">
        <v>3298.0</v>
      </c>
      <c r="G98" s="16" t="s">
        <v>1709</v>
      </c>
      <c r="H98" s="270">
        <v>3150.0</v>
      </c>
      <c r="I98" s="16" t="s">
        <v>1710</v>
      </c>
      <c r="J98" s="16" t="s">
        <v>1711</v>
      </c>
      <c r="K98" s="16" t="s">
        <v>1712</v>
      </c>
      <c r="L98" s="16" t="s">
        <v>1713</v>
      </c>
      <c r="M98" s="16" t="s">
        <v>1714</v>
      </c>
      <c r="N98" s="16" t="s">
        <v>1715</v>
      </c>
      <c r="O98" s="16" t="s">
        <v>1716</v>
      </c>
      <c r="P98" s="16" t="s">
        <v>1717</v>
      </c>
      <c r="Q98" s="16" t="s">
        <v>1718</v>
      </c>
    </row>
    <row r="99" ht="12.75" customHeight="1"/>
    <row r="100" ht="12.75" customHeight="1"/>
    <row r="101" ht="12.75" customHeight="1">
      <c r="A101" s="179" t="s">
        <v>1719</v>
      </c>
      <c r="B101" s="3"/>
      <c r="C101" s="3"/>
      <c r="D101" s="3"/>
      <c r="E101" s="3"/>
      <c r="F101" s="3"/>
      <c r="G101" s="3"/>
      <c r="H101" s="3"/>
      <c r="I101" s="3"/>
      <c r="J101" s="3"/>
      <c r="K101" s="4"/>
    </row>
    <row r="102" ht="27.0" customHeight="1">
      <c r="A102" s="180" t="s">
        <v>1720</v>
      </c>
      <c r="B102" s="3"/>
      <c r="C102" s="3"/>
      <c r="D102" s="3"/>
      <c r="E102" s="3"/>
      <c r="F102" s="3"/>
      <c r="G102" s="3"/>
      <c r="H102" s="3"/>
      <c r="I102" s="3"/>
      <c r="J102" s="3"/>
      <c r="K102" s="4"/>
      <c r="M102" s="295"/>
    </row>
    <row r="103" ht="12.75" customHeight="1">
      <c r="A103" s="216"/>
      <c r="B103" s="216"/>
      <c r="C103" s="216"/>
      <c r="D103" s="216"/>
      <c r="E103" s="216"/>
      <c r="F103" s="216"/>
      <c r="G103" s="216"/>
      <c r="H103" s="216"/>
      <c r="I103" s="216"/>
      <c r="J103" s="216"/>
      <c r="K103" s="216"/>
    </row>
    <row r="104" ht="12.75" customHeight="1">
      <c r="A104" s="179" t="s">
        <v>1721</v>
      </c>
      <c r="B104" s="3"/>
      <c r="C104" s="3"/>
      <c r="D104" s="3"/>
      <c r="E104" s="3"/>
      <c r="F104" s="3"/>
      <c r="G104" s="3"/>
      <c r="H104" s="3"/>
      <c r="I104" s="3"/>
      <c r="J104" s="3"/>
      <c r="K104" s="4"/>
    </row>
    <row r="105">
      <c r="A105" s="180" t="s">
        <v>1722</v>
      </c>
      <c r="B105" s="3"/>
      <c r="C105" s="3"/>
      <c r="D105" s="3"/>
      <c r="E105" s="3"/>
      <c r="F105" s="3"/>
      <c r="G105" s="3"/>
      <c r="H105" s="3"/>
      <c r="I105" s="3"/>
      <c r="J105" s="3"/>
      <c r="K105" s="4"/>
    </row>
    <row r="106" ht="12.75" customHeight="1"/>
    <row r="107" ht="12.75" customHeight="1"/>
    <row r="108" ht="12.75" customHeight="1"/>
    <row r="109" ht="38.25" customHeight="1">
      <c r="A109" s="249" t="s">
        <v>1723</v>
      </c>
    </row>
    <row r="110" ht="12.75" customHeight="1"/>
    <row r="111" ht="12.75" customHeight="1">
      <c r="A111" s="296"/>
      <c r="B111" s="296"/>
      <c r="C111" s="296"/>
      <c r="D111" s="297" t="s">
        <v>0</v>
      </c>
      <c r="I111" s="296"/>
      <c r="J111" s="296"/>
      <c r="K111" s="296"/>
      <c r="L111" s="296"/>
    </row>
    <row r="112" ht="12.75" customHeight="1">
      <c r="A112" s="296"/>
      <c r="B112" s="296"/>
      <c r="C112" s="296"/>
      <c r="D112" s="296"/>
      <c r="E112" s="296"/>
      <c r="F112" s="296"/>
      <c r="G112" s="296"/>
      <c r="H112" s="296"/>
      <c r="I112" s="296"/>
      <c r="J112" s="296"/>
      <c r="K112" s="296"/>
      <c r="L112" s="296"/>
    </row>
    <row r="113" ht="12.75" customHeight="1">
      <c r="A113" s="296"/>
      <c r="B113" s="296"/>
      <c r="C113" s="296"/>
      <c r="D113" s="296"/>
      <c r="E113" s="296"/>
      <c r="F113" s="296"/>
      <c r="G113" s="296"/>
      <c r="H113" s="296"/>
      <c r="I113" s="296"/>
      <c r="J113" s="296"/>
      <c r="K113" s="296"/>
      <c r="L113" s="296"/>
    </row>
    <row r="114" ht="12.75" customHeight="1">
      <c r="A114" s="298" t="s">
        <v>1724</v>
      </c>
      <c r="K114" s="296"/>
      <c r="L114" s="296"/>
    </row>
    <row r="115" ht="29.25" customHeight="1">
      <c r="A115" s="296"/>
      <c r="B115" s="296"/>
      <c r="C115" s="296"/>
      <c r="D115" s="296"/>
      <c r="E115" s="296"/>
      <c r="F115" s="296"/>
      <c r="G115" s="296"/>
      <c r="H115" s="296"/>
      <c r="I115" s="296"/>
      <c r="J115" s="296"/>
      <c r="K115" s="296"/>
      <c r="L115" s="296"/>
    </row>
    <row r="116" ht="34.5" customHeight="1">
      <c r="A116" s="250" t="s">
        <v>26</v>
      </c>
      <c r="B116" s="299" t="s">
        <v>27</v>
      </c>
      <c r="C116" s="299" t="s">
        <v>28</v>
      </c>
      <c r="D116" s="299" t="s">
        <v>30</v>
      </c>
      <c r="E116" s="299" t="s">
        <v>31</v>
      </c>
      <c r="F116" s="299" t="s">
        <v>214</v>
      </c>
      <c r="G116" s="299" t="s">
        <v>33</v>
      </c>
      <c r="H116" s="299" t="s">
        <v>12</v>
      </c>
      <c r="I116" s="299" t="s">
        <v>34</v>
      </c>
      <c r="J116" s="300" t="s">
        <v>693</v>
      </c>
      <c r="K116" s="300" t="s">
        <v>1344</v>
      </c>
      <c r="L116" s="300" t="s">
        <v>35</v>
      </c>
      <c r="M116" s="300" t="s">
        <v>36</v>
      </c>
      <c r="N116" s="300" t="s">
        <v>37</v>
      </c>
      <c r="O116" s="300" t="s">
        <v>38</v>
      </c>
      <c r="P116" s="300" t="s">
        <v>1345</v>
      </c>
      <c r="Q116" s="300" t="s">
        <v>1346</v>
      </c>
      <c r="R116" s="300" t="s">
        <v>1347</v>
      </c>
    </row>
    <row r="117" ht="69.0" customHeight="1">
      <c r="A117" s="301" t="s">
        <v>23</v>
      </c>
      <c r="B117" s="302" t="s">
        <v>1391</v>
      </c>
      <c r="C117" s="303" t="s">
        <v>1725</v>
      </c>
      <c r="D117" s="189" t="s">
        <v>1726</v>
      </c>
      <c r="E117" s="304">
        <v>9360.0</v>
      </c>
      <c r="F117" s="304">
        <f t="shared" ref="F117:F121" si="1">E117*1.19</f>
        <v>11138.4</v>
      </c>
      <c r="G117" s="302">
        <f t="shared" ref="G117:G121" si="2">F117/H117</f>
        <v>3.604660194</v>
      </c>
      <c r="H117" s="305">
        <v>3090.0</v>
      </c>
      <c r="I117" s="302" t="s">
        <v>58</v>
      </c>
      <c r="J117" s="306" t="s">
        <v>1727</v>
      </c>
      <c r="K117" s="306" t="s">
        <v>1728</v>
      </c>
      <c r="L117" s="306" t="s">
        <v>1729</v>
      </c>
      <c r="M117" s="306" t="s">
        <v>1730</v>
      </c>
      <c r="N117" s="306" t="s">
        <v>1731</v>
      </c>
      <c r="O117" s="306" t="s">
        <v>1732</v>
      </c>
      <c r="P117" s="306" t="s">
        <v>1733</v>
      </c>
      <c r="Q117" s="306" t="s">
        <v>1734</v>
      </c>
      <c r="R117" s="306" t="s">
        <v>1735</v>
      </c>
    </row>
    <row r="118" ht="69.0" customHeight="1">
      <c r="A118" s="301" t="s">
        <v>257</v>
      </c>
      <c r="B118" s="302" t="s">
        <v>1348</v>
      </c>
      <c r="C118" s="303" t="s">
        <v>1736</v>
      </c>
      <c r="D118" s="189" t="s">
        <v>1737</v>
      </c>
      <c r="E118" s="304">
        <v>5655.0</v>
      </c>
      <c r="F118" s="304">
        <f t="shared" si="1"/>
        <v>6729.45</v>
      </c>
      <c r="G118" s="302">
        <f t="shared" si="2"/>
        <v>2.177815534</v>
      </c>
      <c r="H118" s="305">
        <v>3090.0</v>
      </c>
      <c r="I118" s="302" t="s">
        <v>58</v>
      </c>
      <c r="J118" s="306" t="s">
        <v>1738</v>
      </c>
      <c r="K118" s="306" t="s">
        <v>1739</v>
      </c>
      <c r="L118" s="306" t="s">
        <v>1740</v>
      </c>
      <c r="M118" s="306" t="s">
        <v>1741</v>
      </c>
      <c r="N118" s="306" t="s">
        <v>1742</v>
      </c>
      <c r="O118" s="306" t="s">
        <v>1743</v>
      </c>
      <c r="P118" s="306" t="s">
        <v>1744</v>
      </c>
      <c r="Q118" s="306" t="s">
        <v>1745</v>
      </c>
      <c r="R118" s="306" t="s">
        <v>1746</v>
      </c>
    </row>
    <row r="119" ht="51.75" customHeight="1">
      <c r="A119" s="301" t="s">
        <v>106</v>
      </c>
      <c r="B119" s="302" t="s">
        <v>1606</v>
      </c>
      <c r="C119" s="303" t="s">
        <v>1747</v>
      </c>
      <c r="D119" s="189" t="s">
        <v>1748</v>
      </c>
      <c r="E119" s="304">
        <v>8658.0</v>
      </c>
      <c r="F119" s="304">
        <f t="shared" si="1"/>
        <v>10303.02</v>
      </c>
      <c r="G119" s="302">
        <f t="shared" si="2"/>
        <v>3.33431068</v>
      </c>
      <c r="H119" s="305">
        <v>3090.0</v>
      </c>
      <c r="I119" s="302" t="s">
        <v>58</v>
      </c>
      <c r="J119" s="306" t="s">
        <v>1749</v>
      </c>
      <c r="K119" s="306" t="s">
        <v>1750</v>
      </c>
      <c r="L119" s="306" t="s">
        <v>1751</v>
      </c>
      <c r="M119" s="306" t="s">
        <v>1752</v>
      </c>
      <c r="N119" s="306" t="s">
        <v>1753</v>
      </c>
      <c r="O119" s="306" t="s">
        <v>1754</v>
      </c>
      <c r="P119" s="306" t="s">
        <v>1755</v>
      </c>
      <c r="Q119" s="306" t="s">
        <v>1756</v>
      </c>
      <c r="R119" s="306" t="s">
        <v>1757</v>
      </c>
    </row>
    <row r="120" ht="49.5" customHeight="1">
      <c r="A120" s="301" t="s">
        <v>292</v>
      </c>
      <c r="B120" s="302" t="s">
        <v>1758</v>
      </c>
      <c r="C120" s="303" t="s">
        <v>1759</v>
      </c>
      <c r="D120" s="189" t="s">
        <v>1760</v>
      </c>
      <c r="E120" s="304">
        <v>9620.0</v>
      </c>
      <c r="F120" s="304">
        <f t="shared" si="1"/>
        <v>11447.8</v>
      </c>
      <c r="G120" s="302">
        <f t="shared" si="2"/>
        <v>3.704789644</v>
      </c>
      <c r="H120" s="305">
        <v>3090.0</v>
      </c>
      <c r="I120" s="302" t="s">
        <v>58</v>
      </c>
      <c r="J120" s="306" t="s">
        <v>1761</v>
      </c>
      <c r="K120" s="306" t="s">
        <v>1762</v>
      </c>
      <c r="L120" s="306" t="s">
        <v>1763</v>
      </c>
      <c r="M120" s="306" t="s">
        <v>1764</v>
      </c>
      <c r="N120" s="306" t="s">
        <v>1765</v>
      </c>
      <c r="O120" s="306" t="s">
        <v>1766</v>
      </c>
      <c r="P120" s="306" t="s">
        <v>1767</v>
      </c>
      <c r="Q120" s="306" t="s">
        <v>1768</v>
      </c>
      <c r="R120" s="306" t="s">
        <v>1769</v>
      </c>
    </row>
    <row r="121" ht="57.75" customHeight="1">
      <c r="A121" s="301" t="s">
        <v>314</v>
      </c>
      <c r="B121" s="302" t="s">
        <v>1391</v>
      </c>
      <c r="C121" s="303" t="s">
        <v>1770</v>
      </c>
      <c r="D121" s="189" t="s">
        <v>1771</v>
      </c>
      <c r="E121" s="304">
        <v>12480.0</v>
      </c>
      <c r="F121" s="304">
        <f t="shared" si="1"/>
        <v>14851.2</v>
      </c>
      <c r="G121" s="302">
        <f t="shared" si="2"/>
        <v>4.806213592</v>
      </c>
      <c r="H121" s="305">
        <v>3090.0</v>
      </c>
      <c r="I121" s="302" t="s">
        <v>58</v>
      </c>
      <c r="J121" s="306" t="s">
        <v>1772</v>
      </c>
      <c r="K121" s="306" t="s">
        <v>1728</v>
      </c>
      <c r="L121" s="306" t="s">
        <v>1773</v>
      </c>
      <c r="M121" s="306" t="s">
        <v>1730</v>
      </c>
      <c r="N121" s="306" t="s">
        <v>1774</v>
      </c>
      <c r="O121" s="306" t="s">
        <v>1775</v>
      </c>
      <c r="P121" s="306" t="s">
        <v>1776</v>
      </c>
      <c r="Q121" s="306" t="s">
        <v>1734</v>
      </c>
      <c r="R121" s="306" t="s">
        <v>1735</v>
      </c>
    </row>
    <row r="122" ht="12.75" customHeight="1"/>
    <row r="123" ht="12.75" customHeight="1">
      <c r="A123" s="307" t="s">
        <v>1777</v>
      </c>
      <c r="B123" s="308"/>
      <c r="C123" s="308"/>
      <c r="D123" s="308"/>
      <c r="E123" s="308"/>
      <c r="F123" s="308"/>
      <c r="G123" s="308"/>
      <c r="H123" s="308"/>
      <c r="I123" s="308"/>
      <c r="J123" s="308"/>
      <c r="K123" s="308"/>
      <c r="L123" s="308"/>
      <c r="M123" s="308"/>
      <c r="N123" s="308"/>
      <c r="O123" s="308"/>
      <c r="P123" s="308"/>
      <c r="Q123" s="308"/>
      <c r="R123" s="309"/>
    </row>
    <row r="124" ht="12.75" customHeight="1">
      <c r="A124" s="310" t="s">
        <v>1778</v>
      </c>
      <c r="B124" s="311"/>
      <c r="C124" s="311"/>
      <c r="D124" s="311"/>
      <c r="E124" s="311"/>
      <c r="F124" s="311"/>
      <c r="G124" s="311"/>
      <c r="H124" s="311"/>
      <c r="I124" s="311"/>
      <c r="J124" s="311"/>
      <c r="K124" s="311"/>
      <c r="L124" s="311"/>
      <c r="M124" s="311"/>
      <c r="N124" s="311"/>
      <c r="O124" s="311"/>
      <c r="P124" s="311"/>
      <c r="Q124" s="311"/>
      <c r="R124" s="312"/>
    </row>
    <row r="125" ht="12.75" customHeight="1">
      <c r="A125" s="313"/>
      <c r="R125" s="314"/>
    </row>
    <row r="126" ht="12.75" customHeight="1">
      <c r="A126" s="315"/>
      <c r="B126" s="316"/>
      <c r="C126" s="316"/>
      <c r="D126" s="316"/>
      <c r="E126" s="316"/>
      <c r="F126" s="316"/>
      <c r="G126" s="316"/>
      <c r="H126" s="316"/>
      <c r="I126" s="316"/>
      <c r="J126" s="316"/>
      <c r="K126" s="316"/>
      <c r="L126" s="316"/>
      <c r="M126" s="316"/>
      <c r="N126" s="316"/>
      <c r="O126" s="316"/>
      <c r="P126" s="316"/>
      <c r="Q126" s="316"/>
      <c r="R126" s="317"/>
    </row>
    <row r="127" ht="12.75" customHeight="1">
      <c r="A127" s="318"/>
      <c r="B127" s="318"/>
      <c r="C127" s="318"/>
      <c r="D127" s="318"/>
      <c r="E127" s="318"/>
      <c r="F127" s="318"/>
      <c r="G127" s="318"/>
      <c r="H127" s="318"/>
      <c r="I127" s="318"/>
      <c r="J127" s="318"/>
      <c r="K127" s="318"/>
      <c r="L127" s="318"/>
      <c r="M127" s="318"/>
      <c r="N127" s="318"/>
      <c r="O127" s="318"/>
      <c r="P127" s="318"/>
      <c r="Q127" s="318"/>
      <c r="R127" s="318"/>
    </row>
    <row r="128" ht="12.75" customHeight="1">
      <c r="A128" s="307" t="s">
        <v>1779</v>
      </c>
      <c r="B128" s="308"/>
      <c r="C128" s="308"/>
      <c r="D128" s="308"/>
      <c r="E128" s="308"/>
      <c r="F128" s="308"/>
      <c r="G128" s="308"/>
      <c r="H128" s="308"/>
      <c r="I128" s="308"/>
      <c r="J128" s="308"/>
      <c r="K128" s="308"/>
      <c r="L128" s="308"/>
      <c r="M128" s="308"/>
      <c r="N128" s="308"/>
      <c r="O128" s="308"/>
      <c r="P128" s="308"/>
      <c r="Q128" s="308"/>
      <c r="R128" s="309"/>
    </row>
    <row r="129" ht="12.75" customHeight="1">
      <c r="A129" s="310" t="s">
        <v>1780</v>
      </c>
      <c r="B129" s="311"/>
      <c r="C129" s="311"/>
      <c r="D129" s="311"/>
      <c r="E129" s="311"/>
      <c r="F129" s="311"/>
      <c r="G129" s="311"/>
      <c r="H129" s="311"/>
      <c r="I129" s="311"/>
      <c r="J129" s="311"/>
      <c r="K129" s="311"/>
      <c r="L129" s="311"/>
      <c r="M129" s="311"/>
      <c r="N129" s="311"/>
      <c r="O129" s="311"/>
      <c r="P129" s="311"/>
      <c r="Q129" s="311"/>
      <c r="R129" s="312"/>
    </row>
    <row r="130" ht="12.75" customHeight="1">
      <c r="A130" s="313"/>
      <c r="R130" s="314"/>
    </row>
    <row r="131" ht="12.75" customHeight="1">
      <c r="A131" s="315"/>
      <c r="B131" s="316"/>
      <c r="C131" s="316"/>
      <c r="D131" s="316"/>
      <c r="E131" s="316"/>
      <c r="F131" s="316"/>
      <c r="G131" s="316"/>
      <c r="H131" s="316"/>
      <c r="I131" s="316"/>
      <c r="J131" s="316"/>
      <c r="K131" s="316"/>
      <c r="L131" s="316"/>
      <c r="M131" s="316"/>
      <c r="N131" s="316"/>
      <c r="O131" s="316"/>
      <c r="P131" s="316"/>
      <c r="Q131" s="316"/>
      <c r="R131" s="317"/>
    </row>
    <row r="132" ht="12.75" customHeight="1"/>
    <row r="133" ht="12.75" customHeight="1"/>
    <row r="134" ht="45.0" customHeight="1">
      <c r="A134" s="249" t="s">
        <v>1781</v>
      </c>
    </row>
    <row r="135" ht="12.75" customHeight="1"/>
    <row r="136" ht="12.75" customHeight="1">
      <c r="A136" s="296"/>
      <c r="B136" s="296"/>
      <c r="C136" s="296"/>
      <c r="D136" s="297" t="s">
        <v>0</v>
      </c>
      <c r="I136" s="296"/>
      <c r="J136" s="296"/>
      <c r="K136" s="296"/>
      <c r="L136" s="296"/>
    </row>
    <row r="137" ht="12.75" customHeight="1"/>
    <row r="138" ht="12.75" customHeight="1"/>
    <row r="139" ht="12.75" customHeight="1">
      <c r="A139" s="298" t="s">
        <v>1782</v>
      </c>
      <c r="K139" s="296"/>
      <c r="L139" s="296"/>
    </row>
    <row r="140" ht="12.75" customHeight="1"/>
    <row r="141" ht="12.75" customHeight="1"/>
    <row r="142" ht="12.75" customHeight="1"/>
    <row r="143" ht="42.75" customHeight="1">
      <c r="A143" s="250" t="s">
        <v>26</v>
      </c>
      <c r="B143" s="299" t="s">
        <v>27</v>
      </c>
      <c r="C143" s="299" t="s">
        <v>28</v>
      </c>
      <c r="D143" s="299" t="s">
        <v>30</v>
      </c>
      <c r="E143" s="299" t="s">
        <v>31</v>
      </c>
      <c r="F143" s="299" t="s">
        <v>214</v>
      </c>
      <c r="G143" s="299" t="s">
        <v>33</v>
      </c>
      <c r="H143" s="299" t="s">
        <v>12</v>
      </c>
      <c r="I143" s="299" t="s">
        <v>34</v>
      </c>
      <c r="J143" s="299" t="s">
        <v>693</v>
      </c>
      <c r="K143" s="299" t="s">
        <v>1344</v>
      </c>
      <c r="L143" s="299" t="s">
        <v>35</v>
      </c>
      <c r="M143" s="299" t="s">
        <v>36</v>
      </c>
      <c r="N143" s="299" t="s">
        <v>37</v>
      </c>
      <c r="O143" s="299" t="s">
        <v>38</v>
      </c>
      <c r="P143" s="299" t="s">
        <v>1345</v>
      </c>
      <c r="Q143" s="299" t="s">
        <v>1346</v>
      </c>
      <c r="R143" s="299" t="s">
        <v>1347</v>
      </c>
    </row>
    <row r="144" ht="37.5" customHeight="1">
      <c r="A144" s="301" t="s">
        <v>23</v>
      </c>
      <c r="B144" s="302" t="s">
        <v>1783</v>
      </c>
      <c r="C144" s="303" t="s">
        <v>1784</v>
      </c>
      <c r="D144" s="189" t="s">
        <v>1785</v>
      </c>
      <c r="E144" s="304">
        <v>39000.0</v>
      </c>
      <c r="F144" s="304">
        <f t="shared" ref="F144:F148" si="3">E144*1.19</f>
        <v>46410</v>
      </c>
      <c r="G144" s="302">
        <f t="shared" ref="G144:G146" si="4">F144/H144</f>
        <v>15.01941748</v>
      </c>
      <c r="H144" s="305">
        <v>3090.0</v>
      </c>
      <c r="I144" s="302" t="s">
        <v>58</v>
      </c>
      <c r="J144" s="302" t="s">
        <v>1786</v>
      </c>
      <c r="K144" s="302" t="s">
        <v>1787</v>
      </c>
      <c r="L144" s="302" t="s">
        <v>1788</v>
      </c>
      <c r="M144" s="302" t="s">
        <v>1789</v>
      </c>
      <c r="N144" s="302" t="s">
        <v>1790</v>
      </c>
      <c r="O144" s="302" t="s">
        <v>1791</v>
      </c>
      <c r="P144" s="302" t="s">
        <v>1792</v>
      </c>
      <c r="Q144" s="302" t="s">
        <v>1793</v>
      </c>
      <c r="R144" s="302" t="s">
        <v>1794</v>
      </c>
    </row>
    <row r="145" ht="108.0" customHeight="1">
      <c r="A145" s="301" t="s">
        <v>257</v>
      </c>
      <c r="B145" s="302" t="s">
        <v>1783</v>
      </c>
      <c r="C145" s="303" t="s">
        <v>1795</v>
      </c>
      <c r="D145" s="189" t="s">
        <v>1796</v>
      </c>
      <c r="E145" s="304">
        <v>2340.0</v>
      </c>
      <c r="F145" s="304">
        <f t="shared" si="3"/>
        <v>2784.6</v>
      </c>
      <c r="G145" s="302">
        <f t="shared" si="4"/>
        <v>0.9011650485</v>
      </c>
      <c r="H145" s="305">
        <v>3090.0</v>
      </c>
      <c r="I145" s="302" t="s">
        <v>58</v>
      </c>
      <c r="J145" s="302" t="s">
        <v>1797</v>
      </c>
      <c r="K145" s="302" t="s">
        <v>1787</v>
      </c>
      <c r="L145" s="302" t="s">
        <v>1798</v>
      </c>
      <c r="M145" s="302" t="s">
        <v>1789</v>
      </c>
      <c r="N145" s="302" t="s">
        <v>1799</v>
      </c>
      <c r="O145" s="302" t="s">
        <v>1800</v>
      </c>
      <c r="P145" s="302" t="s">
        <v>1801</v>
      </c>
      <c r="Q145" s="302" t="s">
        <v>1793</v>
      </c>
      <c r="R145" s="302" t="s">
        <v>1802</v>
      </c>
    </row>
    <row r="146" ht="87.75" customHeight="1">
      <c r="A146" s="301" t="s">
        <v>106</v>
      </c>
      <c r="B146" s="302" t="s">
        <v>1391</v>
      </c>
      <c r="C146" s="303" t="s">
        <v>1803</v>
      </c>
      <c r="D146" s="189" t="s">
        <v>1804</v>
      </c>
      <c r="E146" s="304">
        <v>39000.0</v>
      </c>
      <c r="F146" s="304">
        <f t="shared" si="3"/>
        <v>46410</v>
      </c>
      <c r="G146" s="302">
        <f t="shared" si="4"/>
        <v>15.01941748</v>
      </c>
      <c r="H146" s="305">
        <v>3090.0</v>
      </c>
      <c r="I146" s="302" t="s">
        <v>58</v>
      </c>
      <c r="J146" s="302" t="s">
        <v>1805</v>
      </c>
      <c r="K146" s="302" t="s">
        <v>1806</v>
      </c>
      <c r="L146" s="302" t="s">
        <v>1807</v>
      </c>
      <c r="M146" s="302" t="s">
        <v>1808</v>
      </c>
      <c r="N146" s="302" t="s">
        <v>1809</v>
      </c>
      <c r="O146" s="302" t="s">
        <v>1810</v>
      </c>
      <c r="P146" s="302" t="s">
        <v>1811</v>
      </c>
      <c r="Q146" s="302" t="s">
        <v>1812</v>
      </c>
      <c r="R146" s="302" t="s">
        <v>1813</v>
      </c>
    </row>
    <row r="147" ht="110.25" customHeight="1">
      <c r="A147" s="301" t="s">
        <v>292</v>
      </c>
      <c r="B147" s="302" t="s">
        <v>1348</v>
      </c>
      <c r="C147" s="319" t="s">
        <v>1814</v>
      </c>
      <c r="D147" s="189" t="s">
        <v>1815</v>
      </c>
      <c r="E147" s="304">
        <v>19500.0</v>
      </c>
      <c r="F147" s="304">
        <f t="shared" si="3"/>
        <v>23205</v>
      </c>
      <c r="G147" s="302">
        <f>F148/H147</f>
        <v>1.689877023</v>
      </c>
      <c r="H147" s="305">
        <v>3090.0</v>
      </c>
      <c r="I147" s="302" t="s">
        <v>58</v>
      </c>
      <c r="J147" s="302" t="s">
        <v>1816</v>
      </c>
      <c r="K147" s="302" t="s">
        <v>1817</v>
      </c>
      <c r="L147" s="302" t="s">
        <v>1818</v>
      </c>
      <c r="M147" s="302" t="s">
        <v>1741</v>
      </c>
      <c r="N147" s="302" t="s">
        <v>1819</v>
      </c>
      <c r="O147" s="302" t="s">
        <v>1820</v>
      </c>
      <c r="P147" s="302" t="s">
        <v>1821</v>
      </c>
      <c r="Q147" s="302" t="s">
        <v>1822</v>
      </c>
      <c r="R147" s="302" t="s">
        <v>1823</v>
      </c>
    </row>
    <row r="148" ht="100.5" customHeight="1">
      <c r="A148" s="301" t="s">
        <v>314</v>
      </c>
      <c r="B148" s="302" t="s">
        <v>1758</v>
      </c>
      <c r="C148" s="303" t="s">
        <v>1824</v>
      </c>
      <c r="D148" s="189" t="s">
        <v>1825</v>
      </c>
      <c r="E148" s="304">
        <v>4388.0</v>
      </c>
      <c r="F148" s="304">
        <f t="shared" si="3"/>
        <v>5221.72</v>
      </c>
      <c r="G148" s="302">
        <f>F148/H148</f>
        <v>1.689877023</v>
      </c>
      <c r="H148" s="305">
        <v>3090.0</v>
      </c>
      <c r="I148" s="302" t="s">
        <v>58</v>
      </c>
      <c r="J148" s="302" t="s">
        <v>1826</v>
      </c>
      <c r="K148" s="302" t="s">
        <v>1827</v>
      </c>
      <c r="L148" s="302" t="s">
        <v>1828</v>
      </c>
      <c r="M148" s="302" t="s">
        <v>1829</v>
      </c>
      <c r="N148" s="302" t="s">
        <v>1830</v>
      </c>
      <c r="O148" s="302" t="s">
        <v>1831</v>
      </c>
      <c r="P148" s="302" t="s">
        <v>1832</v>
      </c>
      <c r="Q148" s="302" t="s">
        <v>1833</v>
      </c>
      <c r="R148" s="302" t="s">
        <v>1834</v>
      </c>
    </row>
    <row r="149" ht="12.75" customHeight="1"/>
    <row r="150" ht="12.75" customHeight="1"/>
    <row r="151" ht="12.75" customHeight="1"/>
    <row r="152" ht="12.75" customHeight="1">
      <c r="A152" s="307" t="s">
        <v>1777</v>
      </c>
      <c r="B152" s="308"/>
      <c r="C152" s="308"/>
      <c r="D152" s="308"/>
      <c r="E152" s="308"/>
      <c r="F152" s="308"/>
      <c r="G152" s="308"/>
      <c r="H152" s="308"/>
      <c r="I152" s="308"/>
      <c r="J152" s="308"/>
      <c r="K152" s="308"/>
      <c r="L152" s="308"/>
      <c r="M152" s="308"/>
      <c r="N152" s="308"/>
      <c r="O152" s="308"/>
      <c r="P152" s="308"/>
      <c r="Q152" s="308"/>
      <c r="R152" s="309"/>
    </row>
    <row r="153" ht="12.75" customHeight="1">
      <c r="A153" s="310" t="s">
        <v>1835</v>
      </c>
      <c r="B153" s="311"/>
      <c r="C153" s="311"/>
      <c r="D153" s="311"/>
      <c r="E153" s="311"/>
      <c r="F153" s="311"/>
      <c r="G153" s="311"/>
      <c r="H153" s="311"/>
      <c r="I153" s="311"/>
      <c r="J153" s="311"/>
      <c r="K153" s="311"/>
      <c r="L153" s="311"/>
      <c r="M153" s="311"/>
      <c r="N153" s="311"/>
      <c r="O153" s="311"/>
      <c r="P153" s="311"/>
      <c r="Q153" s="311"/>
      <c r="R153" s="312"/>
    </row>
    <row r="154" ht="12.75" customHeight="1">
      <c r="A154" s="313"/>
      <c r="R154" s="314"/>
    </row>
    <row r="155" ht="12.75" customHeight="1">
      <c r="A155" s="315"/>
      <c r="B155" s="316"/>
      <c r="C155" s="316"/>
      <c r="D155" s="316"/>
      <c r="E155" s="316"/>
      <c r="F155" s="316"/>
      <c r="G155" s="316"/>
      <c r="H155" s="316"/>
      <c r="I155" s="316"/>
      <c r="J155" s="316"/>
      <c r="K155" s="316"/>
      <c r="L155" s="316"/>
      <c r="M155" s="316"/>
      <c r="N155" s="316"/>
      <c r="O155" s="316"/>
      <c r="P155" s="316"/>
      <c r="Q155" s="316"/>
      <c r="R155" s="317"/>
    </row>
    <row r="156" ht="12.75" customHeight="1">
      <c r="A156" s="318"/>
      <c r="B156" s="318"/>
      <c r="C156" s="318"/>
      <c r="D156" s="318"/>
      <c r="E156" s="318"/>
      <c r="F156" s="318"/>
      <c r="G156" s="318"/>
      <c r="H156" s="318"/>
      <c r="I156" s="318"/>
      <c r="J156" s="318"/>
      <c r="K156" s="318"/>
      <c r="L156" s="318"/>
      <c r="M156" s="318"/>
      <c r="N156" s="318"/>
      <c r="O156" s="318"/>
      <c r="P156" s="318"/>
      <c r="Q156" s="318"/>
      <c r="R156" s="318"/>
    </row>
    <row r="157" ht="12.75" customHeight="1">
      <c r="A157" s="307" t="s">
        <v>1836</v>
      </c>
      <c r="B157" s="308"/>
      <c r="C157" s="308"/>
      <c r="D157" s="308"/>
      <c r="E157" s="308"/>
      <c r="F157" s="308"/>
      <c r="G157" s="308"/>
      <c r="H157" s="308"/>
      <c r="I157" s="308"/>
      <c r="J157" s="308"/>
      <c r="K157" s="308"/>
      <c r="L157" s="308"/>
      <c r="M157" s="308"/>
      <c r="N157" s="308"/>
      <c r="O157" s="308"/>
      <c r="P157" s="308"/>
      <c r="Q157" s="308"/>
      <c r="R157" s="309"/>
    </row>
    <row r="158" ht="12.75" customHeight="1">
      <c r="A158" s="310" t="s">
        <v>1837</v>
      </c>
      <c r="B158" s="311"/>
      <c r="C158" s="311"/>
      <c r="D158" s="311"/>
      <c r="E158" s="311"/>
      <c r="F158" s="311"/>
      <c r="G158" s="311"/>
      <c r="H158" s="311"/>
      <c r="I158" s="311"/>
      <c r="J158" s="311"/>
      <c r="K158" s="311"/>
      <c r="L158" s="311"/>
      <c r="M158" s="311"/>
      <c r="N158" s="311"/>
      <c r="O158" s="311"/>
      <c r="P158" s="311"/>
      <c r="Q158" s="311"/>
      <c r="R158" s="312"/>
    </row>
    <row r="159" ht="12.75" customHeight="1">
      <c r="A159" s="313"/>
      <c r="R159" s="314"/>
    </row>
    <row r="160" ht="12.75" customHeight="1">
      <c r="A160" s="315"/>
      <c r="B160" s="316"/>
      <c r="C160" s="316"/>
      <c r="D160" s="316"/>
      <c r="E160" s="316"/>
      <c r="F160" s="316"/>
      <c r="G160" s="316"/>
      <c r="H160" s="316"/>
      <c r="I160" s="316"/>
      <c r="J160" s="316"/>
      <c r="K160" s="316"/>
      <c r="L160" s="316"/>
      <c r="M160" s="316"/>
      <c r="N160" s="316"/>
      <c r="O160" s="316"/>
      <c r="P160" s="316"/>
      <c r="Q160" s="316"/>
      <c r="R160" s="317"/>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sheetData>
  <mergeCells count="50">
    <mergeCell ref="A3:W3"/>
    <mergeCell ref="A7:Q7"/>
    <mergeCell ref="A14:K14"/>
    <mergeCell ref="A15:K15"/>
    <mergeCell ref="A17:K17"/>
    <mergeCell ref="A18:K18"/>
    <mergeCell ref="A20:Q20"/>
    <mergeCell ref="A27:K27"/>
    <mergeCell ref="A28:K28"/>
    <mergeCell ref="A30:K30"/>
    <mergeCell ref="A31:K31"/>
    <mergeCell ref="A33:Q33"/>
    <mergeCell ref="A42:K42"/>
    <mergeCell ref="A43:K43"/>
    <mergeCell ref="A45:K45"/>
    <mergeCell ref="A46:K46"/>
    <mergeCell ref="A49:Q49"/>
    <mergeCell ref="A56:Q56"/>
    <mergeCell ref="A58:K58"/>
    <mergeCell ref="A59:K59"/>
    <mergeCell ref="A61:K61"/>
    <mergeCell ref="A62:K62"/>
    <mergeCell ref="A65:Q65"/>
    <mergeCell ref="A72:Q72"/>
    <mergeCell ref="A74:B74"/>
    <mergeCell ref="A75:K75"/>
    <mergeCell ref="A77:B77"/>
    <mergeCell ref="A78:K78"/>
    <mergeCell ref="A80:Q81"/>
    <mergeCell ref="A87:M88"/>
    <mergeCell ref="A90:M91"/>
    <mergeCell ref="A93:Q93"/>
    <mergeCell ref="A101:K101"/>
    <mergeCell ref="A102:K102"/>
    <mergeCell ref="A104:K104"/>
    <mergeCell ref="A129:R131"/>
    <mergeCell ref="A134:Q134"/>
    <mergeCell ref="D136:H136"/>
    <mergeCell ref="A139:J139"/>
    <mergeCell ref="A152:R152"/>
    <mergeCell ref="A153:R155"/>
    <mergeCell ref="A157:R157"/>
    <mergeCell ref="A158:R160"/>
    <mergeCell ref="A105:K105"/>
    <mergeCell ref="A109:Q109"/>
    <mergeCell ref="D111:H111"/>
    <mergeCell ref="A114:J114"/>
    <mergeCell ref="A123:R123"/>
    <mergeCell ref="A124:R126"/>
    <mergeCell ref="A128:R128"/>
  </mergeCells>
  <hyperlinks>
    <hyperlink r:id="rId1" ref="C10"/>
    <hyperlink r:id="rId2" ref="C11"/>
    <hyperlink r:id="rId3" ref="C12"/>
    <hyperlink r:id="rId4" ref="C23"/>
    <hyperlink r:id="rId5" ref="C24"/>
    <hyperlink r:id="rId6" ref="C25"/>
    <hyperlink r:id="rId7" ref="C36"/>
    <hyperlink r:id="rId8" ref="C37"/>
    <hyperlink r:id="rId9" ref="C38"/>
    <hyperlink r:id="rId10" ref="C39"/>
    <hyperlink r:id="rId11" ref="C40"/>
    <hyperlink r:id="rId12" ref="C52"/>
    <hyperlink r:id="rId13" ref="C53"/>
    <hyperlink r:id="rId14" ref="C54"/>
    <hyperlink r:id="rId15" ref="C68"/>
    <hyperlink r:id="rId16" ref="C69"/>
    <hyperlink r:id="rId17" ref="C70"/>
    <hyperlink r:id="rId18" ref="C83"/>
    <hyperlink r:id="rId19" ref="C84"/>
    <hyperlink r:id="rId20" location="caracteristicas" ref="C85"/>
    <hyperlink r:id="rId21" ref="C96"/>
    <hyperlink r:id="rId22" ref="C97"/>
    <hyperlink r:id="rId23" ref="C98"/>
    <hyperlink r:id="rId24" ref="C117"/>
    <hyperlink r:id="rId25" ref="C118"/>
    <hyperlink r:id="rId26" ref="C119"/>
    <hyperlink r:id="rId27" ref="C120"/>
    <hyperlink r:id="rId28" ref="C121"/>
    <hyperlink r:id="rId29" ref="C144"/>
    <hyperlink r:id="rId30" ref="C145"/>
    <hyperlink r:id="rId31" ref="C146"/>
    <hyperlink r:id="rId32" ref="C147"/>
    <hyperlink r:id="rId33" ref="C148"/>
  </hyperlinks>
  <printOptions/>
  <pageMargins bottom="0.75" footer="0.0" header="0.0" left="0.7" right="0.7" top="0.75"/>
  <pageSetup paperSize="9" orientation="portrait"/>
  <drawing r:id="rId34"/>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2" max="2" width="28.88"/>
    <col customWidth="1" min="10" max="10" width="18.75"/>
  </cols>
  <sheetData>
    <row r="2">
      <c r="A2" s="234" t="s">
        <v>1361</v>
      </c>
    </row>
    <row r="4">
      <c r="A4" s="209" t="s">
        <v>1364</v>
      </c>
      <c r="B4" s="209" t="s">
        <v>1365</v>
      </c>
      <c r="C4" s="209" t="s">
        <v>1366</v>
      </c>
      <c r="D4" s="209" t="s">
        <v>1367</v>
      </c>
      <c r="E4" s="209" t="s">
        <v>1368</v>
      </c>
      <c r="F4" s="209" t="s">
        <v>1369</v>
      </c>
      <c r="G4" s="209" t="s">
        <v>1371</v>
      </c>
      <c r="H4" s="209" t="s">
        <v>1372</v>
      </c>
      <c r="I4" s="209" t="s">
        <v>1373</v>
      </c>
      <c r="J4" s="209" t="s">
        <v>1374</v>
      </c>
      <c r="K4" s="209" t="s">
        <v>1376</v>
      </c>
      <c r="L4" s="209" t="s">
        <v>1377</v>
      </c>
    </row>
    <row r="5" ht="87.0" customHeight="1">
      <c r="A5" s="235" t="s">
        <v>1379</v>
      </c>
      <c r="B5" s="29" t="s">
        <v>1382</v>
      </c>
      <c r="C5" s="237" t="s">
        <v>1383</v>
      </c>
      <c r="D5" s="29" t="s">
        <v>1387</v>
      </c>
      <c r="E5" s="238">
        <v>875.453</v>
      </c>
      <c r="F5" s="29">
        <v>1.0</v>
      </c>
      <c r="G5" s="239" t="s">
        <v>437</v>
      </c>
      <c r="H5" s="96" t="s">
        <v>1393</v>
      </c>
      <c r="I5" s="29" t="s">
        <v>1394</v>
      </c>
      <c r="J5" s="29" t="s">
        <v>1395</v>
      </c>
      <c r="K5" s="29" t="s">
        <v>1396</v>
      </c>
      <c r="L5" s="237" t="s">
        <v>1397</v>
      </c>
    </row>
    <row r="6" ht="75.75" customHeight="1">
      <c r="A6" s="235" t="s">
        <v>1398</v>
      </c>
      <c r="B6" s="29" t="s">
        <v>1399</v>
      </c>
      <c r="C6" s="237" t="s">
        <v>1383</v>
      </c>
      <c r="D6" s="29" t="s">
        <v>1387</v>
      </c>
      <c r="E6" s="238">
        <v>875.453</v>
      </c>
      <c r="F6" s="29">
        <v>2.0</v>
      </c>
      <c r="G6" s="239" t="s">
        <v>1400</v>
      </c>
      <c r="H6" s="96" t="s">
        <v>1393</v>
      </c>
      <c r="I6" s="29" t="s">
        <v>1401</v>
      </c>
      <c r="J6" s="29" t="s">
        <v>1402</v>
      </c>
      <c r="K6" s="29" t="s">
        <v>1403</v>
      </c>
      <c r="L6" s="237" t="s">
        <v>1397</v>
      </c>
    </row>
    <row r="7" ht="66.75" customHeight="1">
      <c r="A7" s="235" t="s">
        <v>1404</v>
      </c>
      <c r="B7" s="29" t="s">
        <v>1405</v>
      </c>
      <c r="C7" s="237" t="s">
        <v>1383</v>
      </c>
      <c r="D7" s="29" t="s">
        <v>1387</v>
      </c>
      <c r="E7" s="238">
        <v>875.453</v>
      </c>
      <c r="F7" s="29">
        <v>2.0</v>
      </c>
      <c r="G7" s="239" t="s">
        <v>544</v>
      </c>
      <c r="H7" s="96" t="s">
        <v>1393</v>
      </c>
      <c r="I7" s="29" t="s">
        <v>1406</v>
      </c>
      <c r="J7" s="29" t="s">
        <v>1407</v>
      </c>
      <c r="K7" s="29" t="s">
        <v>1396</v>
      </c>
      <c r="L7" s="237" t="s">
        <v>1397</v>
      </c>
    </row>
    <row r="8" ht="64.5" customHeight="1">
      <c r="A8" s="235" t="s">
        <v>1409</v>
      </c>
      <c r="B8" s="29" t="s">
        <v>1410</v>
      </c>
      <c r="C8" s="237" t="s">
        <v>1411</v>
      </c>
      <c r="D8" s="137" t="s">
        <v>1412</v>
      </c>
      <c r="E8" s="29" t="s">
        <v>1413</v>
      </c>
      <c r="F8" s="29">
        <v>1.0</v>
      </c>
      <c r="G8" s="239" t="s">
        <v>389</v>
      </c>
      <c r="H8" s="96" t="s">
        <v>1415</v>
      </c>
      <c r="I8" s="29" t="s">
        <v>1416</v>
      </c>
      <c r="J8" s="29" t="s">
        <v>1418</v>
      </c>
      <c r="K8" s="29" t="s">
        <v>1396</v>
      </c>
      <c r="L8" s="237" t="s">
        <v>1420</v>
      </c>
    </row>
    <row r="12">
      <c r="A12" s="241" t="s">
        <v>1424</v>
      </c>
    </row>
    <row r="14">
      <c r="A14" s="224" t="s">
        <v>1430</v>
      </c>
      <c r="B14" s="224" t="s">
        <v>1431</v>
      </c>
      <c r="C14" s="224" t="s">
        <v>1432</v>
      </c>
      <c r="D14" s="224" t="s">
        <v>1433</v>
      </c>
      <c r="E14" s="224" t="s">
        <v>1434</v>
      </c>
    </row>
    <row r="15" ht="36.0" customHeight="1">
      <c r="A15" s="242" t="s">
        <v>1435</v>
      </c>
      <c r="B15" s="243" t="s">
        <v>1436</v>
      </c>
      <c r="C15" s="244" t="s">
        <v>1437</v>
      </c>
      <c r="D15" s="245" t="s">
        <v>1439</v>
      </c>
      <c r="E15" s="245" t="s">
        <v>1440</v>
      </c>
    </row>
    <row r="16" ht="36.75" customHeight="1">
      <c r="A16" s="242" t="s">
        <v>1441</v>
      </c>
      <c r="B16" s="243" t="s">
        <v>1442</v>
      </c>
      <c r="C16" s="244" t="s">
        <v>1412</v>
      </c>
      <c r="D16" s="245" t="s">
        <v>1443</v>
      </c>
      <c r="E16" s="245" t="s">
        <v>1444</v>
      </c>
    </row>
    <row r="17" ht="31.5" customHeight="1">
      <c r="A17" s="242" t="s">
        <v>1445</v>
      </c>
      <c r="B17" s="243" t="s">
        <v>1446</v>
      </c>
      <c r="C17" s="247" t="s">
        <v>1447</v>
      </c>
      <c r="D17" s="245" t="s">
        <v>1448</v>
      </c>
      <c r="E17" s="245" t="s">
        <v>1449</v>
      </c>
    </row>
  </sheetData>
  <mergeCells count="1">
    <mergeCell ref="A2:U2"/>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2" max="2" width="28.88"/>
    <col customWidth="1" min="10" max="10" width="18.75"/>
  </cols>
  <sheetData>
    <row r="2">
      <c r="A2" s="246" t="s">
        <v>1417</v>
      </c>
    </row>
    <row r="4">
      <c r="A4" s="248"/>
      <c r="B4" s="248"/>
      <c r="C4" s="248"/>
      <c r="D4" s="248"/>
      <c r="E4" s="248"/>
      <c r="F4" s="248"/>
      <c r="G4" s="248"/>
      <c r="H4" s="248"/>
      <c r="I4" s="248"/>
      <c r="J4" s="248"/>
      <c r="K4" s="248"/>
      <c r="L4" s="248"/>
    </row>
    <row r="5">
      <c r="A5" s="248"/>
      <c r="B5" s="248"/>
      <c r="C5" s="248"/>
      <c r="D5" s="248"/>
      <c r="E5" s="248"/>
      <c r="F5" s="248"/>
      <c r="G5" s="248"/>
      <c r="H5" s="248"/>
      <c r="I5" s="248"/>
      <c r="J5" s="248"/>
      <c r="K5" s="248"/>
      <c r="L5" s="248"/>
    </row>
    <row r="6">
      <c r="A6" s="248"/>
      <c r="B6" s="248"/>
      <c r="C6" s="248"/>
      <c r="D6" s="248"/>
      <c r="E6" s="248"/>
      <c r="F6" s="248"/>
      <c r="G6" s="248"/>
      <c r="H6" s="248"/>
      <c r="I6" s="248"/>
      <c r="J6" s="248"/>
      <c r="K6" s="248"/>
      <c r="L6" s="248"/>
    </row>
    <row r="7">
      <c r="A7" s="248"/>
      <c r="B7" s="248"/>
      <c r="C7" s="248"/>
      <c r="D7" s="248"/>
      <c r="E7" s="248"/>
      <c r="F7" s="248"/>
      <c r="G7" s="248"/>
      <c r="H7" s="248"/>
      <c r="I7" s="248"/>
      <c r="J7" s="248"/>
      <c r="K7" s="248"/>
      <c r="L7" s="248"/>
    </row>
    <row r="8">
      <c r="A8" s="248"/>
      <c r="B8" s="248"/>
      <c r="C8" s="248"/>
      <c r="D8" s="248"/>
      <c r="E8" s="248"/>
      <c r="F8" s="248"/>
      <c r="G8" s="248"/>
      <c r="H8" s="248"/>
      <c r="I8" s="248"/>
      <c r="J8" s="248"/>
      <c r="K8" s="248"/>
      <c r="L8" s="248"/>
    </row>
    <row r="9">
      <c r="A9" s="248"/>
      <c r="B9" s="248"/>
      <c r="C9" s="248"/>
      <c r="D9" s="248"/>
      <c r="E9" s="248"/>
      <c r="F9" s="248"/>
      <c r="G9" s="248"/>
      <c r="H9" s="248"/>
      <c r="I9" s="248"/>
      <c r="J9" s="248"/>
      <c r="K9" s="248"/>
      <c r="L9" s="248"/>
    </row>
    <row r="10">
      <c r="A10" s="248"/>
      <c r="B10" s="248"/>
      <c r="C10" s="248"/>
      <c r="D10" s="248"/>
      <c r="E10" s="248"/>
      <c r="F10" s="248"/>
      <c r="G10" s="248"/>
      <c r="H10" s="248"/>
      <c r="I10" s="248"/>
      <c r="J10" s="248"/>
      <c r="K10" s="248"/>
      <c r="L10" s="248"/>
    </row>
    <row r="11">
      <c r="A11" s="248"/>
      <c r="B11" s="248"/>
      <c r="C11" s="248"/>
      <c r="D11" s="248"/>
      <c r="E11" s="248"/>
      <c r="F11" s="248"/>
      <c r="G11" s="248"/>
      <c r="H11" s="248"/>
      <c r="I11" s="248"/>
      <c r="J11" s="248"/>
      <c r="K11" s="248"/>
      <c r="L11" s="248"/>
    </row>
    <row r="12">
      <c r="A12" s="248"/>
      <c r="B12" s="248"/>
      <c r="C12" s="248"/>
      <c r="D12" s="248"/>
      <c r="E12" s="248"/>
      <c r="F12" s="248"/>
      <c r="G12" s="248"/>
      <c r="H12" s="248"/>
      <c r="I12" s="248"/>
      <c r="J12" s="248"/>
      <c r="K12" s="248"/>
      <c r="L12" s="248"/>
    </row>
    <row r="13">
      <c r="A13" s="248"/>
      <c r="B13" s="248"/>
      <c r="C13" s="248"/>
      <c r="D13" s="248"/>
      <c r="E13" s="248"/>
      <c r="F13" s="248"/>
      <c r="G13" s="248"/>
      <c r="H13" s="248"/>
      <c r="I13" s="248"/>
      <c r="J13" s="248"/>
      <c r="K13" s="248"/>
      <c r="L13" s="248"/>
    </row>
    <row r="14">
      <c r="A14" s="248"/>
      <c r="B14" s="248"/>
      <c r="C14" s="248"/>
      <c r="D14" s="248"/>
      <c r="E14" s="248"/>
      <c r="F14" s="248"/>
      <c r="G14" s="248"/>
      <c r="H14" s="248"/>
      <c r="I14" s="248"/>
      <c r="J14" s="248"/>
      <c r="K14" s="248"/>
      <c r="L14" s="248"/>
    </row>
    <row r="15">
      <c r="A15" s="248"/>
      <c r="B15" s="248"/>
      <c r="C15" s="248"/>
      <c r="D15" s="248"/>
      <c r="E15" s="248"/>
      <c r="F15" s="248"/>
      <c r="G15" s="248"/>
      <c r="H15" s="248"/>
      <c r="I15" s="248"/>
      <c r="J15" s="248"/>
      <c r="K15" s="248"/>
      <c r="L15" s="248"/>
    </row>
    <row r="16">
      <c r="A16" s="248"/>
      <c r="B16" s="248"/>
      <c r="C16" s="248"/>
      <c r="D16" s="248"/>
      <c r="E16" s="248"/>
      <c r="F16" s="248"/>
      <c r="G16" s="248"/>
      <c r="H16" s="248"/>
      <c r="I16" s="248"/>
      <c r="J16" s="248"/>
      <c r="K16" s="248"/>
      <c r="L16" s="248"/>
    </row>
    <row r="17">
      <c r="A17" s="248"/>
      <c r="B17" s="248"/>
      <c r="C17" s="248"/>
      <c r="D17" s="248"/>
      <c r="E17" s="248"/>
      <c r="F17" s="248"/>
      <c r="G17" s="248"/>
      <c r="H17" s="248"/>
      <c r="I17" s="248"/>
      <c r="J17" s="248"/>
      <c r="K17" s="248"/>
      <c r="L17" s="248"/>
    </row>
  </sheetData>
  <mergeCells count="1">
    <mergeCell ref="A2:U2"/>
  </mergeCells>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