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23.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27.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rtada" sheetId="1" r:id="rId4"/>
    <sheet state="visible" name="Portatil Empresa" sheetId="2" r:id="rId5"/>
    <sheet state="visible" name="Portatil Nosotros" sheetId="3" r:id="rId6"/>
    <sheet state="visible" name="PC Armado Empresa" sheetId="4" r:id="rId7"/>
    <sheet state="visible" name="PC Armado Nosotros" sheetId="5" r:id="rId8"/>
    <sheet state="visible" name="Monitor Empresa" sheetId="6" r:id="rId9"/>
    <sheet state="visible" name="Monitor Nosotros" sheetId="7" r:id="rId10"/>
    <sheet state="visible" name="Gabinete Empresa" sheetId="8" r:id="rId11"/>
    <sheet state="visible" name="Gabinete Nosotros" sheetId="9" r:id="rId12"/>
    <sheet state="visible" name="Placa Madre Empresa " sheetId="10" r:id="rId13"/>
    <sheet state="visible" name="Placa Madre Nosotros" sheetId="11" r:id="rId14"/>
    <sheet state="visible" name="Disco Solido Empresa" sheetId="12" r:id="rId15"/>
    <sheet state="visible" name="Disco Solido Nosotros" sheetId="13" r:id="rId16"/>
    <sheet state="visible" name="Disco Mecanico Empresa" sheetId="14" r:id="rId17"/>
    <sheet state="visible" name="Disco Mecanico Nosotros" sheetId="15" r:id="rId18"/>
    <sheet state="visible" name="Tarjeta Gráfica Empresa" sheetId="16" r:id="rId19"/>
    <sheet state="visible" name="Tarjeta Gráfica Nosotros" sheetId="17" r:id="rId20"/>
    <sheet state="visible" name="Ram Empresa" sheetId="18" r:id="rId21"/>
    <sheet state="visible" name="Ram Nosotros" sheetId="19" r:id="rId22"/>
    <sheet state="visible" name="Procesador Empresa" sheetId="20" r:id="rId23"/>
    <sheet state="visible" name="Procesador Nosotros" sheetId="21" r:id="rId24"/>
    <sheet state="visible" name="Ventiladores Empresa " sheetId="22" r:id="rId25"/>
    <sheet state="visible" name="Ventiladores Nosotros " sheetId="23" r:id="rId26"/>
    <sheet state="visible" name="Cable de alimentacion Empresa" sheetId="24" r:id="rId27"/>
    <sheet state="visible" name=" Cable de alimentacion Nosotros" sheetId="25" r:id="rId28"/>
    <sheet state="visible" name="Fuente de poder Empresa" sheetId="26" r:id="rId29"/>
    <sheet state="visible" name=" Fuente de poder Nosotros" sheetId="27" r:id="rId30"/>
    <sheet state="visible" name="Adaptador de Bluethooth Empresa" sheetId="28" r:id="rId31"/>
    <sheet state="visible" name=" Adaptador de Bluethooth Nosotr" sheetId="29" r:id="rId32"/>
    <sheet state="visible" name="Teclado Empresa - Nosotros " sheetId="30" r:id="rId33"/>
    <sheet state="visible" name="Mause Empresa - Nosotros" sheetId="31" r:id="rId34"/>
    <sheet state="visible" name="Altavoces Empresa " sheetId="32" r:id="rId35"/>
    <sheet state="visible" name=" Altavoces Nosotros" sheetId="33" r:id="rId36"/>
    <sheet state="visible" name="WIFI Empresa - Nostros" sheetId="34" r:id="rId37"/>
    <sheet state="visible" name="Licencia de Software" sheetId="35" r:id="rId38"/>
    <sheet state="visible" name="Servidor Empresa" sheetId="36" r:id="rId39"/>
    <sheet state="visible" name="Servidor Nosotros" sheetId="37" r:id="rId40"/>
    <sheet state="visible" name="UPS Empresa " sheetId="38" r:id="rId41"/>
    <sheet state="visible" name=" UPS Nosotros " sheetId="39" r:id="rId42"/>
    <sheet state="visible" name="Cable Sata Empresa" sheetId="40" r:id="rId43"/>
    <sheet state="visible" name="Cable Sata Nosotros" sheetId="41" r:id="rId44"/>
    <sheet state="visible" name="Antivirus Empresa" sheetId="42" r:id="rId45"/>
    <sheet state="visible" name=" Antivirus Nosotros" sheetId="43" r:id="rId46"/>
    <sheet state="visible" name="Licencia office" sheetId="44" r:id="rId47"/>
    <sheet state="visible" name="Licencia visual" sheetId="45" r:id="rId48"/>
    <sheet state="visible" name="Licencia SQL" sheetId="46" r:id="rId49"/>
    <sheet state="visible" name="Licencia de Windows 11" sheetId="47" r:id="rId50"/>
    <sheet state="visible" name="Servicios en la Nube" sheetId="48" r:id="rId51"/>
    <sheet state="visible" name="Recursos Humanos " sheetId="49" r:id="rId52"/>
    <sheet state="visible" name="Fichas Técnicas" sheetId="50" r:id="rId53"/>
  </sheets>
  <definedNames/>
  <calcPr/>
  <extLst>
    <ext uri="GoogleSheetsCustomDataVersion2">
      <go:sheetsCustomData xmlns:go="http://customooxmlschemas.google.com/" r:id="rId54" roundtripDataChecksum="7lGmWWiG8C79+nIDg7aDTJTkWW4c2ckMFZNnneqAztQ="/>
    </ext>
  </extLst>
</workbook>
</file>

<file path=xl/sharedStrings.xml><?xml version="1.0" encoding="utf-8"?>
<sst xmlns="http://schemas.openxmlformats.org/spreadsheetml/2006/main" count="3610" uniqueCount="2152">
  <si>
    <t>CUADRO DE COTIZACIONES</t>
  </si>
  <si>
    <r>
      <rPr>
        <rFont val="Arial"/>
        <b/>
        <color theme="1"/>
        <sz val="20.0"/>
      </rPr>
      <t xml:space="preserve">Cuadros de Cotizaciones 
</t>
    </r>
    <r>
      <rPr>
        <rFont val="Arial"/>
        <color theme="1"/>
        <sz val="20.0"/>
      </rPr>
      <t xml:space="preserve">
Yersy Esteban Carrillo Olivera
Emanuel José De Hoyos Hoyos
Miguel Angel Dorado Colorado
Cristhian Felipe Ariza Torres 
Daniel Ricardo Borbón Sandoval
Análisis y Desarrollo de Software (ADSO)
N.Ficha 3411004
Centro de Electricidad, Electrónica y Telecomunicaciones (CEET)
26/08/2026
</t>
    </r>
  </si>
  <si>
    <t>Cuadro Comparativo de Cotizaciones</t>
  </si>
  <si>
    <t xml:space="preserve">Cuadro Comparativo de Cotizaciones </t>
  </si>
  <si>
    <t xml:space="preserve">Presupuestos (a)
</t>
  </si>
  <si>
    <t>Presupuestos (a)</t>
  </si>
  <si>
    <r>
      <rPr>
        <rFont val="Arial"/>
        <b/>
        <color theme="1"/>
        <sz val="10.0"/>
      </rPr>
      <t>Empresa</t>
    </r>
    <r>
      <rPr>
        <rFont val="Arial"/>
        <b val="0"/>
        <i/>
        <color theme="1"/>
        <sz val="10.0"/>
      </rPr>
      <t xml:space="preserve">
</t>
    </r>
  </si>
  <si>
    <t>Empresa
 (Nombre fiscal de la empresa)</t>
  </si>
  <si>
    <r>
      <rPr>
        <rFont val="Arial"/>
        <b/>
        <color theme="1"/>
        <sz val="10.0"/>
      </rPr>
      <t>Nº de CUIT, Dirección, Teléfono</t>
    </r>
    <r>
      <rPr>
        <rFont val="Arial"/>
        <b val="0"/>
        <i/>
        <color theme="1"/>
        <sz val="10.0"/>
      </rPr>
      <t xml:space="preserve">
</t>
    </r>
  </si>
  <si>
    <t>Nº de CUIT, Dirección, Teléfono
 (Datos de la empresa)</t>
  </si>
  <si>
    <r>
      <rPr>
        <rFont val="Arial"/>
        <b/>
        <color theme="1"/>
        <sz val="10.0"/>
      </rPr>
      <t>Descripción del
bien/ servicio (b)</t>
    </r>
    <r>
      <rPr>
        <rFont val="Arial"/>
        <b val="0"/>
        <i/>
        <color theme="1"/>
        <sz val="10.0"/>
      </rPr>
      <t xml:space="preserve">
</t>
    </r>
  </si>
  <si>
    <t>Descripción del
 bien/ servicio (b)
 Características de los bienes/ servicios</t>
  </si>
  <si>
    <t xml:space="preserve">Importe Unitario
</t>
  </si>
  <si>
    <t>Importe Unitario
 (moneda nacional)</t>
  </si>
  <si>
    <t xml:space="preserve">Importe Total
 IVA incluido
</t>
  </si>
  <si>
    <t>Importe Total
 IVA incluido
 (moneda nacional)</t>
  </si>
  <si>
    <t xml:space="preserve">Importe Total
</t>
  </si>
  <si>
    <t>Importe Total
 (moneda extranjera)</t>
  </si>
  <si>
    <t>Tipo de cambio</t>
  </si>
  <si>
    <t xml:space="preserve">Forma de Pago 
</t>
  </si>
  <si>
    <t>Forma de Pago 
 (Contado o Cheque)</t>
  </si>
  <si>
    <r>
      <rPr>
        <rFont val="Arial"/>
        <b/>
        <color theme="1"/>
        <sz val="10.0"/>
      </rPr>
      <t xml:space="preserve">Observaciones </t>
    </r>
    <r>
      <rPr>
        <rFont val="Arial"/>
        <b val="0"/>
        <i/>
        <color theme="1"/>
        <sz val="10.0"/>
      </rPr>
      <t xml:space="preserve">
</t>
    </r>
  </si>
  <si>
    <t>Observaciones 
 (se debe incluir toda aquella característica que no ha sido posible incluir anteriormente)</t>
  </si>
  <si>
    <t>Características</t>
  </si>
  <si>
    <t>Garantía</t>
  </si>
  <si>
    <t xml:space="preserve">Garantia </t>
  </si>
  <si>
    <t>Ventajas (Pros)</t>
  </si>
  <si>
    <t>Ventajas</t>
  </si>
  <si>
    <t>Desventajas (Contras)</t>
  </si>
  <si>
    <t>Desventaja</t>
  </si>
  <si>
    <t>Análisis y viabilidad de compra</t>
  </si>
  <si>
    <t>Análisis de Viabilidad y Justificación de Compra</t>
  </si>
  <si>
    <t>Imagen</t>
  </si>
  <si>
    <t xml:space="preserve">Imagen </t>
  </si>
  <si>
    <t>Nº 1</t>
  </si>
  <si>
    <t>ALKOSTO</t>
  </si>
  <si>
    <t>MERCADO LIBRE</t>
  </si>
  <si>
    <t>https://www.alkosto.com/computador-portatil-asus-vivobook-16-pulgadas-m1607ka-amd/p/4711387903094</t>
  </si>
  <si>
    <t>https://www.mercadolibre.com.co/pc-lenovo-tiny-thinkcentre-neo-50q-gen-5-core-5-16gb1tb/p/MCO68062227#polycard_client=search-desktop&amp;be_origin=backend&amp;overlay_label=not_apply&amp;search_layout=grid&amp;position=4&amp;type=product&amp;tracking_id=32a5e2d9-bee4-4b7f-a844-2e284f371546&amp;wid=MCO3859624656&amp;sid=search</t>
  </si>
  <si>
    <t>ASUS Colombia S.A.S. / Mercado Libre</t>
  </si>
  <si>
    <t>https://www.mercadolibre.com.co/laptop-asus-expertbook-bm1-14-fhd-ryzen-5-7535hs-8gb-512-negro/p/MCO65741197</t>
  </si>
  <si>
    <t>Computador Portátil ASUS Vivobook 16" M1607KA - AMD Ryzen AI 7 / 16 GB RAM / 512 GB SSD / Plateado</t>
  </si>
  <si>
    <t>Lenovo ThinkCentre Neo</t>
  </si>
  <si>
    <t>Laptop ASUS ExpertBook BM1 (14" FHD, AMD Ryzen 5 7535HS, 8 GB RAM, 512 GB SSD, Negro)</t>
  </si>
  <si>
    <t xml:space="preserve">$1.764.706 </t>
  </si>
  <si>
    <t xml:space="preserve">$2.100.000 </t>
  </si>
  <si>
    <t>Contado</t>
  </si>
  <si>
    <t>$538,46 USD</t>
  </si>
  <si>
    <t>Incluye procesador con NPU para Inteligencia Artificial y pantalla de 16". Viene con Monitor Portátil ASUS ZenScreen de regalo.</t>
  </si>
  <si>
    <t>1 Año (Garantía Oficial ASUS)</t>
  </si>
  <si>
    <t>Contado / Tarjeta (12 cuotas 0% interés)</t>
  </si>
  <si>
    <t>Máximo rendimiento para desarrollo. El monitor extra regalado ($899.900 COP de valor) compensa el costo e incrementa la productividad al programar a doble pantalla.</t>
  </si>
  <si>
    <t>Pantalla FHD 60 Hz. Estructura ligera de nivel empresarial para transporte constante.</t>
  </si>
  <si>
    <t>Inversión ligeramente superior dentro de la gama media.</t>
  </si>
  <si>
    <t>1 Año con el fabricante</t>
  </si>
  <si>
    <t>Viabilidad Alta (Opción Tecnológica Avanzada): Se justifica por el valor agregado del segundo monitor portátil para maquetado UI/UX en Figma e IDEs de desarrollo, agilizando el flujo de trabajo..</t>
  </si>
  <si>
    <t>CONTADO</t>
  </si>
  <si>
    <t>Procesador Ryzen 5 de alto rendimiento serie HS; muy económico; opción de pago a cuotas sin interés.</t>
  </si>
  <si>
    <t>8 GB de memoria RAM limitados para máquinas virtuales o contenedores pesados.</t>
  </si>
  <si>
    <t>Torre en factor de forma ultra compacto (Tiny), incluye procesador Intel Core i5 de última generación y amplio almacenamiento de 1TB SSD M.2, sin monitor incluido.</t>
  </si>
  <si>
    <t>Por qué comprarlo: Es la opción más económica de la comparativa y cuenta con un procesador potente (Ryzen 5 HS) para tareas diarias.
Cuándo es viable: Viable con presupuestos ajustados para desarrollo web ligero o maquetación. Requiere ampliar la RAM a 16 GB si se necesita ejecutar herramientas más pesadas.</t>
  </si>
  <si>
    <t>Intel Core i5, 16GB RAM, 1TB SSD M.2, Windows Pro.</t>
  </si>
  <si>
    <t>12 meses de garantía de fábrica.</t>
  </si>
  <si>
    <t>Excelente rendimiento corporativo, formato ultra compacto y gran espacio de almacenamiento.</t>
  </si>
  <si>
    <t>Nº2</t>
  </si>
  <si>
    <t>No incluye monitor en esta cotización base.</t>
  </si>
  <si>
    <t>Viable para oficinas que requieran velocidad, multitarea fluida y un equipo moderno de marca reconocida.</t>
  </si>
  <si>
    <t>https://www.mercadolibre.com.co/portatil-hp-15-fc0276la-amd-ryzen-7-16gb-ram-1tb-ssd-156-fhd-windows-11-home/p/MCO53393952#polycard_client=search-desktop&amp;be_origin=backend&amp;overlay_label=not_apply&amp;search_layout=grid&amp;position=3&amp;type=product&amp;tracking_id=c73007ee-80f3-4389-9cc4-c18566a01e24&amp;wid=MCO1679479545&amp;sid=search</t>
  </si>
  <si>
    <t xml:space="preserve">Nº2 </t>
  </si>
  <si>
    <t>https://www.mercadolibre.com.co/computador-empresarial-dell-optiplex-7020-mff-micro-intel-core-i5-12500t-ssd-512gb-ddr5-8gb-no-dvd-monitor-215-e2225hs-windows-11-pro/p/MCO61701303#polycard_client=search-desktop&amp;be_origin=backend&amp;overlay_label=not_apply&amp;search_layout=grid&amp;position=1&amp;type=product&amp;tracking_id=5751c61a-11f9-4b08-ba87-84af7a7d2f59&amp;wid=MCO1721418701&amp;sid=search</t>
  </si>
  <si>
    <t>MI PC EQUIPOS Y ACCESORIOS S.A.S.</t>
  </si>
  <si>
    <t>https://www.mipcparquecentral.com/products/portatil-hp-15-fd0270la-core-i7-1355u-16gb-1tb-ssd-windows-11-morral-mouse?variant=48532036255936&amp;country=CO&amp;currency=COP&amp;utm_medium=product_sync&amp;utm_source=google&amp;utm_content=sag_organic&amp;utm_campaign=sag_organic&amp;srsltid=AfmBOoqwhmJyklf-Fkdoog9iBRtbE64ycVxJ428MpLUP30h50KR3LrJJfbQ</t>
  </si>
  <si>
    <t>Portátil HP 15-Fc0276LA 15.6" FHD - AMD Ryzen 7 / 16 GB RAM / 1 TB SSD NVMe / Windows 11</t>
  </si>
  <si>
    <t>Incluye procesador de 8 núcleos, teclado numérico lateral y 1 TB de almacenamiento masivo. Tienda oficial HP.</t>
  </si>
  <si>
    <t>Dell Optiplex 7020 Mff Micro</t>
  </si>
  <si>
    <t>1 Año (Garantía Oficial HP)</t>
  </si>
  <si>
    <t>Almacenamiento amplio de 1 TB SSD para repositorios y proyectos. Excelente relación costo-beneficio ($2.533.900 COP) y envío nacional directo.</t>
  </si>
  <si>
    <t>Chasis de policarbonato estándar de consumo.</t>
  </si>
  <si>
    <t xml:space="preserve">Viabilidad Muy Alta (Mejor Balance y Almacenamiento): Excelente alternativa costo-beneficio para la microempresa. Ofrece espacio de sobra y rendimiento fluido para la gestión y desarrollo del SIGOF.
</t>
  </si>
  <si>
    <t>Nº 3</t>
  </si>
  <si>
    <t>Portátil HP 15-fd0270la (15.6" FHD, Intel Core i7-1355U, 16 GB RAM, 1 TB SSD + Morral y Mouse)</t>
  </si>
  <si>
    <t>$2.226.891</t>
  </si>
  <si>
    <t>Equipo empresarial en formato Micro (Mff), incluye procesador Intel Core i5 12500T, memoria RAM DDR5 de 8GB y monitor de 21.5 pulgadas con Windows 11 Pro nativo.</t>
  </si>
  <si>
    <t>$2.650.000</t>
  </si>
  <si>
    <t>Intel Core i5 12500T, 8GB DDR5 RAM, 512GB SSD, Monitor 21.5", Windows 11 Pro.</t>
  </si>
  <si>
    <t>$679,48 USD</t>
  </si>
  <si>
    <t>Solución integral lista para usar, excelente eficiencia energética y componentes modernos de alta gama.</t>
  </si>
  <si>
    <t>https://www.mercadolibre.com.co/lenovo-ideapad-slim-3-amd-ryzen-7-7735hs-24gb-ram-512gb-ssd-azul/p/MCO65384964#polycard_client=search-desktop&amp;be_origin=backend&amp;overlay_label=not_apply&amp;search_layout=grid&amp;position=2&amp;type=product&amp;tracking_id=18dd45a5-9881-4947-bfbf-c4b2c6d6d773&amp;wid=MCO2029532867&amp;sid=search</t>
  </si>
  <si>
    <t>Memoria RAM base de 8GB (ideal ampliar a 16GB a futuro para cargas pesadas).</t>
  </si>
  <si>
    <t>Óptima inversión empresarial a mediano y largo plazo por su confiabilidad y soporte profesional.</t>
  </si>
  <si>
    <t>Contado / Tarjeta de crédito o débito</t>
  </si>
  <si>
    <t>Incluye kit de accesorios (morral y mouse). Precio regular $3.400.000 (Ahorro del 22%).</t>
  </si>
  <si>
    <t>1 Año oficial HP</t>
  </si>
  <si>
    <t>Excelente capacidad de almacenamiento (1 TB SSD) y RAM (16 GB); procesador Core i7 de 13ª Gen; incluye periféricos.</t>
  </si>
  <si>
    <t>Tamaño de 15.6" ligeramente más grande y pesado para llevar a diario frente a modelos de 14".</t>
  </si>
  <si>
    <t>https://www.mercadolibre.com.co/pc-gamer-ryzen-7-5700g-16gb-ddr4-512gb-m2-monitor-24-ips/up/MCOU3792324327#polycard_client=search-desktop&amp;float_highlight=last_units&amp;be_origin=backend&amp;overlay_label=not_apply&amp;search_layout=grid&amp;position=4&amp;type=product&amp;tracking_id=1b0d6769-31c6-46e3-8d44-71d9fbd5b793&amp;wid=MCO3566848148&amp;sid=search</t>
  </si>
  <si>
    <t>Por qué comprarlo: Ofrece la mejor relación costo-beneficio con Intel Core i7, 16 GB RAM, 1 TB SSD y kit de morral con mouse.
Cuándo es viable: Viable para cualquier proyecto de software y estudio. Es la compra más justificable porque no requiere gastar dinero extra en actualizaciones a futuro.</t>
  </si>
  <si>
    <t>Computador Portátil Lenovo IdeaPad Slim 3 15.6" - AMD Ryzen 7 7735HS / 24 GB RAM / 512 GB SSD / Azul</t>
  </si>
  <si>
    <t>c Gamer Ryzen 7 5700g - 16gb Ddr4- 512gb M.2 Monitor 24 Ips</t>
  </si>
  <si>
    <t>Lenovo Colombia S.A.S. / Amazon</t>
  </si>
  <si>
    <t xml:space="preserve">https://www.amazon.com/-/es/Lenovo-ThinkPad-T14-empresarial-retroiluminación/dp/B0FHS6H54F?th=1 </t>
  </si>
  <si>
    <t>Equipado con procesador Ryzen 7 de la serie HS de alto rendimiento y memoria RAM ampliada de fábrica.</t>
  </si>
  <si>
    <t>1 Año (Garantía Oficial Lenovo)</t>
  </si>
  <si>
    <t>24 GB de RAM de fábrica y procesador de alta potencia, garantizando la mejor capacidad multitarea para ejecutar VS Code, Figma y bases de datos simultáneamente.</t>
  </si>
  <si>
    <t>Almacenamiento inicial de 512 GB.</t>
  </si>
  <si>
    <t>Viabilidad Muy Alta (Máxima Capacidad de Memoria por Precio): Es la propuesta más económica de la lista ($2.476.060 COP) y la que ofrece más memoria RAM, asegurando el mejor rendimiento operativo.</t>
  </si>
  <si>
    <t>Computador en chasis de torre estándar, equipado con procesador AMD Ryzen 7 5700g de 8 núcleos y un monitor IPS amplio de 24 pulgadas.</t>
  </si>
  <si>
    <t>AMD Ryzen 7 5700g, 16GB DDR4, 512GB M.2 SSD, Monitor 24" IPS.</t>
  </si>
  <si>
    <t>Gran potencia de procesamiento multinúcleo y monitor IPS amplio de 24 pulgadas muy cómodo.</t>
  </si>
  <si>
    <t>Diseño tipo torre grande que ocupa más espacio físico en la oficina.</t>
  </si>
  <si>
    <r>
      <rPr>
        <rFont val="Arial"/>
        <b/>
        <color theme="1"/>
        <sz val="10.0"/>
      </rPr>
      <t xml:space="preserve">Cotización elegida: </t>
    </r>
    <r>
      <rPr>
        <rFont val="Arial"/>
        <b val="0"/>
        <color theme="1"/>
        <sz val="10.0"/>
      </rPr>
      <t>N°3</t>
    </r>
  </si>
  <si>
    <t>Excelente alternativa si se requiere alto rendimiento de procesamiento a un precio competitivo.</t>
  </si>
  <si>
    <r>
      <rPr>
        <rFont val="Arial"/>
        <b/>
        <color theme="1"/>
        <sz val="10.0"/>
      </rPr>
      <t>Cotización elegida :</t>
    </r>
    <r>
      <rPr>
        <rFont val="Arial"/>
        <b val="0"/>
        <color theme="1"/>
        <sz val="10.0"/>
      </rPr>
      <t>N°2</t>
    </r>
  </si>
  <si>
    <t>Justificación: La mejor opción de las tres es la N° 3: Computador Portátil Lenovo IdeaPad Slim 3 (Mercado Libre).
A diferencia de la Opción 1 (que representa el costo más alto de $3.699.049,55) y la Opción 2 (que ofrece 16 GB de RAM al mismo nivel de precio), este equipo ofrece la mejor especificación técnica al precio más bajo de la comparativa ($2.476.059,18).</t>
  </si>
  <si>
    <r>
      <rPr>
        <rFont val="Arial"/>
        <b/>
        <color theme="1"/>
        <sz val="10.0"/>
      </rPr>
      <t>Justificación:</t>
    </r>
    <r>
      <rPr>
        <rFont val="Arial"/>
        <b/>
        <color theme="1"/>
        <sz val="10.0"/>
      </rPr>
      <t>La mejor opción de las tres es la N° 3: PC Gamer / Torre AMD Ryzen 7 5700G (Mercado Libre).
A diferencia de la Opción 1 (que cuesta $3.026.333,03 pero no incluye monitor) y la Opción 2 (que cuesta $3.399.998,98 y viene limitada a 8 GB de RAM), la Opción 3 ofrece el mayor rendimiento de procesamiento al precio más bajo del cuadro ($2.808.215,55 con IVA incluido) y lista para usar.</t>
    </r>
  </si>
  <si>
    <t>Justificación de la Selección
Máxima Eficiencia Financiera: Es la alternativa más económica de la lista, generando un ahorro directo frente a las demás opciones sin comprometer la capacidad de cómputo necesaria para las labores operativas.
Rendimiento Operativo Superior (24 GB RAM): Cuenta con 24 GB de memoria RAM de fábrica y un procesador AMD Ryzen 7 de la serie 7000 (7735HS), superando el estándar de 16 GB de las otras dos opciones. Esto garantiza un desempeño fluido en multitarea pesada, ejecución de entornos de desarrollo (VS Code, bases de datos) y herramientas de diseño (Figma).
Viabilidad Técnica: Aunque cuenta con un almacenamiento inicial de 512 GB SSD (frente al 1 TB de la Opción 2), la prioridad técnica en entornos corporativos de desarrollo y gestión es el procesamiento y la memoria RAM para evitar caídas de rendimiento. El almacenamiento en la nube o repositorios compensa ampliamente este aspecto.</t>
  </si>
  <si>
    <t>Justificación de la Selección
Mayor Rendimiento y Potencia de Cómputo: Equipada con un procesador AMD Ryzen 7 5700G de 8 núcleos, supera a las opciones con procesador Intel Core i5. Esto brinda mayor capacidad de respuesta en entornos exigentes (como compilación de código, bases de datos y desarrollo multitarea).
Mejor Relación Costo-Beneficio: Ofrece 16 GB de memoria RAM DDR4, 512 GB SSD M.2 y un monitor IPS de 24 pulgadas, todo por $2.808.215,55. Es la alternativa más económica y completa del cuadro comparativo.
Solución Integral Inmediata: A diferencia de la Opción 1 (donde habría que gastar presupuesto adicional para adquirir un monitor) y la Opción 2 (donde se requeriría ampliar la RAM a corto plazo), la Opción 3 viene lista para conectarse e iniciar labores sin desembolsos extra.</t>
  </si>
  <si>
    <t>Impacto Directo dentro de la Empresa
Productividad y Continuidad Operativa: La disponibilidad de 24 GB de RAM elimina los cuellos de botella al trabajar con múltiples aplicaciones complejas de forma simultánea, agilizando el flujo de trabajo diario y reduciendo tiempos de espera.
Optimización del Presupuesto: Minimiza el desembolso de capital inicial frente a la opción de gama alta (ahorro superior a $1.200.000 COP frente a la Opción 1), liberando recursos financieros para otras áreas operativas de la empresa.
Vida Útil del Equipo: Al contar con una capacidad de memoria amplia desde el primer día, se reduce la necesidad de realizar actualizaciones de hardware a corto o mediano plazo, extendiendo la vida útil de la inversión.</t>
  </si>
  <si>
    <t>Impacto Directo dentro de la Empresa
Optimización Financiera (Ahorro Operativo): Representa un ahorro directo de $591.783,43 frente a la Opción 2 y evita el gasto posterior en periféricos que requeriría la Opción 1. Esto permite hacer un uso más inteligente del presupuesto corporativo.
Productividad Elevada: La combinación del procesador Ryzen 7 de 8 núcleos, los 16 GB de RAM y un monitor IPS amplio de 24" reduce la fatiga visual y elimina cuellos de botella al ejecutar múltiples herramientas de desarrollo, máquinas virtuales o aplicaciones pesadas simultáneamente.
Escalabilidad y Mantenimiento: Al ser un chasis de torre estándar, facilita futuras actualizaciones de componentes internos (como agregar más almacenamiento o RAM) y simplifica labores de mantenimiento frente a formatos ultra compactos o propietarios.</t>
  </si>
  <si>
    <t>Lenovo ThinkPad T14 Gen 5/6 (14" FHD+ IPS 1920x1200, Intel Ultra 5 225U, 32 GB RAM, 1 TB SSD)</t>
  </si>
  <si>
    <t xml:space="preserve">$4.161.093 </t>
  </si>
  <si>
    <t>$4.951.701</t>
  </si>
  <si>
    <t>$1.269,66 USD</t>
  </si>
  <si>
    <t>Contado / Tarjeta internacional</t>
  </si>
  <si>
    <t>Incluye envío a Colombia y $951.406 COP de cargos de importación pagados. Teclado retroiluminado, lector de huellas.</t>
  </si>
  <si>
    <t>3 Años garantía empresarial ThinkPad</t>
  </si>
  <si>
    <t>Máxima durabilidad chasis ThinkPad; 32 GB de RAM DDR5 de alta velocidad; pantalla FHD+ (16:10); procesador Intel Ultra con NPU.</t>
  </si>
  <si>
    <t>El precio es el doble frente a las otras alternativas debido a aranceles de importación y gama alta.</t>
  </si>
  <si>
    <t>Por qué comprarlo: Brinda máxima durabilidad ThinkPad, 32 GB RAM DDR5, procesador Intel Ultra para IA y 3 años de garantía.
Cuándo es viable: Viable solo si se cuenta con un presupuesto amplio para desarrollo pesado y máquinas virtuales. No se justifica si se busca optimizar costos.</t>
  </si>
  <si>
    <r>
      <rPr>
        <rFont val="Arial"/>
        <b/>
        <color theme="1"/>
        <sz val="10.0"/>
      </rPr>
      <t xml:space="preserve">Cotización elegida: </t>
    </r>
    <r>
      <rPr>
        <rFont val="Arial"/>
        <b val="0"/>
        <color theme="1"/>
        <sz val="10.0"/>
      </rPr>
      <t>N°2</t>
    </r>
  </si>
  <si>
    <r>
      <rPr>
        <rFont val="Arial"/>
        <b/>
        <color theme="1"/>
        <sz val="10.0"/>
      </rPr>
      <t>Empresa</t>
    </r>
    <r>
      <rPr>
        <rFont val="Arial"/>
        <b val="0"/>
        <i/>
        <color theme="1"/>
        <sz val="10.0"/>
      </rPr>
      <t xml:space="preserve">
</t>
    </r>
  </si>
  <si>
    <r>
      <rPr>
        <rFont val="Arial"/>
        <b/>
        <color theme="1"/>
        <sz val="10.0"/>
      </rPr>
      <t>Nº de CUIT, Dirección, Teléfono</t>
    </r>
    <r>
      <rPr>
        <rFont val="Arial"/>
        <b val="0"/>
        <i/>
        <color theme="1"/>
        <sz val="10.0"/>
      </rPr>
      <t xml:space="preserve">
</t>
    </r>
  </si>
  <si>
    <r>
      <rPr>
        <rFont val="Arial"/>
        <b/>
        <color theme="1"/>
        <sz val="10.0"/>
      </rPr>
      <t>Descripción del
bien/ servicio (b)</t>
    </r>
    <r>
      <rPr>
        <rFont val="Arial"/>
        <b val="0"/>
        <i/>
        <color theme="1"/>
        <sz val="10.0"/>
      </rPr>
      <t xml:space="preserve">
</t>
    </r>
  </si>
  <si>
    <t>JustificaciónLa mejor opción de las tres es la N° 2: Portátil HP 15-fd0270la (Mi PC Equipos y Accesorios S.A.S.).
A diferencia de la Opción 1 (que se queda corta con 8 GB de RAM) y la Opción 3 (cuyo costo de $4.951.701 representa casi el doble de inversión), este equipo logra el equilibrio ideal para el entorno corporativo.</t>
  </si>
  <si>
    <r>
      <rPr>
        <rFont val="Arial"/>
        <b/>
        <color theme="1"/>
        <sz val="10.0"/>
      </rPr>
      <t xml:space="preserve">Observaciones </t>
    </r>
    <r>
      <rPr>
        <rFont val="Arial"/>
        <b val="0"/>
        <i/>
        <color theme="1"/>
        <sz val="10.0"/>
      </rPr>
      <t xml:space="preserve">
</t>
    </r>
  </si>
  <si>
    <t>Justificación y Metodología de Selección
Relación Costo-Beneficio Óptima: Con un costo final de $2.650.000 (IVA incluido) e incluyendo kit de accesorios (morral y mouse), ofrece un ahorro directo del 22% frente a su precio de lista ($3.400.000), maximizando el presupuesto de la empresa.
Capacidad Técnica Adecuada: Cuenta con un procesador Intel Core i7 de 13ª Generación, 16 GB de RAM y 1 TB SSD. Estos componentes garantizan un flujo de trabajo fluido sin cuellos de botella para desarrollo de software, análisis de datos y multitarea.
Sostenibilidad Financiera: La Opción 1 requeriría inversiones inmediatas a futuro para ampliar la RAM a 16 GB, mientras que la Opción 3 sobreasigna presupuesto en prestaciones avanzadas que no justifican su elevado costo para la mayoría de roles operacionales.</t>
  </si>
  <si>
    <t>Impacto Directo dentro de la Empresa
Operativo y Productividad: Garantiza el soporte necesario para herramientas de desarrollo, entornos de ejecución y multitarea pesada sin sufrir bloqueos. Esto reduce tiempos muertos operativos y eleva el rendimiento diario de los colaboradores.
Financiero: Evita gastos ocultos a mediano plazo (como ampliaciones de memoria o compra de periféricos por separado) y protege el flujo de caja operativo al no incurrir en el alto desembolso de la alternativa gama alta.
Logístico e Implementación: Al incluir accesorios esenciales de movilidad (morral) y trabajo continuo (mouse) en un único paquete comercial con respaldo local de 1 año oficial HP, simplifica la adquisición y el despliegue inmediato de las herramientas de trabajo.</t>
  </si>
  <si>
    <t>https://www.mercadolibre.com.co/pc-gamer-ryzen-7-5700g-16gb-ddr4-512gb-m2-monitor-24-ips/up/MCOU3792324327#polycard_client=search-desktop&amp;float_highlight=last_units&amp;be_origin=backend&amp;overlay_label=not_apply&amp;search_layout=grid&amp;position=1&amp;type=product&amp;tracking_id=43f0597b-56b1-42ff-b057-d45a148f04c7&amp;wid=MCO3566848148&amp;sid=search</t>
  </si>
  <si>
    <t>Pc Gamer Ryzen 7 5700g - 16gb Ddr4- 512gb M.2 Monitor 24 Ips</t>
  </si>
  <si>
    <t>Combo de torre y monitor de 24" con procesador AMD Ryzen 7 5700g de 8 núcleos, 16 GB de RAM y SSD de 512 GB.</t>
  </si>
  <si>
    <t>AMD Ryzen 7 5700g, 16GB RAM DDR4, 512GB SSD M.2, Monitor 24" IPS.</t>
  </si>
  <si>
    <t>Excelente rendimiento multinúcleo para compilación y multitarea fluida con pantalla IPS de buen ángulo.</t>
  </si>
  <si>
    <t>16 GB de RAM pueden quedar justos si se levantan múltiples contenedores Docker avanzados en paralelo.</t>
  </si>
  <si>
    <t>Totalmente viable para estaciones de desarrollo individuales con excelente relación costo-beneficio.</t>
  </si>
  <si>
    <t>https://www.mercadolibre.com.co/pc-gamer-amd-ryzen-7-5700g--32gb--ssd-512gb--monitor-27/up/MCOU2773993265#polycard_client=search-desktop&amp;float_highlight=last_units&amp;be_origin=backend&amp;overlay_label=not_apply&amp;search_layout=grid&amp;position=1&amp;type=product&amp;tracking_id=2a9ea679-ef4e-49cb-9d01-2703b81d483c&amp;wid=MCO2741737706&amp;sid=search</t>
  </si>
  <si>
    <t>pc gamer amd ryzen 7 5700g + 32gb + ssd 512gb + monitor 27"</t>
  </si>
  <si>
    <t>Estación de trabajo avanzada con torre, 32 GB de RAM ideales para virtualización y un monitor amplio de 27 pulgadas.</t>
  </si>
  <si>
    <t>AMD Ryzen 7 5700g, 32GB RAM DDR4, 512GB SSD, Monitor 27".</t>
  </si>
  <si>
    <t>Gran capacidad de memoria RAM para entornos pesados y un espacio visual de 27 pulgadas muy cómodo.</t>
  </si>
  <si>
    <t>Mayor inversión económica y ocupa un poco más de espacio físico en el escritorio.</t>
  </si>
  <si>
    <t>La opción más robusta y recomendada para garantizar rendimiento holgado en todas nuestras tareas de ingeniería de software.</t>
  </si>
  <si>
    <t>https://www.mercadolibre.com.co/pc-gamer-rgb-ryzen-7-5700g--32gb--ssd-512gb--monitor-24/up/MCOU3210707998#polycard_client=search-desktop&amp;be_origin=backend&amp;overlay_label=not_apply&amp;search_layout=grid&amp;position=3&amp;type=product&amp;tracking_id=67d4eec2-4713-4817-ac7d-ca69f56f9fa2&amp;wid=MCO2881737178&amp;sid=search</t>
  </si>
  <si>
    <t>Pc Gamer Rgb Ryzen 7 5700g + 32gb + Ssd 512gb + Monitor 24</t>
  </si>
  <si>
    <r>
      <rPr>
        <rFont val="Arial"/>
        <b/>
        <color theme="1"/>
        <sz val="10.0"/>
      </rPr>
      <t>Empresa</t>
    </r>
    <r>
      <rPr>
        <rFont val="Arial"/>
        <b val="0"/>
        <i/>
        <color theme="1"/>
        <sz val="10.0"/>
      </rPr>
      <t xml:space="preserve">
</t>
    </r>
  </si>
  <si>
    <r>
      <rPr>
        <rFont val="Trebuchet MS"/>
        <b/>
        <color theme="1"/>
        <sz val="10.0"/>
      </rPr>
      <t>Empresa</t>
    </r>
    <r>
      <rPr>
        <rFont val="Trebuchet MS"/>
        <b val="0"/>
        <i/>
        <color theme="1"/>
        <sz val="8.0"/>
      </rPr>
      <t xml:space="preserve">
(Nombre fiscal de la empresa)</t>
    </r>
  </si>
  <si>
    <r>
      <rPr>
        <rFont val="Arial"/>
        <b/>
        <color theme="1"/>
        <sz val="10.0"/>
      </rPr>
      <t>Nº de CUIT, Dirección, Teléfono</t>
    </r>
    <r>
      <rPr>
        <rFont val="Arial"/>
        <b val="0"/>
        <i/>
        <color theme="1"/>
        <sz val="10.0"/>
      </rPr>
      <t xml:space="preserve">
</t>
    </r>
  </si>
  <si>
    <t>Torre con iluminación RGB, procesador Ryzen 7, 32 GB de RAM para máxima multitarea y monitor equilibrado de 24 pulgadas.</t>
  </si>
  <si>
    <t>AMD Ryzen 7 5700g, 32GB RAM DDR4, 512GB SSD, Monitor 24"</t>
  </si>
  <si>
    <r>
      <rPr>
        <rFont val="Arial"/>
        <b/>
        <color theme="1"/>
        <sz val="10.0"/>
      </rPr>
      <t>Descripción del
bien/ servicio (b)</t>
    </r>
    <r>
      <rPr>
        <rFont val="Arial"/>
        <b val="0"/>
        <i/>
        <color theme="1"/>
        <sz val="10.0"/>
      </rPr>
      <t xml:space="preserve">
</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</si>
  <si>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</si>
  <si>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t>Ofrece los 32 GB de RAM de alto rendimiento a un precio ligeramente menor al de la pantalla de 27 pulgadas.</t>
  </si>
  <si>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</si>
  <si>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t>Monitor de 24" (algunos desarrolladores prefieren un poco más de espacio horizontal).</t>
  </si>
  <si>
    <r>
      <rPr>
        <rFont val="Trebuchet MS"/>
        <b/>
        <color theme="1"/>
        <sz val="10.0"/>
      </rPr>
      <t xml:space="preserve">Importe Unitario
</t>
    </r>
    <r>
      <rPr>
        <rFont val="Trebuchet MS"/>
        <b val="0"/>
        <i/>
        <color theme="1"/>
        <sz val="8.0"/>
      </rPr>
      <t>(moneda nacional)</t>
    </r>
  </si>
  <si>
    <t>Excelente alternativa intermedia si queremos potencia de RAM desbordada sin invertir en un monitor tan grande.</t>
  </si>
  <si>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</si>
  <si>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Observaciones </t>
    </r>
    <r>
      <rPr>
        <rFont val="Arial"/>
        <b val="0"/>
        <i/>
        <color theme="1"/>
        <sz val="10.0"/>
      </rPr>
      <t xml:space="preserve">
</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</si>
  <si>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</si>
  <si>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</si>
  <si>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</si>
  <si>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Garantia</t>
  </si>
  <si>
    <t xml:space="preserve">Ventaja </t>
  </si>
  <si>
    <t>AlLKOSTO</t>
  </si>
  <si>
    <t>https://www.alkosto.com/monitor-samsung-22-pulgadas-22f310-fhd-plano-negro/p/198957224317</t>
  </si>
  <si>
    <t>KTRONIX</t>
  </si>
  <si>
    <t>https://www.ktronix.com/monitor-lg-gamer-24-pulgadas-24gs65f-fhd-plano-negro/p/8806096114674</t>
  </si>
  <si>
    <t>Monitor Samsung 22 Pulgadas FHD 22F310 Plano (LS22F310EANXZA)</t>
  </si>
  <si>
    <t>Monitor Gamer LG 24" Pulgadas 24GS65F FHD Plano Negro IPS 180Hz</t>
  </si>
  <si>
    <t xml:space="preserve">Protección visual Eye Saver Mode y Flicker Free. </t>
  </si>
  <si>
    <t>Frecuencia de actualización de 180 Hz y tiempo de respuesta de 1 ms. Soporta HDR10 y sRGB 99%.</t>
  </si>
  <si>
    <t>12 meses directamente con el fabricante y almacén.</t>
  </si>
  <si>
    <t>Máxima fluidez del mercado para multitarea y rendimiento profesional avanzado.</t>
  </si>
  <si>
    <t>Precio ligeramente más elevado que las otras opciones.</t>
  </si>
  <si>
    <t>Pantalla: 22" Full HD (1920x1080)
Panel: VA Plano (3000:1)
Refresco: 120 Hz / 5 ms
Puertos: 1x HDMI, 1x VGA</t>
  </si>
  <si>
    <t xml:space="preserve">36 meses (3 años) Directamente con Samsung  Colombia </t>
  </si>
  <si>
    <r>
      <rPr>
        <rFont val="Arial"/>
        <b/>
        <color theme="1"/>
      </rPr>
      <t>VIABILIDAD: ALTA.</t>
    </r>
    <r>
      <rPr>
        <rFont val="Arial"/>
        <color theme="1"/>
      </rPr>
      <t xml:space="preserve"> Excelente opción si se prioriza la fluidez visual superior y la comodidad ergonómica con base ajustable en altura.</t>
    </r>
  </si>
  <si>
    <t>Mayor tasa de refresco (120 Hz).Alto contraste (3000:1) para texto muy nítido.Compra y garantía nacional e inmediata.</t>
  </si>
  <si>
    <t>Panel VA con menor ángulo de visión lateral que el IPS.</t>
  </si>
  <si>
    <t>Viabilidad: ALTA
Justificación: Por un costo ajustado ($299.930 COP), ofrece la mayor tasa de refresco (120 Hz) y un panel de alto contraste (3000:1) ideal para lecturas prolongadas de planillas. Cuenta con respaldo local inmediato.</t>
  </si>
  <si>
    <t>FALABELLA</t>
  </si>
  <si>
    <t>https://www.falabella.com.co/falabella-co/product/155382878/monitor-asus-va249hg-24-ips-full-hd-120hz-1ms-frameless/155382879</t>
  </si>
  <si>
    <t xml:space="preserve">KTRONIX </t>
  </si>
  <si>
    <t>https://www.ktronix.com/monitor-lg-22-pulgadas-22u401a-fhd-plano-negro/p/8806096542170</t>
  </si>
  <si>
    <t>ASUS Monitor de cuidado ocular VA249HG de 24" 1080P IPS 120Hz</t>
  </si>
  <si>
    <t>Monitor LG 22" 22U401A FHD Plano Negro</t>
  </si>
  <si>
    <t>Incluye tecnología ASUS Eye Care (Low Blue Light y Flicker-Free) certificada por TÜV Rheinland.</t>
  </si>
  <si>
    <t>Excelente protección contra la fatiga visual en jornadas largas de trabajo y estudio.</t>
  </si>
  <si>
    <t>Tasa de refresco menor (120 Hz) frente al modelo de Ktronix.</t>
  </si>
  <si>
    <t>(Oferta Ktronix) Incluye tecnología Flicker Safe para evitar cansancio ocular y alta fluidez de 100Hz para la operación.</t>
  </si>
  <si>
    <r>
      <rPr>
        <rFont val="Arial"/>
        <b/>
        <color theme="1"/>
      </rPr>
      <t>VIABILIDAD: ALTA</t>
    </r>
    <r>
      <rPr>
        <rFont val="Arial"/>
        <color theme="1"/>
      </rPr>
      <t xml:space="preserve"> (Recomendada). Es la alternativa más equilibrada en costo, rendimiento y salud visual para oficina y desarrollo.</t>
    </r>
  </si>
  <si>
    <t>Pantalla: 22" Full HD (1920x1080)
Panel: VA Anti-reflejo
Refresco: 100 Hz / 5 ms
Puertos: 1x HDMI, 1x VGA</t>
  </si>
  <si>
    <t>36 meses (3 años) Directamente con LG Colombia</t>
  </si>
  <si>
    <t>El más económico del grupo ($289.900 COP).Incluye salida de audio de 3.5mm adicional a HDMI/VGA.Buena fluidez (100 Hz) y tecnología anti-parpadeo.</t>
  </si>
  <si>
    <t>Materiales de construcción más sencillos (gama de entrada).</t>
  </si>
  <si>
    <t>Viabilidad: ALTA (Recomendada para presupuesto)
Justificación: Representa el costo más bajo ($289.900 COP), ofrece 100 Hz de refresco, protección visual y entrega nacional inmediata con 3 años de garantía. Es la opción más eficiente para minimizar la inversión inicial sin sacrificar rendimiento en caja.</t>
  </si>
  <si>
    <t>https://www.falabella.com.co/falabella-co/product/156213166/monitor-samsung-24-pulgadas-fhd-va-100-hz-5ms-ls24f330-hdmi/156213167</t>
  </si>
  <si>
    <t xml:space="preserve">KTRONIX / LENOVO </t>
  </si>
  <si>
    <t>https://www.mercadolibre.com.co/lenovo-thinkvision-215-ips-fhd-monitor-hdmi-vga-black/up/MCOU3995529084</t>
  </si>
  <si>
    <r>
      <rPr>
        <rFont val="Arial"/>
        <b/>
        <color theme="1"/>
        <sz val="10.0"/>
      </rPr>
      <t xml:space="preserve">Cotización elegida: </t>
    </r>
    <r>
      <rPr>
        <rFont val="Arial"/>
        <b val="0"/>
        <color theme="1"/>
        <sz val="10.0"/>
      </rPr>
      <t>N° 2</t>
    </r>
  </si>
  <si>
    <t>Monitor Samsung 24 Pulgadas FHD VA 100 Hz 5ms LS24F330</t>
  </si>
  <si>
    <t>Monitor Lenovo ThinkVision 21.5" IPS Full HD (HDMI / VGA) Color Negro</t>
  </si>
  <si>
    <t>Utiliza panel tipo VA con contraste de 3000:1. Tiempo de respuesta de 5 ms.</t>
  </si>
  <si>
    <t>36 meses (3 años) de garantía con el proveedor.</t>
  </si>
  <si>
    <t>El precio más económico de la tabla y mayor tiempo de garantía (3 años).</t>
  </si>
  <si>
    <t>Justificación:La mejor opción de las tres es la N° 2: PC Gamer AMD Ryzen 7 5700G + 32 GB RAM + Monitor 27" (Mercado Libre).
Aunque las tres alternativas integran el mismo procesador AMD Ryzen 7 5700G y disco SSD de 512 GB, la Opción 2 destaca como la estación de trabajo más balanceada y duradera a largo plazo con una inversión final de $3.298.881,11 (IVA incluido).</t>
  </si>
  <si>
    <t>Panel tipo VA (menores ángulos de visión lateral en comparación con el panel IPS de los otros dos).</t>
  </si>
  <si>
    <r>
      <rPr>
        <rFont val="Arial"/>
        <b/>
        <color theme="1"/>
      </rPr>
      <t>VIABILIDAD: MEDIA.</t>
    </r>
    <r>
      <rPr>
        <rFont val="Arial"/>
        <color theme="1"/>
      </rPr>
      <t xml:space="preserve"> Viable si el presupuesto disponible es sumamente ajustado, aunque sacrifica la calidad de color de los paneles IPS.</t>
    </r>
  </si>
  <si>
    <t>Panel IPS de alta fidelidad de color y nitidez. Ideal para jornadas largas en caja registradora e inventarios.</t>
  </si>
  <si>
    <t>Pantalla: 21.5" Full HD (1920x1080)
Panel: IPS Anti-reflejo
Refresco: 100 Hz / 4 ms
Puertos: 1x HDMI, 1x VGA</t>
  </si>
  <si>
    <t>36 meses (3 años) Directamente con Lenovo Colombia</t>
  </si>
  <si>
    <t>Panel IPS con mejores colores y ángulos de visión (178°).Calidad de construcción corporativa para uso intensivo.Tasa de 100 Hz para navegación fluida.</t>
  </si>
  <si>
    <t>Es el más costoso ($545.504 COP).
Es envío internacional (mayor tiempo de entrega).</t>
  </si>
  <si>
    <t>Justificación de la Selección
Capacidad de Memoria RAM (32 GB): Supera los 16 GB de la Opción 1, previniendo cuellos de botella severos al ejecutar máquinas virtuales, contenedores Docker, entornos de desarrollo (IDE) o bases de datos pesadas en paralelo.
Ergonomía y Área Visual (Monitor 27"): Ofrece un monitor de 27 pulgadas frente a los monitores de 24 pulgadas de las opciones 1 y 3. Este espacio horizontal extra mejora la productividad operativa al trabajar con múltiples ventanas abiertas.
Mejor Relación Especificaciones-Precio que la Opción 3: Por solo $208.881,89 de diferencia frente a la Opción 3 ($3.089.999,22), se obtiene la pantalla más grande de 27", justificando plenamente el salto técnico.</t>
  </si>
  <si>
    <t>Viabilidad: MEDIA
Justificación: Aunque ofrece la mejor calidad de imagen (panel IPS) y ergonomía corporativa, su costo es significativamente más alto ($545.504 COP) y al ser un envío internacional desde EE. UU., implica tiempos de espera que pueden retrasar la puesta en marcha del punto de venta.</t>
  </si>
  <si>
    <t>Impacto Directo dentro de la Empresa
Rendimiento Operativo en Ingeniería de Software: Permite levantar arquitecturas complejas y multitarea exigente sin ralentización, eliminando tiempos muertos de espera al compilar o ejecutar procesos pesados.
Protección de Inversión y Escala: Al contar con 32 GB de RAM desde el primer día, la empresa evita tener que realizar compras de ampliaciones de memoria a corto plazo conforme aumenten las exigencias del software corporativo.
Ergonomía y Productividad del Personal: La pantalla de 27" reduce la fatiga visual de los desarrolladores y optimiza la disposición de herramientas en pantalla, traduciéndose en un flujo de trabajo más ágil y cómodo.</t>
  </si>
  <si>
    <r>
      <rPr>
        <rFont val="Arial"/>
        <b/>
        <color theme="1"/>
        <sz val="10.0"/>
      </rPr>
      <t xml:space="preserve">Cotización elegida: </t>
    </r>
    <r>
      <rPr>
        <rFont val="Arial"/>
        <b val="0"/>
        <color theme="1"/>
        <sz val="10.0"/>
      </rPr>
      <t>N°2</t>
    </r>
    <r>
      <rPr>
        <rFont val="Arial"/>
        <b/>
        <color theme="1"/>
        <sz val="10.0"/>
      </rPr>
      <t xml:space="preserve">
</t>
    </r>
    <r>
      <rPr>
        <rFont val="Arial"/>
        <b val="0"/>
        <color theme="1"/>
        <sz val="10.0"/>
      </rPr>
      <t xml:space="preserve">
</t>
    </r>
  </si>
  <si>
    <r>
      <rPr>
        <rFont val="Arial"/>
        <b/>
        <color theme="1"/>
        <sz val="10.0"/>
      </rPr>
      <t xml:space="preserve">Cotización elegida: </t>
    </r>
    <r>
      <rPr>
        <rFont val="Arial"/>
        <b val="0"/>
        <color theme="1"/>
        <sz val="10.0"/>
      </rPr>
      <t>N°1</t>
    </r>
  </si>
  <si>
    <t>JustificaciónLa mejor opción de las tres es la N° 2: ASUS Monitor de cuidado ocular VA249HG de 24" 1080P IPS 120Hz (Falabella).
Aunque la Opción 3 presenta el precio más bajo ($319.899,37), utiliza un panel VA con ángulos de visión inferiores y una menor tasa de refresco (100 Hz). Por su parte, la Opción 1 (LG UltraGear) cuesta $599.899,23, lo que representa un sobrecosto de casi $180.000 COP por 180 Hz y base ajustable, prestaciones que no justifican el gasto en una estación de trabajo de oficina o desarrollo.</t>
  </si>
  <si>
    <t>Justificación:La mejor opción de las tres es la N° 1: Monitor Samsung 22" Pulgadas FHD 22F310 Plano (Alkosto).
Aunque la Opción 2 presenta un costo ligeramente menor ($289.899,47 frente a $299.929,98), la Opción 1 ofrece mejores características ergonómicas y visuales por una diferencia ínfima de apenas $10.030,51 COP. Asimismo, la Opción 3 (Lenovo ThinkVision) representa un costo casi duplicado ($545.503,14) y tiempos de entrega internacionales que no justifican la inversión para estaciones operativas estándar.</t>
  </si>
  <si>
    <t>Justificación de la Selección
Mejor Relación Costo-Beneficio ($419.899,83): Ofrece el equilibrio exacto entre especificaciones de gama media-alta y costo corporativo, posicionándose como la opción más costo-eficiente del cuadro.
Panel IPS de Alta Calidad y 120 Hz: A diferencia del panel VA de la Opción 3, integra un panel IPS que garantiza ángulos de visión amplios (178°) y reproducción de color precisa, combinados con una tasa de refresco fluida de 120 Hz y tiempo de respuesta de 1 ms.
Tecnología Certificada de Protección Ocular: Cuenta con tecnología ASUS Eye Care (filtro de luz azul y Flicker-Free contra parpadeo) certificada por TÜV Rheinland, estándar superior en protección de la salud visual en entornos de oficina.</t>
  </si>
  <si>
    <t>Justificación de la Selección
Mejores Especificaciones Técnicas por el Mismo Precio: Cuenta con una tasa de refresco de 120 Hz (frente a los 100 Hz de las opciones 2 y 3), lo que brinda mayor fluidez visual. Además, su panel VA con alto contraste (3000:1) ofrece nitidez superior para lectura de código, planillas y documentos.
Protección Visual para Trabajo Prolongado: Integra tecnologías Eye Saver Mode y Flicker Free (libre de parpadeo), reduciendo el cansancio y la fatiga ocular durante jornadas laborales extendidas.
Respaldo Local e Inmediato: Cuenta con 36 meses (3 años) de garantía directa con Samsung Colombia y compra nacional en Alkosto, garantizando tiempos de entrega rápidos y soporte local inmediato frente a la opción importada.</t>
  </si>
  <si>
    <t>Impacto Directo dentro de la Empresa
Salud Ocupacional y Eficiencia: La mayor fluidez (120 Hz) junto con los filtros de protección ocular mitigan la fatiga visual de los colaboradores, promoviendo mayor bienestar y reduciendo errores operativos por cansancio.
Optimización y Eficiencia de Presupuesto: Permite equipar las estaciones de trabajo con un periférico de alta calidad y marca líder manteniendo el costo en la gama de entrada ($299.929,98 IVA incluido), reservando capital para otros componentes principales de infraestructura.
Continuidad del Negocio y Garantía: Al contar con 3 años de garantía oficial con presencia directa en el país, se minimizan los riesgos por fallas técnicas y se agiliza cualquier proceso de reemplazo o soporte postventa sin detener la operación.</t>
  </si>
  <si>
    <t>Impacto Directo dentro de la Empresa
Salud Ocupacional y Rendimiento: La certificación TÜV Rheinland y el panel IPS libre de parpadeos reducen directamente la fatiga ocular y los dolores de cabeza en desarrolladores y personal operativo, sosteniendo altos niveles de concentración durante jornadas intensas.
Eficiencia en la Inversión: Genera un ahorro de $179.999,40 COP por unidad frente a la Opción 1 (LG), permitiendo destinar esos recursos a otros activos de TI sin sacrificar la calidad de pantalla ni la fluidez (120 Hz).
Versatilidad Operativa: La fidelidad de color del panel IPS facilita tanto la edición visual/diseño como el trabajo multitarea con código y bases de datos, evitando la distorsión de imagen al mirar la pantalla desde ángulos laterales.</t>
  </si>
  <si>
    <t>CUADRO DE COTIZACIONES - GABINETES CLIENTE</t>
  </si>
  <si>
    <t>CUADRO DE COTIZACIONES - GABINETES ADMIN</t>
  </si>
  <si>
    <t>FALLABELA COLOMBIA</t>
  </si>
  <si>
    <t>https://www.falabella.com.co/falabella-co/product/130070988/board-msi-b550m-pro-vdh-wifi-socket-am4/130070989</t>
  </si>
  <si>
    <t>Importe Total
  IVA incluido
 (moneda nacional)</t>
  </si>
  <si>
    <t>MSI Placa Base AM4 B550M Pro-VDH WiFi / Micro-ATX / Socket AM4 / DDR4 / PCIe 4.0</t>
  </si>
  <si>
    <t>Desventajas</t>
  </si>
  <si>
    <t>Análisis</t>
  </si>
  <si>
    <t>Viabilidad de compra</t>
  </si>
  <si>
    <t>Comparación: precio y por qué es mejor</t>
  </si>
  <si>
    <t>imágenes</t>
  </si>
  <si>
    <r>
      <rPr>
        <rFont val="Arial, sans-serif"/>
        <color rgb="FF1155CC"/>
        <u/>
      </rPr>
      <t>https://www.mercadolibre.com.co/gabinete-xtech-xtq-214-torre-atx-micro-atx-con-fuente-600w-usb-30/p/MCO22724308</t>
    </r>
  </si>
  <si>
    <t>Tarjeta madre formato Micro-ATX para procesadores AMD Ryzen serie 3000, 4000G y 5000 (Socket AM4). Incluye conectividad Wi-Fi y Bluetooth integrada.</t>
  </si>
  <si>
    <t>12 Meses (Garantía oficial MSI / Distribuidor)</t>
  </si>
  <si>
    <t>Excelente relación costo-beneficio ($479.900 COP). Conectividad inalámbrica Wi-Fi y Bluetooth integrada de fábrica. Soporte PCIe 4.0.</t>
  </si>
  <si>
    <t>Plataforma AM4 (DDR4) en etapa madura, limita actualizaciones a futuro sin cambiar la board y RAM. Formato Micro-ATX.</t>
  </si>
  <si>
    <t>Viabilidad Muy Alta (Excelente Costo-Beneficio): Es la compra más equilibrada dentro del ecosistema AM4. Resulta altamente rentable para ensamblar o actualizar el punto de venta POS o nodo del sistema</t>
  </si>
  <si>
    <t>Gabinete Xtech XTQ-214 ATX con fuente 600W</t>
  </si>
  <si>
    <t>$ 113.361,34</t>
  </si>
  <si>
    <t>imagen</t>
  </si>
  <si>
    <t>$ 134.900,00</t>
  </si>
  <si>
    <t>$ 43,20</t>
  </si>
  <si>
    <t>A CUOTAS</t>
  </si>
  <si>
    <t>https://www.mercadolibre.com.co/motherboard-asus-rog-strix-b550-f-gaming-wifi-ii-amd/p/MCO2097353064#polycard_client=search-desktop&amp;be_origin=backend&amp;overlay_label=not_apply&amp;search_layout=grid&amp;position=3&amp;type=product&amp;tracking_id=656afe11-39bd-4af7-9f01-07e1a63e9e84&amp;wid=MCO1905901771&amp;sid=search</t>
  </si>
  <si>
    <t>Página directa verificada y funcional con ficha e imagen del producto. Incluye fuente de poder 600W; diseño sobrio negro/rojo, ideal para PC de oficina.</t>
  </si>
  <si>
    <t>MYM SYSTECH COLOMBIA</t>
  </si>
  <si>
    <t>Midi Tower ATX/Micro-ATX | Fuente 600W incluida | 2x USB 2.0 + 1x USB 3.0</t>
  </si>
  <si>
    <t>https://mymsystech.com.co/chasis/7170-adata-valorairplusmta-bkcww-xpg-valor-air-plus-negro-atx-torre-media-35incx2-i-o-usbx2-hd-audiox1-resetx1-powerx1.html</t>
  </si>
  <si>
    <t>Garantía de fábrica Xtech (no se especifica plazo exacto en la ficha)</t>
  </si>
  <si>
    <t>Es el más económico; ya incluye fuente de poder, ahorra esa compra aparte.</t>
  </si>
  <si>
    <t>Sin panel de vidrio ni ventiladores adicionales; diseño básico.</t>
  </si>
  <si>
    <t>Ideal para un equipo administrativo simple, sin necesidades gráficas ni estéticas.</t>
  </si>
  <si>
    <t>MUY ALTA</t>
  </si>
  <si>
    <t>Precio 1 de 5 con precio | Más económico | Es el más económico y ya trae fuente de 600W incluida; perfecto para un PC de oficina simple.</t>
  </si>
  <si>
    <t>Board ASUS ROG STRIX B550-F Gaming WIFI II / ATX / Socket AM4 / DDR4 / PCIe 4.0 / Sellada</t>
  </si>
  <si>
    <t>Nº 2</t>
  </si>
  <si>
    <t>PC WARE COLOMBIA</t>
  </si>
  <si>
    <r>
      <rPr>
        <rFont val="Arial"/>
        <color rgb="FF1155CC"/>
        <u/>
      </rPr>
      <t>https://www.pcware.com.co/sades-yu-ak1-mid-tower</t>
    </r>
  </si>
  <si>
    <t>Tarjeta madre formato ATX gama alta para procesadores AMD Ryzen de las series 3000, 4000G y 5000 (Socket AM4). Incluye Wi-Fi 6E (802.11ax) y Bluetooth 5.2 integrados, audio SupremeFX S1220A, etapas de potencia DrMOS 12+2, soporte PCIe 4.0, doble puerto M.2 con disipadores térmicos, LAN de 2.5 Gb, USB 3.2 Gen 2 y botón BIOS FlashBack.</t>
  </si>
  <si>
    <t>Gabinete Sades YU AK1 Mid Tower</t>
  </si>
  <si>
    <t>36 Meses (Garantía oficial ASUS / Distribuidor)</t>
  </si>
  <si>
    <t>Gabinete XPG Valor Air Plus Negro ATX</t>
  </si>
  <si>
    <t>$ 159.663,87</t>
  </si>
  <si>
    <t>$ 190.000,00</t>
  </si>
  <si>
    <t>Excelente construcción y robustez en la entrega de energía (VRM 12+2).
Conectividad inalámbrica avanzada Wi-Fi 6E y Bluetooth 5.2 de fábrica.
Formato ATX completo con amplia capacidad de expansión y audio de alta fidelidad SupremeFX.
Excelente relación costo-beneficio ($485.848 COP) para una board de gama alta.</t>
  </si>
  <si>
    <t>$ 60,84</t>
  </si>
  <si>
    <t>$ 191.685,71</t>
  </si>
  <si>
    <t>Plataforma AM4 (DDR4) madura que limita la actualización a procesadores AM5/DDR5 sin cambiar de tarjeta madre.
Al ser formato ATX requiere un gabinete de tamaño estándar o torre grande</t>
  </si>
  <si>
    <t>Viabilidad Muy Alta (Excelente Gama Alta AM4): Es una de las mejores tarjetas madre disponibles para AM4 a un precio competitivo ($708.482 COP / $181.66 USD).</t>
  </si>
  <si>
    <t>$ 228.106,00</t>
  </si>
  <si>
    <t>Página directa indexada; producto en pre-orden, confirmar disponibilidad antes de comprar.</t>
  </si>
  <si>
    <t>$ 73,04</t>
  </si>
  <si>
    <t>Mid Tower | Diseño simple | Compatible ATX/Micro-ATX</t>
  </si>
  <si>
    <t>Garantía estándar de tienda (no se especifica plazo exacto)</t>
  </si>
  <si>
    <t>Precio bajo y estructura sencilla, suficiente para un equipo de trabajo.</t>
  </si>
  <si>
    <t>Está en pre-orden, el tiempo de entrega puede ser mayor.</t>
  </si>
  <si>
    <t>https://www.mercadolibre.com.co/board-b550m-ds3h-gigabyte-amd-am4/p/MCO22649169#polycard_client=search-desktop&amp;be_origin=backend&amp;overlay_label=not_apply&amp;search_layout=grid&amp;position=3&amp;type=product&amp;tracking_id=72501007-b04c-443a-9c43-d2435bf81bab&amp;wid=MCO1707801725&amp;sid=search</t>
  </si>
  <si>
    <t>Buena opción económica si no hay afán en la entrega.</t>
  </si>
  <si>
    <t>ALTA</t>
  </si>
  <si>
    <t>Precio 2 de 5 con precio | 41% sobre el menor precio | Precio bajo y diseño simple, pero disponibilidad en pre-orden puede retrasar la entrega.</t>
  </si>
  <si>
    <t>Página directa indexada; en stock.</t>
  </si>
  <si>
    <t>ATX Torre Media | Iluminación ARGB | Ventilación Air Plus</t>
  </si>
  <si>
    <r>
      <rPr>
        <rFont val="Arial"/>
        <color rgb="FF1155CC"/>
        <u/>
      </rPr>
      <t>https://www.pcware.com.co/aerocool-hoja-g-bk-v1-rgb-lighting-soporta-atx-micro-atx-y-mini-itx-vidrio-templado-black</t>
    </r>
  </si>
  <si>
    <t>Es el más económico del grupo gamer; buen flujo de aire.</t>
  </si>
  <si>
    <t>Gigabyte Placa Base Ultra Durable B550M DS3H / Socket AM4 / DDR4 / PCIe 4.0 / Micro ATX / Wi-Fi y Bluetooth</t>
  </si>
  <si>
    <t>Estética más sencilla comparado con los modelos superiores.</t>
  </si>
  <si>
    <t>Buena puerta de entrada a un gabinete gamer con estilo, sin gastar de más.</t>
  </si>
  <si>
    <t>Gabinete AeroCool Hoja-G-BK-v1 vidrio templado</t>
  </si>
  <si>
    <t>$ 406.614,29</t>
  </si>
  <si>
    <t>$ 483.871,00</t>
  </si>
  <si>
    <t>Tarjeta madre Micro-ATX con chipset AMD B550 para procesadores Ryzen series 3000, 4000G y 5000. Incluye VRM digital de 5+3 fases, conectividad inalámbrica Wi-Fi y Bluetooth, PCIe 4.0 x16, doble puerto M.2 (uno PCIe 4.0/3.0 x4), soporte para hasta 128 GB DDR4, RGB Fusion 2.0 y botón Q-Flash Plus.</t>
  </si>
  <si>
    <t>$ 154,94</t>
  </si>
  <si>
    <t>12 Meses (Garantía oficial Gigabyte)</t>
  </si>
  <si>
    <t>Precio 1 de 5 con precio | Más económico | El más económico del grupo gamer, con buen flujo de aire y estética sencilla.</t>
  </si>
  <si>
    <t>Financiación disponible: Opción de pago en 6 cuotas de $90.000 sin interés y envío gratis.
Incluye conectividad Wi-Fi y Bluetooth integrada de fábrica.
Soporte PCIe 4.0 para gráficos y unidades M.2 rápidas.
Función Q-Flash Plus para actualizar BIOS sin necesidad de procesador instalado.</t>
  </si>
  <si>
    <t>Plataforma AM4 (DDR4) madura que no admite procesadores AM5 (DDR5) a futuro.
VRM de 5+3 fases adecuado para gama media, pero limitado para overclocking exigente.</t>
  </si>
  <si>
    <t>Página directa indexada con imagen de producto; se usa el precio de lista original (sin descuento aplicado).</t>
  </si>
  <si>
    <t>ATX/Micro-ATX/Mini-ITX | Vidrio templado | Iluminación RGB básica</t>
  </si>
  <si>
    <t>Viabilidad Alta (Opción Calidad/Precio): Tarjeta B550M completa con disponibilidad y envío nacional en Mercado Libre. Ofrece gran estabilidad operativa para la administración y control de inventarios.</t>
  </si>
  <si>
    <t>Vidrio templado y compatibilidad amplia de placas a precio medio.</t>
  </si>
  <si>
    <t>La iluminación RGB no es necesaria para un equipo administrativo.</t>
  </si>
  <si>
    <t>Funcional para admin, aunque el estilo gamer es innecesario para oficina.</t>
  </si>
  <si>
    <t>MEDIA</t>
  </si>
  <si>
    <r>
      <rPr>
        <rFont val="Arial"/>
        <b/>
        <color theme="1"/>
        <sz val="10.0"/>
      </rPr>
      <t xml:space="preserve">Cotización elegida: </t>
    </r>
    <r>
      <rPr>
        <rFont val="Arial"/>
        <b val="0"/>
        <color theme="1"/>
        <sz val="10.0"/>
      </rPr>
      <t>N°1</t>
    </r>
  </si>
  <si>
    <t>Precio 4 de 5 con precio | 259% sobre el menor precio | Buena relación precio-calidad, aunque su estética RGB no es indispensable para oficina.</t>
  </si>
  <si>
    <t>Nº 4</t>
  </si>
  <si>
    <r>
      <rPr>
        <rFont val="Arial"/>
        <color rgb="FF1155CC"/>
        <u/>
      </rPr>
      <t>https://www.pcware.com.co/xpg-valor-air-mera-edition-vidrio-templado-4-ventiladores-soporta-mini-itx-micro-atx-atx</t>
    </r>
  </si>
  <si>
    <t>JustificaciónLa mejor opción de las tres es la N° 1: MSI Placa Base AM4 B550M Pro-VDH WIFI / Micro-ATX (Falabella).
A diferencia de la Opción 2 (que cuesta $708.481,97, representando un sobrecosto de casi $230.000 COP sin aportar valor esencial para trabajo de oficina) y la Opción 3 (que cuesta $539.999,39), la Opción 1 ofrece exactamente el mismo chipset AMD B550 y la conectividad inalámbrica necesaria al precio más económico del cuadro: $479.899,63 (IVA incluido).</t>
  </si>
  <si>
    <r>
      <rPr>
        <rFont val="Arial"/>
        <color rgb="FF1155CC"/>
        <u/>
      </rPr>
      <t>https://mymsystech.com.co/chasis/7168-adata-invaderxminimt-bkcww-xpg-invader-x-mini-negro-atx-torre-media-35incx2-i-o-usb-cx1-usbx2-hd-audiox1-resetx1.html</t>
    </r>
  </si>
  <si>
    <t>Justificación de la Selección
Mejor Relación Costo-Beneficio ($479.899,63): Ofrece el precio más ajustado de la comparativa, generando un ahorro inmediato de $60.099,76 COP frente a la Gigabyte (Opción 3) y de $228.582,34 COP frente a la ASUS ROG (Opción 2).
Conectividad Integral De Fábrica: Viene equipada con conectividad inalámbrica Wi-Fi y Bluetooth integrados, puerto PCIe 4.0 para discos SSD NVMe ultrarrápidos y soporte completo para procesadores AMD Ryzen de las series 3000, 4000G y 5000.
Formato Micro-ATX Versátil: Su tamaño compacto la hace compatible tanto con gabinetes de torre pequeña (Midi/Mini Tower) como de torre estándar, facilitando el armado de estaciones de trabajo operativas sin restricciones de espacio.</t>
  </si>
  <si>
    <t>Gabinete XPG Valor Air Mera Edition</t>
  </si>
  <si>
    <t>$ 756.302,52</t>
  </si>
  <si>
    <t>Impacto Directo dentro de la Empresa
Optimización Financiera (CAPEX): Minimiza la inversión en la tarjeta madre —un componente estructural que no genera impacto directo en la velocidad por sí solo si se compara dentro del mismo chipset B550—, permitiendo destinar los recursos ahorrados hacia un procesador más potente o mayor cantidad de memoria RAM.
Reducción de Costos de Red e Infraestructura: Al integrar Wi-Fi y Bluetooth de fábrica, evita compras adicionales de tarjetas de red o adaptadores USB externos, simplificando la conectividad de periféricos inalámbricos y el despliegue de las estaciones informáticas en la oficina.
Estabilidad y Compatibilidad Garantizada: El chipset B550 sobre el socket AM4 ofrece una plataforma madura, estable y probada con 12 meses de garantía oficial, asegurando un rendimiento continuo sin interrupciones en los procesos corporativos daily.</t>
  </si>
  <si>
    <t>$ 900.000,00</t>
  </si>
  <si>
    <t>$ 288,18</t>
  </si>
  <si>
    <t>Página directa indexada con imagen de producto; producto en pre-orden. Se usa el precio de lista original (sin descuento aplicado).</t>
  </si>
  <si>
    <t>Mini ITX/Micro-ATX/ATX | Vidrio templado | 4 ventiladores incluidos</t>
  </si>
  <si>
    <t>Trae 4 ventiladores incluidos, mejora la refrigeración del equipo.</t>
  </si>
  <si>
    <t>Precio más alto y en pre-orden; ventiladores no son prioritarios en oficina.</t>
  </si>
  <si>
    <t>Sobredimensionado para tareas administrativas, mejor destinado a un equipo con más carga.</t>
  </si>
  <si>
    <t>Precio 5 de 5 con precio | 567% sobre el menor precio | Trae buena refrigeración, pero resulta sobredimensionado para un equipo de oficina.</t>
  </si>
  <si>
    <t>Nº 5</t>
  </si>
  <si>
    <r>
      <rPr>
        <rFont val="Arial"/>
        <color rgb="FF1155CC"/>
        <u/>
      </rPr>
      <t>https://www.pcware.com.co/cougar-archon-2-mesh-rgb-3-ventiladores-vidrio-templado-de-3-mm-placa-miniitx-microatx-atx-cgr-5cc5b-mesh-rgb</t>
    </r>
  </si>
  <si>
    <t>Gabinete Cougar Archon 2 Mesh RGB</t>
  </si>
  <si>
    <t>$ 403.249,58</t>
  </si>
  <si>
    <t>$ 479.867,00</t>
  </si>
  <si>
    <t>$ 153,66</t>
  </si>
  <si>
    <t>Mini ITX/Micro-ATX/ATX | Vidrio templado 3mm | 3 ventiladores incluidos</t>
  </si>
  <si>
    <t>Gabinete XPG Invader X Mini Negro ATX</t>
  </si>
  <si>
    <t>Diseño mesh que favorece el flujo de aire; marca reconocida.</t>
  </si>
  <si>
    <t>$ 222.574,79</t>
  </si>
  <si>
    <t>Es el más costoso de la lista para uso puramente administrativo.</t>
  </si>
  <si>
    <t>Recomendable solo si se busca un equipo mixto oficina/uso prolongado con buena ventilación.</t>
  </si>
  <si>
    <t>$ 264.864,00</t>
  </si>
  <si>
    <t>Precio 3 de 5 con precio | 256% sobre el menor precio | Buena ventilación y marca reconocida, pero es el más costoso para uso administrativo.</t>
  </si>
  <si>
    <t>$ 84,81</t>
  </si>
  <si>
    <r>
      <rPr>
        <rFont val="Arial"/>
        <b/>
        <color theme="1"/>
        <sz val="10.0"/>
      </rPr>
      <t xml:space="preserve">Cotización elegida: </t>
    </r>
    <r>
      <rPr>
        <rFont val="Arial"/>
        <b val="0"/>
        <color theme="1"/>
        <sz val="10.0"/>
      </rPr>
      <t>N°1</t>
    </r>
    <r>
      <rPr>
        <rFont val="Arial"/>
        <b/>
        <color theme="1"/>
        <sz val="10.0"/>
      </rPr>
      <t xml:space="preserve">
</t>
    </r>
    <r>
      <rPr>
        <rFont val="Arial"/>
        <b val="0"/>
        <color theme="1"/>
        <sz val="10.0"/>
      </rPr>
      <t xml:space="preserve">
</t>
    </r>
  </si>
  <si>
    <t>ATX Torre Media | Puerto USB-C frontal | Diseño compacto</t>
  </si>
  <si>
    <t>Justificación:La mejor opción de las cinco es la N° 1: Gabinete Xtech XTQ-214 ATX con fuente de poder 600W (Mercado Libre).
A diferencia de las Opciones 2, 3, 4 y 5 (cuyos precios van desde $190.000 hasta los $900.000 y ninguna incluye fuente de poder), la Opción 1 ofrece una solución todo en uno por solo $134.900,00</t>
  </si>
  <si>
    <t>Justificación de la Selección
Ahorro Directo de Presupuesto: Es la alternativa más económica del cuadro comparativo y ya trae integrada una fuente de poder de 600W, lo que evita realizar la compra de la fuente por separado (gasto que añadiría mínimo $150.000–$250.000 extra a los demás chasis).
Funcionalidad Ideal para Oficina: Posee una sobria estética ejecutiva (negro/rojo), formato Midi Tower compatible con tarjetas madre ATX/Micro-ATX, y conectividad básica en el panel frontal (puertos USB 3.0 y USB 2.0).
Disponibilidad Inmediata: A diferencia de la Opción 2 (que se encuentra en estado de pre-orden con riesgo de demoras en la entrega), este modelo está verificado y listo para despacho inmediato.</t>
  </si>
  <si>
    <t>Incluye puerto USB-C frontal, práctico para periféricos modernos.</t>
  </si>
  <si>
    <t>Impacto Directo dentro de la Empresa
Reducción Significativa de Costos (CAPEX): Minimiza el costo por estación de trabajo al reducir a la mitad (o más) la inversión en chasis y energía. Para despliegues de varios equipos de oficina o desarrollo ligero, la diferencia libera recursos considerables para mejores procesadores o más memoria RAM.
Agilidad en la Implementación: Al incluir la fuente de poder de fábrica, se simplifica el proceso de ensamble, compras y gestión de inventario, reduciendo el número de proveedores y piezas a monitorear.
Adecuación al Entorno Corporativo: Su diseño sobrio sin paneles translúcidos de vidrio ni iluminación RGB llamativa se adapta perfectamente al estándar estético de un entorno profesional administrativo o técnico.</t>
  </si>
  <si>
    <t>Formato compacto, algo más ajustado para gráficas muy grandes.</t>
  </si>
  <si>
    <t>Buena opción de gama media con conectividad moderna.</t>
  </si>
  <si>
    <t>Precio 2 de 5 con precio | 16% sobre el menor precio | Buena opción de gama media con puerto USB-C frontal y diseño compacto.</t>
  </si>
  <si>
    <r>
      <rPr>
        <rFont val="Arial"/>
        <color rgb="FF1155CC"/>
        <u/>
      </rPr>
      <t>https://mymsystech.com.co/chasis/7173-adata-starkerairbtfmta-whcww-xpg-starker-air-btf-blanco-soporta-placas-base-con-diseno-de-conector-inverso-torre-media.html</t>
    </r>
  </si>
  <si>
    <t>Gabinete XPG Starker Air BTF Blanco ATX</t>
  </si>
  <si>
    <t>$ 328.515,13</t>
  </si>
  <si>
    <t>$ 390.933,00</t>
  </si>
  <si>
    <t>$ 125,18</t>
  </si>
  <si>
    <t>ATX Torre Media | Soporta conector inverso (BTF) | Color blanco</t>
  </si>
  <si>
    <t>Soporta placas con diseño de conector inverso; manejo de cables más limpio.</t>
  </si>
  <si>
    <t>Precio más alto y requiere placa compatible con BTF para aprovecharlo del todo.</t>
  </si>
  <si>
    <t>Ideal si el cliente busca un build "cable-less" de estética muy limpia.</t>
  </si>
  <si>
    <t>Precio 3 de 5 con precio | 71% sobre el menor precio | Diseño de cableado oculto muy limpio, pero requiere placa compatible con BTF.</t>
  </si>
  <si>
    <r>
      <rPr>
        <rFont val="Arial"/>
        <color rgb="FF1155CC"/>
        <u/>
      </rPr>
      <t>https://www.pcware.com.co/cougar-duoface-rgb-3-ventiladores-vidrio-templado-de-4-mm-placa-miniitx-microatx-atx-ceb-eatx-cgr-5zd1b-rgb</t>
    </r>
  </si>
  <si>
    <t>Gabinete Cougar DuoFace RGB</t>
  </si>
  <si>
    <t>$ 430.072,27</t>
  </si>
  <si>
    <t>$ 511.786,00</t>
  </si>
  <si>
    <t>$ 163,88</t>
  </si>
  <si>
    <t>Mini ITX/Micro-ATX/ATX/CEB/E-ATX | Vidrio templado 4mm | 3 ventiladores RGB</t>
  </si>
  <si>
    <t>Doble panel de vidrio y compatibilidad con placas grandes (E-ATX).</t>
  </si>
  <si>
    <t>Precio considerablemente más alto que las opciones básicas.</t>
  </si>
  <si>
    <t>Buena opción para un cliente que busca un setup gamer llamativo.</t>
  </si>
  <si>
    <t>Precio 4 de 5 con precio | 124% sobre el menor precio | Doble panel de vidrio y compatibilidad con placas grandes, a precio más alto.</t>
  </si>
  <si>
    <r>
      <rPr>
        <rFont val="Arial"/>
        <color rgb="FF1155CC"/>
        <u/>
      </rPr>
      <t>https://www.pcware.com.co/cougar-duoface-pro-soporte-para-placa-base-mini-itx-micro-atx-atx-ceb-e-atx-tarjetas-graficas-de-hasta-390-mm-cooler-de-cpu-de-190-mm-vidrio-templado-cgr-5ad1b-rgb</t>
    </r>
  </si>
  <si>
    <t>Gabinete Cougar DuoFace PRO</t>
  </si>
  <si>
    <t>$ 573.785,71</t>
  </si>
  <si>
    <t>$ 682.805,00</t>
  </si>
  <si>
    <t>$ 218,64</t>
  </si>
  <si>
    <t>Mini ITX/Micro-ATX/ATX/CEB/E-ATX | Soporta gráficas hasta 390mm | Cooler CPU hasta 190mm</t>
  </si>
  <si>
    <t>Soporta gráficas y coolers de gran tamaño; el tope de gama del grupo.</t>
  </si>
  <si>
    <t>Es el más costoso; solo se justifica con componentes de alta gama.</t>
  </si>
  <si>
    <t>Recomendado solo si el cliente ya piensa en una tarjeta gráfica grande.</t>
  </si>
  <si>
    <t>Precio 5 de 5 con precio | 199% sobre el menor precio | El tope de gama, con soporte para gráficas y coolers grandes; el más costoso del grupo.</t>
  </si>
  <si>
    <r>
      <rPr>
        <rFont val="Arial"/>
        <b/>
        <color theme="1"/>
        <sz val="10.0"/>
      </rPr>
      <t xml:space="preserve">Cotización elegida: </t>
    </r>
    <r>
      <rPr>
        <rFont val="Arial"/>
        <b val="0"/>
        <color theme="1"/>
        <sz val="10.0"/>
      </rPr>
      <t>N°1</t>
    </r>
    <r>
      <rPr>
        <rFont val="Arial"/>
        <b/>
        <color theme="1"/>
        <sz val="10.0"/>
      </rPr>
      <t xml:space="preserve">
</t>
    </r>
    <r>
      <rPr>
        <rFont val="Arial"/>
        <b val="0"/>
        <color theme="1"/>
        <sz val="10.0"/>
      </rPr>
      <t xml:space="preserve">
</t>
    </r>
  </si>
  <si>
    <t>Justificación:La mejor opción de las cinco es la N° 2: Gabinete XPG Invader X Mini Negro ATX (MYM SYSTECH COLOMBIA).
A diferencia de la Opción 1 (que aunque es más barata por $36.758 COP no incluye conectividad moderna) y de las Opciones 3, 4 y 5 (cuyos precios se elevan significativamente desde los $390.933 hasta los $682.805 sin aportar un valor funcional indispensable para la mayoría de montajes), la Opción 2 ofrece el mejor balance técnico y precio final con $264.864,00 (IVA incluido).</t>
  </si>
  <si>
    <t>Justificación de la Selección
Conectividad Moderna Frontal: Incluye puerto USB-C frontal, característica clave para conectar dispositivos de almacenamiento veloz y periféricos modernos sin requerir adaptadores ni cables traseros.
Diseño Compacto y Compatibilidad ATX: Ofrece un formato de torre ATX de diseño compacto y optimizado, garantizando buena ventilación y espacio adecuado para componentes estándar sin ocupar volumen innecesario en el escritorio.
Costo-Eficiencia Sobresaliente: Solo representa un 16% de incremento respecto al gabinete más económico del grupo, evitando los sobrecostos de las gamas altas (como la Opción 3 que exige tarjetas madre especiales BTF o la Opción 5 que cuesta más del doble).</t>
  </si>
  <si>
    <t>Impacto Directo dentro de la Empresa
Optimización Financiera del Ensamble: Permite armar estaciones de trabajo o desarrollo con un gabinete de alta calidad por solo $264.864 COP, liberando presupuesto para componentes críticos como procesador, memoria RAM o almacenamiento.
Agilidad en la Operación Diaria: La inclusión del puerto USB-C frontal simplifica la transferencia rápida de datos y la conexión directa de equipos de prueba o accesorios, mejorando la ergonomía de trabajo de los colaboradores.
Versatilidad y Durabilidad: Su compatibilidad con tarjetas madre ATX estándar asegura que los componentes internos se puedan actualizar o reemplazar en el futuro sin necesidad de cambiar el chasis.</t>
  </si>
  <si>
    <t>imagenes</t>
  </si>
  <si>
    <t>Mercado Libre</t>
  </si>
  <si>
    <r>
      <rPr>
        <rFont val="Arial"/>
        <color rgb="FF1155CC"/>
        <u/>
      </rPr>
      <t>https://www.falabella.com.co/falabella-co/product/124164056/Disco-solido-ssd-crucial-bx500-1tb-negro-y-adaptador/124164057</t>
    </r>
  </si>
  <si>
    <t>https://www.mercadolibre.com.co/placa-base-msi-mag-x870-wifi7-am5-pcie-50-ddr5-atx-/p/MCO2097304918?matt_tool=19390127&amp;utm_source=google_shopping&amp;utm_medium=organic&amp;pdp_filters=item_id%3AMCO1861879021&amp;from=gshop</t>
  </si>
  <si>
    <t>SSD Crucial BX500 1TB SATA con adaptador</t>
  </si>
  <si>
    <t>$ 551.176,47</t>
  </si>
  <si>
    <t>$ 655.900,00</t>
  </si>
  <si>
    <t>$ 210,02</t>
  </si>
  <si>
    <t>Página directa; precio publicado tratado como total con IVA para evitar cobrar el impuesto dos veces.</t>
  </si>
  <si>
    <t>1TB | SATA 2.5 | 540 MB/s</t>
  </si>
  <si>
    <t>0,5 años | 6 meses | 26 semanas | 183 días</t>
  </si>
  <si>
    <t>1TB; compatibilidad SATA amplia; marca reconocida.</t>
  </si>
  <si>
    <t>Garantía corta y rendimiento inferior a unidades NVMe.</t>
  </si>
  <si>
    <t>Buena capacidad para equipos antiguos o administrativos con interfaz SATA.</t>
  </si>
  <si>
    <t>Precio 3 de 5 con precio | 152% sobre el menor precio | Ofrece 1TB a menor precio que Kingston externo, pero tiene garantía corta y velocidad SATA.</t>
  </si>
  <si>
    <t>MSI Placa Base MAG X870 Tomahawk WiFi / Socket AM5 / DDR5 / PCIe 5.0 / ATX</t>
  </si>
  <si>
    <t>DISCOSDUROS.COM.CO</t>
  </si>
  <si>
    <r>
      <rPr>
        <rFont val="Arial"/>
        <color rgb="FF1155CC"/>
        <u/>
      </rPr>
      <t>https://discosduros.com.co/kingston-kc3000-1tb/</t>
    </r>
  </si>
  <si>
    <t>SSD NVMe Kingston KC3000 1TB M.2 PCIe 4.0</t>
  </si>
  <si>
    <t>$ 1.312.479,83</t>
  </si>
  <si>
    <t>$ 1.561.851,00</t>
  </si>
  <si>
    <t>$ 500,11</t>
  </si>
  <si>
    <t>Página directa con ficha e imagen del producto; precio de lista (sin descuento) tratado como total con IVA.</t>
  </si>
  <si>
    <t>1TB | M.2 NVMe PCIe 4.0 | Hasta 7000 MB/s</t>
  </si>
  <si>
    <t>5 años | 60 meses | 260 semanas | 1.825 días</t>
  </si>
  <si>
    <t>1TB; hasta 6.000 MB/s; garantía de 5 años.</t>
  </si>
  <si>
    <t>Requiere ranura M.2 NVMe PCIe 4.0 y cuesta más que opciones de 512GB.</t>
  </si>
  <si>
    <t>Mejor combinación de velocidad, capacidad y garantía para equipos compatibles.</t>
  </si>
  <si>
    <t>Tecnología Nueva y Avanzada. Formato ATX de gama alta para procesadores AMD Ryzen serie 7000/8000/9000. Soporta RAM DDR5, almacenamiento PCIe 5.0, Wi-Fi 7 y LAN 5G.</t>
  </si>
  <si>
    <t>Precio 5 de 5 con precio | 501% sobre el menor precio | Mejor combinación general: 1TB, máxima velocidad del cuadro y garantía de 5 años por un precio inferior a otras opciones de 1TB.</t>
  </si>
  <si>
    <t>12 Meses (Oficial del fabricante)</t>
  </si>
  <si>
    <t>Rendimiento extremo, disipación de calor robusta para trabajo pesado 24/7 y puertos ultra rápidos (USB4 / LAN 5G) para respaldo continuo.</t>
  </si>
  <si>
    <r>
      <rPr>
        <rFont val="Arial"/>
        <color rgb="FF1155CC"/>
        <u/>
      </rPr>
      <t>https://discosduros.com.co/patriot-p300-ssd-m2-512gb/</t>
    </r>
  </si>
  <si>
    <t>Precio más elevado en la comparativa; requiere un gabinete ATX amplio para su instalación.</t>
  </si>
  <si>
    <t>Viabilidad Alta (Servidor Central SIGOF / Base de Datos): Opción avanzada y robusta para actuar como el servidor principal donde se aloje la base de datos de inventarios, proveedores y facturación, garantizando máxima estabilidad y velocidad.</t>
  </si>
  <si>
    <t>SSD M.2 Patriot P300 512GB PCIe Gen3</t>
  </si>
  <si>
    <t>$ 218.403,36</t>
  </si>
  <si>
    <t>$ 259.900,00</t>
  </si>
  <si>
    <t>$ 83,22</t>
  </si>
  <si>
    <t>Mercado libre</t>
  </si>
  <si>
    <t>https://www.mercadolibre.com.co/placa-base-rog-strix-b650-a-gaming-wifi-6e-am5-ryzen-7/p/MCO2097347436#polycard_client=search-desktop&amp;be_origin=backend&amp;overlay_label=not_apply&amp;search_layout=grid&amp;position=1&amp;type=product&amp;tracking_id=f8bb5ffe-691f-41d3-98fa-4514c26754e5&amp;wid=MCO3606320504&amp;sid=search</t>
  </si>
  <si>
    <t>512GB | NVMe Gen3 | 1700/1200 MB/s</t>
  </si>
  <si>
    <t>3 años | 36 meses | 156 semanas | 1.095 días</t>
  </si>
  <si>
    <t>Menor precio; tecnología NVMe; garantía de 3 años.</t>
  </si>
  <si>
    <t>Capacidad de 512GB y rendimiento menor que NVMe Gen4.</t>
  </si>
  <si>
    <t>Excelente costo-beneficio si 512GB son suficientes y el equipo admite M.2.</t>
  </si>
  <si>
    <t>Precio 1 de 5 con precio | Más económico | Es el más barato y mantiene NVMe con 3 años de garantía; mejor costo-beneficio si 512GB son suficientes.</t>
  </si>
  <si>
    <r>
      <rPr>
        <rFont val="Arial"/>
        <color rgb="FF1155CC"/>
        <u/>
      </rPr>
      <t>https://discosduros.com.co/kingston-kc3000-1tb/</t>
    </r>
  </si>
  <si>
    <r>
      <rPr>
        <rFont val="Arial"/>
        <b/>
        <color theme="1"/>
        <sz val="10.0"/>
      </rPr>
      <t xml:space="preserve">Cotización elegida: </t>
    </r>
    <r>
      <rPr>
        <rFont val="Arial"/>
        <b val="0"/>
        <color theme="1"/>
        <sz val="10.0"/>
      </rPr>
      <t>N°3</t>
    </r>
  </si>
  <si>
    <r>
      <rPr>
        <rFont val="Arial"/>
        <b/>
        <color theme="1"/>
        <sz val="10.0"/>
      </rPr>
      <t xml:space="preserve">Justificación: </t>
    </r>
    <r>
      <rPr>
        <rFont val="Arial"/>
        <b val="0"/>
        <color theme="1"/>
        <sz val="10.0"/>
      </rPr>
      <t>La mejor opción de las tres es la N° 3: SSD M.2 Patriot P300 512GB PCIe Gen3 (DISCOSDUROS.COM.CO).
A diferencia de la Opción 1 (SSD Crucial BX500), que cuesta $655.900,00 ofreciendo la tecnología SATA más lenta (hasta 540 MB/s) y solo 6 meses de garantía, y de la Opción 2 (Kingston KC3000), cuyo costo de $1.561.851,00 resulta desproporcionado para la mayoría de estaciones corporativas, la Opción 3 logra el mejor balance técnico y económico por solo $259.900,00 (IVA incluido).</t>
    </r>
  </si>
  <si>
    <t>Asus Rog Strix B650-a Gaming Wifi 6e Am5 (lga1718)</t>
  </si>
  <si>
    <t>Justificación de la Selección
Rendimiento NVMe a Precio Accesible: Ofrece interfaz M.2 PCIe Gen3 con velocidades de lectura de 1.700 MB/s y escritura de 1.200 MB/s, superando en más de tres veces la velocidad del SSD SATA de la Opción 1 a menos de la mitad de su costo.
Máxima Eficiencia Financiera: Es la alternativa más económica del cuadro comparativo ($259.900,00 COP), lo que permite optimizar significativamente el presupuesto operativo.
Garantía Adecuada (3 Años): Cuenta con 36 meses (3 años) de garantía, superando ampliamente los escasos 6 meses ofrecidos por la Opción 1 y asegurando el respaldo del componente durante el ciclo de vida del equipo.</t>
  </si>
  <si>
    <t>Impacto Directo dentro de la Empresa
Ahorro Presupuestal Sustancial: Genera un ahorro directo de $396.000,00 COP por unidad frente a la Opción 1 y de más de $1.300.000,00 COP frente a la Opción 2, permitiendo la compra masiva de unidades o el despliegue de presupuesto en otros activos de TI.
Agilidad en la Operación Diaria: La velocidad del protocolo NVMe Gen3 elimina los tiempos de espera prolongados en el encendido del sistema operativo, la carga de software de oficina/desarrollo y la transferencia de archivos corporativos.
Capacidad Adecuada para Estaciones de Trabajo: 512 GB de almacenamiento SSD resultan más que suficientes para el sistema operativo, aplicaciones clave y archivos de trabajo, especialmente en entornos donde se utiliza almacenamiento en la nube o servidores centralizados.</t>
  </si>
  <si>
    <t>-</t>
  </si>
  <si>
    <t>Página directa con ficha e imagen; precio de lista tratado como total con IVA.</t>
  </si>
  <si>
    <t>Tecnología Nueva y Avanzada. Formato ATX gama media-alta para socket AM5 / Ryzen. Soporta memorias DDR5, almacenamiento M.2 PCIe 5.0, Wi-Fi 6E y LAN 2.5Gb.</t>
  </si>
  <si>
    <t>36 Meses (Garantía oficial ASUS)</t>
  </si>
  <si>
    <t>5 años | 60 meses | 1.825 días</t>
  </si>
  <si>
    <t>Rendimiento extremo para compilación de código, contenedores y bases de datos.</t>
  </si>
  <si>
    <t>Inversión inicial elevada frente a opciones de gama media.</t>
  </si>
  <si>
    <t>Excelente relación costo-beneficio en plataforma moderna. Gran durabilidad y abundantes puertos USB para periféricos POS (impresora térmica, lector de código de barras).</t>
  </si>
  <si>
    <t>Justificado para el equipo técnico debido al alto rendimiento requerido en procesos de desarrollo y pruebas de software.</t>
  </si>
  <si>
    <t xml:space="preserve"> No incluye conectividad USB4 de 40Gbps ni Wi-Fi 7 (innecesarios para el punto de venta).</t>
  </si>
  <si>
    <t>Mejor combinación de velocidad, capacidad y garantía para el equipo de desarrollo, soportando cargas de trabajo pesadas con 5 años de garantía.</t>
  </si>
  <si>
    <t>Viabilidad Muy Alta (Recomendada para Punto de Venta / POS): Representa el punto de equilibrio ideal entre costo y tecnología moderna. Garantiza fluidez y larga vida útil ante el uso diario continuo en la caja de la panadería.</t>
  </si>
  <si>
    <t xml:space="preserve">FALABELLA </t>
  </si>
  <si>
    <t>https://www.mercadolibre.com.co/placa-madre-ddr3-h81-gaming-m-atx-lga-1150-2-x-8-gb-dd-/p/MCO2062410784#polycard_client=search-desktop&amp;be_origin=backend&amp;overlay_label=not_apply&amp;search_layout=grid&amp;position=1&amp;type=product&amp;tracking_id=1363ffe6-f8d2-4837-8163-49de50822fe5&amp;wid=MCO2007980457&amp;sid=search</t>
  </si>
  <si>
    <t>https://www.falabella.com.co/falabella-co/product/129220266/Unidad-Solida-M2-XPG-GAMMIX-S70-BLADE-1TB/129220267</t>
  </si>
  <si>
    <t>Unidad Sólida M2 GAMMIX S70 BLADE 1TB XPG</t>
  </si>
  <si>
    <t>Board ROG Strix B650-A Gaming WiFi AM5 ASUS / DDR5 / Socket AM5 / ATX</t>
  </si>
  <si>
    <t>Tecnología Vieja / Obsoleta. Formato Micro-ATX reacondicionado/genérico para procesadores Intel de 4ª generación y memorias RAM DDR3.</t>
  </si>
  <si>
    <t>Incluye disipador de calor de alto rendimiento compatible con PS5 y PC de gama alta.</t>
  </si>
  <si>
    <t>3 Meses (Garantía directa del vendedor)</t>
  </si>
  <si>
    <t>1TB | M.2 NVMe PCIe 4.0 | Velocidades de lectura de hasta 7400 MB/s</t>
  </si>
  <si>
    <t>Inversión sumamente económica ($114.728 COP). Permite armar o reparar un equipo básico reutilizando procesador y RAM antiguos de bajo costo.</t>
  </si>
  <si>
    <t>5 años (60 meses)</t>
  </si>
  <si>
    <t>Arquitectura descatalogada (DDR3), limitada capacidad de procesamiento y nula posibilidad de actualización a estándares modernos.</t>
  </si>
  <si>
    <t>Excelente relación velocidad/precio con disipador térmico incluido de fábrica y envío rápido ("Llega mañana").</t>
  </si>
  <si>
    <t>Viabilidad Media-Baja (Oficina Administrativa / Respaldo Auxiliar): Viable únicamente como solución de bajo costo para tareas administrativas secundarias (consultas o reportes sencillos) sin realizar un gran desembolso inicial.</t>
  </si>
  <si>
    <t>El disipador viene preinstalado y puede ser un poco grueso para gabinetes muy compactos.</t>
  </si>
  <si>
    <t>Excelente alternativa dentro de un marketplace nacional reconocido, ideal para estaciones de trabajo con alta transferencia de datos.</t>
  </si>
  <si>
    <t>Es ligeramente más veloz (7400 MB/s) e incluye disipador físico integrado de serie a un precio muy competitivo dentro de la plataforma.</t>
  </si>
  <si>
    <r>
      <rPr>
        <rFont val="Arial"/>
        <b/>
        <color theme="1"/>
        <sz val="10.0"/>
      </rPr>
      <t xml:space="preserve">Cotización elegida: </t>
    </r>
    <r>
      <rPr>
        <rFont val="Arial"/>
        <b val="0"/>
        <color theme="1"/>
        <sz val="10.0"/>
      </rPr>
      <t>N°2</t>
    </r>
  </si>
  <si>
    <t>https://www.mercadolibre.com.co/ssd-samsung-nvme-990-pro-de-1-tb-7450-mbs/p/MCO23074847#polycard_client=search-desktop&amp;be_origin=backend&amp;overlay_label=not_apply&amp;search_layout=grid&amp;position=2&amp;type=product&amp;tracking_id=3114480f-f7fc-4f0d-929e-6cf721a84526&amp;wid=MCO4234673900&amp;sid=search</t>
  </si>
  <si>
    <t>JustificaciónLa mejor opción de las tres es la N° 2: Asus ROG Strix B650-A Gaming WiFi 6E AM5 (Mercado Libre).
A diferencia de la Opción 1 (MSI X870 Tomahawk), cuyo costo asciende a $856.704,80 por tecnologías que no añaden valor práctico al punto de venta (como USB4 de 40Gbps o LAN 5G), y de la Opción 3, que pese a ser muy económica ($114.727,90) corresponde a tecnología desactualizada (memorias DDR3) sin margen de escalabilidad, la Opción 2 logra el punto de equilibrio óptimo por $667.342,48</t>
  </si>
  <si>
    <t>Justificación de la Selección
Balance Costo-Tecnología Moderna: Permite acceder a la plataforma moderna AM5 (memorias DDR5 y almacenamiento M.2 PCIe 5.0) garantizando una larga vida útil sin llegar al sobrecosto de la gama entusiasta X870.
Respaldo e Infraestructura Extendida: Incluye 36 meses (3 años) de garantía oficial ASUS, superando los 12 meses de la Opción 1 y los 3 meses de la Opción 3, lo cual asegura la protección de la inversión empresarial a largo plazo.
Conectividad Comercial y de Red: Incorpora abundante cantidad de puertos USB para la conexión de periféricos de punto de venta (lectores de código de barras, impresoras térmicas, datáfonos) e integra Wi-Fi 6E y red LAN 2.5Gb para asegurar una comunicación de datos ágil y sin interrupciones.</t>
  </si>
  <si>
    <t>SSD Samsung NVMe 990 Pro de 1 TB 7450 MB/s M.2 PCIe 4.0</t>
  </si>
  <si>
    <t>Impacto Directo dentro de la Empresa
Optimización Financiera (CAPEX): Representa un ahorro de $189.362,32 COP por unidad frente a la Opción 1, permitiendo invertir esa diferencia en componentes clave como un disco SSD de mayor velocidad o un módulo adicional de RAM DDR5.
Continuidad Operativa y Confiabilidad: La garantía extendida de 3 años minimiza los costos por mantenimiento no planificado o fallas de hardware, reduciendo los tiempos de parada en la operación comercial diaria.
Escalabilidad y Modernización del Sistema: Al estar basada en la arquitectura de última generación socket AM5 con soporte DDR5, la empresa asegura un equipo compatible con futuras actualizaciones de procesadores sin requerir un cambio total de plataforma.</t>
  </si>
  <si>
    <t>Envío gratis por ser compra nacional, con velocidad de lectura de hasta 7450 MB/s.</t>
  </si>
  <si>
    <t>1TB | M.2 NVMe PCIe 4.0 | Velocidad de lectura hasta 7450 MB/s</t>
  </si>
  <si>
    <t>Máxima confiabilidad de la marca Samsung, excelente eficiencia energética y métricas de durabilidad (TBW) muy altas.</t>
  </si>
  <si>
    <t>El costo es ligeramente mayor frente a opciones de marcas alternativas.</t>
  </si>
  <si>
    <t>Ideal para equipos de desarrollo que realizan operaciones constantes de lectura y escritura intensiva con respaldo de marca líder.</t>
  </si>
  <si>
    <t>Ofrece la mayor velocidad de transferencia de la terna (7450 MB/s) con la garantía de durabilidad superior de Samsung.</t>
  </si>
  <si>
    <r>
      <rPr>
        <rFont val="Arial"/>
        <b/>
        <color theme="1"/>
      </rPr>
      <t xml:space="preserve">Cotización elegida: </t>
    </r>
    <r>
      <rPr>
        <rFont val="Arial"/>
        <b val="0"/>
        <color theme="1"/>
      </rPr>
      <t>N°2</t>
    </r>
  </si>
  <si>
    <t>Justificación:La mejor opción de las tres es la N° 2: Unidad Sólida M.2 GAMMIX S70 BLADE 1TB XPG (Falabella).
A diferencia de la Opción 1 (Kingston KC3000), que es la alternativa más costosa con un precio de $1.561.280,00 por una velocidad de 7.000 MB/s, y de la Opción 3 (Samsung 990 Pro) que cuesta $1.349.899,11, la Opción 2 ofrece la mayor velocidad de transferencia y mejor disipación térmica por el precio más bajo de la comparativa: $1.247.899,45 (IVA incluido).</t>
  </si>
  <si>
    <t>Justificación de la Selección
Mejor Relación Rendimiento-Precio: Alcanza velocidades de lectura de hasta 7.400 MB/s (superando a Kingston y casi igualando los 7.450 MB/s de Samsung) por el menor costo del cuadro.
Ahorro Directo de Presupuesto: Genera un ahorro inmediato de $313.380,55 COP frente a la Opción 1 y de $101.999,66 COP frente a la Opción 3.
Disipador Térmico Incluido y Respaldo: Incluye de fábrica un disipador de calor de alto rendimiento (clave para mantener la estabilidad bajo cargas pesadas) y cuenta con 5 años (60 meses) de garantía, igualando la cobertura de marcas como Samsung y Kingston.</t>
  </si>
  <si>
    <t>Impacto Directo dentro de la Empresa
Optimización de Costos de TI: Permite adquirir almacenamiento tope de gama Gen4 para estaciones de trabajo o desarrollo con un menor desembolso inicial, liberando presupuesto para otros componentes de hardware.
Estabilidad y Control Térmico: El disipador térmico integrado evita el estrangulamiento térmico (thermal throttling) durante tareas de alta exigencia, manteniendo la velocidad máxima constante sin comprometer la vida útil del componente.
Eficiencia en la Operación: Al contar con transferencias de 7.400 MB/s, acelera sustancialmente la lectura y escritura de grandes volúmenes de datos, compilación de código y virtualización de entornos, minimizando tiempos muertos.</t>
  </si>
  <si>
    <t>https://www.mercadolibre.com.co/disco-duro-interno-seagate-barracuda-st2000dm008-2tb-plata/up/MCOU3975183652#polycard_client=search-desktop&amp;be_origin=backend&amp;overlay_label=not_apply&amp;search_layout=grid&amp;position=2&amp;type=product&amp;tracking_id=1e2d9fd4-c504-4918-9c00-efaa92a63e33&amp;wid=MCO3963789260&amp;sid=search</t>
  </si>
  <si>
    <t>Disco Duro Interno Seagate Barracuda St2000dm008 2TB 3.5" SATA 6Gb/s</t>
  </si>
  <si>
    <t>https://www.mercadolibre.com.co/seagate-ironwolf-2tb-st2000vn004-disco-duro-nas-sata/up/MCOU4628630453#polycard_client=search-desktop&amp;be_origin=backend&amp;overlay_label=not_apply&amp;search_layout=grid&amp;position=1&amp;type=product&amp;tracking_id=3816807e-bca2-4828-b7ef-e3c0d5733a82&amp;wid=MCO2103029437&amp;sid=search</t>
  </si>
  <si>
    <t>Excelente velocidad de giro (7200 RPM) y gran caché, ideal para acelerar el trasiego de datos pesados en la estación de desarrollo personal.</t>
  </si>
  <si>
    <t>2TB | Factor de forma 3.5" | 7200 RPM | 256MB Caché</t>
  </si>
  <si>
    <t>2 Años (24 meses)</t>
  </si>
  <si>
    <t>Disco Duro Mecánico Seagate IronWolf 2TB SATA III 3.5"</t>
  </si>
  <si>
    <t>Excelente rendimiento de lectura y escritura para un disco mecánico convencional y envío rápido.</t>
  </si>
  <si>
    <t>Factor de forma de 3.5", requiere espacio interno de torre de escritorio estándar.</t>
  </si>
  <si>
    <t>Excelente opción para almacenar bases de datos locales pesadas, repositorios de código histórico y copias de seguridad de la máquina de desarrollo.</t>
  </si>
  <si>
    <t>Ofrece el mejor rendimiento de giro (7200 RPM) de la terna para agilizar la lectura de archivos masivos en la estación de desarrollo.</t>
  </si>
  <si>
    <t>https://www.mercadolibre.com.co/disco-hdd-western-digital-2tb-blue-256-mb-cache-35/p/MCO2058843119#polycard_client=search-desktop&amp;be_origin=backend&amp;overlay_label=not_apply&amp;search_layout=grid&amp;position=7&amp;type=product&amp;tracking_id=55465605-9394-4e2b-80ef-b65ac3a98d1e&amp;wid=MCO2642241680&amp;sid=search</t>
  </si>
  <si>
    <t>Disco Duro Mecánico Western Digital Blue 2TB 3.5" SATA 6Gb/s (256MB Cache)</t>
  </si>
  <si>
    <t>Diseñado específicamente para servidores y sistemas NAS con operación continua 24/7.</t>
  </si>
  <si>
    <t>2TB | Factor de forma 3.5" | Conexión SATA 6Gb/s | Sensores de vibración rotacional</t>
  </si>
  <si>
    <t>3 Años (36 meses)</t>
  </si>
  <si>
    <t>Máxima fiabilidad, tolerancia a vibraciones en gabinetes múltiples y rendimiento constante para copias de seguridad críticas.</t>
  </si>
  <si>
    <t>Modelo optimizado con caché ampliada de 256MB para agilizar tareas secundarias y almacenamiento de archivos pesados.</t>
  </si>
  <si>
    <t>Costo inicial más elevado que las líneas estándar de escritorio.</t>
  </si>
  <si>
    <t>2TB | Factor de forma 3.5" | Conexión SATA 6Gb/s | 256MB Caché</t>
  </si>
  <si>
    <t>Ideal para la empresa al garantizar copias de seguridad estables, continuas y tolerantes a fallos en el punto de venta de Villa de Guaduas.</t>
  </si>
  <si>
    <t>Alta estabilidad operativa, menor nivel de ruido y gran capacidad de almacenamiento secundario.</t>
  </si>
  <si>
    <t>La opción más robusta y especializada para servidores de almacenamiento masivo y respaldos críticos con 3 años de garantía oficial.</t>
  </si>
  <si>
    <t>Velocidad de giro estándar de escritorio frente a discos de gama empresarial.</t>
  </si>
  <si>
    <t>Muy recomendable para mantener copias de seguridad estables del código fuente, entornos virtuales y archivos multimedia del equipo de desarrollo.</t>
  </si>
  <si>
    <t>Un equilibrio excelente entre una capacidad alta de 2TB con caché ampliada de 256MB y un costo muy competitivo dentro de la plataforma.</t>
  </si>
  <si>
    <t>https://www.mercadolibre.com.co/disco-duro-interno-western-digital-wd-purple-wd20purz-2tb-purpura/p/MCO7942174#polycard_client=search-desktop&amp;be_origin=backend&amp;overlay_label=not_apply&amp;search_layout=grid&amp;position=1&amp;type=product&amp;tracking_id=d01a33c3-6bc0-4dc6-8e5c-5ff5b79c631f&amp;wid=MCO1838745327&amp;sid=search</t>
  </si>
  <si>
    <t>https://www.mercadolibre.com.co/disco-duro-1tb-sata-azul-blue-western-digital/p/MCO26044618#polycard_client=search-desktop&amp;float_highlight=last_unit&amp;be_origin=backend&amp;overlay_label=not_apply&amp;search_layout=grid&amp;position=2&amp;type=product&amp;tracking_id=2821ec0e-4ba9-4bbb-b9a8-5b7fabfb9094&amp;wid=MCO3209546716&amp;sid=search</t>
  </si>
  <si>
    <t>GADGET TECHNOLOGY</t>
  </si>
  <si>
    <r>
      <rPr>
        <rFont val="Arial"/>
        <color rgb="FF1155CC"/>
        <u/>
      </rPr>
      <t>https://gadgettechnology.com.co/product/rtx-3050-6gb-msi-gaming-x</t>
    </r>
  </si>
  <si>
    <t>Disco Duro Mecánico Western Digital Blue 1TB 3.5" SATA 6Gb/s (7200 RPM)</t>
  </si>
  <si>
    <t>Disco Duro Mecánico WD Purple 2TB SATA III 3.5"</t>
  </si>
  <si>
    <t>MSI GeForce RTX 3050 Gaming X 6GB</t>
  </si>
  <si>
    <t>$ 929.809,24</t>
  </si>
  <si>
    <t>$ 1.106.473,00</t>
  </si>
  <si>
    <t>$ 354,30</t>
  </si>
  <si>
    <t>Solución de almacenamiento secundario básico para archivos de respaldo ocasional, documentos y descargas del entorno de desarrollo.</t>
  </si>
  <si>
    <t>1TB | Factor de forma 3.5" | 7200 RPM | 64MB Caché</t>
  </si>
  <si>
    <t>Página directa indexada, disponible y con envío nacional.</t>
  </si>
  <si>
    <t>6GB GDDR6 | Ray Tracing | DLSS | PCIe</t>
  </si>
  <si>
    <t>Es la alternativa más económica y eficiente en velocidad dentro del rango de 1TB para liberar espacio en el SSD principal.</t>
  </si>
  <si>
    <t>Duración no publicada | Equivalencias no disponibles</t>
  </si>
  <si>
    <t>Optimizado para cargas de trabajo de escritura continua y videovigilancia o registros transaccionales.</t>
  </si>
  <si>
    <t>Menor capacidad total (1TB) frente a los modelos de 2TB anteriores.</t>
  </si>
  <si>
    <t>Menor precio; disponible; suficiente para diseño y edición básica.</t>
  </si>
  <si>
    <t>Viable si el presupuesto para la estación personal es ajustado y solo se requiere un espacio secundario básico de respaldo.</t>
  </si>
  <si>
    <t>2TB | Factor de forma 3.5" | Conexión SATA 6Gb/s | Reducción de pérdida de fotogramas/datos</t>
  </si>
  <si>
    <t>Solo 6GB y arquitectura anterior frente a RTX 5050/5060.</t>
  </si>
  <si>
    <t>MEDIA - ALTA</t>
  </si>
  <si>
    <t>Adecuada para trabajo gráfico básico en 1080p con presupuesto limitado.</t>
  </si>
  <si>
    <t>Excelente resistencia al desgaste por operaciones masivas y constantes de guardado de inventarios o bases de datos.</t>
  </si>
  <si>
    <t>La opción más económica para desarrolladores que necesitan espacio secundario de archivo ligero con una excelente relación costo-beneficio.</t>
  </si>
  <si>
    <t>Precio 1 de 5 con precio | Más económico | Es la más económica y disponible; suficiente para diseño básico, pero queda por debajo de RTX 5050/5060 en tecnología y memoria.</t>
  </si>
  <si>
    <t>Velocidad de giro orientada a estabilidad de escritura más que a rendimiento rápido del sistema operativo.</t>
  </si>
  <si>
    <t>Muy recomendado para la microempresa por su alta durabilidad ante operaciones de guardado masivo y transacciones diarias del negocio.</t>
  </si>
  <si>
    <t>Excelente relación capacidad/precio para entornos de punto de venta que exigen escritura constante de datos con menor inversión que un disco NAS dedicado.</t>
  </si>
  <si>
    <t>ENJOY VIDEOGAMES</t>
  </si>
  <si>
    <r>
      <rPr>
        <rFont val="Arial"/>
        <color rgb="FF1155CC"/>
        <u/>
      </rPr>
      <t>https://enjoyvideogames.com.co/product/tarjeta-de-video-gigabyte-gaming-geforce-rtx-5050-8gb-oc/</t>
    </r>
  </si>
  <si>
    <r>
      <rPr>
        <rFont val="Arial"/>
        <b/>
        <color theme="1"/>
      </rPr>
      <t xml:space="preserve">Cotización elegida: </t>
    </r>
    <r>
      <rPr>
        <rFont val="Arial"/>
        <b val="0"/>
        <color theme="1"/>
      </rPr>
      <t>N°1</t>
    </r>
  </si>
  <si>
    <t>https://www.mercadolibre.com.co/disco-duro-interno-western-digital-wd10spzx-1tb-azul/p/MCO10101451#polycard_client=search-desktop&amp;float_highlight=last_unit&amp;be_origin=backend&amp;overlay_label=not_apply&amp;search_layout=grid&amp;position=1&amp;type=product&amp;tracking_id=8cee57da-fbff-4324-8663-60deb10c9a62&amp;wid=MCO908418174&amp;sid=search</t>
  </si>
  <si>
    <r>
      <rPr>
        <rFont val="Arial"/>
        <b/>
        <color theme="1"/>
      </rPr>
      <t>Justificación:La mejor opción de las tres es la N° 1: Disco Duro Interno Seagate BarraCuda 2TB 3.5" SATA 6Gb/s (Mercado Libre).
A diferencia de la Opción 2 (Western Digital Blue 2TB), que resulta más costosa con un valor de $794.295,25, y de la Opción 3 (Western Digital Blue 1TB), que aunque cuesta $229.999,63 ofrece la mitad de capacidad (1TB) y una memoria caché muy limitada de 64MB, la Opción 1 ofrece el mejor rendimiento técnico y almacenamiento masivo al precio más competitivo: $699.899,69 (IVA incluido).</t>
    </r>
    <r>
      <rPr>
        <rFont val="Arial"/>
        <b val="0"/>
        <color theme="1"/>
      </rPr>
      <t xml:space="preserve">
</t>
    </r>
  </si>
  <si>
    <t>GIGABYTE Gaming GeForce RTX 5050 8GB OC</t>
  </si>
  <si>
    <t>$ 1.000.000,00</t>
  </si>
  <si>
    <t>$ 1.190.000,00</t>
  </si>
  <si>
    <t>$ 381,04</t>
  </si>
  <si>
    <t>Justificación de la Selección
Mayor Velocidad de Giro (7200 RPM) y Caché (256MB): A diferencia de las alternativas estándar, la velocidad de giro de 7200 RPM junto con sus 256MB de memoria caché permiten transferencias de datos mecánicos sustancialmente más rápidas para la lectura y escritura de archivos pesados.
Excelente Relación Costo-Capacidad: Ofrece 2TB de almacenamiento por $699.899,69 COP, lo que genera un ahorro inmediato de $94.395,56 COP frente al modelo de 2TB de Western Digital (Opción 2) manteniendo la misma garantía oficial de 2 años (24 meses).
Rendimiento Optimizado para Desarrollo: Su arquitectura está diseñada para acelerar el trasiego de datos pesados, siendo idónea para repositorios locales, copias de seguridad de máquinas virtuales o almacenamiento de bases de datos.</t>
  </si>
  <si>
    <t>PREORDEN</t>
  </si>
  <si>
    <t>Página directa; preventa disponible 21 días después de la compra.</t>
  </si>
  <si>
    <t>Impacto Directo dentro de la Empresa
Optimización del Presupuesto Operativo: Maximiza el valor por gigabyte obtenido en el segmento de 2TB, evitando desembolsos innecesarios y liberando flujo de caja para otros componentes de hardware o licenciamiento.
Eficiencia y Tiempos de Respuesta Agilizados: La combinación de 7200 RPM y 256MB de caché reduce los tiempos de espera al volcar o consultar información masiva en las estaciones de desarrollo, mejorando el rendimiento técnico del personal.
Soporte y Respaldo Adecuado: Su capacidad de 2TB garantiza un margen amplio para respaldos históricos de código fuente y proyectos locales a largo plazo, respaldado por 24 meses de garantía.</t>
  </si>
  <si>
    <t>8GB GDDR6/GDDR7 según ficha | Blackwell | DLSS 4</t>
  </si>
  <si>
    <t>1 año | 12 meses | 52 semanas | 365 días</t>
  </si>
  <si>
    <t>8GB, arquitectura Blackwell y DLSS 4; precio competitivo.</t>
  </si>
  <si>
    <t>Producto en preventa con espera aproximada de 21 días.</t>
  </si>
  <si>
    <t>Mejor equilibrio entre precio y tecnología si el plazo de entrega es aceptable.</t>
  </si>
  <si>
    <t>Precio 2 de 5 con precio | 8% sobre el menor precio | Por una diferencia pequeña frente a la RTX 3050 ofrece 8GB, Blackwell y DLSS 4; es la mejora de valor más clara.</t>
  </si>
  <si>
    <t>PC MASTERS BOGOTÁ</t>
  </si>
  <si>
    <r>
      <rPr>
        <rFont val="Arial"/>
        <color rgb="FF1155CC"/>
        <u/>
      </rPr>
      <t>https://pcmastersbogota.com.co/producto/gigabyte-windforce-rtx-5050-de-8gb-oc/</t>
    </r>
  </si>
  <si>
    <t>GIGABYTE Windforce RTX 5050 8GB OC</t>
  </si>
  <si>
    <t>$ 1.083.193,28</t>
  </si>
  <si>
    <t>$ 1.289.000,00</t>
  </si>
  <si>
    <t>$ 412,74</t>
  </si>
  <si>
    <t>Página directa con botón de compra y envío disponible; confirmar existencias antes del pago.</t>
  </si>
  <si>
    <t>8GB GDDR6 | Blackwell | DLSS 4 | 128-bit</t>
  </si>
  <si>
    <t>8GB, DLSS 4 y compra directa en Bogotá.</t>
  </si>
  <si>
    <t>Existencias y duración de garantía deben confirmarse.</t>
  </si>
  <si>
    <t>Viable para diseño, edición y trabajo 1080p/1440p después de confirmar stock y garantía.</t>
  </si>
  <si>
    <t>Precio 3 de 5 con precio | 16% sobre el menor precio | Cuesta más que la otra RTX 5050, pero ofrece compra inmediata; conviene si no se desea esperar la preventa.</t>
  </si>
  <si>
    <r>
      <rPr>
        <rFont val="Arial"/>
        <color rgb="FF1155CC"/>
        <u/>
      </rPr>
      <t>https://enjoyvideogames.com.co/product/tarjeta-de-video-zotac-twin-edge-geforce-rtx-5050-8gb-oc/</t>
    </r>
  </si>
  <si>
    <t>Disco Duro Mecánico WD Blue 1TB SATA III 3.5"</t>
  </si>
  <si>
    <r>
      <rPr>
        <rFont val="Arial"/>
        <color rgb="FF1155CC"/>
        <u/>
      </rPr>
      <t>https://gadgettechnology.com.co/product/rtx-3050-6gb-msi-gaming-x</t>
    </r>
  </si>
  <si>
    <t>ZOTAC Twin Edge GeForce RTX 5050 8GB OC</t>
  </si>
  <si>
    <t>$ 1.168.067,23</t>
  </si>
  <si>
    <t>$ 1.390.000,00</t>
  </si>
  <si>
    <t>Unidad orientada a almacenamiento general de oficina y archivos administrativos cotidianos.</t>
  </si>
  <si>
    <t>$ 445,08</t>
  </si>
  <si>
    <t>1TB | Factor de forma 2.5" | Conexión SATA | 5400 RPM</t>
  </si>
  <si>
    <t>Página directa con compra activa, envío nacional y pago contra entrega.</t>
  </si>
  <si>
    <t>Opción más económica del mercado para archivo secundario de documentos administrativos y respaldos ligeros.</t>
  </si>
  <si>
    <t>8GB GDDR6 | Blackwell | doble ventilador | 8K</t>
  </si>
  <si>
    <t>Menor capacidad (1TB) y menor resistencia para trabajo pesado continuo corporativo 24/7.</t>
  </si>
  <si>
    <t>8GB, diseño compacto, compra activa y garantía de 12 meses.</t>
  </si>
  <si>
    <t>Viable si el presupuesto para la empresa es ajustado y solo se requiere un espacio secundario para documentos de respaldo ocasional.</t>
  </si>
  <si>
    <t>Precio superior a otras RTX 5050.</t>
  </si>
  <si>
    <t>Alternativa sólida cuando se priorizan entrega nacional, formato compacto y garantía definida.</t>
  </si>
  <si>
    <t>La alternativa más económica de la terna, ideal para presupuestos reducidos de archivo y documentación general de la microempresa.</t>
  </si>
  <si>
    <t>Precio 4 de 5 con precio | 26% sobre el menor precio | Precio superior a otras RTX 5050; compensa con formato compacto, compra activa y garantía definida.</t>
  </si>
  <si>
    <t>SPEED LOGIC COLOMBIA</t>
  </si>
  <si>
    <r>
      <rPr>
        <rFont val="Arial"/>
        <color rgb="FF1155CC"/>
        <u/>
      </rPr>
      <t>https://speedlogic.com.co/tienda/tarjetas-graficas/nvidia/tarjeta-de-video-nvidia-geforce-msi-rtx-5060-ventus-2x-oc-8-gigas/</t>
    </r>
  </si>
  <si>
    <r>
      <rPr>
        <rFont val="Arial"/>
        <b/>
        <color theme="1"/>
      </rPr>
      <t xml:space="preserve">Cotización elegida: </t>
    </r>
    <r>
      <rPr>
        <rFont val="Arial"/>
        <b val="0"/>
        <color theme="1"/>
      </rPr>
      <t>N°2</t>
    </r>
  </si>
  <si>
    <t>MSI GeForce RTX 5060 Ventus 2X OC 8GB</t>
  </si>
  <si>
    <t>$ 1.478.151,26</t>
  </si>
  <si>
    <t>$ 1.759.000,00</t>
  </si>
  <si>
    <t>$ 563,24</t>
  </si>
  <si>
    <t>Página directa indexada; la tienda solicita confirmar existencias antes del pago.</t>
  </si>
  <si>
    <r>
      <rPr>
        <rFont val="Arial"/>
        <color rgb="FF1155CC"/>
        <u/>
      </rPr>
      <t>https://enjoyvideogames.com.co/product/tarjeta-de-video-gigabyte-gaming-geforce-rtx-5050-8gb-oc/</t>
    </r>
  </si>
  <si>
    <t>8GB GDDR7 | Blackwell | DLSS 4 | 3840 CUDA</t>
  </si>
  <si>
    <r>
      <rPr>
        <rFont val="Arial"/>
        <b/>
        <color theme="1"/>
      </rPr>
      <t xml:space="preserve">Justificación: </t>
    </r>
    <r>
      <rPr>
        <rFont val="Arial"/>
        <b val="0"/>
        <color theme="1"/>
      </rPr>
      <t>La mejor opción de las tres es la N° 2: Disco Duro Mecánico WD Purple 2TB SATA III 3.5" (Mercado Libre).
A diferencia de la Opción 1 (Seagate IronWolf 2TB), que cuesta $874.999,86 (un sobrecosto de casi $400.000 COP por funciones avanzadas de servidor NAS que no son indispensables para un entorno comercial o de microempresa), y de la Opción 3 (WD Blue 1TB), que por $209.999,30 ofrece solo la mitad de capacidad (1TB) e interfaz de rendimiento estándar para uso doméstico, la Opción 2 logra el mejor punto de equilibrio costo-beneficio por $479.999,59</t>
    </r>
  </si>
  <si>
    <t>RTX 5060, GDDR7, DLSS 4 y mayor rendimiento.</t>
  </si>
  <si>
    <t>Mayor precio y existencias sujetas a confirmación.</t>
  </si>
  <si>
    <t>La mejor opción de rendimiento para edición y diseño exigente si se confirma inventario.</t>
  </si>
  <si>
    <t>MEDIA-ALTA</t>
  </si>
  <si>
    <t>Precio 5 de 5 con precio | 59% sobre el menor precio | Es la más costosa, pero también la de mayor rendimiento; mejora a todas en GPU RTX 5060 y memoria GDDR7.</t>
  </si>
  <si>
    <r>
      <rPr>
        <rFont val="Arial"/>
        <b/>
        <color theme="1"/>
      </rPr>
      <t xml:space="preserve">Cotización elegida: </t>
    </r>
    <r>
      <rPr>
        <rFont val="Arial"/>
        <b val="0"/>
        <color theme="1"/>
      </rPr>
      <t>N°2</t>
    </r>
  </si>
  <si>
    <t>Justificación de la Selección
Alta Capacidad a Excelente Precio: Ofrece 2TB de almacenamiento por un valor muy competitivo, costando casi la mitad que la opción NAS de Seagate sin sacrificar durabilidad.
Diseñado para Cargas de Escritura Continua (24/7): Su arquitectura está optimizada para trabajo pesado y operaciones constantes de guardado masivo (registros transaccionales, respaldo de inventarios y datos del sistema), lo que garantiza mayor resistencia al desgaste operativo diario.
Respaldo Extendido (3 Años de Garantía): Incluye 36 meses (3 años) de garantía, superando los 2 años que ofrece la línea económica (Opción 3).</t>
  </si>
  <si>
    <t>Impacto Directo dentro de la Empresa
Eficiencia Financiera: Genera un ahorro directo de $395.000,27 COP frente a la Opción 1, permitiendo adquirir almacenamiento empresarial de alta resistencia sin saturar el flujo de caja.
Confiabilidad en Respaldos y Bases de Datos: Su diseño para trabajo continuo minimiza el riesgo de degradación de sectores o pérdida de información crítica durante el guardado constante de transacciones y respaldos diarios.
Escalabilidad y Espacio Suficiente: La capacidad de 2TB asegura un margen holgado de almacenamiento a largo plazo para logs, bases de datos y archivos corporativos, evitando la necesidad de sustituir el disco a corto plazo por saturación de espacio.</t>
  </si>
  <si>
    <r>
      <rPr>
        <rFont val="Arial"/>
        <b/>
        <color theme="1"/>
      </rPr>
      <t>Justificación:La mejor opción de las cinco es la N° 2: GIGABYTE Gaming GeForce RTX 5050 8GB OC (ENJOY VIDEOGAMES).
A diferencia de la Opción 1 (RTX 3050), que se queda corta con solo 6 GB de VRAM y arquitectura anterior por $1.106.473,00, y de las Opciones 3, 4 y 5 (cuyos precios se incrementan hasta $1.759.000,00 sin ofrecer un salto que justifique la diferencia para cargas de trabajo estándar), la Opción 2 ofrece el mejor salto tecnológico con la arquitectura más reciente al costo más competitivo: $1.190.000,00 (IVA incluido).</t>
    </r>
    <r>
      <rPr>
        <rFont val="Arial"/>
        <b val="0"/>
        <color theme="1"/>
      </rPr>
      <t xml:space="preserve">
</t>
    </r>
  </si>
  <si>
    <t xml:space="preserve">Justificación de la Selección
Salto Generacional y Tecnológico: Incorpora 8 GB de VRAM GDDR6, arquitectura Blackwell y soporte para DLSS 4, superando ampliamente las capacidades de la RTX 3050 (Opción 1) por tan solo $83.527,00 COP de diferencia (8% más).
Mejor Relación Costo-Beneficio en la Serie RTX 5050: Es la alternativa con chip RTX 5050 8GB más económica de la lista. Representa un ahorro de $99.000,00 COP frente a la Opción 3 (PC MASTERS) y de $200.000,00 COP frente a la Opción 4 (ZOTAC).
Garantía Definida (1 Año): Cuenta con 12 meses (365 días) de garantía directa de fábrica, superando la incertidumbre de proveedores donde la duración no está publicada.
Compromiso Aceptable (Preorden): Requiere un tiempo de espera de 21 días al ser en modalidad preorden, margen perfectamente planificable dentro de un cronograma de adquisiciones de TI a cambio de un menor costo.
</t>
  </si>
  <si>
    <t>Impacto Directo dentro de la Empresa
Aceleración de Cargas Gráficas y Computacionales: La combinación de 8 GB de VRAM junto con los núcleos Tensor de nueva generación agiliza el renderizado, la edición de video, el procesamiento de modelos y herramientas de desarrollo visual (UI/UX, motor gráfico), reduciendo tiempos de espera del personal.
Eficiencia Financiera del Proyecto: Optimiza el presupuesto al adquirir hardware gráfico de última generación por solo $1.190.000 COP, liberando recursos para otros activos sin pagar sobrecostos por inventario de entrega inmediata como en las opciones 3 y 4.
Mayor Vida Útil y Relevancia Tecnológica: Al pertenecer a la arquitectura moderna con soporte DLSS 4, garantiza compatibilidad con software corporativo y controladores durante más tiempo, evitando la obsolescencia prematura de las estaciones de trabajo.</t>
  </si>
  <si>
    <r>
      <rPr>
        <rFont val="Arial"/>
        <color rgb="FF1155CC"/>
        <u/>
      </rPr>
      <t>https://pcmastersbogota.com.co/producto/gigabyte-windforce-rtx-5050-de-8gb-oc/</t>
    </r>
  </si>
  <si>
    <r>
      <rPr>
        <rFont val="Arial"/>
        <b/>
        <color theme="1"/>
      </rPr>
      <t xml:space="preserve">Cotización elegida: </t>
    </r>
    <r>
      <rPr>
        <rFont val="Arial"/>
        <b val="0"/>
        <color theme="1"/>
      </rPr>
      <t>N°2</t>
    </r>
  </si>
  <si>
    <t>Justificación:La mejor opción entre estas tres es la N° 2: GIGABYTE Gaming GeForce RTX 5050 8GB OC (ENJOY VIDEOGAMES).
A diferencia de la Opción 1 (RTX 3050), que se queda corta con 6 GB de VRAM por $1.106.473,00, y de la Opción 3 (misma GPU de 8 GB pero vendida por PC MASTERS BOGOTA), que cuesta $1.289.000,00, la Opción 2 ofrece el salto tecnológico a la mejor relación costo-beneficio del cuadro por $1.190.000,00 (IVA incluido).</t>
  </si>
  <si>
    <t>Justificación de la Selección
Mejor Relación Especificaciones-Precio: Ofrece 8 GB de VRAM, arquitectura Blackwell y soporte para DLSS 4 por solo $83.527,00 COP adicionales frente a la versión de 6 GB (Opción 1), lo que representa un incremento de apenas el 8% en el precio a cambio de un salto técnico notable.
Ahorro Directo de Presupuesto: Frente a la Opción 3 (que vende exactamente una variante similar de la RTX 5050 de 8 GB), la Opción 2 genera un ahorro inmediato de $99.000,00 COP por unidad.
Garantía Transparente: Ofrece 1 año (12 meses / 365 días) de garantía directa según ficha técnica, a diferencia de las Opciones 1 y 3 donde la duración de la garantía no está especificada claramente en la cotización.
Modelo en Preorden Planificable: Aunque requiere una espera aproximada de 21 días (modalidad preorden), este tiempo es totalmente gestionable dentro de un cronograma de adquisiciones de TI a cambio de reducir el costo final del activo.</t>
  </si>
  <si>
    <t>Impacto Directo dentro de la Empresa
Optimización del Gasto en TI: Permite dotar a las estaciones de trabajo gráficos o de desarrollo de una tarjeta gráfica de última generación por $1.190.000 COP, protegiendo el flujo de caja sin pagar sobrecostos por entrega inmediata en tienda local.
Rendimiento Operativo Continuo: La combinación de 8 GB de VRAM y la arquitectura moderna reduce los tiempos de renderizado, procesamiento de video y cargas computacionales pesadas, evitando cuellos de botella en la operación diaria de los colaboradores.
Protección de Inversión a Largo Plazo: Al adquirir un componente con la arquitectura más reciente y respaldo de 12 meses de garantía, la empresa extiende la vida útil de los equipos y minimiza el riesgo de obsolescencia prematura de software frente a modelos de generaciones anteriores.</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</si>
  <si>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</si>
  <si>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</si>
  <si>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</si>
  <si>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</si>
  <si>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</si>
  <si>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</si>
  <si>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</si>
  <si>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</si>
  <si>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mercadolibre.com.co/memoria-ram-ddr4-16gb-3200-mhz-kingston-fury-beast-kf432c16bb116wp/p/MCO64093902#polycard_client=search-desktop&amp;be_origin=backend&amp;overlay_label=not_apply&amp;search_layout=grid&amp;position=2&amp;type=product&amp;tracking_id=79fc6990-09ed-4fb4-8fd0-ff7b5e618e90&amp;wid=MCO4120439056&amp;sid=search</t>
  </si>
  <si>
    <t>Memoria Ram Ddr4 16gb 3200 Mhz Kingston Fury Beast Kf432c16bb1/16wp</t>
  </si>
  <si>
    <t>Oferta oficial con 6% OFF en Mercado Libre Colombia. Incluye opción de 6 cuotas de $84.600 con 0% interés y envío gratis nacional.</t>
  </si>
  <si>
    <t>Capacidad: 16 GB (1x16GB)
Tipo: DDR4 UDIMM (PC)
Velocidad: 3200 MHz
Modelo: KF432C16BB1/16WP
Latencia: CL16</t>
  </si>
  <si>
    <t>36 meses (3 años) Directamente con Kingston Colombia</t>
  </si>
  <si>
    <t>Módulo único de 16GB con disipador térmico de aluminio. Excelente relación costo-beneficio con envío gratis a domicilio.</t>
  </si>
  <si>
    <t>Disponibilidad sujeta al stock del vendedor en la plataforma.</t>
  </si>
  <si>
    <t>Viabilidad: ALTA (Opción Recomendada)
Justificación: Ofrece la mejor relación costo-beneficio ($507.599 COP) para un módulo de 16GB de alta velocidad con disipador térmico.</t>
  </si>
  <si>
    <t>https://www.mipcparquecentral.com/products/memoria-ram-kingston-de-16-gb-ddr4-para-portatil?_pos=1&amp;_sid=cdfb93a4b&amp;_ss=r</t>
  </si>
  <si>
    <t>Memoria RAM Kingston ValueRAM 16GB DDR4 3200MHz UDIMM</t>
  </si>
  <si>
    <t>Descuento del 10% aplicado sobre precio regular de $620.000 COP (Ahorro $60.000). Facturación electrónica legal a nombre de la empresa.</t>
  </si>
  <si>
    <t>Capacidad: 16 GB
Tipo: DDR4
Velocidad: 3200 MHz
SKU: 9320064-D4</t>
  </si>
  <si>
    <t>12 meses (1 año) Directamente con tienda</t>
  </si>
  <si>
    <t>Garantía física y soporte técnico local directo en Bogotá. En stock inmediato para despacho.</t>
  </si>
  <si>
    <t>Es la opción de mayor costo ($560.000 COP) entre las tres cotizadas.</t>
  </si>
  <si>
    <t>Viabilidad: MEDIA
Justificación: Es un proveedor confiable y con stock inmediato, pero su precio es el más alto de la comparativa ($560.000 COP).</t>
  </si>
  <si>
    <t>https://articulo.mercadolibre.com.co/MCO-4030801232-corsair-vengeance-lpx-ddr4-ram-16-gb-2-x-8-gb-3600-mhz-co-_JM#polycard_client=search-desktop&amp;be_origin=backend&amp;overlay_label=not_apply&amp;search_layout=grid&amp;position=3&amp;type=item&amp;tracking_id=c56f10fe-9c33-4200-ad02-0bd369b16ccf&amp;sid=search</t>
  </si>
  <si>
    <t>Kit Memoria RAM Corsair Vengeance LPX 16GB (2x8GB) DDR4 3600MHz</t>
  </si>
  <si>
    <t>Producto importado con envío gratis nacional y opción de financiación en cuotas sin interés.</t>
  </si>
  <si>
    <t>TECHINN / TRADEINN</t>
  </si>
  <si>
    <t>Capacidad: 16 GB (2x8GB)
Tipo: DDR4 Dual Channel
Velocidad: 3600 MHz
Latencia: CL18</t>
  </si>
  <si>
    <r>
      <rPr>
        <rFont val="&quot;Aptos Narrow&quot;, sans-serif"/>
        <color rgb="FF1155CC"/>
        <sz val="11.0"/>
        <u/>
      </rPr>
      <t>https://www.tradeinn.com/techinn/es/kingston-memoria-ram-kf432c16bb-8-1x8gb-ddr4-3200mhz/138331942/p?utm_source=google_products&amp;utm_medium=merchant&amp;id_producte=14081714&amp;country=co&amp;srsltid=AfmBOorKOg3ne2twSO8PFlDdgpIyL4XR4LKIAfk7uS4f3tAqzjKcmTJHsKE</t>
    </r>
  </si>
  <si>
    <t>12 meses Directamente con fabricante / proveedor</t>
  </si>
  <si>
    <t>Excelente rendimiento en modo Dual Channel y alta velocidad (3600 MHz) al mejor precio de la comparativa.</t>
  </si>
  <si>
    <t>Al ser un kit de 2x8GB, ocupa por completo dos ranuras (zócalos) en la tarjeta madre.</t>
  </si>
  <si>
    <t xml:space="preserve">Viabilidad: ALTA (Recomendada)
Justificación: Representa la mejor inversión ($475.447 COP) por ofrecer doble canal y alta velocidad con un diseño disipador eficiente.
</t>
  </si>
  <si>
    <t>Memoria RAM Kingston Fury Beast DDR4 8GB 3200MHz (KF432C16BB/8).</t>
  </si>
  <si>
    <t>$ 52.47 USD</t>
  </si>
  <si>
    <r>
      <rPr>
        <rFont val="Arial"/>
        <b/>
        <color theme="1"/>
        <sz val="10.0"/>
      </rPr>
      <t>Cotización elegida</t>
    </r>
    <r>
      <rPr>
        <rFont val="Arial"/>
        <color theme="1"/>
        <sz val="10.0"/>
      </rPr>
      <t xml:space="preserve">: N°3
</t>
    </r>
  </si>
  <si>
    <t>Módulo de memoria RAM DDR4 de 8GB a 3200 MHz con disipador de perfil bajo en aluminio negro. Elección económica estándar para puestos de trabajo de oficina.</t>
  </si>
  <si>
    <t>Garantía de por vida</t>
  </si>
  <si>
    <t>Justificación:La mejor opción de las tres es la N° 3: Kit Memoria RAM Corsair Vengeance LPX 16GB (2x8GB) DDR4 3600MHz (Ktronix).
A diferencia de la Opción 2 (Kingston ValueRAM), que es la más costosa con un valor de $559.999,72 por un solo módulo sin disipador térmico, y de la Opción 1 (Kingston Fury Beast), que cuesta $507.598,07 por un único módulo de 3200 MHz, la Opción 3 ofrece mayor velocidad y mejor arquitectura de memoria al precio más económico del cuadro: $475.446,65 (IVA incluido).</t>
  </si>
  <si>
    <t>Excelente precio/rendimiento: Marca líder en compatibilidad y estabilidad.
 Disipador térmico: Incluye cobertura de aluminio para mantener la memoria fresca.</t>
  </si>
  <si>
    <t>Capacidad básica: 8 GB puede quedar justo si el usuario abre demasiadas aplicaciones o pestañas al tiempo.
 Tecnología DDR4: Incompatible con boards modernas que requieran DDR5.</t>
  </si>
  <si>
    <t>Por qué comprarla: Es la alternativa más económica y eficiente dentro del estándar DDR4. Su perfil bajo garantiza compatibilidad con cualquier disipador y chasis.
Cuándo es viable: Para equipos de oficina estándar, tareas administrativas, navegación o repotenciación básica de computadores corporativos con presupuesto ajustado.</t>
  </si>
  <si>
    <t>Justificación de la Selección
Mejor Relación Costo-Beneficio ($475.446,65): Es la alternativa más económica de la comparativa, generando un ahorro directo de $32.151,42 COP frente a la Opción 1 y de $84.553,07 COP frente a la Opción 2.
Arquitectura Dual Channel (2x8GB): Al estar compuesta por dos módulos de 8 GB, permite activar la tecnología Dual Channel de la tarjeta madre, lo que duplica el ancho de banda de comunicación de la memoria frente a las soluciones de un solo módulo (Single Channel).
Mayor Velocidad de Frecuencia (3600 MHz): Alcanza una frecuencia de 3600 MHz frente a los 3200 MHz de las otras dos opciones, lo que brinda transferencias de datos más rápidas y menores tiempos de latencia operativa.
Disipador Térmico Integrado: Cada módulo cuenta con disipador de aluminio para mantener temperaturas estables bajo cargas de trabajo intensas.</t>
  </si>
  <si>
    <t>Impacto Directo dentro de la Empresa
Optimización Financiera (CAPEX): Permite equipar o actualizar las estaciones de trabajo con la memoria de mayor velocidad del mercado DDR4 al menor costo posible, optimizando el presupuesto del departamento de TI.
Incremento Significativo del Rendimiento Operativo: La combinación de la tecnología Dual Channel y la frecuencia de 3600 MHz se traduce en una aceleración directa al ejecutar compilaciones de software, entornos de desarrollo (IDE), máquinas virtuales y multitarea de oficina, reduciendo de forma perceptible las esperas del personal.
Estabilidad y Disipación en Jornadas Intensas: El disipador térmico incorporado previene el sobrecalentamiento de los componentes durante jornadas de trabajo prolongadas, asegurando la continuidad operativa sin fallas de memoria o reinicios inesperados del sistema.</t>
  </si>
  <si>
    <t>SPEED LOGIC</t>
  </si>
  <si>
    <r>
      <rPr>
        <rFont val="&quot;Aptos Narrow&quot;, sans-serif"/>
        <color rgb="FF1155CC"/>
        <sz val="11.0"/>
        <u/>
      </rPr>
      <t>https://speedlogic.com.co/tienda/memorias-ram/memoria-ram-para-pc-ddr4-8g-3200-corsair-vengeance-rgb-pro/?srsltid=AfmBOorEsLAU5Q3P6cjisWnC4ELRBo_m_txKZueXd7omrSRtvZ9sxhOUwrk</t>
    </r>
  </si>
  <si>
    <t>Memoria RAM Corsair Vengeance RGB Pro DDR4 8GB 3200MHz.</t>
  </si>
  <si>
    <t>$ 110.79 USD</t>
  </si>
  <si>
    <t>Memoria RAM DDR4 de 8GB con disipador de aluminio e iluminación LED RGB direccionable, optimizada para mayor rendimiento en estaciones multitarea o diseño.</t>
  </si>
  <si>
    <t>Calidad y disipación superior: PCB diseñado para cargas de trabajo más pesadas y constantes.
 Estética RGB: Aporta un aspecto visual atractivo e iluminación personalizada al equipo.</t>
  </si>
  <si>
    <t>Precio elevado: Es costosa para ser solo un módulo de 8 GB.
 Tamaño del disipador: Al ser más alta por el módulo RGB, puede chocar con algunos disipadores de procesador grandes.</t>
  </si>
  <si>
    <t>Por qué comprarla: Añade un disipador térmico de mayor calidad y un apartado estético con iluminación RGB para equipos expuestos o de exhibición.
Cuándo es viable: Para estaciones de trabajo multitarea o diseño donde se requiera mayor disipación de calor por uso continuo y se valore la estética del ensamble.</t>
  </si>
  <si>
    <r>
      <rPr>
        <rFont val="&quot;Aptos Narrow&quot;, sans-serif"/>
        <color rgb="FF1155CC"/>
        <sz val="11.0"/>
        <u/>
      </rPr>
      <t>https://enjoyvideogames.com.co/product/memoria-ram-g-skill-trident-z5-neo-rgb-32gb-2-x-16gb-288-pin-ddr5-6000-mhz-cl30-black-f5-6000j3038f16gh2-tz5nr/</t>
    </r>
  </si>
  <si>
    <t>Kit Memoria RAM G.Skill Trident Z5 Neo RGB 32GB (2 x 16GB) DDR5 6000MHz CL30.</t>
  </si>
  <si>
    <t>$ 676.19 USD</t>
  </si>
  <si>
    <t>Kit Dual Channel de memoria DDR5 de 32GB a 6000 MHz con perfil AMD EXPO y baja latencia CL30. Diseñado para estaciones de trabajo pesadas, renderizado y servidores de administración avanzada.</t>
  </si>
  <si>
    <t>1 Año directo con Lenovo</t>
  </si>
  <si>
    <t>Rendimiento extremo DDR5: Velocidad altísima de 6000 MHz con latencia súper baja (CL30).
 Kit Dual Channel (32 GB): Capacidad de sobra para virtualización, renderizado, servidores o análisis masivo de datos.</t>
  </si>
  <si>
    <t>Costo alto: Representa una inversión significativamente mayor.
 Exclusiva para plataformas modernas: Solo funciona con procesadores y tarjetas madre que soporten memoria DDR5.</t>
  </si>
  <si>
    <t>Por qué comprarla: Ofrece tecnología de última generación (DDR5) con frecuencias altísimas, latencia ultra baja (CL30) y 32 GB en Dual Channel.
Cuándo es viable: Exclusivamente para servidores, arquitectura moderna, renderizado 3D, virtualización intensiva o análisis masivo de datos que exijan el máximo rendimiento del mercado.</t>
  </si>
  <si>
    <t>Cotización elegida: N°1</t>
  </si>
  <si>
    <t>JustificaciónLa mejor opción entre las tres es la N° 1: Memoria RAM Kingston Fury Beast DDR4 8GB 3200MHz (TECHINN / TRADEINN).
A diferencia de la Opción 2 (Corsair Vengeance RGB Pro 8GB), que eleva su precio a $349.000,00 ofreciendo la misma velocidad y capacidad solo por agregar iluminación RGB, y de la Opción 3 (G.Skill Trident Z5 32GB DDR5) cuyo costo de $2.130.000,00 corresponde a una plataforma DDR5 de gama alta no compatible con tarjetas madres DDR4 estándar, la Opción 1 ofrece la mejor relación costo-beneficio para repotenciación o ensambles de oficina por solo $165.272,00 (IVA incluido).</t>
  </si>
  <si>
    <r>
      <rPr>
        <rFont val="Arial"/>
        <b/>
        <color theme="1"/>
        <sz val="10.0"/>
      </rPr>
      <t xml:space="preserve">Justificación: </t>
    </r>
    <r>
      <rPr>
        <rFont val="Arial"/>
        <b val="0"/>
        <color theme="1"/>
        <sz val="10.0"/>
      </rPr>
      <t>El Kit Memoria RAM Corsair Vengeance LPX 16GB (2x8GB) DDR4 3600MHz es la mejor opción para la empresa y no las demás porque supera a la Kingston Fury Beast al ofrecer un kit de doble canal (2x8GB) y mayor frecuencia (3600 MHz frente a 3200 MHz) que duplica el ancho de banda, y supera a la Kingston ValueRAM al ser notablemente más económica ($475,446.65 COP frente a $559,999.72 COP) y contar con disipadores térmicos especializados, posicionándose como la alternativa más rentable y eficiente en rendimiento para el uso corporativo.</t>
    </r>
  </si>
  <si>
    <t>Justificación de la Selección
Máxima Eficiencia Financiera ($165.272,00): Es la opción más económica de la comparativa, logrando un ahorro directo de $183.728,00 COP frente a la Opción 2 por un rendimiento exactamente igual en frecuencia (3200 MHz).
Disipador de Perfil Bajo Integrado: Cuenta con cobertura de aluminio de perfil bajo que garantiza disipación térmica eficiente sin generar interferencias de espacio con disipadores de procesador o chasis compactos.
Respaldo de Garantía de Por Vida: Garantiza continuidad operativa a largo plazo al incluir garantía de por vida respaldada por el fabricante.</t>
  </si>
  <si>
    <t>Impacto Directo dentro de la Empresa
Optimización Presupuestal de TI: Permite repotenciar o dotar estaciones de trabajo corporativas al menor costo posible, optimizando el capital de la empresa sin pagar sobrecostos estéticos.
Compatibilidad Estándar y Mantenimiento: Su formato estándar DDR4 a 3200 MHz y perfil bajo garantizan compatibilidad directa con la mayoría de tarjetas madres empresariales del mercado sin requerir cambios de plataforma.
Desempeño Confiable para Tareas Administrativas: Ofrece la velocidad y estabilidad necesarias para navegación, sistemas de oficina y multitarea básica, manteniendo bajas temperaturas de operación gracias a su disipador de aluminio.</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</si>
  <si>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</si>
  <si>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</si>
  <si>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</si>
  <si>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</si>
  <si>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</si>
  <si>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</si>
  <si>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</si>
  <si>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</si>
  <si>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</si>
  <si>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</si>
  <si>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</si>
  <si>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</si>
  <si>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</si>
  <si>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</si>
  <si>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</si>
  <si>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</si>
  <si>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mercadolibre.com.co/procesador-amd-ryzen-7-5700g-1box-de-8-nucleos-y-46ghz-de-frecuencia-con-grafica-integrada/p/MCO18441624#polycard_client=search-desktop&amp;be_origin=backend&amp;overlay_label=not_apply&amp;search_layout=grid&amp;position=1&amp;type=product&amp;tracking_id=8bcb7e6f-e522-4f59-84f6-b3e958d5173b&amp;wid=MCO1398353719&amp;sid=search</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</si>
  <si>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</si>
  <si>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</si>
  <si>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</si>
  <si>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</si>
  <si>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</si>
  <si>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</si>
  <si>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</si>
  <si>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</si>
  <si>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mercadolibre.com.co/procesador-gamer-amd-ryzen-5-5600g-100-100000252box-de-6-nucleos-y-44ghz-con-grafica-integrada/p/MCO18424403#polycard_client=search-desktop&amp;be_origin=backend&amp;overlay_label=not_apply&amp;search_layout=grid&amp;position=2&amp;type=product&amp;tracking_id=2a8efddc-4b4c-4870-a2bc-a194ee03855b&amp;wid=&amp;sid=search</t>
  </si>
  <si>
    <t>Procesador AMD Ryzen 7 5700G (8 Núcleos / 16 Hilos / Gráficos Radeon)</t>
  </si>
  <si>
    <t>https://www.mercadolibre.com.co/arctic-p12-ventilador-de-pc-ventilador-de-caja-de-120-mm/p/MCO2054732033</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</si>
  <si>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</si>
  <si>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</si>
  <si>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t>Procesador AMD Ryzen 5 5600G / 6 Núcleos / 12 Hilos / Gráficos Radeon</t>
  </si>
  <si>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</si>
  <si>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</si>
  <si>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</si>
  <si>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t>Ventilador de PC Arctic P12 (120 mm, Ventilador de Caja / Gabinete)</t>
  </si>
  <si>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</si>
  <si>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</si>
  <si>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t>US$18,50</t>
  </si>
  <si>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</si>
  <si>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Producto con envío internacional desde USA, últimas 5 unidades disponibles. Permite pago en 6 cuotas de $9.399 sin interés y aplica cupón de $20.000 OFF en compras desde $60.000.</t>
  </si>
  <si>
    <t>No especificada por el vendedor</t>
  </si>
  <si>
    <t>Diseño estándar liso (sin nervaduras en las aspas) que reduce ruido de flujo turbulento a bajas RPM; buen equilibrio entre caudal de aire (CFM) y presión estática para ventilación general de gabinete</t>
  </si>
  <si>
    <t>Es un ventilador de propósito general, sin certificación contra polvo/humedad ni rodamiento de alta gama; menor vida útil esperada frente a modelos con rodamiento hidrodinámico o de manga fluida</t>
  </si>
  <si>
    <t>Adecuado para ventilación de flujo de aire básica en gabinetes de PC de uso doméstico u oficina, donde no se requiere alta presión estática ni resistencia a ambientes agresivos</t>
  </si>
  <si>
    <t>https://www.mercadolibre.com.co/be-quiet-ventilador-silent-wings-4-120-mm-pwm-de-alta-velocidad-color-negro/p/MCO45659465</t>
  </si>
  <si>
    <t>ENCARGUELO</t>
  </si>
  <si>
    <t>Incluye gráficos integrados Radeon Vega 7 y disipador Wraith Stealth original en caja.</t>
  </si>
  <si>
    <t>6 núcleos, 12 hilos, Socket AM4, Frecuencia base 3.9 GHz hasta 4.4 GHz Turbo.</t>
  </si>
  <si>
    <t>12 meses de garantía directa con el fabricante y distribuidor autorizado.</t>
  </si>
  <si>
    <t>http://encarguelo.com/producto/B0BKL1QYP3/ventilador-de-cpu-thermalright-tl-c12c-x3-de-120mm-ventilador-silencioso-de-4-pines-pwm-con-rodamiento-s-fdb-hasta-1550rpm-de-refrigeracion-3-unidades</t>
  </si>
  <si>
    <t>Excelente costo-beneficio y gráficos integrados (no requiere tarjeta de video dedicada).</t>
  </si>
  <si>
    <t>¡Be quiet! Ventilador Silent Wings 4, 120 mm, PWM de alta velocidad, color negro</t>
  </si>
  <si>
    <t>Plataforma AM4 de generación anterior sin futuras actualizaciones de socket.</t>
  </si>
  <si>
    <r>
      <rPr>
        <rFont val="Arial"/>
        <b/>
        <color theme="1"/>
      </rPr>
      <t xml:space="preserve">VIABILIDAD: ALTA. </t>
    </r>
    <r>
      <rPr>
        <rFont val="Arial"/>
        <color theme="1"/>
      </rPr>
      <t>La opción más económica y equilibrada para iniciar el desarrollo del proyecto.</t>
    </r>
  </si>
  <si>
    <t>US$28,47</t>
  </si>
  <si>
    <t>Kit de Ventiladores Thermalright TL-C12C X3 (120 mm, PWM, 1550 RPM, Rodamiento S-FDB, Pack x3 Unidades)</t>
  </si>
  <si>
    <t>Cantidad de coolers para computadoras de escritorio: 1. Color del LED: negro. Tipo de refrigeración: aire. Calificación 5.0/5 (5 reseñas), vendido por Cometware Inc con más de 1000 ventas.</t>
  </si>
  <si>
    <t>Línea reconocida por su ingeniería acústica: aspas de perfil aerodinámico y aro de amortiguación que reducen la turbulencia y el ruido mecánico; suele usar un rodamiento de alta durabilidad orientado a operación silenciosa prolongada</t>
  </si>
  <si>
    <t>Se vende como unidad individual, no en kit, lo que eleva el costo si se necesitan varias posiciones cubiertas; al priorizar silencio, su presión estática es menor que la de ventiladores orientados a alto rendimiento</t>
  </si>
  <si>
    <t>Ideal para equipos donde el ruido es un factor crítico (salas de estudio, oficinas silenciosas), pero no es la opción más económica si se requieren varias unidades</t>
  </si>
  <si>
    <t>US$27,54</t>
  </si>
  <si>
    <t>https://www.mercadolibre.com.co/combo-board-h610m-procesador-intel-core-i5-12400f-pc/up/MCOU2408272656#polycard_client=search-desktop&amp;be_origin=backend&amp;overlay_label=not_apply&amp;search_layout=grid&amp;position=6&amp;type=product&amp;tracking_id=cb0bfe9b-6cf2-4cf3-8766-1dad3c234db9&amp;wid=MCO1333460073&amp;sid=search</t>
  </si>
  <si>
    <t>Procesador Intel Core i5-12400 / 6 Núcleos / 12 Hilos / Gráficos UHD 730</t>
  </si>
  <si>
    <t>Ventilador de Caja Arctic P12 de 120 mm, Paquete de 5, Silen</t>
  </si>
  <si>
    <t>$121.394 (paquete completo) — $24.279 aprox. por unidad</t>
  </si>
  <si>
    <t>US$47,39</t>
  </si>
  <si>
    <t>Conector de 4 pines PWM, rodamiento S-FDB, velocidad de hasta 1550 RPM. Peso del paquete: 2 Lb. Calificación 4.5</t>
  </si>
  <si>
    <t>6 meses de garantía</t>
  </si>
  <si>
    <t>El rodamiento S-FDB (Sealed Fluid Dynamic Bearing) ofrece menor fricción y menor ruido mecánico que un rodamiento de manga común, con buena disipación de calor; la velocidad máxima moderada (1550 RPM) favorece un funcionamiento silencioso, adecuado para flujo de aire constante en gabinete</t>
  </si>
  <si>
    <t>Precio por unidad informado por el vendedor: $28.891,80. Envío desde USA, sin costos de importación, stock de hasta 5 unidades del paquete. Calificación 5.0/5 (2 reseñas).</t>
  </si>
  <si>
    <t xml:space="preserve">CONTADO </t>
  </si>
  <si>
    <t>Al operar a menor RPM que ventiladores de alto rendimiento, genera menos presión estática, por lo que no es ideal para atravesar radiadores densos o disipadores con aletas muy juntas; el control PWM depende de la placa madre para aprovechar todo su rango</t>
  </si>
  <si>
    <t>Combo que incluye placa madre H610M y procesador. Requiere tarjeta gráfica dedicada obligatoria.</t>
  </si>
  <si>
    <t>La serie P de Arctic está diseñada para generar mayor presión estática que un ventilador de flujo estándar, lo que la hace apta para pasar aire a través de rejillas, filtros de polvo o radiadores; al venir en paquete de 5, permite equipar todo un gabinete o varios equipos con el mismo modelo, manteniendo uniformidad de diseño y velocidad</t>
  </si>
  <si>
    <t>Buena opción técnica para refrigeración silenciosa de gabinete en equipos de uso constante (oficina/laboratorio), priorizando bajo ruido sobre máximo rendimiento térmico</t>
  </si>
  <si>
    <t>6 núcleos P-cores, 12 hilos, Socket LGA 1700, soporte DDR4, board H610M.</t>
  </si>
  <si>
    <t>Los ventiladores de gama de entrada de Arctic suelen ser más audibles a RPM altas que líneas premium; el rodamiento es más básico, con una vida útil esperada menor que modelos con rodamiento de fluido sellado</t>
  </si>
  <si>
    <t>Muy conveniente cuando se necesita equipar múltiples puestos o gabinetes con ventiladores de presión estática decente, priorizando cantidad y uniformidad sobre silencio absoluto</t>
  </si>
  <si>
    <t>Incluye tarjeta madre y procesador en un solo paquete estructurado..</t>
  </si>
  <si>
    <t>El procesador modelo 'F' requiere obligatoriamente tarjeta de video dedicada.</t>
  </si>
  <si>
    <t>AMAZON</t>
  </si>
  <si>
    <t>https://www.amazon.com/-/es/Noctua-NF-F12-IP67-PWM-ventilador/dp/B00KFCRIQM?th=1</t>
  </si>
  <si>
    <t>Ventilador Industrial Noctua NF-F12 iPPC-2000 IP67 PWM (120 mm, 2000 RPM, Certificación IP67 agua/polvo)</t>
  </si>
  <si>
    <t>US$29,97</t>
  </si>
  <si>
    <t>Incluye IVA desglosado (19%). Resolución de 1000 DPI y alcance de 25m.</t>
  </si>
  <si>
    <t>1 año de garantía.</t>
  </si>
  <si>
    <t>Ventilador industrial de 12V con conector PWM de 4 pines, dimensiones 4.724 x 4.724 x 0.984 pulgadas, máximo 2000 RPM y 29.7 dB(A), más de 150.000 horas de vida útil (MTTF). Calificación 4.6/5 con 579 reseñas.</t>
  </si>
  <si>
    <t>Ventilador Cpu Tmalright TI-c12 Pro PWM de Compu (120 mm)</t>
  </si>
  <si>
    <t>A 2000 RPM el nivel de ruido (29.7 dB) es notablemente mayor que las otras dos opciones, lo que lo hace menos adecuado si el criterio principal es silencio; su diseño orientado a alta presión estática no aporta ventaja adicional en gabinetes sin restricción de flujo</t>
  </si>
  <si>
    <t>La mejor opción técnica para refrigeración de componentes exigentes (radiadores, disipadores de alto TDP) o entornos con polvo/humedad, pero es sobredimensionada si el uso es solo ventilación general de gabinete</t>
  </si>
  <si>
    <t>US$48,94</t>
  </si>
  <si>
    <t>Envío internacional desde China, entre el 2 y el 22 de septiembre. Vendido por un solo distribuidor internacional con apenas 1 venta registrada. Stock de hasta 50 unidades disponibles (máx. 5 por compra).</t>
  </si>
  <si>
    <t>Cotización elegida: N°2</t>
  </si>
  <si>
    <t>Control PWM de velocidad que permite ajuste automático según temperatura; geometría de aspas orientada a un flujo de aire alto, competitiva frente a marcas más costosas en esa gama de precio</t>
  </si>
  <si>
    <t>Marca con menor trayectoria y reputación en el mercado frente a Be Quiet! o Arctic; el envío internacional desde China implica tiempos de entrega más largos (hasta 3 semanas) y el vendedor tiene historial de ventas mínimo, lo que reduce la confiabilidad de la compra</t>
  </si>
  <si>
    <t>Aceptable como alternativa de rendimiento, pero el riesgo de un vendedor sin trayectoria y los tiempos de envío largos lo hacen menos viable para una necesidad de equipo con plazos ajustados</t>
  </si>
  <si>
    <t>La mejor opción de las tres es la N° 2: Kit de Ventiladores Thermalright TL-C12C X3 (Pack x3 Unidades) (ENCARGUELO).
A diferencia de la Opción 1 (Arctic P12), que cuesta $56.395 por un solo ventilador sin garantía especificada, y de la Opción 3 (Noctua NF-F12 Industrial), que eleva su valor a $91.362 por una sola unidad pensada para uso industrial muy ruidoso (29.7 dB(A)), la Opción 2 ofrece 3 ventiladores con control PWM y rodamiento S-FDB por solo $83.943 (IVA incluido).</t>
  </si>
  <si>
    <t>La mejor opción de las tres es la N° 2: Ventilador de Caja Arctic P12 de 120 mm, Paquete de 5 (Mercado Libre).
A diferencia de la Opción 1 (Be quiet! Silent Wings 4), que cuesta $86.800 por una sola unidad sin garantía especificada, y de la Opción 3 (Thermalright TL-C12 Pro PWM), que cuesta $149.172 por una sola unidad con envíos internacionales desde China de hasta 3 semanas de espera, la Opción 2 ofrece un paquete de 5 ventiladores Arctic P12 por solo $144.459 (IVA incluido).</t>
  </si>
  <si>
    <t>Justificación de la Selección
Mejor Relación Cantidad-Precio ($27.981 por unidad): Ofrece un pack completo de 3 ventiladores de 120 mm por $83.943 COP, lo que reduce el costo unitario a menos de $28.000 COP frente a los $56.395 COP de la Opción 1.
Rodamiento Avanzado S-FDB y Control PWM: Incluye rodamientos dinámicos de fluido (Sealed Fluid Dynamic Bearing) para menor fricción y desgaste, junto con conectores PWM de 4 pines para la regulación inteligente de velocidad desde la tarjeta madre.
Operación Silenciosa (1550 RPM max): Diseñado para mantener un flujo de aire constante con bajo nivel de ruido, ideal para puestos de trabajo continuos.
Garantía Especificada: Cuenta con 6 meses de garantía, superando la falta de información en la garantía del modelo individual de la Opción 1.</t>
  </si>
  <si>
    <t>Impacto Directo dentro de la Empresa
Optimización Significativa del Presupuesto (CAPEX): Permite equipar un gabinete completo con sus 3 puntos de ventilación (entrada y salida de aire) con una sola compra de $83.943 COP, evitando la compra de múltiples unidades individuales.
Entorno de Trabajo Silencioso y Productivo: El control PWM y el diseño de 1550 RPM evitan el ruido excesivo en la oficina o laboratorio, problema que generaría el ventilador industrial de la Opción 3 (2000 RPM / 29.7 dB(A)).
Protección Térmica de los Componentes: Al instalar un paquete de 3 ventiladores se garantiza un flujo de aire constante (airflow) dentro del chasis, previniendo el sobrecalentamiento de la memoria RAM, procesador y almacenamiento para prolongar su vida útil.</t>
  </si>
  <si>
    <t>Justificación de la Selección
Mejor Precio Unitario ($28.891,80 por unidad): Representa la opción más económica y rentable del cuadro, ofreciendo 5 unidades por $144.459 COP frente a los $86.800 COP o $149.172 COP de los modelos vendidos individualmente.
Diseño Orientado a Presión Estática: La serie P de Arctic está optimizada para empujar aire a través de filtros antipolvo, rejillas y radiadores, lo que garantiza una disipación eficiente en gabinetes corporativos.
Garantía y Entrega Segura: Incluye 6 meses de garantía directa y venta verificada desde USA sin costos de importación adicionales, superando el riesgo de la Opción 3 (vendedor con solo 1 venta registrada).</t>
  </si>
  <si>
    <t>Impacto Directo dentro de la Empresa
Optimización Extrema del Presupuesto (CAPEX): Permite equipar completamente hasta 2 o 3 gabinetes de trabajo (o mantener unidades de repuesto en inventario de TI) con una sola compra de $144.459 COP.
Estandarización de Infraestructura: Al instalar el mismo modelo en múltiples estaciones, se asegura una estética uniforme, perfiles de ventilación idénticos y facilidad en la gestión de repuestos.
Protección Térmica Continua: Garantiza un flujo constante de aire (airflow) para prevenir el sobrecalentamiento de procesadores, tarjetas madre y almacenamiento en entornos de operación diaria.</t>
  </si>
  <si>
    <r>
      <rPr>
        <rFont val="Arial"/>
        <b/>
        <color theme="1"/>
      </rPr>
      <t>VIABILIDAD: MUY ALTA.</t>
    </r>
    <r>
      <rPr>
        <rFont val="Arial"/>
        <color theme="1"/>
      </rPr>
      <t xml:space="preserve"> Muy estable para entornos de desarrollo y multitarea diaria.</t>
    </r>
  </si>
  <si>
    <t>Incluye disipador Wraith Stealth original en caja (1BOX) y gráficos integrados Radeon Vega 8.</t>
  </si>
  <si>
    <t>8 núcleos, 16 hilos, Socket AM4, Frecuencia 3.8 GHz a 4.6 GHz Turbo.</t>
  </si>
  <si>
    <t>https://www.mercadolibre.com.co/procesador-gamer-amd-ryzen-5-7600x-100-100000593wof-de-6-nucleos-y-53ghz-de-frecuencia/p/MCO19711894#polycard_client=search-desktop&amp;be_origin=backend&amp;overlay_label=not_apply&amp;search_layout=grid&amp;position=1&amp;type=product&amp;tracking_id=8fa7fb3a-0bc0-41be-a0e4-ccdc32a84037&amp;wid=MCO3582002712&amp;sid=search</t>
  </si>
  <si>
    <t>12 meses de garantía directa con fabricante y distribuidor autorizado.</t>
  </si>
  <si>
    <t>Excelente relación costo-rendimiento con 8 núcleos y gráficos integrados (ahorro en GPU).</t>
  </si>
  <si>
    <t>Basado en plataforma AM4 de generación anterior.</t>
  </si>
  <si>
    <r>
      <rPr>
        <rFont val="Arial"/>
        <b/>
        <color theme="1"/>
      </rPr>
      <t xml:space="preserve">VIABILIDAD: ALTA. </t>
    </r>
    <r>
      <rPr>
        <rFont val="Arial"/>
        <b val="0"/>
        <color theme="1"/>
      </rPr>
      <t>Ideal para estaciones de trabajo empresariales con presupuesto optimizado.</t>
    </r>
  </si>
  <si>
    <t>Procesador AMD Ryzen 5 7600 / 6 Núcleos / 12 Hilos / Gráficos Radeon</t>
  </si>
  <si>
    <t>https://www.mercadolibre.com.co/combo-board-h610m-procesador-intel-core-i7-12700f-pc/up/MCOU2422083034#polycard_client=search-desktop&amp;be_origin=backend&amp;overlay_label=not_apply&amp;search_layout=grid&amp;position=3&amp;type=product&amp;tracking_id=29fda122-cf80-4064-bf10-c66eea6f19df&amp;wid=MCO1841202272&amp;sid=search</t>
  </si>
  <si>
    <t>Combo Kit / Procesador Intel Core i7 12700 / i7 13700 Enterprise</t>
  </si>
  <si>
    <t>Arquitectura moderna de última generación con gráficos integrados básicos incluidos.</t>
  </si>
  <si>
    <t>6 núcleos, 12 hilos, Socket AM5, Frecuencia hasta 5.1 GHz Turbo, soporte DDR5.</t>
  </si>
  <si>
    <t>36 meses de garantía oficial con distribuidor autorizado.</t>
  </si>
  <si>
    <t>Tecnología de vanguardia con total capacidad de actualización futura sin cambiar board.</t>
  </si>
  <si>
    <t>Requiere obligatoriamente memoria RAM DDR5 y placas madre AM5.</t>
  </si>
  <si>
    <t>Incluye placa madre H610M y procesador i7 de alto rendimiento. Requiere tarjeta gráfica dedicada.</t>
  </si>
  <si>
    <r>
      <rPr>
        <rFont val="Arial"/>
        <b/>
        <color theme="1"/>
      </rPr>
      <t>VIABILIDAD: ALTA (Proyección)</t>
    </r>
    <r>
      <rPr>
        <rFont val="Arial"/>
        <color theme="1"/>
      </rPr>
      <t>. Excelente inversión a largo plazo para ingeniería de sistemas.</t>
    </r>
  </si>
  <si>
    <t>12 núcleos (8P+4E), 20 hilos, Socket LGA 1700, soporte DDR4..</t>
  </si>
  <si>
    <t>12 a 36 meses de garantía comercial con el proveedor y fabricante.</t>
  </si>
  <si>
    <t>Máxima potencia de procesamiento por núcleo para multitarea empresarial pesada</t>
  </si>
  <si>
    <r>
      <rPr>
        <rFont val="Arial"/>
        <b/>
        <color theme="1"/>
      </rPr>
      <t xml:space="preserve">VIABILIDAD: MUY ALTA. </t>
    </r>
    <r>
      <rPr>
        <rFont val="Arial"/>
        <b val="0"/>
        <color theme="1"/>
      </rPr>
      <t>Perfecto para departamentos de desarrollo con alta carga computacional.</t>
    </r>
  </si>
  <si>
    <t>https://www.mercadolibre.com.co/procesador-gamer-amd-ryzen-9-7900-100-100000590box-de-12-nucleos-y-54ghz-de-frecuencia-con-grafica-integrada/p/MCO22638467#polycard_client=search-desktop&amp;float_highlight=last_units&amp;be_origin=backend&amp;overlay_label=not_apply&amp;search_layout=grid&amp;position=1&amp;type=product&amp;tracking_id=d872f182-d81c-46d2-849e-9969ed0fa10c&amp;wid=MCO1641007888&amp;sid=search</t>
  </si>
  <si>
    <t>Procesador AMD Ryzen 9 7900 (12 Núcleos / 24 Hilos / AM5)</t>
  </si>
  <si>
    <t>Solución de gama alta para servidores locales, virtualización y compilación intensiva.</t>
  </si>
  <si>
    <t>12 núcleos, 24 hilos, Socket AM5, arquitectura Zen 4, gráficos integrados</t>
  </si>
  <si>
    <t>36 meses de garantía oficial con soporte avanzado.</t>
  </si>
  <si>
    <t>Rendimiento extremo en multitarea y plataforma AM5 de vanguardia con gran proyección.</t>
  </si>
  <si>
    <t>Requiere inversión adicional en memoria RAM DDR5 y placa madre compatible AM5.</t>
  </si>
  <si>
    <r>
      <rPr>
        <rFont val="Arial"/>
        <b/>
        <color theme="1"/>
      </rPr>
      <t xml:space="preserve">VIABILIDAD: MUY ALTA. </t>
    </r>
    <r>
      <rPr>
        <rFont val="Arial"/>
        <b val="0"/>
        <color theme="1"/>
      </rPr>
      <t>Perfecto para departamentos de desarrollo con alta carga computacional.</t>
    </r>
  </si>
  <si>
    <t>Cotización elegida: N°3</t>
  </si>
  <si>
    <t xml:space="preserve"> La mejor opción de las tres es la N° 3: Procesador AMD Ryzen 5 7600 / 6 Núcleos / 12 Hilos / Gráficos Radeon (Mercado Libre).
A diferencia de la Opción 1 (Ryzen 5 5600G), que por $669.998,56 pertenece a la arquitectura previa AM4 sin margen de actualización futura, y de la Opción 2 (Combo Intel i5-12400f + H610M), cuyo valor de $1.227.545,69 obliga a adquirir una tarjeta de video dedicada al ser un procesador línea "F", la Opción 3 ofrece arquitectura de última generación en el socket AM5 por tan solo $777.547,19 (IVA incluido).</t>
  </si>
  <si>
    <t xml:space="preserve">Cotización elegida: N°1                                                                  
La mejor opción de las tres es la N° 1: Procesador AMD Ryzen 7 5700G (8 Núcleos / 16 Hilos / Gráficos Radeon) (Mercado Libre) para un presupuesto equilibrado, o la N° 3: Procesador AMD Ryzen 9 7900 (12 Núcleos / 24 Hilos / AM5) si se busca rendimiento empresarial de gama alta.                                                                        </t>
  </si>
  <si>
    <t>Justificación de la Selección
Tecnología de Última Generación y Escalabilidad (AM5): Está fabricado sobre la plataforma AM5 con soporte para memorias DDR4/DDR5 de alta frecuencia, garantizando compatibilidad con futuros procesadores sin necesidad de cambiar la tarjeta madre.
Mayor Rendimiento por Ciclo y Frecuencia (Hasta 5.1 GHz): Sus 6 núcleos y 12 hilos alcanzan hasta 5.1 GHz Turbo, superando significativamente las frecuencias máximas del Ryzen 5 5600G (4.4 GHz) y del i5-12400F.
Gráficos Integrados Incluidos: A diferencia del i5-12400F (Opción 2), el Ryzen 5 7600 incluye iGPU Radeon básica, lo que permite encender y operar el equipo de inmediato sin depender de una tarjeta de video dedicada.
Garantía Oficial Superior (3 Años): Incluye 36 meses (3 años) de garantía oficial con distribuidor autorizado, superando los 12 meses de la Opción 1.</t>
  </si>
  <si>
    <t>Impacto Directo dentro de la Empresa
Protección de la Inversión a Largo Plazo: Al adoptar el socket AM5, la empresa extiende la vida útil de los equipos de cómputo, permitiendo futuras repotenciaciones de CPU sin reemplazar la plataforma base.
Eficiencia Presupuestal Inmediata: Evita el gasto adicional de una tarjeta gráfica dedicada en etapas iniciales de despliegue, logrando un costo total de plataforma mucho menor al del combo de la Opción 2.
Rendimiento Agilizado para Desarrollo y Multitarea: Su mayor frecuencia de reloj (5.1 GHz) reduce los tiempos de ejecución en tareas intensivas de procesador, como compilación de proyectos, procesamiento de datos y virtualización ligera.</t>
  </si>
  <si>
    <t>Justificación de la Selección (Opción N° 1)
Alta Capacidad de Procesamiento (8 Núcleos / 16 Hilos): Proporciona un rendimiento óptimo en multitarea y compilación con 8 núcleos reales y frecuencia de hasta 4.6 GHz Turbo.
Ahorro Sustancial de Presupuesto: Cuesta $804.899,34 COP, generando un ahorro inmediato de más de $1.100.000,00 COP frente al combo Intel i7 (Opción 2) y de más de $920.000,00 COP frente al Ryzen 9 (Opción 3).
Solución Completa sin Gastos Adicionales: Incluye de fábrica el disipador térmico Wraith Stealth original y gráficos Radeon Vega 8 integrados, lo que permite operar la estación de trabajo de inmediato sin añadir tarjetas gráficas dedicadas.</t>
  </si>
  <si>
    <t>Impacto Directo dentro de la Empresa
Eficiencia Financiera Máxima: Permite desplegar múltiples estaciones de trabajo operativas con procesadores de 8 núcleos utilizando solo una fracción del presupuesto de hardware.
Reducción de Costos Operativos de TI: Elimina la necesidad de adquirir GPUs dedicadas y disipadores de terceros, simplificando los costos de ensamble y mantenimiento.
Rendimiento Fluido en Multitarea: La arquitectura de 8 núcleos y 16 hilos elimina cuellos de botella en la ejecución simultánea de herramientas administrativas, desarrollo de software y consultas a bases de datos.</t>
  </si>
  <si>
    <t>Mercado Libre (Sumielec Colombia)</t>
  </si>
  <si>
    <t>https://www.mercadolibre.com.co/cable-250v-10a-corriente-o-poder-certificado-pc-o-fuente/up/MCOU3287431916?matt_tool=19390127&amp;utm_source=google_shopping&amp;utm_medium=organic&amp;pdp_filters=item_id%3AMCO1616349189&amp;from=gshop</t>
  </si>
  <si>
    <t>Cable 250V 10A Corriente o Poder Certificado, conector C13</t>
  </si>
  <si>
    <t>USD $2,88</t>
  </si>
  <si>
    <t>Certificado; soporta hasta 220V</t>
  </si>
  <si>
    <t>No especificada en la ficha</t>
  </si>
  <si>
    <t>Amperaje alto (10A) y voltaje soportado de 220V, adecuado para equipos de mayor consumo; certificación indicada en el producto</t>
  </si>
  <si>
    <t>No especifica la longitud del cable</t>
  </si>
  <si>
    <t>Mercado Libre (Innovacionstore)</t>
  </si>
  <si>
    <t>Buena opción por su certificación y capacidad de amperaje, aunque falta el dato de longitud para confirmar que se ajusta al espacio requerido</t>
  </si>
  <si>
    <t>https://www.mercadolibre.com.co/cable-de-alimentacion-para-pcfuentemonitor-de-18m-largo/up/MCOU3867231058?pdp_filters=item_id%3AMCO3774974482&amp;from=gshop&amp;matt_tool=15860649&amp;matt_word=&amp;matt_source=google&amp;matt_campaign_id=22126928798&amp;matt_ad_group_id=173140666443&amp;matt_match_type=&amp;matt_network=g&amp;matt_device=c&amp;matt_creative=729917880410&amp;matt_keyword=&amp;matt_ad_position=&amp;matt_ad_type=pla&amp;matt_merchant_id=5752808094&amp;matt_product_id=MCOU3867231058&amp;matt_product_partition_id=2687568370072&amp;matt_target_id=pla-2687568370072&amp;cq_src=google_ads&amp;cq_cmp=22126928798&amp;cq_net=g&amp;cq_plt=gp&amp;cq_med=pla&amp;gad_source=4&amp;gad_campaignid=22126928798&amp;gbraid=0AAAAAD19eWJh8J6Mx9DrGXKEv3ojKmqw8Cv9pscK&amp;gclid=CjwKCAjw-rTUBhAiEiwADv8gBF9vo4PK0n7T10RmL7FnWi0mb2EUCmr6Wl_72bai4A-bEKeGVuaINhoCvAoQAvD_BwE</t>
  </si>
  <si>
    <t>Cable de Poder / 5 Metros - PC C13</t>
  </si>
  <si>
    <t>USD $9,98</t>
  </si>
  <si>
    <t xml:space="preserve"> Pago en línea</t>
  </si>
  <si>
    <t>Conector tipo C13 (IEC 320), compatible con la mayoría de fuentes de PC, monitores e impresoras; soporta hasta 240V</t>
  </si>
  <si>
    <t>Mayor longitud del grupo entre las opciones nacionales (5m), útil cuando el equipo está lejos del tomacorriente; soporta voltaje alto (240V), compatible con equipos de mayor exigencia eléctrica</t>
  </si>
  <si>
    <t>No especifica el amperaje ni el calibre (AWG) del cable; a mayor longitud, mayor es la posible caída de voltaje si el cable es de calibre delgado</t>
  </si>
  <si>
    <t>Buena opción si se requiere alcanzar distancias largas, aunque la ficha técnica no profundiza en su capacidad eléctrica</t>
  </si>
  <si>
    <t>eBay (Minnesota Computers)</t>
  </si>
  <si>
    <t>Cable de Alimentación para PC-fuente-monitor, 1.8m de largo</t>
  </si>
  <si>
    <t xml:space="preserve"> USD $4,63</t>
  </si>
  <si>
    <t xml:space="preserve">	Cable de 1.8 metros</t>
  </si>
  <si>
    <t>Longitud considerable (1.8m), útil para instalaciones donde el equipo no está muy cerca del tomacorriente</t>
  </si>
  <si>
    <t>Solo especifica voltaje (110V), no indica amperaje ni certificaciones</t>
  </si>
  <si>
    <t>Cable funcional para distancias medias, pero la ficha técnica es limitada en cuanto a capacidad eléctrica</t>
  </si>
  <si>
    <t>StarTech.com</t>
  </si>
  <si>
    <t>https://www.startech.com/es-co/cables-adaptadores/pxt10112</t>
  </si>
  <si>
    <t>Cable estándar de alimentación NEMA5-15P a C13, 3.6m</t>
  </si>
  <si>
    <t>USD $13,31</t>
  </si>
  <si>
    <t>Cable de extensión de alimentación Tripp Lite, C13 a C14, 6 pies (~1.8m)</t>
  </si>
  <si>
    <t>Alambre de calibre 18AWG (0.75 mm²); conectores completamente moldeados que reducen la tensión mecánica</t>
  </si>
  <si>
    <t>Soporte de por vida (garantía del fabricante)</t>
  </si>
  <si>
    <t>Mayor longitud del grupo (3.6m); conectores moldeados que reducen el desgaste; valor nominal alto (125V a 10A); marca especializada en cables/conectividad con soporte 24/5</t>
  </si>
  <si>
    <t>$73.868 (no aplica IVA colombiano, compra internacional)</t>
  </si>
  <si>
    <t>Precio más alto del grupo</t>
  </si>
  <si>
    <t xml:space="preserve">	Es la opción técnicamente más robusta (mayor longitud, mejor calibre, garantía de por vida), justificando su mayor costo si se busca durabilidad</t>
  </si>
  <si>
    <t>USD $24,15 (USD $8,99 producto + USD $15,16 envío)</t>
  </si>
  <si>
    <t>Cable de marca reconocida, sellado de fábrica; conector C14 (macho) a C13 (hembra), pensado para extender la salida de un UPS/PDU/regulador hacia un equipo, no para conectar directo al tomacorriente de pared</t>
  </si>
  <si>
    <t>Garantía de por vida (Lifetime Warranty, impresa en el empaque)</t>
  </si>
  <si>
    <t>La mejor opción de las tres es la N° 1: Cable 250V 10A Corriente o Poder Certificado, conector C13 (Mercado Libre / Sumielec Colombia).
A diferencia de la Opción 2, que cuesta $18.500,00 sin detallar certificación eléctrica ni amperaje soportado, y de la Opción 3 (StarTech.com), que eleva su precio a $53.240,00 por un cable de mayor longitud (3.6m), la Opción 1 ofrece las especificaciones eléctricas más seguras y el precio más bajo de la comparativa por solo $11.500,00 (IVA incluido)..</t>
  </si>
  <si>
    <t>Marca especializada en cableado (Tripp Lite), cumplimiento normativo (RoHS); garantía de por vida; vendedor con 99.8% de calificaciones positivas</t>
  </si>
  <si>
    <t>Es un cable de extensión C14-C13 (no un cable de pared estándar), por lo que solo sirve si ya se cuenta con una fuente con salida C14 (como un UPS); longitud corta (1.8m) frente a otras opciones; tiempo de entrega largo por ser importado</t>
  </si>
  <si>
    <t>Buena calidad y garantía, pero el tiempo de entrega prolongado y el sobrecosto de envío la hacen menos práctica frente a opciones locales</t>
  </si>
  <si>
    <t>Justificación de la Selección
Mayor Eficiencia Costo-Beneficio ($11.500,00): Es la alternativa más económica de la tabla, representando un ahorro de $7.000,00 COP frente a la Opción 2 y de $41.740,00 COP frente a la Opción 3.
Certificación Electrónica y Seguridad (10A / 250V): Cuenta con certificación de fábrica y capacidad para soportar un alto amperaje (10 amperios) y voltajes de hasta 220V/250V, garantizando mayor resistencia térmica frente a picos de energía o fuentes de alto consumo.
Conector Estándar C13: Utiliza la interfaz C13 universal, compatible con la gran mayoría de fuentes de poder para PC de escritorio, monitores e impresoras corporativas.</t>
  </si>
  <si>
    <t>Impacto Directo dentro de la Empresa
Optimización Presupuestal en Insumos: Permite adquirir un alto número de repuestos o conexiones para la renovación de equipos al costo unitario más competitivo del mercado.
Seguridad y Prevención de Riesgos Eléctricos: Al disponer de certificación y un amperaje nominal de 10A, previene sobrecalentamientos en el cableado de las fuentes de poder bajo cargas pesadas de trabajo.
Estandarización de Conectividad: Facilita el mantenimiento preventivo y correctivo del inventario de TI con un conector genérico y confiable para estaciones de trabajo.</t>
  </si>
  <si>
    <t>Cable de Poder / 1 Metro PC C13</t>
  </si>
  <si>
    <t xml:space="preserve"> USD $3,75</t>
  </si>
  <si>
    <t>Conector C13 estándar; solo se especifica la cantidad de pines (3)</t>
  </si>
  <si>
    <t>Longitud compacta (1m), ideal para instalaciones donde el equipo está muy cerca del tomacorriente, evitando exceso de cable suelto</t>
  </si>
  <si>
    <t>No especifica voltaje ni amperaje soportado; la longitud corta lo hace poco versátil para instalaciones donde el equipo está alejado de la toma eléctrica</t>
  </si>
  <si>
    <t>Práctico solo para instalaciones donde el equipo está muy cerca del tomacorriente; la falta de datos eléctricos limita su evaluación técnica</t>
  </si>
  <si>
    <t xml:space="preserve">La mejor opción entre las tres es la N° 1: Cable de Poder / 5 Metros - PC C13 (Mercado Libre / Innovacionstore) para instalaciones estándar a tomacorriente, o la N° 3: Cable de Poder / 1 Metro PC C13 (Mercado Libre) para espacios reducidos donde el equipo esté al lado de la toma.
</t>
  </si>
  <si>
    <t>Justificación de la Selección
Mayor Alcance y Versatilidad (5 Metros): Sus 5 metros de longitud permiten ubicar puestos de trabajo o servidores lejos del tomacorriente sin necesidad de añadir extensiones adicionales que introduzcan puntos de falla.
Compatibilidad Universal y Soporte de Voltaje: Utiliza el conector estándar C13 (IEC 320) compatible con la mayoría de fuentes de PC, monitores e impresoras, y soporta hasta 240V para equipos de alta exigencia.
Excelente Relación Costo-Beneficio: Cuesta $39.900,00 COP, lo que representa casi la mitad del precio total de la Opción 2 ($73.868,00 COP), evitando sobrecostos de importación y tiempos prolongados de entrega.</t>
  </si>
  <si>
    <t>Impacto Directo dentro de la Empresa
Flexibilidad en el Diseño de Espacios de Trabajo: Los 5 metros de cable permiten reestructurar la disposición de escritorios y equipos de oficina sin quedar limitados por la ubicación fija de las tomas eléctricas de pared.
Optimización de Costos Logísticos: Al ser una compra nacional por Mercado Libre, se reducen los tiempos de espera y se evitan los fletes internacionales innecesarios de la Opción 2.
Organización y Seguridad: Elimina el riesgo de usar adaptadores o extensiones intermedias de baja calidad, conectando el equipo directamente a la fuente de alimentación principal.</t>
  </si>
  <si>
    <t>https://www.mercadolibre.com.co/fuente-de-poder-gamer-iceberg-500-wx-white-500w-80-white-color-negro/p/MCO45180763</t>
  </si>
  <si>
    <t>Fuente de Poder Gamer Iceberg 500-wx White 500W 80+ White — Voltaje 110V, potencia de salida 500W, sistema de cableado fijo, certificación de eficiencia 80 Plus</t>
  </si>
  <si>
    <t>US$48,48</t>
  </si>
  <si>
    <t>Diseño de cableado fijo (no modular); voltaje de entrada 110V; ventilador integrado para disipación de calor</t>
  </si>
  <si>
    <t>1 año de garantía de fábrica</t>
  </si>
  <si>
    <t>Potencia de 500W adecuada para uso general; sistema de cableado fijo (mayor robustez de conexión, menos puntos de falla); precio más accesible del comparativo; formato compatible con la mayoría de gabinetes estándar</t>
  </si>
  <si>
    <t>Certificación 80 Plus nivel White, la más básica del comparativo (menor eficiencia energética que las Bronze); cableado no modular dificulta el manejo de cables dentro del gabinete; mayor disipación de calor y consumo eléctrico a largo plazo frente a las opciones Bronze</t>
  </si>
  <si>
    <t>Opción más económica, pero su certificación White implica menor eficiencia frente a las demás; recomendable solo si el presupuesto es la prioridad principal</t>
  </si>
  <si>
    <t>https://pcmastersbogota.com.co/producto/corsair-80plus-bronze-450w/</t>
  </si>
  <si>
    <t>https://www.mercadolibre.com.co/fuente-de-poder-thermaltake-smart-series-500w-80-plus-atx-co-negro/p/MCO2078553995?matt_tool=19390127&amp;utm_source=google_shopping&amp;utm_medium=organic&amp;pdp_filters=item_id%3AMCO3744123644&amp;from=gshop</t>
  </si>
  <si>
    <t>Fuente de Poder CORSAIR CV450 80 Plus Bronze 450W</t>
  </si>
  <si>
    <t>Fuente de Poder Thermaltake Smart Series 500W 80 Plus ATX — envío internacional desde USA</t>
  </si>
  <si>
    <t>US$59,87</t>
  </si>
  <si>
    <t>US$69,52</t>
  </si>
  <si>
    <t>Certificación 80 Plus Bronze; potencia de 450W, la más baja del comparativo</t>
  </si>
  <si>
    <t>Formato estándar ATX; nivel de certificación 80 Plus no especificado en la ficha del producto</t>
  </si>
  <si>
    <t>No especificada en la publicación</t>
  </si>
  <si>
    <t>Marca de alta reputación (Corsair), reconocida por su fiabilidad; certificación 80 Plus Bronze (buena eficiencia energética); precio intermedio frente al resto de opciones Bronze</t>
  </si>
  <si>
    <t>Marca reconocida (Thermaltake) con trayectoria en el mercado de componentes; formato ATX estándar compatible con la mayoría de gabinetes; potencia de 500W suficiente para equipos de uso general</t>
  </si>
  <si>
    <t>Potencia más baja del grupo (450W), puede ser insuficiente para sistemas de mayor consumo o con tarjeta gráfica dedicada de gama alta; sin garantía en años especificada; no se detalla el tipo de cableado</t>
  </si>
  <si>
    <t>No se especifica el nivel de certificación 80 Plus (White/Bronze/etc.), lo que impide comparar su eficiencia real; al ser un producto de importación, la disponibilidad de repuestos o soporte técnico local puede ser limitada; sin información sobre tipo de cableado (modular o fijo)</t>
  </si>
  <si>
    <t>Buena marca, pero la falta de detalle sobre el nivel de certificación genera incertidumbre técnica frente a las opciones que sí la especifican</t>
  </si>
  <si>
    <t>Buen equilibrio entre marca y eficiencia energética Bronze; su limitación es la potencia (450W), viable solo si el sistema no supera ese consumo</t>
  </si>
  <si>
    <t>ARGENTOS TECH</t>
  </si>
  <si>
    <t>https://www.argentos.tech/shop/fuente-xpg-pylon-550w-80-plus-bronze-1186?attribute_values=11%2C12%2C13&amp;srsltid=AfmBOor3ZLwXJn4gy9iI5pAaI3BFNGKQZW9FcwxHmBGNfctsCdiSiqT8qZk</t>
  </si>
  <si>
    <t>HARDSOFT TECHNOLOGY</t>
  </si>
  <si>
    <t>https://www.hardsofttechnology.com/productos/fuente-de-poder-msi-mag-a550bn-550w-80-plus-bronce-1uxyb/</t>
  </si>
  <si>
    <t>Fuente de Poder MSI MAG A550BN 550W 80 Plus Bronce</t>
  </si>
  <si>
    <t>US$79,36</t>
  </si>
  <si>
    <t>Fuente de Poder 550W XPG Pylon 80 Plus Bronze — protección contra sobrecargas, cortocircuitos y sobretensiones; ventilador 120mm</t>
  </si>
  <si>
    <t>Certificación 80 Plus Bronze; potencia de 550W, superior a la mayoría de opciones del comparativo</t>
  </si>
  <si>
    <t>US$83,11</t>
  </si>
  <si>
    <t>Marca reconocida (MSI); mayor potencia (550W) y certificación Bronze (mejor eficiencia que White); buen margen de potencia para sistemas con componentes de mayor consumo (tarjetas gráficas dedicadas)</t>
  </si>
  <si>
    <t>Precio elevado en relación con su potencia frente a otras opciones Bronze del comparativo; sin garantía en años claramente especificada; no se indica si el cableado es modular, semi-modular o fijo</t>
  </si>
  <si>
    <t>Buena relación potencia/certificación con marca reconocida, aunque su costo es alto frente a alternativas Bronze de potencia similar</t>
  </si>
  <si>
    <t>Ventilador de 120mm de bajo ruido; sistema de protecciones eléctricas integrado (sobrecarga, cortocircuito, sobretensión)</t>
  </si>
  <si>
    <t>Certificación Bronze; protecciones eléctricas integradas (sobrecarga, cortocircuito, sobretensión), lo que aumenta la seguridad del equipo; ventilador de 120mm silencioso; potencia de 550W adecuada para sistemas de rango medio-alto</t>
  </si>
  <si>
    <t>Ninguna desventaja técnica identificada en las especificaciones publicadas; no se detalla el tipo de cableado ni el largo de los cables, información relevante para gabinetes compactos</t>
  </si>
  <si>
    <t>Buenas características técnicas y de protección, pero se descarta como opción real de compra al no tener disponibilidad en el momento de la cotización</t>
  </si>
  <si>
    <t>https://pcmastersbogota.com.co/producto/cooler-master-80p-bronze-v2-650w/</t>
  </si>
  <si>
    <t>La mejor opción de las tres es la N° 1: Fuente de Poder Gamer Iceberg 500W White 80 Plus (Mercado Libre) para presupuestos ajustados, o la N° 3: Fuente de Poder MSI MAG A550BN 550W 80 Plus Bronze (HARDSOFT TECHNOLOGY) si se requiere mayor eficiencia energética y margen de potencia..</t>
  </si>
  <si>
    <t>Justificación de la Selección (Opción N° 1)
Máxima Eficiencia Presupuestal ($152.700): Es la alternativa más económica del cuadro, lo que representa un ahorro de $35.892 COP frente a la Opción 2 y de $97.290 COP frente a la Opción 3.
Garantía Transparente (1 Año): Ofrece 12 meses de garantía directa de fábrica, superando la falta de información sobre garantía de las Opciones 2 y 3.
Potencia Adecuada con Certificación 80 Plus: Sus 500W y certificación 80 Plus White entregan la energía requerida para sistemas de uso general con gráficos integrados o tarjetas de bajo consumo.</t>
  </si>
  <si>
    <t>Fuente de Poder Cooler Master MWE Bronze V2 650W 80 Plus Bronze</t>
  </si>
  <si>
    <t>Impacto Directo dentro de la Empresa
Optimización en la Adquisición de Lotes: Permite reducir el costo de ensamble por estación de trabajo, facilitando la compra masiva de fuentes de poder dentro del presupuesto operativo.
Respaldo Local y Facilidad de Reclamos: Al contar con garantía definida de 1 año y compra nacional, se evitan trámites internacionales complejos de soporte técnico en caso de fallas.
Suministro Eléctrico Confiable para Oficina: Cumple con el estándar de eficiencia básica para garantizar estabilidad operativa diaria sin sobrecostos innecesarios.</t>
  </si>
  <si>
    <t>US$104,44</t>
  </si>
  <si>
    <t>Certificación 80 Plus Bronze; potencia de 650W, la más alta del comparativo</t>
  </si>
  <si>
    <t>Mayor potencia del comparativo (650W), con margen para ampliaciones futuras (más discos, tarjeta gráfica de gama alta); marca reconocida (Cooler Master); certificación Bronze; buena opción para sistemas gamer o de trabajo exigente</t>
  </si>
  <si>
    <t>Precio más alto del comparativo en relación con las demás opciones Bronze; potencia superior a lo necesario si el sistema no requiere alto consumo, lo que representa un sobrecosto; sin garantía en años especificada</t>
  </si>
  <si>
    <t>La mayor potencia disponible ofrece holgura para futuras ampliaciones, pero su costo solo se justifica si el sistema requiere alto consumo energético</t>
  </si>
  <si>
    <t>PANAMERICANA</t>
  </si>
  <si>
    <t>https://www.panamericana.com.co/adaptador-nano-usb-ub400-bluetooth-4-0-687167/p?idsku=687167&amp;gad_source=1&amp;gad_campaignid=20785685165&amp;gbraid=0AAAAAC8jpDSXmvnAejCntmxPuIQTD_7z3&amp;gclid=Cj0KCQjw16_UBhCqARIsAIdOaXxn7ZXn6Iv4st6f1QalODUwF6FGddt4lrM4HB7OXh_0kKdSAqsyjKwaAuMQEALw_wcB</t>
  </si>
  <si>
    <t>La mejor opción de las tres es la N° 1: Fuente de Poder CORSAIR CV450 80 Plus Bronze 450W (PC MASTERS BOGOTÁ) para equipos de oficina o desarrollo de consumo estándar, o la N° 3: Fuente de Poder Cooler Master MWE Bronze V2 650W 80 Plus Bronze (PC MASTERS BOGOTÁ)</t>
  </si>
  <si>
    <t>https://www.mercadolibre.com.co/tplink-adaptador-nano-usb-bluetooth-version-50-ub500/up/MCOU2414079088</t>
  </si>
  <si>
    <t>Justificación de la Selección (Opción N° 1)
Mayor Eficiencia Económica ($219.000,00): Es la alternativa más accesible de la comparativa, generando un ahorro directo de $110.000,00 COP frente a la Opción 3 ($329.000,00 COP).
Certificación 80 Plus Bronze: Garantiza un nivel de eficiencia energética superior (al menos 82%-85%), reduciendo el desperdicio de energía en forma de calor y optimizando el consumo eléctrico del equipo.
Respaldo de Marca Reconocida: Corsair ofrece alta fiabilidad en componentes de alimentación para proteger la integridad de la tarjeta madre y el almacenamiento.</t>
  </si>
  <si>
    <t>Adaptador Nano-USB UB400 con Bluetooth 4.0 — Dongle USB de perfil ultra bajo (nano) que añade conectividad Bluetooth 4.0 a un equipo de escritorio o portátil, formato "conéctalo y olvídate", sin necesidad de drivers adicionales en la mayoría de sistemas</t>
  </si>
  <si>
    <t>TP-Link Adaptador Nano USB Bluetooth Versión 5.0, UB500 — Dongle nano USB de bajo perfil con Bluetooth 5.0, compatible con sistemas Mac y Windows, formato compacto tipo "conéctalo y olvídate"</t>
  </si>
  <si>
    <t>US$11,45</t>
  </si>
  <si>
    <t>Impacto Directo dentro de la Empresa
Optimización del Presupuesto Operativo: Permite reducir el costo por estación de trabajo sin sacrificar la calidad técnica de la fuente ni la eficiencia energética 80 Plus Bronze.
Seguridad y Estabilidad Energética: Protege los componentes internos del equipo frente a fluctuaciones de voltaje gracias a la fiabilidad de la arquitectura Corsair.
Disponibilidad Inmediata: Al estar disponible en stock local (a diferencia de la Opción 2), previene retrasos en el ensamblaje y despliegue de las estaciones de trabajo.</t>
  </si>
  <si>
    <t>US$18,01</t>
  </si>
  <si>
    <t>CONTADO (efectivo/transferencia/Nequi/Daviplata)</t>
  </si>
  <si>
    <t xml:space="preserve">Código de producto 687167, marca TP-Link. Compatible con periféricos Bluetooth estándar (teclado, mouse, audífonos).
</t>
  </si>
  <si>
    <t>4 años de garantía</t>
  </si>
  <si>
    <t>La garantía más extensa de las tres opciones (4 años), lo que indica alta confianza del fabricante en la durabilidad del componente; precio más bajo del grupo</t>
  </si>
  <si>
    <t>Diseño nano de bajo perfil que no sobresale del puerto USB; formato compacto tipo "conéctalo y olvídalo" (plug and play, sin necesidad de configuración manual); compatible con sistemas Windows y Mac; funciona como receptor Bluetooth para conectar periféricos inalámbricos al equipo.</t>
  </si>
  <si>
    <t>Usa Bluetooth 4.0, una versión más antigua con menor velocidad de transferencia, menor alcance efectivo y mayor consumo energético que las versiones 5.x o 6.0 de los otros dos productos; no soporta los perfiles de baja latencia de audio más recientes</t>
  </si>
  <si>
    <t>12 meses de garantía de fábrica</t>
  </si>
  <si>
    <t>Buena opción económica si el uso es solo para periféricos básicos (mouse, teclado) sin exigencias de audio inalámbrico de alta calidad; la garantía extensa compensa la tecnología algo más antigua</t>
  </si>
  <si>
    <t>Bluetooth 5.0 ofrece buena velocidad de transferencia y alcance para uso general de periféricos; respaldo de vendedor con alto volumen de ventas y calificación positiva, además de garantía de fábrica formalmente indicada</t>
  </si>
  <si>
    <t>Precio más alto que la opción de Amazon (incluso con envío incluido); tecnología un paso por detrás de adaptadores 5.3/6.0 más recientes del mercado</t>
  </si>
  <si>
    <t>Opción confiable con buen respaldo local (envío nacional inmediato, garantía clara), adecuada si se prioriza soporte y entrega rápida en Colombia</t>
  </si>
  <si>
    <t>https://www.mercadolibre.com.co/adaptador-usb-bluetooth-asus-usbbt500/up/MCOU2420746539?pdp_filters=item_id%3AMCO2332372704&amp;from=gshop&amp;matt_tool=15860649&amp;matt_word=&amp;matt_source=google&amp;matt_campaign_id=22126928798&amp;matt_ad_group_id=173140666923&amp;matt_match_type=&amp;matt_network=g&amp;matt_device=c&amp;matt_creative=729917880416&amp;matt_keyword=&amp;matt_ad_position=&amp;matt_ad_type=pla&amp;matt_merchant_id=5782059704&amp;matt_product_id=MCOU2420746539&amp;matt_product_partition_id=2495860695538&amp;matt_target_id=pla-2495860695538&amp;cq_src=google_ads&amp;cq_cmp=22126928798&amp;cq_net=g&amp;cq_plt=gp&amp;cq_med=pla&amp;gad_source=4&amp;gad_campaignid=22126928798&amp;gbraid=0AAAAAD1Dcow_vyVIYn-9vM6G-WDuP6F4V&amp;gclid=Cj0KCQjw16_UBhCqARIsAIdODcJHrrHSgvFpsYxqb6g97uaQTd2kE31rPUeDZTeDsjVq-YQc9h4VcNWgaAsVXEALw_wcB</t>
  </si>
  <si>
    <t>https://www.amazon.com/-/es/UGREEN-Adaptador-Bluetooth-transmisor-auriculares/dp/B0CZD94YFR</t>
  </si>
  <si>
    <t>UGREEN Adaptador USB Bluetooth 5.3 para PC, Plug &amp; Play — Dongle USB con tecnología Bluetooth 5.3 (versión más reciente del grupo), funciona como receptor y transmisor Bluetooth para teclado, ratón, audífonos, altavoces e impresora</t>
  </si>
  <si>
    <t>US$6,64</t>
  </si>
  <si>
    <t>Dongle USB compatible con PC; funciona simultáneamente como receptor y transmisor Bluetooth (función dual); permite conectar teclado, ratón, audífonos, altavoces e impresora de forma inalámbrica; tecnología Bluetooth 5.3, la más reciente y eficiente energéticamente del grupo comparado.</t>
  </si>
  <si>
    <t>Devoluciones internacionales gratis (garantía de fábrica no especificada)</t>
  </si>
  <si>
    <t>Es la versión de Bluetooth más avanzada del grupo (5.3), con mejor eficiencia energética y estabilidad de conexión que la 5.0; volumen de reseñas mucho mayor (4.649) respalda su confiabilidad; funciona como transmisor y receptor, una función adicional no mencionada en la otra opción</t>
  </si>
  <si>
    <t>El envío internacional (US$10,32) casi duplica el costo final del producto, y el tiempo de entrega es más largo que la opción nacional; garantía de fábrica no especificada claramente</t>
  </si>
  <si>
    <t>Tecnológicamente es la mejor opción (Bluetooth 5.3 y función de transmisor/receptor), pero al sumar el envío internacional su costo total se acerca al de Mercado Libre, por lo que conviene evaluar si se necesita esa función adicional o urgencia de entrega</t>
  </si>
  <si>
    <t xml:space="preserve">	ALIEXPRESS</t>
  </si>
  <si>
    <t>https://es.aliexpress.com/item/1005005187191049.html</t>
  </si>
  <si>
    <t>Adaptador USB Bluetooth Asus USB-BT500, color negro — Dongle USB Bluetooth 5.0 de mayor tamaño que un nano-adaptador, con antena interna optimizada para mejor alcance y estabilidad de señal en equipos de escritorio</t>
  </si>
  <si>
    <t>Adaptador Bluetooth USB Baseus, Dongle Bluetooth 5.1 para PC, Laptop — función de altavoz inalámbrico, receptor de audio y transmisor USB</t>
  </si>
  <si>
    <t>US$30,84</t>
  </si>
  <si>
    <t>US$8,61</t>
  </si>
  <si>
    <t>Vendido por YMAGINARIUM (MercadoLíder, más de 1000 ventas). Envío gratis en primera compra, cupón de $20.000 OFF en compras desde $60.000, 5 unidades disponibles.</t>
  </si>
  <si>
    <t xml:space="preserve">	Diseño compacto tipo dongle USB de bajo perfil; indicador LED azul de conexión; compatible con Windows, Mac y Linux según reseñas de usuarios; instalación plug and play sin necesidad de drivers adicionales</t>
  </si>
  <si>
    <t>Devolución gratis 30 días y Compra Protegida de Mercado Libre (garantía de fábrica no especificada)</t>
  </si>
  <si>
    <t>Bluetooth 5.0 ofrece mayor velocidad de transferencia, mejor alcance y menor consumo energético que la versión 4.0; marca reconocida en componentes de PC con buen respaldo de controladores/software</t>
  </si>
  <si>
    <t>Bluetooth 5.1, la versión más reciente entre las cuatro opciones comparadas; funciona como transmisor y receptor de audio simultáneamente; diseño compacto que no obstruye otros puertos USB cercanos</t>
  </si>
  <si>
    <t>No incluye receptor/altavoz físico como las opciones N°1 y N°3, solo el adaptador; depende de un dispositivo externo (parlante o audífonos) para funcionar; sin información sobre alcance o distancia efectiva de conexión</t>
  </si>
  <si>
    <t>Aunque tecnológicamente ofrece la versión de Bluetooth más avanzada, la falta de disponibilidad de envío a Colombia hace que esta cotización no sea viable como opción real de compra; se recomienda mantenerla solo como referencia técnica y de precio</t>
  </si>
  <si>
    <t>La mejor opción del cuadro es la N° 1: TP-Link Adaptador Nano USB Bluetooth Versión 5.0, UB500 (MERCADO LIBRE) para compras inmediatas y de respaldo local.</t>
  </si>
  <si>
    <t>Justificación de la Selección (Opción N° 1)
Entrega Inmediata y Respaldo Local: Al comercializarse a través de Mercado Libre con envío nacional, evita tiempos de espera prolongados y trámites de importación.
Garantía Formal Claramente Especificada: Ofrece 12 meses de garantía de fábrica, superando las políticas de devolución ambiguas del producto importado.
Estándar Confiable y Plug &amp; Play: Incorpora Bluetooth 5.0 de bajo perfil ("conéctalo y olvídalo"), ampliamente compatible con Windows y Mac sin requerir instalación manual de controladores.</t>
  </si>
  <si>
    <t>Impacto Directo dentro de la Empresa
Cero Tiempos de Inactividad: La disponibilidad inmediata en Colombia permite equipar los puestos de trabajo en tiempo récord sin detener la operación.
Seguridad Jurídica y Comercial: La garantía de 1 año respaldada localmente facilita la gestión de garantías o cambios sin sobrecostos de flete de retorno.
Compatibilidad Asegurada: Garantiza un rendimiento constante con periféricos esenciales (teclados, mouses y audífonos de oficina) sobre una marca de amplio despliegue corporativo como TP-Link.</t>
  </si>
  <si>
    <t>Es notablemente más costoso que las otras dos opciones sin llegar a la versión Bluetooth más reciente (6.0); garantía de fábrica no especificada claramente, a diferencia de las otras dos tiendas</t>
  </si>
  <si>
    <t>Buen equilibrio entre rendimiento y marca reconocida, pero su precio elevado frente al TP-Link UB600 (que ya trae Bluetooth 6.0 y es más económico) reduce su relación costo-beneficio</t>
  </si>
  <si>
    <t>HOMECENTER</t>
  </si>
  <si>
    <t>https://www.homecenter.com.co/homecenter-co/product/3070804/adaptor-usb-nano-bluetooth-60-tp-link-ub600/3070804/</t>
  </si>
  <si>
    <t>Adaptor USB Nano Bluetooth 6.0 TP-Link UB600 — Adaptador nano USB de última generación (Bluetooth 6.0) que mejora velocidad, estabilidad y seguridad de conexión frente a versiones anteriores, permite conectar hasta 7 dispositivos simultáneamente</t>
  </si>
  <si>
    <t>US$16,37</t>
  </si>
  <si>
    <t>Compatible con Windows 11/10/8.1/7. Diseño ultracompacto "conéctalo y olvídate". 43 personas vieron el producto el día de la cotización.
Garantía: 1 año de garantía</t>
  </si>
  <si>
    <t>1 año de garantía</t>
  </si>
  <si>
    <t>Es la versión de Bluetooth más reciente del grupo (6.0), con mejor velocidad, estabilidad y seguridad de conexión que 4.0 y 5.0; permite conectar hasta 7 dispositivos simultáneos, útil si se requiere enlazar varios periféricos a la vez; mayor alcance para transmisión de audio fluido sin cortes</t>
  </si>
  <si>
    <t>Garantía más corta que la opción de Panamericana (1 año frente a 4 años); al ser tecnología muy reciente, la compatibilidad con sistemas operativos antiguos o ciertos periféricos antiguos podría ser limitada</t>
  </si>
  <si>
    <t>Mejor relación tecnología-precio del grupo: ofrece el estándar más moderno de Bluetooth a un costo intermedio, ideal si se necesita conectar múltiples periféricos con la mejor estabilidad de señal disponible</t>
  </si>
  <si>
    <t>La mejor opción de las tres es la N° 3: Adaptador USB Nano Bluetooth 5.0 TP-Link UB500 (HOMECENTER)..</t>
  </si>
  <si>
    <t>Justificación de la Selección
Estándar Tecnológico Moderno (Bluetooth 5.0): Brinda mayor velocidad de transferencia, mayor cobertura de señal y menor consumo de energía en comparación con el Bluetooth 4.0 de la Opción 1.
Capacidad Multidispositivo y Audio: Permite conectar hasta 7 dispositivos de forma simultánea con mejor estabilidad y calidad en audífonos o periféricos de baja latencia.
Excelente Relación Costo-Beneficio: Ofrece un ahorro directo de $44.100,00 COP frente a la Opción 2 de Asus, manteniendo un costo accesible (solo $15.000 COP más que la versión 4.0) con el respaldo de una marca reconocida como TP-Link.</t>
  </si>
  <si>
    <t>Impacto Directo dentro de la Empresa
Conectividad Versátil en Estaciones de Trabajo: Permite enlazar teclados, mouses, audífonos/micrófonos para llamadas y otros periféricos inalámbricos de forma limpia sin saturar puertos ni requerir extensiones de cable.
Uso Eficiente del Presupuesto: Permite estandarizar la conectividad inalámbrica de la oficina con tecnología actual sin incurrir en los sobrecostos del modelo Asus.
Compatibilidad Asegurada: Al contar con Bluetooth 5.0, garantiza soporte nativo para sistemas operativos Windows (11/10/8.1/7) y compatibilidad con dispositivos de última generación.</t>
  </si>
  <si>
    <t>KEYCHRON</t>
  </si>
  <si>
    <r>
      <rPr>
        <rFont val="&quot;Aptos Narrow&quot;, sans-serif"/>
        <color rgb="FF1155CC"/>
        <sz val="11.0"/>
        <u/>
      </rPr>
      <t>https://www.keychron.com/products/keychron-v1-qmk-custom-mechanical-keyboard</t>
    </r>
  </si>
  <si>
    <t>Keychron V1 QMK Custom Mechanical Keyboard (Frosted Black Translucent, Switches Keychron K Pro Red, Fully Assembled Knob)</t>
  </si>
  <si>
    <t>$ 69.99 USD</t>
  </si>
  <si>
    <t>Formato 75%, perilla programable, switches mecánicos rojos reemplazables en caliente (Hot-swappable) y soporte QMK/VIA</t>
  </si>
  <si>
    <t>1 año de garantía limitada del fabricante</t>
  </si>
  <si>
    <t>Excelente relación calidad-precio, switches pre-lubricados, altamente personalizable y programable</t>
  </si>
  <si>
    <t>Conexión exclusivamente por cable USB-C (no inalámbrico)</t>
  </si>
  <si>
    <t>Por qué comprarlo: Es la opción económica dentro de la gama de teclados mecánicos avanzados. Destaca por su perilla programable, personalización de capas con QMK/VIA y switches reemplazables en caliente.
Cuándo es viable: Ideal para desarrolladores de software, redactores o profesionales que pasan largas horas escribiendo y prefieren la respuesta táctil de un teclado mecánico robusto por cable.</t>
  </si>
  <si>
    <r>
      <rPr>
        <rFont val="&quot;Aptos Narrow&quot;, sans-serif"/>
        <color rgb="FF1155CC"/>
        <sz val="11.0"/>
        <u/>
      </rPr>
      <t>https://articulo.mercadolibre.com.co/MCO-4196228630-teclado-lenovo-305-usb-c-con-teclado-numerico-negro-delgado-_JM</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</si>
  <si>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</si>
  <si>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</si>
  <si>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t>Teclado Lenovo 305 USB-C con Cable y Teclado Numérico (Negro Delgado).</t>
  </si>
  <si>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</si>
  <si>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t>$ 35.56 USD</t>
  </si>
  <si>
    <r>
      <rPr>
        <rFont val="Trebuchet MS"/>
        <b/>
        <color theme="1"/>
        <sz val="10.0"/>
      </rPr>
      <t xml:space="preserve">Importe Unitario
</t>
    </r>
    <r>
      <rPr>
        <rFont val="Trebuchet MS"/>
        <b val="0"/>
        <i/>
        <color theme="1"/>
        <sz val="8.0"/>
      </rPr>
      <t>(moneda nacional)</t>
    </r>
  </si>
  <si>
    <t>Teclado corporativo Lenovo de tamaño completo con bloque numérico, perfil delgado y puerto USB-C moderno, diseñado para alta productividad en finanzas y administración.</t>
  </si>
  <si>
    <r>
      <rPr>
        <rFont val="Trebuchet MS"/>
        <b/>
        <color theme="1"/>
        <sz val="10.0"/>
        <u/>
      </rPr>
      <t>Importe Total</t>
    </r>
    <r>
      <rPr>
        <rFont val="Trebuchet MS"/>
        <b/>
        <color theme="1"/>
        <sz val="10.0"/>
        <u/>
      </rPr>
      <t xml:space="preserve">
 IVA incluido
</t>
    </r>
    <r>
      <rPr>
        <rFont val="Trebuchet MS"/>
        <b val="0"/>
        <i/>
        <color theme="1"/>
        <sz val="8.0"/>
        <u/>
      </rPr>
      <t>(moneda nacional)</t>
    </r>
  </si>
  <si>
    <t>Conexión moderna USB-C: Ideal para conectarlo directamente a portátiles corporativos actuales sin adaptadores.
 Formato completo y resistente: Cuenta con teclado numérico lateral dedicado y perfil delgado con resistencia a derrames menores.</t>
  </si>
  <si>
    <t>Es alámbrico: Ocupa espacio físico de cable en la mesa de trabajo.
 Requiere puerto USB-C: Si la torre o PC es antigua y solo tiene USB tradicional (USB-A), necesitará un adaptador.</t>
  </si>
  <si>
    <r>
      <rPr>
        <rFont val="Arial"/>
        <b/>
        <color theme="1"/>
        <sz val="10.0"/>
      </rPr>
      <t xml:space="preserve">Importe Total
</t>
    </r>
    <r>
      <rPr>
        <rFont val="Arial"/>
        <b val="0"/>
        <i/>
        <color theme="1"/>
        <sz val="8.0"/>
      </rPr>
      <t>(moneda extranjera)</t>
    </r>
  </si>
  <si>
    <t>Por qué comprarlo: Ofrece alta durabilidad, conexión moderna directa por USB-C y teclado numérico completo.
Cuándo es viable: Es la alternativa más sólida para puestos de contabilidad, finanzas o digitación intensiva de datos que usen portátiles empresariales modernos sin requerir adaptadores.</t>
  </si>
  <si>
    <r>
      <rPr>
        <rFont val="Trebuchet MS"/>
        <b/>
        <color theme="1"/>
        <sz val="10.0"/>
      </rPr>
      <t xml:space="preserve">Forma de Pago 
</t>
    </r>
    <r>
      <rPr>
        <rFont val="Trebuchet MS"/>
        <b val="0"/>
        <i/>
        <color theme="1"/>
        <sz val="8.0"/>
      </rPr>
      <t>(Contado o Cheque)</t>
    </r>
  </si>
  <si>
    <t>LOGITECH</t>
  </si>
  <si>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</si>
  <si>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r>
      <rPr>
        <rFont val="&quot;Aptos Narrow&quot;, sans-serif"/>
        <color rgb="FF1155CC"/>
        <sz val="11.0"/>
        <u/>
      </rPr>
      <t>https://www.logitech.com/es-roam/products/keyboards/mx-keys-s-wireless-keyboard.html</t>
    </r>
  </si>
  <si>
    <t>Logitech MX Keys S Master Series Teclado inalámbrico iluminado avanzado (Color Grafito)</t>
  </si>
  <si>
    <t>$ 199.96 USD</t>
  </si>
  <si>
    <t>Teclas cóncavas para escritura rápida y fluida, iluminación inteligente con sensor de proximidad y compatibilidad multidispositivo</t>
  </si>
  <si>
    <t>1 año de garantía limitada de hardware</t>
  </si>
  <si>
    <t>EXITO</t>
  </si>
  <si>
    <t>Escritura ultra silenciosa, excelente ergonomía para oficina, batería de larga duración y conectividad Bluetooth/Logi Bolt</t>
  </si>
  <si>
    <t>https://www.exito.com/mouse-logitech-m170-inalambrico-rosa-102656433-mp/p#product-details-content</t>
  </si>
  <si>
    <t>Teclado de membrana (no mecánico) y el costo más elevado del cuadro comparativo</t>
  </si>
  <si>
    <t>Por qué comprarlo: Representa el estándar prémium en productividad corporativa. Su diseño de membrana con teclas cóncavas ofrece una escritura ultra silenciosa, batería de larga duración e iluminación inteligente.
Cuándo es viable: Es la alternativa más adecuada para puestos directivos, ambientes de oficina donde el silencio sea prioritario y usuarios que manejen hasta 3 computadores o tablets simultáneamente.</t>
  </si>
  <si>
    <t>Mouse Inalámbrico Logitech M170</t>
  </si>
  <si>
    <t>La mejor opción de las tres es la N° 2: Teclado Lenovo 305 USB-C con Cable y Teclado Numérico (MERCADO LIBRE) para puestos corporativos estándar.</t>
  </si>
  <si>
    <t>Justificación de la Selección (Opción N° 2)
Opción Económica y Funcional ($112.000,00): Es la alternativa más accesible del comparativo, generando un ahorro directo de $150.357,52 COP frente a la Opción 1 y de $517.900,00 COP frente a la Opción 3.
Bloque Numérico Completo: Su formato full-size facilita tareas de administración, digitación intensiva y gestión financiera sin requerir periféricos numéricos externos.
Conexión Directa USB-C y Garantía Oficial: Integra conexión USB-C nativa ideal para portátiles empresariales modernos y cuenta con 1 año de garantía directa con Lenovo.</t>
  </si>
  <si>
    <t>Impacto Directo dentro de la Empresa
Maximización del Presupuesto Operativo: Permite equipar hasta 5 estaciones de trabajo con teclados Lenovo de alta durabilidad por el costo de un solo teclado Logitech.
Compatibilidad con Portátiles Modernos: Su conector USB-C elimina la necesidad de adaptadores o hubs adicionales al conectar el equipo a portátiles empresariales actuales.
Respaldo Institucional y Estandarización: Al contar con la garantía oficial de Lenovo, se asegura el soporte técnico local directo frente a cualquier falla operativa.</t>
  </si>
  <si>
    <t>Producto gravado con tarifa general de IVA (19%). Incluye garantía de fábrica.</t>
  </si>
  <si>
    <t>1 año con fabricante.</t>
  </si>
  <si>
    <t>Marca muy reconocida y excelente duración de batería.</t>
  </si>
  <si>
    <t>Requiere reemplazo periódico de pilas AA.</t>
  </si>
  <si>
    <t>Excelente opción por durabilidad y precio equilibrado para oficina.</t>
  </si>
  <si>
    <t>https://www.mercadolibre.com.co/mouse-gamer-inalambrico-recargable-usb-yindiao-a2-negro-luces-rgb/p/MCO17795317?product_trigger_id=MCO17795320&amp;pdp_filters=item_id%3AMCO872975413&amp;applied_product_filters=MCO17795320&amp;picker=true&amp;quantity=1#&amp;gid=1&amp;pid=1</t>
  </si>
  <si>
    <t>Mouse Gamer Yindiao A2 (Rosa)</t>
  </si>
  <si>
    <t>Incluye IVA desglosado (19%), batería recargable interna y luces LED RGB.</t>
  </si>
  <si>
    <t>6 meses de garantía.</t>
  </si>
  <si>
    <t>Muy económico, recargable (no usa pilas adicionales).</t>
  </si>
  <si>
    <t>Materiales de construcción más sencillos y vida útil menor.</t>
  </si>
  <si>
    <t>Ideal para presupuestos ajustados y uso casual.</t>
  </si>
  <si>
    <t>OKLAHOMA</t>
  </si>
  <si>
    <t>https://www.mercadolibre.com.co/mouse-logitech-inalambrico-optico-m317-wireless-negro/p/MCO25903266#polycard_client=search-desktop&amp;be_origin=backend&amp;overlay_label=not_apply&amp;search_layout=grid&amp;position=1&amp;type=product&amp;tracking_id=0aac60ea-61a5-476d-b5f4-887dad0c02f6&amp;wid=MCO2940310042&amp;sid=search</t>
  </si>
  <si>
    <t>https://oklahomacomputadores.com/producto/speaker-genius-sp-u125-usb-gris?srsltid=AfmBOooMqA0RUGUVQ-2v20ha1w_2weO07QuEaqerAJSCogLyaY8eYc2m</t>
  </si>
  <si>
    <t>Mouse Logitech M317 Negro</t>
  </si>
  <si>
    <t>Altavoces Genius SP-U125 2.0 USB 3W — Combo de dos parlantes estéreo compactos, potencia total de 3W RMS (1.5W x 2), conexión USB 2.0 plug &amp; play sin necesidad de instalación adicional, entrada de audio jack 3.5mm, control de volumen integrado y diseño compacto y ligero apto para escritorio</t>
  </si>
  <si>
    <t>US$15,06</t>
  </si>
  <si>
    <t>Combo de dos parlantes independientes, diseño compacto y liviano pensado para no ocupar mucho espacio en el escritorio; conexión USB 2.0 tipo plug and play sin necesidad de instalación adicional; incluye entrada de audio jack 3.5mm y control de volumen integrado en el propio parlante.</t>
  </si>
  <si>
    <t>Gran alcance inalámbrico, alta precisión y ergonomía superior.</t>
  </si>
  <si>
    <t>Formato ultra compacto y liviano que ocupa poco espacio de escritorio; alimentación únicamente por USB, sin necesidad de fuente externa, lo que simplifica la instalación</t>
  </si>
  <si>
    <t>Precio más elevado en comparación con los otros modelos básicos.</t>
  </si>
  <si>
    <t>Potencia de solo 3W RMS, insuficiente para ambientes con ruido de fondo o espacios medianos/grandes; sin ecualización ni graves reforzados por ausencia de subwoofer</t>
  </si>
  <si>
    <t>Viable para trabajo profesional intensivo a pesar de su costo.</t>
  </si>
  <si>
    <t>Adecuado únicamente para uso personal en escritorio individual (notificaciones, videollamadas, música de fondo a bajo volumen); no recomendable si se necesita cubrir una sala o espacio compartido</t>
  </si>
  <si>
    <t>JD MARKET</t>
  </si>
  <si>
    <t>https://www.jd-market.com/products/genius-usb-soundbar-100-mini-barra-sonido-efecto-inmersivo-negro-jm?srsltid=AfmBOophp9CAz-FzudbDX9B6S967Qg8R73U6Z_2AHbTgQVUkQlTCWw0w&amp;variant=47004864413934</t>
  </si>
  <si>
    <t>Mini Barra de Sonido USB Genius SoundBar 100 con Efecto de Sonido Inmersivo — Soundbar de cuerpo único y diseño ultra compacto que entrega 6W totales sin distorsión incluso a volúmenes altos, con sensación de sonido surround; se alimenta por conexión USB (sin baterías ni adaptadores) y cuenta con entrada de audio 3.5mm y control de volumen integrado, compatible con múltiples dispositivos</t>
  </si>
  <si>
    <t>US$19,65</t>
  </si>
  <si>
    <t>La mejor opción de las tres es la N° 1: Mouse Inalámbrico Logitech M170 (ÉXITO)..</t>
  </si>
  <si>
    <t>Formato de barra única que integra ambos canales en un solo cuerpo, con efecto de sonido envolvente simulado para mejorar la percepción espacial frente a un par de altavoces separados tradicionales; se alimenta únicamente por conexión USB (no requiere baterías ni adaptador externo); incluye entrada de audio 3.5mm y control de volumen integrado, compatible con múltiples dispositivos.</t>
  </si>
  <si>
    <t>Formato de barra que integra ambos canales en un solo cuerpo, con efecto de sonido envolvente simulado que mejora la percepción espacial frente a un par de altavoces separados; mayor potencia (6W) que la opción de Oklahoma</t>
  </si>
  <si>
    <t>Justificación de la Selección
Garantía y Marca Reconocida (1 Año): Cuenta con 1 año de garantía directa de fábrica respaldada por Logitech, garantizando alta confiabilidad y vida útil prolongada frente a marcas genéricas.
Excelente Relación Costo-Beneficio ($62.832,00): Ofrece un equilibrio ideal de costo frente a la Opción 3, logrando un ahorro directo de $30.067,73 COP por unidad con el mismo nivel de durabilidad de la marca.
Eficiencia Energética Superior: Destaca por la excelente gestión de batería propia de la serie M de Logitech, lo que minimiza el consumo y la frecuencia de reemplazo de pilas AA en el uso operativo diario.</t>
  </si>
  <si>
    <t>Al ser un solo cuerpo alargado, no permite separar los canales izquierdo/derecho para mejorar la estéreo real; disponibilidad muy limitada en el momento de la cotización, lo que compromete la compra</t>
  </si>
  <si>
    <t>Buena opción intermedia en potencia y presentación para un puesto de trabajo o espacio pequeño, aunque su disponibilidad limitada es un riesgo para la compra</t>
  </si>
  <si>
    <t>Impacto Directo dentro de la Empresa
Optimización en el Costo Total de Propiedad (TCO): La durabilidad comprobada de la línea M170 reduce la necesidad de reemplazos frecuentes por fallas de sensor o clics defectuosos, protegiendo la inversión de TI a mediano plazo.
Ergonomía y Estabilidad en Puestos de Trabajo: Proporciona una conexión inalámbrica estable mediante receptor USB Nano de 2.4 GHz, manteniendo la mesa libre de cables y optimizando la comodidad en tareas administrativas.
Facilidad de Soporte y Reemplazo: Al tratarse de un modelo estándar de amplio volumen en el mercado nacional, facilita la reposición uniforme de componentes en inventario para toda la oficina.</t>
  </si>
  <si>
    <t>TECO</t>
  </si>
  <si>
    <t>https://www.computadoresenbogota.com/market/producto/bocina-genius-sp-q160-gris/</t>
  </si>
  <si>
    <t>TM SHOP</t>
  </si>
  <si>
    <t>https://shop.tecnomusic.com.co/producto/980-000309/</t>
  </si>
  <si>
    <t>Parlante S120 2.0 Logitech, Potencia 2.2W, Plug 3.5mm — Par de altavoces estéreo de sonido nítido, conexión analógica universal por plug 3.5mm compatible con PC, celular y tablet, control de volumen físico ubicado en el parlante derecho y garantía extendida de fábrica de 2 años, ideal para uso doméstico o de oficina</t>
  </si>
  <si>
    <t>Bocina Genius SP-q160 Gris — Par de altavoces estéreo compactos con control de volumen integrado, conexión analógica estándar, diseño redondeado orientado a uso de escritorio en PC</t>
  </si>
  <si>
    <t>US$18,74</t>
  </si>
  <si>
    <t>Par de altavoces de sonido nítido con conexión analógica universal por plug 3.5mm, compatible con PC, celular y tablet; control de volumen físico ubicado directamente en el parlante derecho; diseño clásico de dos unidades independientes sin necesidad de configuración de software.</t>
  </si>
  <si>
    <t>Par de altavoces estéreo compactos con control de volumen integrado; conexión analógica estándar tipo jack; diseño redondeado orientado a uso de escritorio en PC.</t>
  </si>
  <si>
    <t>2 años de garantía</t>
  </si>
  <si>
    <t>Garantía del vendedor (tiempo no especificado)</t>
  </si>
  <si>
    <t>Marca de trayectoria reconocida en periféricos con buen soporte posventa; control de volumen físico integrado (sin depender de software); conector universal 3.5mm compatible con múltiples dispositivos, no solo PC</t>
  </si>
  <si>
    <t>Diseño compacto de bajo perfil, fácil de ubicar en cualquier escritorio; control de volumen accesible en el propio altavoz sin depender de software</t>
  </si>
  <si>
    <t>Potencia más baja del grupo (2.2W), inferior incluso a la opción de Oklahoma; sin conexión USB para audio digital, dependiendo enteramente del jack analógico de 3.5mm</t>
  </si>
  <si>
    <t>Sin especificaciones técnicas de potencia (W) publicadas, lo que dificulta comparar su rendimiento sonoro real frente a los otros dos; conexión únicamente analógica, sin entrada USB para audio digital</t>
  </si>
  <si>
    <t>La garantía más extensa (2 años) y la marca respaldan una compra confiable a largo plazo, aunque en términos de potencia sonora es la opción más limitada de las tres</t>
  </si>
  <si>
    <t>Opción más económica del grupo, adecuada para un puesto de trabajo básico, aunque la falta de datos técnicos publicados genera incertidumbre sobre su desempeño real</t>
  </si>
  <si>
    <t>https://www.mercadolibre.com.co/bocinas-multimedia-logitech-z150-sonido-estereo-negro/up/MCOU4433918870</t>
  </si>
  <si>
    <t>La mejor opción de las tres es la N° 1: Altavoces Genius SP-U125 2.0 USB 3W (OKLAHOMA) para costo-beneficio en escritorios, o la N° 3: Parlante S120 2.0 Logitech (TM SHOP) si se prioriza la garantía de largo plazo.</t>
  </si>
  <si>
    <t>Bocinas Multimedia Logitech Z150, Sonido Estéreo, color negro — Par de altavoces de escritorio con controles integrados de volumen y encendido, entrada de audio 3.5mm y salida frontal orientada al usuario para mejor proyección de sonido</t>
  </si>
  <si>
    <t>Justificación de la Selección
Mejor Relación Potencia-Precio ($45.900,00): Es la alternativa más económica del comparativo, entregando 3W RMS de potencia estéreo frente a los 2.2W de la Opción 3 por un valor $11.220,00 COP menor.
Instalación Directa Plug &amp; Play: Se alimenta completamente mediante conexión USB 2.0 estándar (sin necesidad de adaptadores externos de corriente), reduciendo la cantidad de cables sobre el escritorio.
Control de Volumen Integrado: Incluye perilla física de control de volumen y entrada de audio jack 3.5 mm de fácil acceso para llamadas o reproducción de notas de voz corporativas.</t>
  </si>
  <si>
    <t>US$57,97</t>
  </si>
  <si>
    <t>Impacto Directo dentro de la Empresa
Optimización de Costos en Puestos de Trabajo: Permite dotar múltiples estaciones de oficina con audio básico para videollamadas y notificaciones con la menor inversión por unidad.
Simplificación del Espacio Operativo: Su diseño compacto y alimentación por puerto USB evitan recargar la multitoma de energía de las estaciones de trabajo con adaptadores adicionales.
Disponibilidad Inmediata: Previene cuellos de botella en las adquisiciones del departamento de TI al evitar la baja disponibilidad que presenta la barra de sonido (Opción 2).</t>
  </si>
  <si>
    <t>Par de altavoces de escritorio con controles integrados de volumen y encendido; entrada de audio frontal 3.5mm; salida frontal orientada al usuario para mejorar la proyección de sonido.</t>
  </si>
  <si>
    <t>Marca de alta trayectoria y confiabilidad en audio para PC; diseño con salida de sonido frontal que mejora la dirección del audio hacia el usuario, y controles físicos accesibles en el altavoz principal</t>
  </si>
  <si>
    <t>Precio considerablemente más alto que las otras dos opciones sin ofrecer características adicionales relevantes (sin USB, sin Bluetooth, sin subwoofer); mismo tipo de conexión analógica básica que las alternativas más económicas</t>
  </si>
  <si>
    <t>La calidad de marca es un respaldo importante, pero el sobrecosto frente a las otras opciones no se justifica técnicamente si el uso es solo audio de escritorio estándar</t>
  </si>
  <si>
    <t>https://www.mercadolibre.com.co/altavoces-de-sobremesa-creative-pebble-20-usb-far-field-whi/p/MCO2062640120</t>
  </si>
  <si>
    <t>Altavoces de Sobremesa Creative Pebble 2.0 USB Far Field, color blanco — Diseño esférico inclinado hacia arriba (far-field) que dirige el sonido hacia el rostro del usuario en lugar de hacia el escritorio, alimentación por USB y entrada de audio 3.5mm</t>
  </si>
  <si>
    <t>US$43,36</t>
  </si>
  <si>
    <t>Diseño esférico inclinado hacia arriba (far-field) que dirige el sonido hacia el rostro del usuario; ubicado en lugar de hacia el escritorio; alimentación por USB; entrada de audio 3.5mm.</t>
  </si>
  <si>
    <t>El diseño far-field angulado es una ventaja técnica real: mejora la claridad percibida sin necesidad de subir el volumen, ideal para espacios de escritorio donde el usuario está cerca del equipo; alimentación por USB simplifica la instalación frente a fuentes externas</t>
  </si>
  <si>
    <t>Su cuerpo esférico ocupa más espacio en la base que un altavoz rectangular tradicional; sin controles de volumen independientes visibles en ambos altavoces (el control suele estar centralizado en una sola unidad)</t>
  </si>
  <si>
    <t>Buena relación entre innovación de diseño (audio dirigido) y precio intermedio, respaldada por alta calificación y vendedor confiable; conviene si se prioriza claridad de sonido cercano sobre potencia bruta</t>
  </si>
  <si>
    <r>
      <rPr>
        <rFont val="Arial"/>
        <b/>
        <color theme="1"/>
        <sz val="10.0"/>
      </rPr>
      <t>Empresa</t>
    </r>
    <r>
      <rPr>
        <rFont val="Arial"/>
        <b val="0"/>
        <i/>
        <color theme="1"/>
        <sz val="10.0"/>
      </rPr>
      <t xml:space="preserve">
</t>
    </r>
  </si>
  <si>
    <r>
      <rPr>
        <rFont val="Arial"/>
        <b/>
        <color theme="1"/>
        <sz val="10.0"/>
      </rPr>
      <t>Nº de CUIT, Dirección, Teléfono</t>
    </r>
    <r>
      <rPr>
        <rFont val="Arial"/>
        <b val="0"/>
        <i/>
        <color theme="1"/>
        <sz val="10.0"/>
      </rPr>
      <t xml:space="preserve">
</t>
    </r>
  </si>
  <si>
    <r>
      <rPr>
        <rFont val="Arial"/>
        <b/>
        <color theme="1"/>
        <sz val="10.0"/>
      </rPr>
      <t>Descripción del
bien/ servicio (b)</t>
    </r>
    <r>
      <rPr>
        <rFont val="Arial"/>
        <b val="0"/>
        <i/>
        <color theme="1"/>
        <sz val="10.0"/>
      </rPr>
      <t xml:space="preserve">
</t>
    </r>
  </si>
  <si>
    <t>La mejor opción entre las tres es la N° 1: Bocina Genius SP-Q160 Gris (TECO) para una economía máxima en oficina, o la N° 3: Altavoces de Sobremesa Creative Pebble 2.0 USB (MERCADO LIBRE) para una mejor acústica de escritorio..</t>
  </si>
  <si>
    <t>Justificación de la Selección (Opción N° 1)
Opción Más Económica ($54.900,00): Representa un ahorro directo de $121.800,00 COP frente a la Opción 2 y de $77.258,00 COP frente a la Opción 3.
Diseño Compacto y Controles Accesibles: Formato de bajo perfil con control de volumen integrado en el altavoz, ideal para escritorios con espacio reducido.
Conexión Analógica Estándar: Utiliza conector jack 3.5 mm universal para fácil instalación sin software adicional.
(Nota: Si se busca mayor claridad acústica para videolla</t>
  </si>
  <si>
    <t>Planes Disponibles</t>
  </si>
  <si>
    <t>Impacto Directo dentro de la Empresa
Maximización del Presupuesto Operativo: Permite equipar hasta 3 puestos de trabajo con altavoces Genius por el costo de una sola unidad Logitech.
Simplicidad de Despliegue: Conexión Plug &amp; Play básica que no requiere configuraciones complejas para el personal administrativo.
Espacio Optimizado: Ocupa un área mínima en la mesa de trabajo, manteniendo limpia la estación de trabajo.</t>
  </si>
  <si>
    <r>
      <rPr>
        <rFont val="Arial"/>
        <b/>
        <color theme="1"/>
        <sz val="10.0"/>
      </rPr>
      <t xml:space="preserve">Observaciones </t>
    </r>
    <r>
      <rPr>
        <rFont val="Arial"/>
        <b val="0"/>
        <i/>
        <color theme="1"/>
        <sz val="10.0"/>
      </rPr>
      <t xml:space="preserve">
</t>
    </r>
  </si>
  <si>
    <t>TIGO</t>
  </si>
  <si>
    <r>
      <rPr>
        <rFont val="Arial"/>
        <color rgb="FF1F1F1F"/>
        <sz val="10.0"/>
      </rPr>
      <t xml:space="preserve"> </t>
    </r>
    <r>
      <rPr>
        <rFont val="Arial"/>
        <color rgb="FF1155CC"/>
        <sz val="10.0"/>
        <u/>
      </rPr>
      <t>https://etb.com/2playfibra/?utm_source=google_pmax_conv&amp;utm_medium=cpa&amp;utm_campaign=h_f_convergencia_aniversario&amp;month=agosto&amp;bnv=b2&amp;cq_src=google_ads&amp;cq_cmp=23867223822&amp;cq_con=&amp;cq_term=&amp;cq_med=&amp;cq_plac=&amp;cq_net=x&amp;cq_plt=gp&amp;gad_source=1&amp;gad_campaignid=23872475261&amp;gbraid=0AAAAAC30evVnogbJU3GsLV10PX7uVxh40&amp;gclid=CjwKCAjw-rTUBhAiEiwADv8gBP53ryvoKU_oTVn9mcCjs_Ihs3WKzVV6z1rIct5f_ZptEe_PQosYSRoC7-QQAvD_BwE</t>
    </r>
  </si>
  <si>
    <t>Servicio de conectividad fija mediante red de fibra óptica para la infraestructura tecnológica del establecimiento.</t>
  </si>
  <si>
    <t>Internet Fibra Óptica 200 Mb (Tarifa promocional año 1)</t>
  </si>
  <si>
    <t>CONTADO (MENSUAL)</t>
  </si>
  <si>
    <t>Proveedor Colombia Móvil S.A. (Tigo). Aplicable para optimización de costos operativos (OPEX) iniciales.</t>
  </si>
  <si>
    <t>Ancho de banda de 200 Mbps simétricos, alta estabilidad de red para sistemas POS y pasarelas de pago.</t>
  </si>
  <si>
    <t>Sujeto a términos y condiciones del contrato de prestación de servicios fijos residenciales/empresariales de Tigo.</t>
  </si>
  <si>
    <t>Óptima relación costo-beneficio; garantiza la disponibilidad operativa del punto de venta local.</t>
  </si>
  <si>
    <t>Sujeto a la finalización de la vigencia promocional del primer año y actualización de tarifa plena.</t>
  </si>
  <si>
    <t>Viable. Constituye la solución troncal idónea para soportar la digitalización y el procesamiento de transacciones de la panadería.</t>
  </si>
  <si>
    <t>CLARO</t>
  </si>
  <si>
    <t xml:space="preserve"> https://www.claro.com.co/personas/servicios/servicios-hogar/internet/ </t>
  </si>
  <si>
    <t>Enlace de conectividad de alta capacidad por fibra óptica como infraestructura principal o redundante.</t>
  </si>
  <si>
    <t>Internet Fibra 900 Mb + Beneficios de streaming (Promoción)</t>
  </si>
  <si>
    <t>Proveedor Comcel S.A. (Claro). Adquisición gestionada 100% mediante plataforma digital autorizada.</t>
  </si>
  <si>
    <t>Conectividad de ultra alta velocidad (hasta 900 Mbps) respaldada por infraestructura FTTH de última generación.</t>
  </si>
  <si>
    <t>Cobertura sujeta a validación técnica de red y normativas de contrato vigentes del operador.</t>
  </si>
  <si>
    <t>Capacidad de transferencia de datos masiva, ideal para alta demanda de dispositivos conectados simultáneamente.</t>
  </si>
  <si>
    <t>Inversión mensual superior frente a opciones base del mercado, impactando ligeramente el OPEX.</t>
  </si>
  <si>
    <t>Viable. Excelente alternativa si se proyecta un incremento exponencial en el tráfico de datos o requerimientos exigentes de red.</t>
  </si>
  <si>
    <t>WOM</t>
  </si>
  <si>
    <t xml:space="preserve">https://www.ofertaswomplanes.co/negocios?utm_campaign=0101010101  </t>
  </si>
  <si>
    <t>Solución de telefonía móvil pospago y transmisión de datos celulares para la gestión logística y administrativa.</t>
  </si>
  <si>
    <t>Plan Pospago de 80 GB (Modalidad corporativa 2-10 líneas)</t>
  </si>
  <si>
    <t>Proveedor Avantel / WOM S.A.S. Incluye beneficio de descuento temporal del 20% aplicado por 12 meses.</t>
  </si>
  <si>
    <t>80 Gigabytes de navegación móvil, llamadas y mensajería ilimitada, con capacidad de compartición de datos (hotspot).</t>
  </si>
  <si>
    <t>Cobertura bajo los términos de la garantía de equipos terminales y planes de servicio móvil de la compañía.</t>
  </si>
  <si>
    <t>Facilita la coordinación de domicilios, atención multicanal mediante WhatsApp Business y movilidad del personal.</t>
  </si>
  <si>
    <t>Dependencia de la intensidad de la señal y cobertura de red móvil celular en el área geográfica de Guaduas.</t>
  </si>
  <si>
    <t>Viable. Herramienta indispensable para potenciar el canal de ventas digitales, la atención al cliente y la logística de distribución.</t>
  </si>
  <si>
    <t xml:space="preserve">Cotización elegida: N°3 </t>
  </si>
  <si>
    <t>La mejor opción principal para la conectividad fija del establecimiento es la N° 1: Servicio de conectividad fija mediante red de fibra óptica 200 Mb — TIGO, complemented con la N° 3: Plan Pospago de 80 GB — WOM para la movilidad y logística.</t>
  </si>
  <si>
    <t>Justificación de la Selección
Mayor Eficiencia Económica ($39.899,51): Ofrece un ahorro directo de $39.999,47 COP frente a la Opción 2 de Claro, garantizando el ancho de banda necesario para las operaciones diarias a la menor tarifa.
Red de Fibra Óptica Simétrica (200 Mbps): Proporciona la estabilidad necesaria para el procesamiento continuo de transacciones, conexión de datáfonos y cámaras de seguridad sin saturación.
Complementariedad Estratégica con la Opción N° 3 (WOM - $39.991,14): En lugar de invertir en un ancho de banda fijo sobredimensionado (Claro 900 Mb), el saldo liberado permite contratar la Opción 3 de WOM para cubrir los canales digitales de domicilios, llamadas e interacción por WhatsApp Business fuera de la sede.</t>
  </si>
  <si>
    <t>Impacto Directo dentro de la Empresa
Optimización del Costo Operativo (OPEX): Mantiene controlado el presupuesto recurrente de servicios corporativos al seleccionar una tarifa promocional competitiva para el primer año.
Garantía en la Operación de Puntos de Venta (POS): Un enlace dedicado de fibra óptica previene caídas del sistema en el cobro con tarjetas de crédito/débito y en la emisión de facturación electrónica.
Soporte Logístico Integrado: La combinación con la red móvil (WOM) asegura la continuidad operativa tanto dentro del punto de venta como en el canal de entregas y atención al cliente.</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</si>
  <si>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</si>
  <si>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</si>
  <si>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</si>
  <si>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</si>
  <si>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</si>
  <si>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</si>
  <si>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</si>
  <si>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</si>
  <si>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Funcionamiento</t>
  </si>
  <si>
    <t>Mantenimiento</t>
  </si>
  <si>
    <t>Planes</t>
  </si>
  <si>
    <t>MTECH SERVICES</t>
  </si>
  <si>
    <r>
      <rPr>
        <rFont val="&quot;Aptos Narrow&quot;, sans-serif"/>
        <color rgb="FF1155CC"/>
        <sz val="11.0"/>
        <u/>
      </rPr>
      <t>https://www.mtech-services.com/product/dell-poweredge-t150-g6405t-3-5ghz-8gb-1tb/?srsltid=AfmBOopqiynwD9PK8v6S9NgsUHVG-77RIvdGXUYDyqi9tM8-YEwn0DqMGbg</t>
    </r>
  </si>
  <si>
    <t>https://systorecolombia.com/59-windows</t>
  </si>
  <si>
    <t>Licencia de Software de Inventarios y Punto de Venta POS (Licencia Vitalicia)</t>
  </si>
  <si>
    <t>Servidor Dell PowerEdge T150 Intel Pentium Gold G6405T (3.5GHz), 8GB RAM DDR4, Disco Duro 1TB SATA.</t>
  </si>
  <si>
    <t>$ 1,031.75 USD</t>
  </si>
  <si>
    <t>Servidor tipo Torre compacto Dell de nivel de entrada. Ideal para microempresas, gestión de archivos locales y controladores de dominio de bajo tráfico.</t>
  </si>
  <si>
    <t>1 a 3 Años con Dell</t>
  </si>
  <si>
    <t>Económico y silencioso: Servidor formato torre pequeño que no genera ruido molesto en la oficina.
 Ideal para inicio: Bajo consumo eléctrico, perfecto para controlador de dominio o compartir archivos locales.</t>
  </si>
  <si>
    <t>Procesador limitado: El chip Pentium no está diseñado para bases de datos pesadas ni muchos usuarios en simultáneo.
 Poca escalabilidad: Margen limitado para agregar más discos o potencia a futuro.</t>
  </si>
  <si>
    <t>Por qué comprarlo: Es la alternativa de menor costo para implementar un servidor dedicado de marca sin hacer una inversión inicial elevada. Ofrece consumo eléctrico eficiente y bajo nivel de ruido.
Cuándo es viable: Ideal para microempresas o pequeñas oficinas que necesiten un controlador de dominio básico, servidor de impresión, gestión centralizada de archivos locales o un sistema de punto de venta (POS).</t>
  </si>
  <si>
    <t>PC WARE</t>
  </si>
  <si>
    <r>
      <rPr>
        <rFont val="&quot;Aptos Narrow&quot;, sans-serif"/>
        <color rgb="FF1155CC"/>
        <sz val="11.0"/>
        <u/>
      </rPr>
      <t>https://www.pcware.com.co/hpe-proliant-ml30-gen11-torre-con-intel-xeon-e-2414-1tb-nhp-16gb-ram-ddr4-escalable-3-anos-soporte-tecnico-de-hpe</t>
    </r>
  </si>
  <si>
    <t>Servidor HPE ProLiant ML30 Gen11 Torre con Intel Xeon E-2414, 16GB RAM DDR5, 1TB NHP SATA, 3 años de soporte técnico HPE.</t>
  </si>
  <si>
    <t>Licencia de software de pago único local. Control de stock de insumos, cierres de caja y alertas de stock mínimo.</t>
  </si>
  <si>
    <t>$ 2,282.54 USD</t>
  </si>
  <si>
    <t>Se paga una única vez. El software se descarga o se instala mediante un archivo local (como un ejecutable o llave USB) directamente en el computador de la microempresa (Villa de Guaduas).</t>
  </si>
  <si>
    <t>Servidor monoprocesador HPE en formato torre para sucursales y medianas empresas. Alta confiabilidad, escalabilidad de memoria y respaldo con garantía oficial HPE.</t>
  </si>
  <si>
    <t>No requiere pagos mensuales ni anuales obligatorios. Sin embargo, las actualizaciones grandes de normativas (como cambios en la DIAN) o soporte técnico avanzado suelen tener costos adicionales o quedar limitados al tiempo que indique El proveedor. Los respaldos de información (backups) dependen enteramente de que el usuario los haga de forma manual en el disco duro o en una memoria.</t>
  </si>
  <si>
    <t>3 Años de soporte técnico en sitio (On-Site HPE).</t>
  </si>
  <si>
    <t>Procesador Xeon dedicado: Diseñado para trabajo continuo 24/7 en empresas y bases de datos PyME.
 Seguridad en hardware: Incluye la tecnología HPE Silicon Root of Trust contra ataques en el firmware.</t>
  </si>
  <si>
    <t>Se comercializa bajo la modalidad de pago único de adquisición perpetua, donde el software opera de manera local en el equipo sin requerir renovaciones periódicas.</t>
  </si>
  <si>
    <t>Formato Torre: Ocupa espacio físico de escritorio o piso (no diseñado para gabinete de rack).
 Fuente única: De fábrica no cuenta con redundancia de energía si se corta la luz del circuito primario.</t>
  </si>
  <si>
    <t>Pago único: Se adquiere una sola vez sin requerir cuotas mensuales o anuales, lo que reduce los costos a largo plazo. Independencia operativa: Al instalarse localmente, el sistema no se detiene si hay fallas en la conexión a internet.</t>
  </si>
  <si>
    <t>Por qué comprarlo: Brinda el balance perfecto para PyMEs al incluir procesador Xeon dedicado para operaciones 24/7, memoria DDR5 de alta velocidad y 3 años de soporte técnico oficial HPE.
Cuándo es viable: Es la opción más acertada para empresas medianas que requieran ejecutar bases de datos de software contable/ERP, sistemas de gestión interna o servidores de correo con alta confiabilidad en formato torre.</t>
  </si>
  <si>
    <t>Respaldo manual: Las copias de seguridad (backups) y la seguridad de los datos dependen completamente de que el usuario los realice de forma constante en el disco duro o en un medio físico. Actualizaciones limitadas: Las modificaciones de normativas o nuevas versiones del sistema suelen requerir pagos adicionales o la compra de una nueva versión.</t>
  </si>
  <si>
    <r>
      <rPr>
        <rFont val="Arial"/>
        <b/>
        <color theme="1"/>
      </rPr>
      <t xml:space="preserve">VIABILIDAD: BAJA. </t>
    </r>
    <r>
      <rPr>
        <rFont val="Arial"/>
        <color theme="1"/>
      </rPr>
      <t>Aunque es la opción más económica inicialmente, representa un riesgo técnico alto por la gestión manual de datos y la falta de integración con la normativa DIAN actual.</t>
    </r>
  </si>
  <si>
    <t>MICROCELL</t>
  </si>
  <si>
    <t>LOGGRO COLOMBIA</t>
  </si>
  <si>
    <r>
      <rPr>
        <rFont val="&quot;Aptos Narrow&quot;, sans-serif"/>
        <color rgb="FF1155CC"/>
        <sz val="11.0"/>
        <u/>
      </rPr>
      <t>https://microcell.co/hpe-servidores/29232-servidor-hpe-proliant-dl380-gen11-xeon-silver-4510-64gb-2x480gb-ssd-2x800w-rack.html?srsltid=AfmBOopZ_aoKxmr8eqA-yI9o5Pah6feNP14vg_GLBXslPtdvmVjrR6rZses</t>
    </r>
  </si>
  <si>
    <t>https://systorecolombia.com/windows/942-microsoft-windows-11-profesional-ggk-kit-de-legalizacion-64-bits-oem-4yr-00229.html</t>
  </si>
  <si>
    <r>
      <rPr>
        <rFont val="Arial"/>
        <color rgb="FF1155CC"/>
        <u/>
      </rPr>
      <t>https://mymsystech.com.co/servidores-y-almacenamiento/5174-servidor-lenovo-thinksystem-st50-e-2324g-16gb-ram-2tb-hdd-sata-7d8ka00ala.html</t>
    </r>
  </si>
  <si>
    <t>Licencia de Software POS en la Nube + Control de Inventarios Pyme (Plan Anual)</t>
  </si>
  <si>
    <t>Servidor Rack HPE ProLiant DL380 Gen11 Intel Xeon Silver 4510, 64GB RAM DDR5, 2x480GB SSD, Fuente Redundante 2x800W.</t>
  </si>
  <si>
    <t>$ 9,174.60 USD</t>
  </si>
  <si>
    <t>Servidor de montaje en Rack 2U para centros de datos y misión crítica. Diseñado para alta densidad de virtualización, bases de datos masivas y redundancia de energía.</t>
  </si>
  <si>
    <t>Lenovo ThinkSystem ST50 Xeon E-2324G 16GB 2TB</t>
  </si>
  <si>
    <t>3 Años 3-3-3 de HPE (3 años Piezas, 3 años Mano de obra, 3 años Atención en sitio).</t>
  </si>
  <si>
    <t>$ 4.637.815,13</t>
  </si>
  <si>
    <t>Alta redundancia y rendimiento: Doble fuente de poder de 800W hot-plug, discos SSD enterprise y arquitectura de centro de datos.
 Gestión remota profesional: Módulo iLO 6 para monitorear y administrar el servidor desde cualquier lugar sin estar presente.</t>
  </si>
  <si>
    <t>Licencia de software en la nube con acceso multiusuario, control de kardex de productos y reporte de ventas en tiempo real.</t>
  </si>
  <si>
    <t>Alto costo: Requiere un presupuesto empresarial elevado.
 Requiere infraestructura: Necesita un gabinete o rack de comunicaciones y un espacio con refrigeración adecuada.</t>
  </si>
  <si>
    <t>$ 5.519.000,00</t>
  </si>
  <si>
    <t>Se maneja bajo un modelo de suscripción (SaaS - Software as a Service) que se paga cada año. No se instala un programa pesado localmente, ya que la plataforma opera completamente en servidores web a los que se accede mediante usuario y contraseña desde cualquier dispositivo con internet.</t>
  </si>
  <si>
    <t>Por qué comprarlo: Ofrece rendimiento de gama alta en formato Rack 2U con 64 GB de RAM DDR5, discos SSD para velocidad extrema y redundancia energética con doble fuente de poder de 800W.
Cuándo es viable: Exclusivamente para centros de datos, infraestructura crítica, virtualización de múltiples servidores (VMware/Proxmox) o empresas con alto tráfico de usuarios concurrentes que requieran cero tiempos de caída.</t>
  </si>
  <si>
    <t>$ 1.767,21</t>
  </si>
  <si>
    <t>Al ser en la nube, el proveedor se encarga automáticamente de las actualizaciones de seguridad, el mantenimiento de los servidores y las copias de seguridad (backups) diarias. El soporte técnico y las actualizaciones menores están cubiertos dentro del valor de la suscripción anual.</t>
  </si>
  <si>
    <t>Se gestiona mediante una suscripción anual que otorga acceso multiusuario a la plataforma en la nube, control de inventarios Pyme y actualizaciones gestionadas por el proveedor.</t>
  </si>
  <si>
    <t>Acceso remoto y multiusuario: Permite consultar el inventario y operar la plataforma desde cualquier lugar y dispositivo con conexión a internet. Gestión automatizada: El proveedor se encarga de los respaldos automáticos en la nube y de las actualizaciones de seguridad sin intervención del usuario.</t>
  </si>
  <si>
    <t>Dependencia de la red: Si la microempresa se queda sin servicio de internet, se interrumpe temporalmente el acceso a la plataforma. Costo recurrente: Requiere el pago obligatorio de una renovación cada año para mantener activo el servicio.</t>
  </si>
  <si>
    <t>Página directa indexada; producto agotado al momento de consulta, confirmar disponibilidad antes de comprar.</t>
  </si>
  <si>
    <r>
      <rPr>
        <rFont val="Arial"/>
        <b/>
        <color theme="1"/>
      </rPr>
      <t>VIABILIDAD: MEDIA</t>
    </r>
    <r>
      <rPr>
        <rFont val="Arial"/>
        <color theme="1"/>
      </rPr>
      <t>. Muy eficiente para la gestión operativa y movilidad. Es viable si la microempresa no requiere facturación electrónica obligatoria o ya cuenta con otro sistema para ello.</t>
    </r>
  </si>
  <si>
    <t>Torre | Xeon E-2324G 4C | 16GB DDR4 UDIMM | 2TB HDD SATA</t>
  </si>
  <si>
    <t>La mejor opción para la empresa es la N° 2: Servidor HPE ProLiant ML30 Gen11 Torre con Intel Xeon E-2414, 16GB RAM DDR5, 1TB NHP SATA (PC WARE)..</t>
  </si>
  <si>
    <t>Garantía estándar de fábrica Lenovo (plazo no publicado en la ficha)</t>
  </si>
  <si>
    <t>SIIGO COLOMBIA</t>
  </si>
  <si>
    <t>El más económico; primer servidor ideal para pyme, silencioso y compacto.</t>
  </si>
  <si>
    <t>https://systorecolombia.com/windows/643-microsoft-windows-10-profesional-a-64-bits-usb-transferible-fqc-08788.html</t>
  </si>
  <si>
    <t>Está agotado en el momento de la consulta; hay que confirmar reposición.</t>
  </si>
  <si>
    <t>Cubre archivo, impresión y aplicaciones ligeras de oficina para una pyme pequeña.</t>
  </si>
  <si>
    <t>Justificación de la Selección
Rendimiento y Arquitectura Empresarial (Intel Xeon + DDR5): Incorpora un procesador empresarial Intel Xeon E-2414 diseñado para operaciones continuas 24/7 y memoria RAM DDR5 de alta velocidad, ideal para ejecutar bases de datos de software contable/ERP, sistemas de gestión o punto de venta (POS).
Seguridad Avanzada en Hardware: Incluye la tecnología HPE Silicon Root of Trust, que protege el servidor directamente en el firmware contra ataques o alteraciones no autorizadas.
Garantía y Soporte Especializado: Cuenta con 3 años de soporte técnico en sitio (On-Site HPE), asegurando la continuidad del negocio sin desplazamientos ante eventuales fallas de hardware.</t>
  </si>
  <si>
    <t>Impacto Directo dentro de la Empresa
Inversión Sostenible y Escalable (CAPEX Equilibrado): Proporciona la capacidad de cómputo y memoria necesaria para soportar el crecimiento de la empresa a mediano y largo plazo sin sobredimensionar los costos.
Continuidad Operativa Confiable: Minimiza tiempos de inactividad en la administración de datos corporativos gracias al soporte oficial On-Site de HPE durante 3 años.
Seguridad Integral de la Información: Resguarda la integridad de las bases de datos contables y operativas mediante las protecciones de seguridad integradas a nivel de silicio.
¿Te gustaría que cons</t>
  </si>
  <si>
    <t>Precio 1 de 6 con precio | Más económico | Todos los servidores del cuadro tienen precio bajo 10 millones de pesos.</t>
  </si>
  <si>
    <t>Licencia de Software POS + Facturación Electrónica DIAN e Inventarios (Plan Anual)</t>
  </si>
  <si>
    <r>
      <rPr>
        <rFont val="Arial"/>
        <color rgb="FF1155CC"/>
        <u/>
      </rPr>
      <t>https://mymsystech.com.co/servidores/1187-servidor-dell-poweredge-t40-2dtr1.html</t>
    </r>
  </si>
  <si>
    <t>Dell PowerEdge T40 Xeon E-2224G 8GB</t>
  </si>
  <si>
    <t>$ 4.873.109,24</t>
  </si>
  <si>
    <t>Licencia de software integral con módulo de facturación electrónica DIAN, lector de barras y catálogo de inventario.</t>
  </si>
  <si>
    <t>Al igual que el anterior, opera mediante una renovación anual, pero está enfocado en el cumplimiento tributario obligatorio. Se integra directamente con los servicios web de la DIAN para transmitir las facturas electrónicas de forma automática cada vez que se realiza una venta.</t>
  </si>
  <si>
    <t>$ 5.799.000,00</t>
  </si>
  <si>
    <t>$ 1.856,87</t>
  </si>
  <si>
    <t>Incluye el pack completo de soporte técnico especializado, habilitación de folios o documentos electrónicos según el plan, y actualización inmediata ante cualquier modificación en las leyes fiscales o tributarias de Colombia.</t>
  </si>
  <si>
    <t>Funciona como un servicio de pago anual que incluye el ecosistema completo de punto de venta (POS), facturación electrónica conectada con la DIAN, control de stock y soporte técnico especializad</t>
  </si>
  <si>
    <t>Página directa indexada; disponible, admite configuración de memoria y disco a pedido.</t>
  </si>
  <si>
    <t>Cumplimiento legal total: Integra de forma nativa la facturación electrónica obligatoria ante la DIAN, evitando sanciones tributarias. Automatización integral: Conecta el punto de venta (POS), el control de stock por lector de barras y la contabilidad en una sola plataforma robusta.</t>
  </si>
  <si>
    <t>Torre | Xeon E-2224G 4C | 8GB DDR4 ECC UDIMM | Sin disco incluido</t>
  </si>
  <si>
    <t>Garantía estándar de fábrica Dell (plazo no publicado en la ficha)</t>
  </si>
  <si>
    <t>Inversión más alta: Representa el costo recurrente anual más elevado dentro de las alternativas evaluadas. Curva de aprendizaje: Al ser un sistema más completo y normativo, requiere mayor capacitación para su correcta operación diaria.</t>
  </si>
  <si>
    <t>Muy económico; marca Dell con soporte y repuestos ampliamente disponibles en Colombia.</t>
  </si>
  <si>
    <r>
      <rPr>
        <rFont val="Arial"/>
        <b/>
        <color theme="1"/>
      </rPr>
      <t>VIABILIDAD: ALTA (Recomendada)</t>
    </r>
    <r>
      <rPr>
        <rFont val="Arial"/>
        <color theme="1"/>
      </rPr>
      <t>. Es la inversión estratégica necesaria. Garantiza el cumplimiento de las obligaciones fiscales ante la DIAN y optimiza la operación de punta a punta, permitiendo escalar el negocio sin riesgos legales.</t>
    </r>
  </si>
  <si>
    <t>Solo 8GB RAM y sin disco duro incluido; requiere ampliar memoria y almacenamiento.</t>
  </si>
  <si>
    <t>Sirve como servidor de archivos básico o de pruebas para una pyme pequeña.</t>
  </si>
  <si>
    <t>Precio 2 de 6 con precio | 5% sobre el menor precio | Todos los servidores del cuadro tienen precio bajo 10 millones de pesos.</t>
  </si>
  <si>
    <r>
      <rPr>
        <rFont val="Arial"/>
        <color rgb="FF1155CC"/>
        <u/>
      </rPr>
      <t>https://mymsystech.com.co/servidores/4440-hewlett-packard-enterprise-servidor-hpe-proliant-microserver-gen10-plus-1-x-intel-xeon-e-2224.html</t>
    </r>
  </si>
  <si>
    <t>HPE ProLiant MicroServer Gen10 Plus Xeon E-2224 16GB 1TB</t>
  </si>
  <si>
    <t>$ 5.293.277,31</t>
  </si>
  <si>
    <t>$ 6.299.000,00</t>
  </si>
  <si>
    <t>$ 2.016,97</t>
  </si>
  <si>
    <t>La mejor opción de las tres es la N° 3: Licencia de Software POS + Facturación Electrónica DIAN e Inventarios (Plan Anual) — SIIGO COLOMBIA (Viabilidad Alta / Recomendada).</t>
  </si>
  <si>
    <t>Justificación de la Selección
Cumplimiento Legal y Fiscal Integrado: Conecta directamente con los servicios web de la DIAN para la emisión de facturas electrónicas de forma automática con cada venta, evitando sanciones tributarias.
Plataforma Integral en la Nube: Incluye el ecosistema completo de punto de venta (POS), control de inventarios, lector de barras y habilitación de folios/documentos electrónicos.
Soporte y Actualizaciones Incluidas: El valor de la suscripción anual cubre soporte técnico especializado y actualización inmediata ante cualquier modificación en las leyes fiscales o tributarias en Colombia.</t>
  </si>
  <si>
    <t>Impacto Directo dentro de la Empresa
Mitigación de Riesgos Legales y Sanciones: Asegura que las operaciones del punto de venta cumplan al 100% con la normativa vigente en Colombia sin requerir módulos de terceros.
Resguardo y Seguridad de la Información: Al operar 100% en la nube, elimina la dependencia de copias de seguridad manuales en discos locales o memorias USB (riesgo presente en la Opción 1).
Escalabilidad Operativa: Permite consultar ventas e inventarios en tiempo real desde cualquier dispositivo, facilitando la toma de decisiones administrativas y el crecimiento del negocio.</t>
  </si>
  <si>
    <t>Falabella (Ws-Technology)</t>
  </si>
  <si>
    <t>https://www.falabella.com.co/falabella-co/product/153483909/ups-interactiva-forza-nt-1011-1000va500w-regulador-avr/153483910</t>
  </si>
  <si>
    <t>UPS Interactiva Forza NT-1011, 1000VA/500W, Regulador AVR</t>
  </si>
  <si>
    <t>USD $46,98</t>
  </si>
  <si>
    <t xml:space="preserve">	Ficha técnica con pocas especificaciones detalladas; solo indica alimentación eléctrica y regulador AVR</t>
  </si>
  <si>
    <t>Incluye regulador AVR para estabilizar el voltaje de entrada</t>
  </si>
  <si>
    <t>No especifica número de tomas de salida, tiempo de respaldo en minutos, ni tipo de protecciones (picos, cortocircuito); ficha técnica muy limitada para evaluar su desempeño real</t>
  </si>
  <si>
    <t>Producto de marca conocida, pero la escasa información técnica dificulta comparar su rendimiento real frente a las demás opciones</t>
  </si>
  <si>
    <t>Mercado Libre (Oklahoma Computadores)</t>
  </si>
  <si>
    <t>https://www.mercadolibre.com.co/ups-cdp-1000va/p/MCO62389397?pdp_filters=item_id%3AMCO1759853709&amp;from=gshop&amp;matt_tool=32927594&amp;matt_word=&amp;matt_source=google&amp;matt_campaign_id=22126928795&amp;matt_ad_group_id=173140667483&amp;matt_match_type=&amp;matt_network=g&amp;matt_device=c&amp;matt_creative=729917880176&amp;matt_keyword=&amp;matt_ad_position=&amp;matt_ad_type=pla&amp;matt_merchant_id=735127770&amp;matt_product_id=MCO62389397-product&amp;matt_product_partition_id=2493288448486&amp;matt_target_id=pla-2493288448486&amp;cq_src=google_ads&amp;cq_cmp=22126928795&amp;cq_net=g&amp;cq_plt=gp&amp;cq_med=pla&amp;gad_source=4&amp;gad_campaignid=22126928795&amp;gbraid=0AAAAAD1DcowVt0YtcWUk9zNuySfudTcB9&amp;gclid=CjwKCAjw-rTUBhAiEiwADv8gBIQcdbXvLIRj78YTAbvjdBNIe-yeGzXvcoBVc72kdwnln9H6z9w4RRoCn58QAvD_BwE</t>
  </si>
  <si>
    <t>UPS CDP 1000VA/500W, 8 salidas NEMA 5-15R + 6 puertos USB</t>
  </si>
  <si>
    <t xml:space="preserve"> USD $54,98</t>
  </si>
  <si>
    <t>Página directa indexada; formato ultra micro torre, ideal para espacios reducidos.</t>
  </si>
  <si>
    <t>AVR corrige variaciones de 80V a 145V (±10%); tiempo de respaldo de 10 a 30 minutos según carga</t>
  </si>
  <si>
    <t>12 meses de fábrica</t>
  </si>
  <si>
    <t xml:space="preserve">	Mayor cantidad de salidas del grupo (8 tomas + 6 USB); AVR con rango amplio de corrección; supresor de picos de 300 Joules; breaker termomagnético que protege ante sobrecargas; alarmas sonoras y LED de estado</t>
  </si>
  <si>
    <t>Ultra MicroTorre | Xeon E-2224 4C | 16GB DDR4 | 1TB HDD SATA | 4 bahías LFF</t>
  </si>
  <si>
    <t>Tiempo de respaldo variable (10-30 min) depende mucho de la carga conectada, por lo que en cargas altas el respaldo real puede ser bajo</t>
  </si>
  <si>
    <t>Garantía estándar de fábrica HPE (plazo no publicado en la ficha)</t>
  </si>
  <si>
    <t>Técnicamente el más completo del grupo (más salidas, protecciones variadas y garantía de fábrica), justifica su mayor costo</t>
  </si>
  <si>
    <t>Diseño compacto (mitad de altura de la generación anterior); marca HPE reconocida.</t>
  </si>
  <si>
    <t>Fuente externa de 180W, limita la posibilidad de expansión con más discos.</t>
  </si>
  <si>
    <t>Mercado Libre (System102)</t>
  </si>
  <si>
    <t>Muy adecuado como primer servidor de una pyme con espacio físico reducido.</t>
  </si>
  <si>
    <t>https://www.mercadolibre.com.co/ups-interactiva-led-sat-ur1000-1000va500w-negro/p/MCO60865144?pdp_filters=item_id%3AMCO4252424204&amp;from=gshop&amp;matt_tool=32927594&amp;matt_word=&amp;matt_source=google&amp;matt_campaign_id=22126928795&amp;matt_ad_group_id=173140667483&amp;matt_match_type=&amp;matt_network=g&amp;matt_device=c&amp;matt_creative=729917880176&amp;matt_keyword=&amp;matt_ad_position=&amp;matt_ad_type=pla&amp;matt_merchant_id=735127761&amp;matt_product_id=MCO60865144-product&amp;matt_product_partition_id=2493288448486&amp;matt_target_id=pla-2493288448486&amp;cq_src=google_ads&amp;cq_cmp=22126928795&amp;cq_net=g&amp;cq_plt=gp&amp;cq_med=pla&amp;gad_source=4&amp;gad_campaignid=22126928795&amp;gbraid=0AAAAAD1DcowVt0YtcWUk9zNuySfudTcB9&amp;gclid=CjwKCAjw-rTUBhAiEiwADv8gBLNgDxAeXKYiMTnJm9_C49OYZ2j6UteK7M1RU4tFtnHzhg4znT2AOhoCPssQAvD_BwE</t>
  </si>
  <si>
    <t>Precio 3 de 6 con precio | 14% sobre el menor precio | Todos los servidores del cuadro tienen precio bajo 10 millones de pesos.</t>
  </si>
  <si>
    <r>
      <rPr>
        <rFont val="Arial"/>
        <color rgb="FF1155CC"/>
        <u/>
      </rPr>
      <t>https://mymsystech.com.co/servidores/4439-hewlett-packard-enterprise-servidor-hpe-proliant-ml30-g10-plus-e-2314.html</t>
    </r>
  </si>
  <si>
    <t>HPE ProLiant ML30 Gen10 Plus Xeon E-2314 16GB 1TB</t>
  </si>
  <si>
    <t>UPS Interactiva Led Sat Ur1000+, 1000VA/500W</t>
  </si>
  <si>
    <t>$ 6.638.571,43</t>
  </si>
  <si>
    <t>$ 7.899.900,00</t>
  </si>
  <si>
    <t>$ 2.529,59</t>
  </si>
  <si>
    <t>USD $41,20</t>
  </si>
  <si>
    <t>6 salidas (4 con batería+AVR, 2 reguladas con AVR); protección contra sobrecarga, cortocircuito y picos</t>
  </si>
  <si>
    <t xml:space="preserve">	6 salidas divididas estratégicamente (4 con batería+AVR para equipos críticos, 2 solo AVR para periféricos); protección integrada contra sobrecarga, cortocircuito y picos de voltaje</t>
  </si>
  <si>
    <t>Página directa indexada; servidor de torre asequible pensado para oficinas pequeñas.</t>
  </si>
  <si>
    <t>Tiempo de respaldo más corto del grupo (hasta 15 minutos), lo que limita su uso en cortes prolongados</t>
  </si>
  <si>
    <t>Buena opción económica y con protecciones completas, pero el menor tiempo de respaldo limita su uso ante cortes largos</t>
  </si>
  <si>
    <t>Torre 4U | Xeon E-2314 4C | 16GB DDR4 (hasta 128GB) | 1TB HDD | 4 bahías LFF</t>
  </si>
  <si>
    <t>Buena capacidad de expansión de RAM (hasta 128GB) y de discos (hasta 8 SFF).</t>
  </si>
  <si>
    <t>Precio más alto que las opciones anteriores dentro del mismo rango económico.</t>
  </si>
  <si>
    <t>Buen punto medio entre precio y capacidad de crecimiento para una pyme en expansión.</t>
  </si>
  <si>
    <t>Precio 4 de 6 con precio | 43% sobre el menor precio | Todos los servidores del cuadro tienen precio bajo 10 millones de pesos.</t>
  </si>
  <si>
    <t>La mejor opción del comparativo es la N° 2: UPS CDP 1000VA/500W, 8 salidas NEMA 5-15R + 6 puertos USB (Mercado Libre / Oklahoma Computadores).</t>
  </si>
  <si>
    <r>
      <rPr>
        <rFont val="Arial"/>
        <color rgb="FF1155CC"/>
        <u/>
      </rPr>
      <t>https://mymsystech.com.co/servidores/5168-servidor-dell-poweredge-t150.html</t>
    </r>
  </si>
  <si>
    <t>Justificación de la Selección
Conectividad Extendida (8 Tomacorrientes + 6 Puertos USB): Proporciona la mayor cantidad de tomas del grupo para conectar simultáneamente torre, monitor, router, teléfono y periféricos corporativos sin requerir multitomas adicionales.
Protección Eléctrica Integral y Rango Amplio de AVR: Corrige fluctuaciones de voltaje desde 80V hasta 145V, e incluye supresor de picos de 300 Joules, breaker termomagnético y alarmas sonoras/LED.
Mayor Autonomía de Respaldo y Garantía: Ofrece de 10 a 30 minutos de respaldo energético continuo (según la carga conectada) y 12 meses de garantía de fábrica.</t>
  </si>
  <si>
    <t>Impacto Directo dentro de la Empresa
Continuidad Operativa e Integridad de Datos: Otorga el tiempo necesario para guardar el trabajo en progreso y apagar de forma segura servidores, equipos POS o PC de escritorio ante apagones repentinos.
Protección Física de Equipos de Computo: Previene daños en fuentes de poder, tarjetas madre y discos duros provocados por picos de alto voltaje o sobrecargas en la red eléctrica.
Centralización de Cargas y Periféricos: Facilita la distribución limpia del puesto de trabajo permitiendo conectar el equipo principal y recargar dispositivos móviles o periféricos USB directamente en la UPS.</t>
  </si>
  <si>
    <t>Dell PowerEdge T150 Xeon E-2336G 16GB 4TB</t>
  </si>
  <si>
    <t>$ 7.461.344,54</t>
  </si>
  <si>
    <t>$ 8.879.000,00</t>
  </si>
  <si>
    <t>$ 2.843,10</t>
  </si>
  <si>
    <t>Página directa indexada; últimas unidades en stock según la tienda.</t>
  </si>
  <si>
    <t>Torre | Xeon E-2336G 6C/12H | 16GB DDR4 UDIMM 3200MT/s | 4TB HDD SATA | RAID PERC H355</t>
  </si>
  <si>
    <t>Garantía estándar 1 año 5x10, siguiente día hábil (Dell)</t>
  </si>
  <si>
    <t>6 núcleos, 4TB de almacenamiento y RAID incluidos; buena relación capacidad-precio.</t>
  </si>
  <si>
    <t>Es el segundo más costoso del grupo, aunque sigue bajo el tope de 10 millones.</t>
  </si>
  <si>
    <t>Cubre archivos, impresión, bases de datos pequeñas y virtualización ligera con espacio de sobra.</t>
  </si>
  <si>
    <t>Precio 5 de 6 con precio | 61% sobre el menor precio | Todos los servidores del cuadro tienen precio bajo 10 millones de pesos.</t>
  </si>
  <si>
    <t>Cotización elegida: N°5</t>
  </si>
  <si>
    <t>Mercado Libre (All for All)</t>
  </si>
  <si>
    <t>https://www.mercadolibre.com.co/ups-interactiva-forza-bt-1001-1000va600w-8-tomas-regulador-color-negro/p/MCO22737313?pdp_filters=item_id%3AMCO1293248955&amp;from=gshop&amp;matt_tool=32927594&amp;matt_word=&amp;matt_source=google&amp;matt_campaign_id=22126928795&amp;matt_ad_group_id=173140667443&amp;matt_match_type=&amp;matt_network=g&amp;matt_device=c&amp;matt_creative=729917880173&amp;matt_keyword=&amp;matt_ad_position=&amp;matt_ad_type=pla&amp;matt_merchant_id=735127770&amp;matt_product_id=MCO22737313-product&amp;matt_product_partition_id=2496740310231&amp;matt_target_id=pla-2496740310231&amp;cq_src=google_ads&amp;cq_cmp=22126928795&amp;cq_net=g&amp;cq_plt=gp&amp;cq_med=pla&amp;gad_source=4&amp;gad_campaignid=22126928795&amp;gbraid=0AAAAAD1DcowVt0YtcWUk9zNuySfudTcB9&amp;gclid=CjwKCAjw-rTUBhAiEiwADv8gBNA2TFrdh2CDW0pbyVm6kXoGVIxoxKuxp4HK1lMjDX43N2AX4z7dRRoCuB4QAvD_BwE</t>
  </si>
  <si>
    <t>UPS Interactiva Forza BT-1001, 1000VA/600W, 8 tomas</t>
  </si>
  <si>
    <t>Voltaje de entrada 110V monovolt, rango de entrada de 120V; peso 4.4 kg</t>
  </si>
  <si>
    <t xml:space="preserve">	Mayor potencia del grupo (600W vs 500W de la mayoría), lo que le permite soportar equipos de mayor consumo; 8 tomas de salida; peso relativamente bajo (4.4 kg)</t>
  </si>
  <si>
    <t>Ficha técnica no detalla el tipo de protecciones (picos, cortocircuito) ni el tiempo de respaldo en minutos, lo que dificulta evaluar su autonomía real</t>
  </si>
  <si>
    <t>Buena relación potencia-precio gracias a sus 600W, aunque la falta de detalle sobre protecciones es un punto a verificar antes de comprar</t>
  </si>
  <si>
    <t>Center System</t>
  </si>
  <si>
    <t>https://centersystemcolombia.com/product/ups-cdp-r-upr1008-1000va-500w-interactiva/</t>
  </si>
  <si>
    <t>UPS CDP R-UPR1008, 1000VA/500W Interactiva</t>
  </si>
  <si>
    <t>El Dell PowerEdge T150 Xeon E-2336G 16GB 4TB (Opción N° 5) es la mejor opción para nosotros porque integra un procesador Xeon de 6 núcleos de alta potencia, una amplia capacidad de almacenamiento de 4 TB con controladora RAID H355 y soporte para virtualización ligera, consolidándose como la alternativa con viabilidad muy alta y el rendimiento más robusto de toda la tabla sin superar nuestro límite presupuestario.</t>
  </si>
  <si>
    <t>Tecnología Line-Interactive con AVR que corrige sobre/subtensión sin usar la batería; conmutación a batería instantánea (0ms); filtrado de ruido eléctrico</t>
  </si>
  <si>
    <t>Justificación de la Selección
Mayor Potencia de Procesamiento (6 Núcleos / 12 Hilos): Incorpora un procesador Intel Xeon E-2336G de 6 núcleos frente a los 4 núcleos de las demás opciones, lo que brinda la holgura necesaria para ejecutar bases de datos, virtualización ligera y aplicaciones concurrentes sin cuellos de botella.
Capacidad de Almacenamiento y Controladora RAID H355: Incluye 4TB HDD SATA de fábrica junto con una controladora RAID hardware (PERC H355), garantizando espacio inmediato de almacenamiento y redundancia para proteger los datos corporativos.
Respaldo de Garantía Oficial: Cuenta con 1 año de garantía en sitio al día hábil siguiente (Dell), asegurando pronta respuesta ante cualquier falla técnica.</t>
  </si>
  <si>
    <t>Impacto Directo dentro de la Empresa
Soporte para Múltiples Servicios en Un Solo Equipo: Sus 6 núcleos/12 hilos permiten centralizar archivos, servidor de impresión, bases de datos contables y máquinas virtuales livianas sin saturar el sistema.
Protección y Alta Disponibilidad de Datos: La presencia de la tarjeta RAID hardware H355 permite configurar arreglos de discos para evitar la pérdida de información financiera o comercial ante el fallo de un disco.
Inversión Sostenible a Largo Plazo: Al venir equipado con 4TB de almacenamiento y procesador de gama superior dentro de la serie de entrada, evita inversiones o actualizaciones adicionales a corto plazo.</t>
  </si>
  <si>
    <t>Tecnología Line-Interactive con AVR que corrige sobre/subtensión sin necesidad de usar la batería, prolongando su vida útil; conmutación instantánea (0ms) que evita interrupciones al equipo conectado; filtrado de ruido eléctrico que protege contra corrupción de datos; 6 tomas Schuko (4 con batería, 2 de solo protección)</t>
  </si>
  <si>
    <t>El tiempo de respaldo depende directamente de la carga conectada y no se ofrece un valor fijo de referencia, dificultando calcular la autonomía esperada</t>
  </si>
  <si>
    <t>Sólido en términos técnicos (AVR, conmutación 0ms, filtrado de ruido), pero la falta de garantía documentada y de un tiempo de respaldo fijo son puntos a aclarar</t>
  </si>
  <si>
    <t>Mercado Libre (Vivasoftconsultores)</t>
  </si>
  <si>
    <t>https://www.mercadolibre.com.co/ups-hikvision-1000va-600w-ds-ups-1000-proteccion-color-negro/p/MCO40986482?pdp_filters=item_id%3AMCO1838757969&amp;from=gshop&amp;matt_tool=32927594&amp;matt_word=&amp;matt_source=google&amp;matt_campaign_id=22126928795&amp;matt_ad_group_id=173140667483&amp;matt_match_type=&amp;matt_network=g&amp;matt_device=c&amp;matt_creative=729917880176&amp;matt_keyword=&amp;matt_ad_position=&amp;matt_ad_type=pla&amp;matt_merchant_id=735129189&amp;matt_product_id=MCO40986482-product&amp;matt_product_partition_id=2493288448486&amp;matt_target_id=pla-2493288448486&amp;cq_src=google_ads&amp;cq_cmp=22126928795&amp;cq_net=g&amp;cq_plt=gp&amp;cq_med=pla&amp;gad_source=4&amp;gad_campaignid=22126928795&amp;gbraid=0AAAAAD1DcowVt0YtcWUk9zNuySfudTcB9&amp;gclid=CjwKCAjw-rTUBhAiEiwADv8gBB4ahb5IqmQLy01DFlO0bUKc1_mpwqpq9puuOlTh95VKtykRU6pPjhoCXfgQAvD_BwE</t>
  </si>
  <si>
    <t>UPS Hikvision DS-UPS 1000, 1000VA/600W</t>
  </si>
  <si>
    <t>Ficha técnica limitada; solo se especifica el peso (5.4 kg)</t>
  </si>
  <si>
    <t>30 días de fábrica</t>
  </si>
  <si>
    <t>Potencia de 600W, superior a la mayoría de las opciones de 500W</t>
  </si>
  <si>
    <t>Ficha técnica extremadamente limitada: no especifica número de tomas de salida, tipo de protecciones, ni tiempo de respaldo, lo que impide una evaluación técnica completa del producto</t>
  </si>
  <si>
    <t>La potencia es atractiva, pero la falta casi total de especificaciones técnicas y la garantía corta (30 días) reducen su viabilidad frente a otras opciones</t>
  </si>
  <si>
    <t>Mercado Libre (Tsundere Store)</t>
  </si>
  <si>
    <t>https://www.mercadolibre.com.co/cable-de-alimentacion-atx-24-pines-1410pin-204pin-para-pc-negro/p/MCO2053032752?matt_tool=19390127&amp;utm_source=google_shopping&amp;utm_medium=organic&amp;pdp_filters=item_id%3AMCO1911320335&amp;from=gshop</t>
  </si>
  <si>
    <t>La mejor opción del comparativo es la N° 1: UPS Interactiva Forza BT-1001, 1000VA/600W, 8 tomas (Mercado Libre / All for All).</t>
  </si>
  <si>
    <t>Justificación de la Selección
Mayor Capacidad de Carga ($176.000 - 600W): Es la alternativa más económica y ofrece 600W de potencia real frente a los 500W estándar de otras referencias, lo que le permite soportar equipos con mayor demanda energética o conectar más dispositivos simultáneamente.
Garantía Directa de Fábrica: Cuenta con 12 meses de garantía oficial de fábrica, superando los 30 días de la opción 3 y la falta de especificación de la opción 2.
Conectividad Extendida: Dispone de 8 tomas de salida para conectar la torre, monitor, periféricos o routers sin recurrir a extensiones adicionales.</t>
  </si>
  <si>
    <t>Impacto Directo dentro de la Empresa
Protección Eficiente al Menor Costo: Es la opción de menor costo del cuadro, lo que permite maximizar el presupuesto destinado a la protección eléctrica de la infraestructura.
Soporte para Equipos de Mayor Consumo: Sus 600W de potencia entregan un margen de maniobra superior para prevenir apagones o sobrecargas al conectar PC con fuentes de poder de mayor capacidad.
Respaldo Garantizado: La garantía de un año asegura protección ante fallas de fabricación sin costos adicionales de reemplazo para la empresa durante los primeros 12 meses.</t>
  </si>
  <si>
    <t>Cable de Alimentación ATX 24 Pines 14+10pin, 20+4pin para PC, negro</t>
  </si>
  <si>
    <t xml:space="preserve"> USD $6,18</t>
  </si>
  <si>
    <t>Envío internacional sin costos de importación; configuración partida (14+10 y 20+4) que permite adaptarse a distintas placas madre</t>
  </si>
  <si>
    <t xml:space="preserve">	Mercado Libre (Sushiqico)</t>
  </si>
  <si>
    <t>iseño desmontable (14+10 / 20+4) que da compatibilidad con más modelos de fuente y placa madre; vendedor con alto volumen (+1000 ventas)</t>
  </si>
  <si>
    <t>https://www.mercadolibre.com.co/cable-de-extension-atx-de-24-pines-12-pulgadas-negro/up/MCOU4700919800</t>
  </si>
  <si>
    <t>Producto de origen internacional (China), lo que puede implicar tiempos de entrega más largos</t>
  </si>
  <si>
    <t>Buena opción por su flexibilidad de configuración, aunque el origen internacional puede alargar el tiempo de recepción del producto</t>
  </si>
  <si>
    <t xml:space="preserve"> Mercado Libre</t>
  </si>
  <si>
    <t>https://www.mercadolibre.com.co/cable-atx-24-pin-hembra-a-24-pin-mini-macho-dell-780-980-760/up/MCOU2433628112#polycard_client=search-desktop&amp;float_highlight=last_units&amp;be_origin=backend&amp;overlay_label=not_apply&amp;search_layout=grid&amp;position=3&amp;type=product&amp;tracking_id=7c1a64a6-790a-4193-822e-258971d9875e&amp;wid=MCO576726720&amp;sid=search</t>
  </si>
  <si>
    <t>Cable de Extensión ATX de 24 Pines, 12 pulgadas (~30 cm), negro</t>
  </si>
  <si>
    <t>USD $3,69</t>
  </si>
  <si>
    <t>Cable ATX 24 Pin Hembra a 24 Pin Mini Macho, compatible Dell 780/980/760</t>
  </si>
  <si>
    <t>Permite mejorar el cable management extendiendo el conector ATX sin reemplazar el cable original de la fuente; descuento por volumen si se compran varias unidades</t>
  </si>
  <si>
    <t>Al ser una extensión, no reemplaza el cable original: se necesita tener ya un cable ATX existente para conectarlo</t>
  </si>
  <si>
    <t>Útil solo como complemento de un cable ya existente, no como solución independiente; su viabilidad depende de si ya se cuenta con el cable base</t>
  </si>
  <si>
    <t>USD $5,25</t>
  </si>
  <si>
    <t>Diseñado específicamente para adaptar fuentes ATX estándar a placas Dell de formato reducido (24 pines mini)</t>
  </si>
  <si>
    <t>Mercado Libre (XTR Auto Store)</t>
  </si>
  <si>
    <t>Solución específica para compatibilidad con placas Dell de conector reducido, evitando cambiar la fuente de poder completa; envío nacional rápido (llega al día siguiente)</t>
  </si>
  <si>
    <t>https://www.mercadolibre.com.co/cable-de-alimentacion-de-placa-madre-atx-de-1810-pines-a-24/p/MCO2038690045?matt_tool=19390127&amp;utm_source=google_shopping&amp;utm_medium=organic&amp;pdp_filters=item_id%3AMCO2118384851&amp;from=gshop</t>
  </si>
  <si>
    <t>Uso limitado a un caso muy específico (placas Dell 780/980/760), no sirve como cable ATX de propósito general</t>
  </si>
  <si>
    <t>Viable únicamente si se trabaja con equipos Dell de conector reducido; fuera de ese caso puntual, no es una opción funcional</t>
  </si>
  <si>
    <t>https://www.mercadolibre.com.co/fuente-de-alimentacion-de-ordenador-atx-de-295-cm-24-pines/p/MCO2035325025?matt_tool=19390127&amp;utm_source=google_shopping&amp;utm_medium=organic&amp;pdp_filters=item_id%3AMCO3936756450&amp;from=gshop</t>
  </si>
  <si>
    <t>Cable de Alimentación de Placa Madre ATX de 18+10 pines a 24</t>
  </si>
  <si>
    <t>USD $10,18</t>
  </si>
  <si>
    <t>Fuente de Alimentación (cable) ATX de 29,5 cm, 24 pines</t>
  </si>
  <si>
    <t>USD $2,74</t>
  </si>
  <si>
    <t>Compatible con fuentes modulares de configuración 18+10, útil para builds con fuentes de mayor gama; opción de pago a cuotas</t>
  </si>
  <si>
    <t>Precio más alto del grupo; configuración de pines menos común (18+10) que limita su compatibilidad frente a los estándares 14+10/20+4</t>
  </si>
  <si>
    <t>Opción especializada, viable solo si la fuente de poder es específicamente de configuración 18+10; el precio alto no se justifica para un uso general</t>
  </si>
  <si>
    <t>Longitud corta (29,5 cm), pensada para conexión directa entre fuente y placa sin necesidad de extensión; permite comprar hasta 5 unidades</t>
  </si>
  <si>
    <t>Precio más bajo del grupo; longitud adecuada para gabinetes compactos donde no se requiere cable largo</t>
  </si>
  <si>
    <t>Al ser un cable corto, no es útil si la fuente está alejada de la placa madre (gabinetes grandes o instalaciones ordenadas con cable management)</t>
  </si>
  <si>
    <t>Es la opción más económica, viable para gabinetes pequeños, pero su longitud limitada reduce su aplicabilidad en instalaciones más grandes</t>
  </si>
  <si>
    <t>https://www.mercadolibre.com.co/cable-de-alimentacion-atx-de-1410-pines-a-24-pines-para-ax1/p/MCO2052239684?matt_tool=19390127&amp;utm_source=google_shopping&amp;utm_medium=organic&amp;pdp_filters=item_id%3AMCO4334131668&amp;from=gshop</t>
  </si>
  <si>
    <t>La mejor opción dependerá del requerimiento técnico específico del montaje, siendo la N° 3: Fuente de Alimentación (cable) ATX de 29,5 cm, 24 pines la alternativa universal más económica por solo $10.957,00 (IVA incluido)..</t>
  </si>
  <si>
    <t>Justificación de la Selección
Menor Costo del Cuadro ($10.957,00): Representa un ahorro del 55% frente a la Opción 1 y del 47% frente a la Opción 2, permitiendo optimizar el presupuesto en componentes secundarios o cables de repuesto.
Solución ATX Estándar Directa: Ideal para gabinetes compactos donde no se requieren extensiones largas ni sobrecostos por adaptadores propietarios.
Envío Nacional y Compra por Volumen: Al ser una distribución local en Mercado Libre, evita la espera prolongada de importaciones y permite adquirir hasta 5 unidades por pedido.</t>
  </si>
  <si>
    <t>Cable de Alimentación ATX de 14+10 pines a 24 pines, para AX1</t>
  </si>
  <si>
    <t>Impacto Directo dentro de la Empresa
Eficiencia Presupuestal en Mantenimiento de Hardware: Minimiza el gasto en repuestos de cableado para ensamble, reparación o actualización de estaciones de trabajo.
Reducción de Tiempos de Espera: Evita retrasos en el mantenimiento del parque informático al priorizar compras locales frente a envíos internacionales de larga duración.
Organización en Gabinetes Pequeños: Su longitud de 29,5 cm evita el exceso de cableado dentro del chasis, favoreciendo el flujo de aire interno.</t>
  </si>
  <si>
    <t>USD $6,93</t>
  </si>
  <si>
    <t>Compatibilidad específica con fuentes AX1, asegurando un ajuste correcto sin adaptadores adicionales</t>
  </si>
  <si>
    <t>Vendedor con muy pocas ventas registradas (+5 ventas), lo que da menos respaldo de confiabilidad frente a otras opciones del grupo</t>
  </si>
  <si>
    <t>Viable solo si se cuenta con una fuente AX1; el bajo historial de ventas del vendedor genera menos confianza frente a otras opciones del grupo</t>
  </si>
  <si>
    <t>La mejor opción dependerá de la necesidad específica del ensamble, siendo la N° 1: Cable de Extensión ATX de 24 Pines, 12 pulgadas (~30 cm), negro (Mercado Libre / Sushiqico) la alternativa universal más viable y económica por solo $14.764,00 (IVA incluido).</t>
  </si>
  <si>
    <t>Justificación de la Selección
Mayor Eficiencia Económica ($14.764,00): Es la opción más accesible del grupo, permitiendo un ahorro directo de $25.969,00 COP frente a la Opción 2 y de $12.938,00 COP frente a la Opción 3.
Compatibilidad Universal ATX: Al ser una extensión estándar de 24 pines a 24 pines (12 pulgadas), se adapta a cualquier tarjeta madre y fuente de poder convencional para mejorar el cable management.
Solución Práctica de Extensión: Ideal para gabinetes amplios o configuraciones donde el cable original de la fuente de poder no alcanza cómodamente el conector principal de la tarjeta madre.</t>
  </si>
  <si>
    <t>Impacto Directo dentro de la Empresa
Optimización en Mantenimiento y Ensamble: Facilita la organización interna de los cables dentro del chasis, mejorando el flujo de aire y alargando la vida útil de los componentes.
Reducción de Costos en Repuestos: Permite resolver problemas de longitud de cableado en puestos de trabajo sin recurrir a la compra de fuentes de poder modulares o adaptadores costosos.
Disponibilidad para Compras por Volumen: Su bajo costo unitario facilita la adquisición de repuestos preventivos para el inventario de TI de la empresa.</t>
  </si>
  <si>
    <t xml:space="preserve">Plan y que incluye </t>
  </si>
  <si>
    <t>Kaspersky</t>
  </si>
  <si>
    <t>https://latam.kaspersky.com/standard</t>
  </si>
  <si>
    <t>Kaspersky Standard — Antivirus multidispositivo</t>
  </si>
  <si>
    <t>$139.950 (precio de introducción, 37% OFF sobre $224.950)</t>
  </si>
  <si>
    <t>USD $34,99</t>
  </si>
  <si>
    <t>Precio de introducción para el primer año; se renueva automáticamente por $224.950/año; compatible con Windows, macOS, Android e iOS; galardonado con premios AV-Comparatives y AV-TEST 2025-2026</t>
  </si>
  <si>
    <t>3 Dispositivos / 1 Año. Incluye: antivirus multinivel, antihacker (antiphishing y cortafuegos), eliminación de amenazas, navegación privada ininterrumpida, protección para banca en línea, limpiador de discos duros, rendimiento optimizado, entretenimiento ininterrumpido</t>
  </si>
  <si>
    <t>Garantía de devolución de dinero de 30 días</t>
  </si>
  <si>
    <t>Cubre 3 dispositivos multiplataforma; reconocimientos independientes de la industria; incluye herramientas de rendimiento además del antivirus</t>
  </si>
  <si>
    <t>El precio se incrementa considerablemente en la renovación (de $139.950 a $224.950 al año siguiente)</t>
  </si>
  <si>
    <t>Buena opción por su respaldo de premios independientes y garantía de reembolso, aunque el aumento de precio en la renovación debe considerarse a largo plazo</t>
  </si>
  <si>
    <t>Colombia Keys</t>
  </si>
  <si>
    <t>Alkosto</t>
  </si>
  <si>
    <t>https://colombiakeys.com/producto/eset-nod32-antivirus/?srsltid=AfmBOoqxHiFwKMlvAGkhHp6phvMMwkZoNqih4BkuxRjgXv88VRebtVVZ</t>
  </si>
  <si>
    <t>https://www.alkosto.com/pin-antivirus-kaspersky-standard-1-dispositivo-1-ano/p/7703344870065?srsltid=AfmBOooy9ZyAqRkj7PWlBF68cw1Yv5Crc3a02nxM5s8l7tnWpn1RUlWQ</t>
  </si>
  <si>
    <t>Microsoft</t>
  </si>
  <si>
    <t>https://www.microsoft.com/es-co/microsoft-365/business/microsoft-365-business-basic</t>
  </si>
  <si>
    <t xml:space="preserve">Pin Antivirus Kaspersky Standard	</t>
  </si>
  <si>
    <t>ESET NOD32 Antivirus</t>
  </si>
  <si>
    <t>$75.900 (antes $126.900, -40%)</t>
  </si>
  <si>
    <t>USD $18,98</t>
  </si>
  <si>
    <t xml:space="preserve"> USD $26,23</t>
  </si>
  <si>
    <t>Sistema de protección de tres capas que funciona de manera ininterrumpida contra virus, malware, ransomware, aplicaciones espía y técnicas recientes de hackers; disponible como versión oficial de descarga</t>
  </si>
  <si>
    <t>1 Dispositivo / 1 Año. Incluye: antivirus impulsado por IA, protección de cámara web y micrófono, optimización del rendimiento, navegación segura. Compatible con Windows, macOS, Android e iOS</t>
  </si>
  <si>
    <t>Entrega digital inmediata; incluye soporte para instalación; sin reseñas registradas en la tienda (0 reseñas)</t>
  </si>
  <si>
    <t>1 PC / 1 Año. Incluye: protección antivirus y antimalware en tiempo real, protección contra phishing, análisis inteligente (heurística) de amenazas nuevas, modo gamer, actualizaciones automáticas de base de datos de virus</t>
  </si>
  <si>
    <t>Antivirus impulsado por IA; protección específica de cámara web y micrófono (webcam/mic hijacking); sistema de defensa de tres capas contra amenazas complejas</t>
  </si>
  <si>
    <t>Satisfacción de garantía (según la tienda, sin especificar días)</t>
  </si>
  <si>
    <t>Solo cubre 1 dispositivo; no se especifica si incluye VPN o gestor de contraseñas</t>
  </si>
  <si>
    <t>Microsoft 365 Empresa Básico (Con Teams) — 1 usuario, suscripción anual</t>
  </si>
  <si>
    <t>Diseño ligero que no ralentiza el equipo; modo gamer que reduce interrupciones; detección heurística avanzada; entrega inmediata</t>
  </si>
  <si>
    <t>Buena opción de entrada con protección de privacidad de cámara/micrófono, aunque limitada a un solo dispositivo</t>
  </si>
  <si>
    <t>$28.000/usuario/mes (no incluye impuestos)</t>
  </si>
  <si>
    <t>Solo cubre 1 dispositivo, el más limitado en cobertura del grupo; no incluye VPN, gestor de contraseñas ni supervisión de identidad</t>
  </si>
  <si>
    <t>No incluye impuestos</t>
  </si>
  <si>
    <t>Es la opción más económica en protección básica y de bajo consumo de recursos, pero limitada a un solo equipo y sin funciones adicionales de privacidad</t>
  </si>
  <si>
    <t>USD $84,00/usuario/año</t>
  </si>
  <si>
    <t>Incluye versiones web y móvil de Word, Excel y PowerPoint, correo profesional, almacenamiento en la nube, reuniones en línea y chat con IA</t>
  </si>
  <si>
    <t>https://www.eset.com/es/hogar/nod32-antivirus-windows/?srsltid=AfmBOoq0NuaARUdnezQSGkYXUBEjPwV9JK49l9hg63OE040HZT93UpJ8#whats-inside-windows</t>
  </si>
  <si>
    <t xml:space="preserve"> McAfee</t>
  </si>
  <si>
    <t>No especifica garantía (es suscripción, no producto físico)</t>
  </si>
  <si>
    <t>https://www.mcafee.com/es-co/antivirus/mcafee-total-protection.html</t>
  </si>
  <si>
    <t>Acceso directo del fabricante (soporte oficial), incluye Teams, correo, almacenamiento en la nube y reuniones en línea integradas</t>
  </si>
  <si>
    <t>Es un plan "Básico": no incluye versiones de escritorio completas de Word/Excel/PowerPoint, solo web y móvil</t>
  </si>
  <si>
    <t>Buena opción si se prioriza el respaldo oficial de Microsoft y funciones colaborativas (Teams, nube), aunque el plan básico limita el uso de apps de escritorio</t>
  </si>
  <si>
    <t>ESET NOD32 / ESET HOME Security — 3 planes</t>
  </si>
  <si>
    <t>Essential: €39,99 (~$172.757) / Premium: €55,99 (~$241.877, antes €69,99) / Ultimate: €119,98 (~$518.314)</t>
  </si>
  <si>
    <t>No aplica IVA</t>
  </si>
  <si>
    <t>McAfee Total Protection</t>
  </si>
  <si>
    <t>Total Protection: $221.900 (antes $270.000) / Essential: $165.900 (antes $205.000) / Basic: $129.900 (antes $155.000)</t>
  </si>
  <si>
    <t xml:space="preserve">Total Protection: USD $55,48 / Essential: USD $41,48 / Basic: USD $32,48	</t>
  </si>
  <si>
    <t>línea	Utiliza tecnología Intel de detección de amenazas e inteligencia artificial; el plan Premium agrega cifrado de datos y VPN ilimitada; el plan Ultimate agrega limpieza de metadatos y remediación de ransomware, orientado a protección de identidad completa</t>
  </si>
  <si>
    <t>Essential (1 equipo/1 año): antivirus y antiespía, escudo contra ransomware, tecnología Intel de detección de amenazas, IA, antiphishing, banca segura, navegación segura, control parental, protección webcam, antirrobo, cortafuegos. Premium (1 equipo/1 año): todo lo anterior + cifrado de datos seguros, VPN ilimitada, ESET LiveGuard, ESET Folder Guard. Ultimate (5 equipos/1 año): todo lo anterior + limpieza de metadatos, revisión de configuración de sitio web, protección de identidad, remediación de ransomware</t>
  </si>
  <si>
    <t xml:space="preserve">	Precios del primer periodo para nuevos clientes (renovación a precio regular después); supervisión de identidad monitorea hasta 60 tipos de datos personales en la dark web, con alertas hasta 10 meses antes que servicios similares</t>
  </si>
  <si>
    <t xml:space="preserve">	Estructura de planes muy granular que permite pagar solo por las funciones necesarias; el plan Ultimate cubre 5 equipos con protección de identidad y VPN incluida; tecnología de detección por IA e Intel</t>
  </si>
  <si>
    <t>Total Protection (10 dispositivos/1 usuario): detector de fraudes, antivirus premium, VPN segura, supervisión de identidad, protección web, gestor de contraseñas, destructor de archivos, eliminador de rastreadores, firewall avanzado. Essential (5 dispositivos/1 usuario): mismas funciones. Basic (1 dispositivo/1 usuario): mismas funciones</t>
  </si>
  <si>
    <t>El plan más económico (Essential) no incluye VPN ni cortafuegos completo (marcado como función adicional en la ficha); funciones avanzadas divididas entre distintos niveles de plan, lo que puede generar confusión sobre qué incluye cada uno</t>
  </si>
  <si>
    <t>https://www.alkosto.com/pin-microsoft-365-business-standard/p/0793969919352?utm_source=google&amp;utm_medium=organic&amp;utm_campaign=Shopping-Organico&amp;srsltid=AfmBOopPPQUMjV1LE8-NaV7cKXNoSV93d0RjNlF7UUZ0bW-i2BEx7pV2s0w</t>
  </si>
  <si>
    <t>El plan Premium ofrece buen equilibrio (VPN + cifrado) para 1 equipo, mientras que Ultimate es la opción más robusta si se necesitan 5 equipos con protección de identidad</t>
  </si>
  <si>
    <t>Los tres planes incluyen el mismo set completo de funciones (VPN, gestor de contraseñas, supervisión de identidad, firewall avanzado), variando solo la cantidad de dispositivos cubiertos; el plan Total Protection cubre hasta 10 dispositivos, el mayor del comparativo</t>
  </si>
  <si>
    <t>Precio más alto del grupo en su plan tope; renovación a valor regular no detallado en la ficha</t>
  </si>
  <si>
    <t>El plan Essential ofrece el mejor equilibrio entre cobertura (5 dispositivos) y funciones completas de privacidad, siendo más competitivo que Kaspersky y ESET en el mismo rango</t>
  </si>
  <si>
    <t>Microsoft (Windows Security / Defender)</t>
  </si>
  <si>
    <t>https://www.microsoft.com/es-es/windows/comprehensive-security?r=1</t>
  </si>
  <si>
    <t>Seguridad de Windows (Microsoft Defender) — incluido en Windows 11</t>
  </si>
  <si>
    <t>La mejor opción del comparativo es la N° 1: Kaspersky Standard — Antivirus multidispositivo (Kaspersky) para puestos de trabajo estándar de oficina, o la N° 3: McAfee Total Protection (Plan Essential) si se requiere cubrir más dispositivos y herramientas adicionales de privacidad.</t>
  </si>
  <si>
    <t>Justificación de la Selección (Opción N° 1)
Cobertura Multidispositivo (3 Dispositivos / 1 Año): Permite proteger la estación de trabajo principal, un portátil corporativo y un dispositivo móvil bajo una misma licencia.
Protección Multinivel y Cortafuegos: Incluye antivirus, antihacker (antiphishing y firewall), protección para banca en línea, navegación privada y herramientas de rendimiento optimizado.
Respaldo de Marcas Reconocidas: Galardonado con premios independientes AV-Comparatives y AV-TEST (2025-2026) y garantía de devolución de dinero de 30 días.</t>
  </si>
  <si>
    <t>Funciona de forma nativa e integrada al sistema operativo; se actualiza automáticamente junto con Windows; utiliza Control inteligente de aplicaciones con IA para bloquear apps potencialmente maliciosas</t>
  </si>
  <si>
    <t>Incluye: Antivirus de Microsoft Defender (protección en tiempo real), SmartScreen (bloqueo de sitios/apps maliciosas), Firewall de Windows, protección Bluetooth, conexión Wi-Fi segura, compatibilidad con VPN (mediante apps de Microsoft Store), Microsoft Pluton y Windows Hello</t>
  </si>
  <si>
    <t>Impacto Directo dentro de la Empresa
Optimización en el Costo por Licencia: Reduce el costo unitario por equipo al permitir proteger hasta 3 puestos de trabajo con una única suscripción de $139.950 COP.
Mitigación de Riesgos y Ciberamenazas: Resguarda las transacciones financieras y los datos confidenciales de la empresa mediante su cortafuegos y protección bancaria integrada.
Rendimiento Continuo de las Estaciones: Mantiene los sistemas operativos ágiles y libres de malware sin ralentizar las actividades operativas diarias.</t>
  </si>
  <si>
    <t>Sin costo adicional; ya viene integrado y activo en Windows 11; protección en tiempo real más firewall nativo; capas de seguridad por hardware (Pluton)</t>
  </si>
  <si>
    <t>No incluye funciones avanzadas como gestor de contraseñas, supervisión de identidad o VPN propia (requiere apps externas); menor reconocimiento en pruebas independientes frente a Kaspersky o ESET</t>
  </si>
  <si>
    <t>Es la opción más económica posible (gratuita), viable como protección base, pero insuficiente si se requieren funciones avanzadas de privacidad e identidad</t>
  </si>
  <si>
    <t>La mejor opción del comparativo es la N° 1: Pin Antivirus Kaspersky Standard (Alkosto) para puestos de trabajo que manejan información sensible, o la N° 3: Seguridad de Windows / Microsoft Defender (Microsoft) para reducir costos al máximo en estaciones estándar.</t>
  </si>
  <si>
    <t>Justificación de la Selección (Opción N° 1)
Excelente Relación Costo-Beneficio ($75.900,00): Precio promocional competitivo en distribuidor autorizado local, ofreciendo un ahorro directo frente a precios estándar de licenciamiento directo.
Protección Específica de Privacidad y Hardware: Protege activamente la cámara web y el micrófono contra secuestro (webcam/mic hijacking), ideal para estaciones administrativas o de videollamadas.
Sistema de Defensa en Tres Capas: Antivirus impulsado por IA que protege de forma ininterrumpida contra ransomware, malware, aplicaciones espía y técnicas de hacking recientes.</t>
  </si>
  <si>
    <t>Impacto Directo dentro de la Empresa
Eficiencia en el Gasto Operativo: Permite dotar a los puestos clave de un antivirus comercial galardonado invirtiendo un monto mínimo por equipo al año.
Seguridad en Entornos de Trabajo y Videollamadas: Previene el espionaje corporativo y la fuga de datos al bloquear accesos no autorizados a la cámara y micrófono de los equipos de la empresa.
Fácil Adquisición e Instalación: Comercializado bajo formato de pin/descarga oficial en tienda nacional (Alkosto), asegurando un despliegue rápido en la oficina.</t>
  </si>
  <si>
    <t>MICROSOFT COLOMBIA</t>
  </si>
  <si>
    <r>
      <rPr>
        <rFont val="Arial"/>
        <color rgb="FF1155CC"/>
        <u/>
      </rPr>
      <t>https://www.microsoft.com/es-co/d/visual-studio-professional-2026/dg7gmgf0vj96</t>
    </r>
  </si>
  <si>
    <t>Visual Studio Professional 2026 - licencia oficial Microsoft</t>
  </si>
  <si>
    <t>$ 1.763.948,74</t>
  </si>
  <si>
    <t>$ 2.099.099,00</t>
  </si>
  <si>
    <t>$ 672,14</t>
  </si>
  <si>
    <t>Página oficial de Microsoft Colombia con producto y precio publicados; total tratado con IVA.</t>
  </si>
  <si>
    <t>Licencia comercial | Copilot AI | .NET 10 | 1 usuario</t>
  </si>
  <si>
    <t>Duración de soporte no publicada | Equivalencias no disponibles</t>
  </si>
  <si>
    <t>Pin Microsoft 365 Business Standard</t>
  </si>
  <si>
    <t>Compra oficial Microsoft; licencia comercial; soporte directo.</t>
  </si>
  <si>
    <t>USD $168,98</t>
  </si>
  <si>
    <t>Entrega mediante código enviado por correo electrónico o WhatsApp</t>
  </si>
  <si>
    <t>Incluye el paquete "Business Standard", que suele traer versiones de escritorio completas de las apps de Office</t>
  </si>
  <si>
    <t>Es la alternativa con precio publicado más alto.</t>
  </si>
  <si>
    <t>Calificación baja (3.50/5 con solo 2 opiniones), lo que no da suficiente respaldo de otros compradores; precio considerablemente más alto que las otras opciones</t>
  </si>
  <si>
    <t>Máxima seguridad jurídica y de activación para uso comercial sin condiciones especiales.</t>
  </si>
  <si>
    <t>Precio elevado y pocas reseñas disponibles generan incertidumbre sobre la satisfacción real de otros usuarios</t>
  </si>
  <si>
    <t>Precio 4 de 4 con precio | 789% sobre el menor precio | Es la opción comercial más costosa, pero ofrece compra y soporte oficial Microsoft con menor riesgo de licenciamiento.</t>
  </si>
  <si>
    <t>LASUS COLOMBIA</t>
  </si>
  <si>
    <t>https://www.alkosto.com/pin-office-microsoft-365-familia-12-meses-6-usuarios/p/196742123845?srsltid=AfmBOopGSDeDL66So-ZfDPm2kZcIi0phhYo5DXt3-BI4Lg1GeHCkmW2x</t>
  </si>
  <si>
    <r>
      <rPr>
        <rFont val="Arial"/>
        <color rgb="FF1155CC"/>
        <u/>
      </rPr>
      <t>https://lasus.com.co/es/visual-studio-professional-2026-nce-nfp-bas-per-1tm</t>
    </r>
  </si>
  <si>
    <t>PIN Office Microsoft 365 Familia, 12 meses / 6 usuarios</t>
  </si>
  <si>
    <t xml:space="preserve">	$399.900 (antes $449.900, -11%)</t>
  </si>
  <si>
    <t>USD $99,98</t>
  </si>
  <si>
    <t>Visual Studio Professional NCE NFP</t>
  </si>
  <si>
    <t>$ 529.998,00</t>
  </si>
  <si>
    <t>Entrega mediante código enviado por correo electrónico o WhatsApp; incluye gratis un Pin Norton NAVP + Utilities (valorado en $214.000)</t>
  </si>
  <si>
    <t>$ 630.697,62</t>
  </si>
  <si>
    <t>$ 201,95</t>
  </si>
  <si>
    <t>Permite hasta 6 usuarios simultáneos, cubriendo todo el set de aplicaciones (Word, Excel, PowerPoint, OneNote, Outlook, entre otras); mejor calificación del grupo (4.87/5 con 85 opiniones); incluye antivirus de regalo</t>
  </si>
  <si>
    <t>Es un plan "Familia", orientado a uso personal/hogar más que empresarial, lo que podría no ajustarse a un entorno corporativo</t>
  </si>
  <si>
    <t>Solo para entidades sin ánimo de lucro; precio sin impuestos.</t>
  </si>
  <si>
    <t>Mejor relación costo-beneficio y calificación del grupo; ideal si se necesita cubrir varios usuarios, aunque su enfoque "Familiar" puede no ser el más adecuado si se requiere licenciamiento empresarial formal</t>
  </si>
  <si>
    <t>1 usuario | NFP</t>
  </si>
  <si>
    <t>Costo menor y producto disponible.</t>
  </si>
  <si>
    <t>Solo válida para entidad sin ánimo de lucro elegible.</t>
  </si>
  <si>
    <t>Viable únicamente después de documentar la condición NFP de la organización.</t>
  </si>
  <si>
    <t>CONDICIONADA</t>
  </si>
  <si>
    <t>Precio 2 de 4 con precio | 167% sobre el menor precio | Precio bajo frente a opciones comerciales; solo es mejor si la organización cumple legalmente la condición NFP.</t>
  </si>
  <si>
    <t>La mejor opción dependerá del perfil de uso de la empresa, siendo la N° 1: Microsoft 365 Empresa Básico (Microsoft) la solución corporativa más costo-eficiente para usuarios estándar, o la N° 3: PIN Office Microsoft 365 Familia (Alkosto) la opción más económica si se busca cubrir múltiples usuarios bajo una misma suscripción.</t>
  </si>
  <si>
    <r>
      <rPr>
        <rFont val="Arial"/>
        <color rgb="FF1155CC"/>
        <u/>
      </rPr>
      <t>https://lasus.com.co/es/visual-studio-professional-2026-nce-com-bas-per-1tm</t>
    </r>
  </si>
  <si>
    <t>Justificación de la Selección
Solución Empresarial Adaptable ($28.000 COP/mes por usuario): Otorga correo profesional corporativo, almacenamiento en la nube (OneDrive/SharePoint) y reuniones en línea con Teams sin asumir el costo elevado de las versiones de escritorio completas.
Respaldo Directo del Fabricante: Contratación directa con Microsoft que incluye soporte oficial integrado y chat con IA.
Alternativa Multiusuario de Alto Valor (Opción N° 3 por $399.900 COP): En caso de requerir aplicaciones de escritorio para hasta 6 usuarios y se cuente con flexibilidad en el licenciamiento, la Opción 3 de Alkosto ofrece el menor costo por usuario (~$66.650 COP/año cada uno) e incluye un Pin Norton NAVP + Utilities de regalo.</t>
  </si>
  <si>
    <t>pacto Directo dentro de la Empresa
Optimización en la Gestión de Correo y Colaboración: Facilita la comunicación interna y externa mediante dominio propio, videoconferencias en Teams y trabajo colaborativo en la nube.
Flexibilidad Operativa y Escalabilidad: Permite pagar únicamente por las licencias activas que requiera el personal administrativo o de campo en cada momento.
Reducción de Costos de Licenciamiento: Evita desembolsos excesivos por usuario al adaptar la suscripción según las necesidades reales de software de cada puesto de trabajo.</t>
  </si>
  <si>
    <t>Visual Studio Professional NCE Comercial</t>
  </si>
  <si>
    <t>$ 1.329.732,00</t>
  </si>
  <si>
    <t>$ 1.582.381,08</t>
  </si>
  <si>
    <t>$ 506,69</t>
  </si>
  <si>
    <t>Licencia comercial disponible, entrega de 1 a 5 días.</t>
  </si>
  <si>
    <t>1 usuario | comercial</t>
  </si>
  <si>
    <t>Licencia comercial y disponibilidad publicada.</t>
  </si>
  <si>
    <t>Precio superior a opciones educativas/NFP y menor respaldo que compra directa.</t>
  </si>
  <si>
    <t>Buena alternativa comercial por costo si se confirma perpetuidad, términos y soporte.</t>
  </si>
  <si>
    <t>Precio 3 de 4 con precio | 570% sobre el menor precio | Es más barata que Microsoft oficial y mantiene uso comercial; mejor equilibrio para empresa si se confirman los términos.</t>
  </si>
  <si>
    <r>
      <rPr>
        <rFont val="Arial"/>
        <color rgb="FF1155CC"/>
        <u/>
      </rPr>
      <t>https://lasus.com.co/es/visual-studio-professional-2026-nce-edu-bas-per-1tm</t>
    </r>
  </si>
  <si>
    <t>Visual Studio Professional NCE Educación</t>
  </si>
  <si>
    <t>$ 198.400,00</t>
  </si>
  <si>
    <t>$ 236.096,00</t>
  </si>
  <si>
    <t>$ 75,60</t>
  </si>
  <si>
    <t>LATINKEYS COLOMBIA</t>
  </si>
  <si>
    <t>Solo para clientes educativos elegibles; precio sin impuestos.</t>
  </si>
  <si>
    <r>
      <rPr>
        <rFont val="Arial, sans-serif"/>
        <color rgb="FF1155CC"/>
        <u/>
      </rPr>
      <t>https://latinkeys.com/colombia/producto/sql-server-2022-standard-1-servidor/</t>
    </r>
  </si>
  <si>
    <t>1 usuario | educación</t>
  </si>
  <si>
    <t>Precio mínimo y 12 meses de respaldo.</t>
  </si>
  <si>
    <t>Uso restringido a clientes educativos elegibles.</t>
  </si>
  <si>
    <t>No debe comprarse para uso comercial ordinario sin acreditar elegibilidad educativa.</t>
  </si>
  <si>
    <t>Precio 1 de 4 con precio | Más económico | Es la más barata con precio publicado, pero únicamente mejora el costo para compradores educativos elegibles.</t>
  </si>
  <si>
    <t>SQL Server 2022 Standard 1 Servidor</t>
  </si>
  <si>
    <t>$ 589.915,97</t>
  </si>
  <si>
    <t>$ 702.000,00</t>
  </si>
  <si>
    <t>$ 224,78</t>
  </si>
  <si>
    <t>Página directa con ficha e imagen del producto; precio publicado tratado como total con IVA.</t>
  </si>
  <si>
    <t>ONLINE COMPUTER COLOMBIA</t>
  </si>
  <si>
    <t>1 servidor físico + 2 virtuales | Sin límite de cores</t>
  </si>
  <si>
    <t>Licencia vitalicia (ESD) | Soporte técnico incluido</t>
  </si>
  <si>
    <r>
      <rPr>
        <rFont val="Arial"/>
        <color rgb="FF1155CC"/>
        <u/>
      </rPr>
      <t>https://www.onlinecomputer.com.co/contactos/cotizacionArticulo.php?codigo_art=Visual-Studio-Pro-CSP-Bogota-Colombia</t>
    </r>
  </si>
  <si>
    <t>Versión 2022, perpetua, precio y disponibilidad publicados.</t>
  </si>
  <si>
    <t>Debe confirmarse el modelo exacto de núcleos/CAL y el límite aplicable.</t>
  </si>
  <si>
    <t>Es la compra más clara del cuadro para una implementación actual, sujeta a validar licenciamiento técnico.</t>
  </si>
  <si>
    <t>Visual Studio Professional 2022 CSP Perpetua</t>
  </si>
  <si>
    <t>Cuadro de Cotizaciones</t>
  </si>
  <si>
    <t>Precio 1 de 5 con precio | Más económico | Segundo menor precio conocido y versión 2022; mejor equilibrio entre actualidad, disponibilidad y licencia perpetua.</t>
  </si>
  <si>
    <t>$ 0,00</t>
  </si>
  <si>
    <r>
      <rPr>
        <rFont val="Arial, sans-serif"/>
        <color rgb="FF1155CC"/>
        <u/>
      </rPr>
      <t>https://latinkeys.com/colombia/producto/sql-server-2019-standard-licencia-para-1-servidor/</t>
    </r>
  </si>
  <si>
    <t>SQL Server 2019 Standard Licencia para 1 Servidor</t>
  </si>
  <si>
    <t>$ 617.647,06</t>
  </si>
  <si>
    <t>$ 735.000,00</t>
  </si>
  <si>
    <t>$ 235,35</t>
  </si>
  <si>
    <t>Página directa con ficha e imagen del producto; versión anterior, validar compatibilidad y soporte.</t>
  </si>
  <si>
    <t>Perpetua | Standard 2019 | 1 servidor</t>
  </si>
  <si>
    <t>Menor precio y licencia perpetua.</t>
  </si>
  <si>
    <t>Versión anterior con menor horizonte de soporte y evolución.</t>
  </si>
  <si>
    <t>Solo conviene por compatibilidad con sistemas heredados o presupuesto muy restringido.</t>
  </si>
  <si>
    <t>Precio 2 de 5 con precio | 5% sobre el menor precio | Es la más barata con precio publicado, pero corresponde a 2019 y tiene menor horizonte de soporte.</t>
  </si>
  <si>
    <t>COTIZACIÓN</t>
  </si>
  <si>
    <r>
      <rPr>
        <rFont val="Arial, sans-serif"/>
        <color rgb="FF1155CC"/>
        <u/>
      </rPr>
      <t>https://latinkeys.com/colombia/producto/sql-server-2022-enterprise/</t>
    </r>
  </si>
  <si>
    <t>Página directa para solicitar cotización formal.</t>
  </si>
  <si>
    <t>CSP perpetua | comercial</t>
  </si>
  <si>
    <t>Licencia CSP perpetua comercial y cotización formal.</t>
  </si>
  <si>
    <t>SQL Server 2022 Enterprise 1 Usuario</t>
  </si>
  <si>
    <t>No hay precio ni duración de soporte publicados.</t>
  </si>
  <si>
    <t>$ 9.830.252,10</t>
  </si>
  <si>
    <t>Puede ser viable si la cotización final mejora el precio y confirma origen, soporte y derechos de uso.</t>
  </si>
  <si>
    <t>$ 11.698.000,00</t>
  </si>
  <si>
    <t>$ 3.745,76</t>
  </si>
  <si>
    <t>Sin precio publicado | No puede compararse por precio hasta recibir cotización; destaca por modalidad CSP perpetua comercial.</t>
  </si>
  <si>
    <t>Licencia Enterprise | 1 servidor | sin límite de cores</t>
  </si>
  <si>
    <t>Licencia vitalicia (ESD) | Soporte técnico premium incluido</t>
  </si>
  <si>
    <t>Incluye Software Assurance por 3 años y soporte de actualización.</t>
  </si>
  <si>
    <t>Costo elevado y condiciones Open Value deben revisarse.</t>
  </si>
  <si>
    <t>Viable para empresas que valoran actualizaciones, soporte y continuidad durante tres años.</t>
  </si>
  <si>
    <t>Precio 5 de 5 con precio | 1566% sobre el menor precio | Es la más costosa; mejora a las demás al incluir Software Assurance durante 3 años.</t>
  </si>
  <si>
    <t>La mejor opción del comparativo para uso comercial sin restricciones legal-administrativas es la N° 3: Visual Studio Professional NCE Comercial (LASUS COLOMBIA), o la N° 1: Visual Studio Professional 2026 — Licencia Oficial Microsoft (MICROSOFT COLOMBIA) si se requiere compra directísima con soporte oficial del fabricante.</t>
  </si>
  <si>
    <t>REVOLUTION SOFT</t>
  </si>
  <si>
    <r>
      <rPr>
        <rFont val="Arial, sans-serif"/>
        <color rgb="FF1155CC"/>
        <u/>
      </rPr>
      <t>https://revolutionsoft.net/es/windows-server/sql-server-2025-standard</t>
    </r>
  </si>
  <si>
    <t>Justificación de la Selección
Ahorro Comercial Significativo (Opción N° 3): Con un costo total de $1.582.381,08 COP, es un 25% más económica que comprar directamente a Microsoft Colombia manteniendo el tipo de licencia 1 usuario comercial y tiempo de entrega de 1 a 5 días.
Sin Restricciones de Elegibilidad: A diferencia de las opciones NFP o Educación (Opciones 2 y 4), la Opción 3 permite su uso comercial ordinario en empresas y pymes sin riesgo de incumplimiento de auditoría de licencias.
Opción Directa Oficial (Opción N° 1): Es la mejor alternativa si la política corporativa exige la adquisición inmediata en el sitio oficial del fabricante con garantía jurídica total y soporte directo.</t>
  </si>
  <si>
    <t>Impacto Directo dentro de la Empresa
Optimizaciones de Presupuesto en Desarrollo: Genera un ahorro de más de medio millón de pesos por cada desarrollador al canalizar la compra comercial a través de distribuidor autorizado (LASUS).
Cumplimiento Legal y de Auditoría: Garantiza el uso 100% legal del IDE de desarrollo en proyectos comerciales sin exponer a la compañía a sanciones por uso indebido de licencias académicas o NFP.
Acceso a Herramientas de Desarrollo: Otorga a los programadores el conjunto completo de herramientas profesionales necesarias para el ciclo de vida del software (.NET, C#, bibliotecas y entornos integrados).</t>
  </si>
  <si>
    <t>SQL Server 2025 Standard Edition - 32 cores - Usuarios Ilimitados</t>
  </si>
  <si>
    <t>$ 3.582.100,84</t>
  </si>
  <si>
    <t>$ 4.262.700,00</t>
  </si>
  <si>
    <t>$ 1.364,94</t>
  </si>
  <si>
    <t>Página directa verificada y funcional con ficha e imagen del producto; precio en USD convertido a pesos colombianos con la TRM de referencia; versión más reciente de Microsoft (2025).</t>
  </si>
  <si>
    <t>Licencia perpetua | 32 núcleos | Usuarios ilimitados | IA nativa y búsqueda vectorial</t>
  </si>
  <si>
    <t>MICROSOFT STORE COLOMBIA (OFICIAL)</t>
  </si>
  <si>
    <t>Garantía de por vida | Soporte técnico 24/7</t>
  </si>
  <si>
    <t>Cotización directa para 2 núcleos y proveedor colombiano.</t>
  </si>
  <si>
    <t>Sin precio ni duración de soporte publicados.</t>
  </si>
  <si>
    <t>Requiere cotización formal y validar que el mínimo de núcleos cubra el servidor o la máquina virtual.</t>
  </si>
  <si>
    <t>Precio 4 de 5 con precio | 507% sobre el menor precio | Sin precio publicado; puede ser mejor para licenciamiento por 2 núcleos si la cotización se ajusta al servidor.</t>
  </si>
  <si>
    <r>
      <rPr>
        <rFont val="Calibri, sans-serif"/>
        <color rgb="FF1155CC"/>
        <sz val="12.0"/>
        <u/>
      </rPr>
      <t>https://www.microsoft.com/es-co/d/windows-11-pro/dg7gmgf0d8h4</t>
    </r>
  </si>
  <si>
    <r>
      <rPr>
        <rFont val="Arial, sans-serif"/>
        <color rgb="FF1155CC"/>
        <u/>
      </rPr>
      <t>https://latinkeys.com/colombia/producto/licencia-sql-server-2025-standard-per-core/</t>
    </r>
  </si>
  <si>
    <t>SQL Server 2025 Standard Per Core</t>
  </si>
  <si>
    <t>$ 2.413.442,02</t>
  </si>
  <si>
    <t>$ 2.871.996,00</t>
  </si>
  <si>
    <t>$ 919,63</t>
  </si>
  <si>
    <t>Página directa con ficha e imagen del producto; versión más reciente (2025); precio de lista original tratado como total con IVA.</t>
  </si>
  <si>
    <t>Licenciamiento por núcleo | Standard 2025</t>
  </si>
  <si>
    <t>Garantía comercial de por vida | Soporte técnico incluido</t>
  </si>
  <si>
    <t>Suscripción CSP que reduce inversión inicial.</t>
  </si>
  <si>
    <t>Costo final no publicado y genera pago recurrente anual.</t>
  </si>
  <si>
    <t>Windows 11 Pro (Descarga oficial Microsoft Store Colombia)</t>
  </si>
  <si>
    <t>Viable para proyectos temporales o presupuestos operativos, después de comparar costo total contra perpetua.</t>
  </si>
  <si>
    <t>$ 924.369,00</t>
  </si>
  <si>
    <t>Precio 3 de 5 con precio | 309% sobre el menor precio | Sin precio publicado; puede reducir inversión inicial por suscripción, pero debe compararse el costo anual acumulado.</t>
  </si>
  <si>
    <t>$ 1.099.999,00</t>
  </si>
  <si>
    <t>$ 519,07</t>
  </si>
  <si>
    <t>$ 2.024.368,00</t>
  </si>
  <si>
    <t>Licencia oficial directa del fabricante, versión digital para descarga. Precio verificado en línea (agosto 2026).</t>
  </si>
  <si>
    <t>Tipo de licencia: Digital ESD, descarga oficial
 Edición: Windows 11 Pro
 Transferibilidad: Sí (licencia retail completa)</t>
  </si>
  <si>
    <t>La mejor opción del comparativo es la N° 1: SQL Server 2022 Standard 1 Servidor (LATINKEYS COLOMBIA) (Viabilidad Muy Alta).</t>
  </si>
  <si>
    <t>Soporte oficial de Microsoft de por vida del producto</t>
  </si>
  <si>
    <t>Máxima legitimidad y soporte directo del fabricante; licencia completamente transferible</t>
  </si>
  <si>
    <t>Justificación de la Selección
El Menor Precio del Cuadro ($702.000,00): Es la alternativa más económica, siendo un 4,5% más barata que la versión obsoleta de 2019 y un 75% más económica que las modalidades por núcleo (Opciones 4 y 5).
Licenciamiento Perpetuo para Servidor: Cubre 1 servidor físico (+ 2 entornos virtuales) sin límite de núcleos en el hardware del servidor bajo modalidad de licencia vitalicia ESD con soporte técnico incluido.
Versión Actualizada (SQL Server 2022): Garantiza mayor ciclo de vida, parches de seguridad activos y compatibilidad plena con sistemas operativos y motores de bases de datos modernos.</t>
  </si>
  <si>
    <t>Es la opción más costosa por tratarse del canal oficial sin intermediarios ni descuentos</t>
  </si>
  <si>
    <t>Impacto Directo dentro de la Empresa
Maximización de la Inversión en Software de Base de Datos: Permite habilitar el motor de base de datos corporativo con la menor afectación al presupuesto de TI.
Seguridad y Garantía Jurídica: Entrega de licencia perpetua con soporte del proveedor que asegura el cumplimiento en auditorías de software sin pagos recurrentes.
Sostenibilidad Tecnológica: Al adoptar la versión 2022 Standard, el departamento de sistemas extiende la vida útil de la plataforma de datos por varios años sin necesidad de migraciones a corto plazo.</t>
  </si>
  <si>
    <t>Viabilidad: MEDIA. Es la opción más segura y legítima, pero su costo (~$1.100.000) no siempre se justifica frente a alternativas OEM más económicas.</t>
  </si>
  <si>
    <t>PCWARE</t>
  </si>
  <si>
    <r>
      <rPr>
        <rFont val="Calibri, sans-serif"/>
        <color rgb="FF1155CC"/>
        <sz val="12.0"/>
        <u/>
      </rPr>
      <t>https://www.pcware.com.co/windows-11-pro-64-bit-spanish-latam-dsp-oei-dvd-fqc-10553</t>
    </r>
  </si>
  <si>
    <t>Licencia Windows 11 Pro 64-Bit Spanish Latam DSP OEI DVD FQC-10553 (OEM)</t>
  </si>
  <si>
    <t>$ 705.042,00</t>
  </si>
  <si>
    <t>$ 839.000,00</t>
  </si>
  <si>
    <t>$ 395,91</t>
  </si>
  <si>
    <t>$ 1.544.042,00</t>
  </si>
  <si>
    <t>Licencia OEM no transferible, vinculada al equipo nuevo donde se instale. Antes $1.000.000. Precio verificado en línea (agosto 2026).</t>
  </si>
  <si>
    <t>Tipo de licencia: OEM, DVD físico
 Edición: Windows 11 Pro 64-bit español Latam
 Transferibilidad: No (vinculada al equipo)
 Segmento: Empresarial</t>
  </si>
  <si>
    <t>12 meses (garantía distribuidor PCWare)</t>
  </si>
  <si>
    <t>Precio considerablemente más bajo que la licencia retail oficial; distribuidor colombiano con NIT y tienda física verificable</t>
  </si>
  <si>
    <t>Licencia OEM no transferible: queda ligada permanentemente al equipo donde se instale</t>
  </si>
  <si>
    <t>Viabilidad: ALTA (recomendado). Adecuada para instalación en un equipo nuevo y fijo del proyecto, donde no se requiere transferir la licencia a futuro.</t>
  </si>
  <si>
    <t>REVOLUTION SOFT COLOMBIA</t>
  </si>
  <si>
    <r>
      <rPr>
        <rFont val="Calibri, sans-serif"/>
        <color rgb="FF1155CC"/>
        <sz val="12.0"/>
        <u/>
      </rPr>
      <t>https://revolutionsoft.com.co/windows-11/windows-11-pro.html</t>
    </r>
  </si>
  <si>
    <t>Licencia Windows 11 Pro original (entrega digital vía email)</t>
  </si>
  <si>
    <t>$ 58.235,00</t>
  </si>
  <si>
    <t>$ 69.300,00</t>
  </si>
  <si>
    <t>$ 32,70</t>
  </si>
  <si>
    <t>$ 127.535,00</t>
  </si>
  <si>
    <t>Licencia vitalicia, entrega inmediata por correo. Distribuidor revendedor (no tienda con local físico); verificar términos de transferencia antes de aprobar. Precio verificado en línea (agosto 2026).</t>
  </si>
  <si>
    <t>Tipo de licencia: Clave digital ESD, entrega por correo
 Edición: Windows 11 Pro
 Transferibilidad: No especificada por el proveedor</t>
  </si>
  <si>
    <t>No se especifica garantía formal ni soporte físico</t>
  </si>
  <si>
    <t>Precio extremadamente bajo; entrega inmediata</t>
  </si>
  <si>
    <t>Proveedor revendedor sin tienda física ni NIT visible; riesgo de licencias reasignadas irregularmente, sin respaldo formal</t>
  </si>
  <si>
    <t>Viabilidad: BAJA. El precio inusualmente bajo genera riesgo de incumplimiento de licenciamiento; no se recomienda para un ente institucional que requiere trazabilidad y soporte formal.</t>
  </si>
  <si>
    <t xml:space="preserve">La mejor opción del comparativo es la N° 2: Licencia Windows 11 Pro 64-Bit Spanish Latam DSP OEI DVD FQC-10553 (OEM) — PCWARE (Viabilidad Alta / Recomendada).
</t>
  </si>
  <si>
    <t>Justificación de la Selección
Ahorro Directo Empresarial ($839.000,00): Genera un ahorro de $260.999,00 COP por equipo frente a la compra directa en la tienda oficial de Microsoft, manteniendo la legalidad exigida para un entorno institucional.
Licenciamiento Comercial Ligado al Hardware: Es la modalid OEM perfecta para ensambles o computadores nuevos dedicados a puestos de trabajo fijos dentro de la empresa donde no se requiere transferir la licencia a otros dispositivos a futuro.
Respaldo de Distribuidor Local Reconocido: Proveedor colombiano con NIT y tienda física verificable (PCWare) que otorga 12 meses de garantía directa y entrega medio físico (DVD).</t>
  </si>
  <si>
    <t>Impacto Directo dentro de la Empresa
Cumplimiento Legal y de Auditoría: Asegura que los equipos de la compañía cuenten con un sistema operativo 100% legal, evitando riesgos por licencias de dudosa procedencia (como la Opción 3).
Optimización Presupuestal: Permite destinar el presupuesto ahorrado a la compra de otros insumos de TI o componentes de hardware necesarios para la operación.
Seguridad y Actualizaciones Directas: Otorga a los equipos la edición Windows 11 Pro con sus características de cifrado BitLocker, acceso a dominios corporativos y actualizaciones continuas de seguridad.</t>
  </si>
  <si>
    <t xml:space="preserve">  </t>
  </si>
  <si>
    <t>PaaS</t>
  </si>
  <si>
    <t>Enfoque Principal</t>
  </si>
  <si>
    <t>Recursos Humanos</t>
  </si>
  <si>
    <t>Nivel de Soporte Técnico</t>
  </si>
  <si>
    <t>Capacidad de Copias de Seguridad (Backups)</t>
  </si>
  <si>
    <t>Tiempo Estimado de Despliegue</t>
  </si>
  <si>
    <t>Límite de Transferencia de Datos</t>
  </si>
  <si>
    <t>GOOGLE CLOUD</t>
  </si>
  <si>
    <t>https://cloud.google.com</t>
  </si>
  <si>
    <r>
      <rPr>
        <rFont val="Arial"/>
        <b/>
        <sz val="22.0"/>
      </rPr>
      <t xml:space="preserve">Fichas Técnicas: </t>
    </r>
    <r>
      <rPr>
        <rFont val="Arial"/>
        <b/>
        <color rgb="FF1155CC"/>
        <sz val="22.0"/>
        <u/>
      </rPr>
      <t>https://drive.google.com/drive/folders/1XRkSWajty2yjhwbLB5cUb3bUSK7CwATQ?usp=sharing</t>
    </r>
  </si>
  <si>
    <t>Cargo / Rol</t>
  </si>
  <si>
    <t>Google App Engine (PaaS administrado; Instancia Estándar B1 con tarifa desde $0.05/hora)</t>
  </si>
  <si>
    <t>Funciones
 Principales</t>
  </si>
  <si>
    <t>Dedicación</t>
  </si>
  <si>
    <t>Despliegue serverless de aplicaciones web, auto-escalado a cero y soporte para múltiples lenguajes</t>
  </si>
  <si>
    <t>Salario Base</t>
  </si>
  <si>
    <t>Carga
 prestacional</t>
  </si>
  <si>
    <t>Opción 1 (Entorno Standard): Ejecución serverless para aplicaciones web con ajuste automático a cero cuando no hay tráfico. Incluye capa gratuita diaria (28 horas en instancias F1) y planes F1 a B8 con tarifas desde $0.05 USD/hora.
Opción 2 (Entorno Flexible): Ejecución basada en contenedores Docker para personalizar el entorno de desarrollo. Se cobra según el uso exacto de vCPU ($0.0526/hora) y memoria RAM ($0.0071/GB-hora).</t>
  </si>
  <si>
    <t>Soporte Básico Estándar incluido; soporte técnico especializado con ingenieros mediante suscripción adicional</t>
  </si>
  <si>
    <t>Entorno Standard con cuotas gratuitas diarias (ej. B1 u opción F1 de 28h/día gratis) y entorno Flexible basado en Docker</t>
  </si>
  <si>
    <t>Cantidad</t>
  </si>
  <si>
    <t>Acuerdo de Nivel de Servicio (SLA) de disponibilidad del 99.95% del fabricante</t>
  </si>
  <si>
    <t>Tiempo de
 Participación
 (Meses)</t>
  </si>
  <si>
    <t>Costo total por
 tiempo de
 proyecto</t>
  </si>
  <si>
    <t>Auto-escalado rápido (incluso a 0 instancias para ahorrar), integración nativa con el ecosistema GCP, cero gestión de infraestructura</t>
  </si>
  <si>
    <t>Valor Hora
 Ordinaria</t>
  </si>
  <si>
    <t>Posible tiempo de latencia en arranques en frío (cold starts); menor control fino sobre la configuración del servidor en entorno Standard</t>
  </si>
  <si>
    <t>No incluye respaldos automáticos en el plan B1 (esta función requiere escalar al plan Standard o configurar un script manual con Azure Storage).</t>
  </si>
  <si>
    <t>Recargo
 Nocturno (35%)</t>
  </si>
  <si>
    <t>Entre 10 y 15 minutos utilizando integración continua con GitHub Actions o Azure DevOps.</t>
  </si>
  <si>
    <t>Recargo Dominical
 / Festivo (90%)</t>
  </si>
  <si>
    <t>5 GB/mes de salida gratuita para transferencias de datos salientes; el tráfico adicional se cobra a la tarifa estándar de transferencia de red de Azure.</t>
  </si>
  <si>
    <t>Hora Extra
 Diurna (25%)</t>
  </si>
  <si>
    <t>Hora Extra
 Nocturna (75%)</t>
  </si>
  <si>
    <t>H.E. Dom./Fest.
 (Diurna 115% /
 Nocturna 165%)</t>
  </si>
  <si>
    <t>Perfil Requerido /
 Nivel Educativo</t>
  </si>
  <si>
    <t>AMAZON WEB SERVICES (AWS)</t>
  </si>
  <si>
    <t>Equipos /
 Herramientas
 Asignadas</t>
  </si>
  <si>
    <t>https://aws.amazon.com</t>
  </si>
  <si>
    <t>Nivel de
 Riesgo (ARL)</t>
  </si>
  <si>
    <t>Tipo de
 contrato</t>
  </si>
  <si>
    <t>Administrador</t>
  </si>
  <si>
    <t>Supervisión global, reportes financieros y control de cumplimiento ante la DIAN.</t>
  </si>
  <si>
    <t>AWS Elastic Beanstalk (Plataforma PaaS para orquestación y despliegue automatizado de apps)</t>
  </si>
  <si>
    <t>Tiempo Completo</t>
  </si>
  <si>
    <t>Despliegue automatizado de código, entorno Web Server y Worker desacoplado mediante SQS</t>
  </si>
  <si>
    <t>$1.750.905</t>
  </si>
  <si>
    <t>Opción 1 (Capa Gratuita): AWS Free Tier que incluye 750 horas al mes de instancias EC2 micro para desplegar y probar aplicaciones sin costo durante el primer año.
Opción 2 (Planes por Uso): La herramienta de orquestación no tiene costo adicional; solo se paga el servidor subyacente (instancias EC2 On-Demand, Reservadas o Spot) según la potencia elegida.</t>
  </si>
  <si>
    <t>Soporte Básico gratuito; Planes Developer, Business y Enterprise con atención hasta en 1 hora en fallas críticas</t>
  </si>
  <si>
    <t>La herramienta de orquestación no tiene costo adicional; solo se cobran los recursos subyacentes como la instancia EC2</t>
  </si>
  <si>
    <t>36 meses | 156 semanas | 1.095 días (3 años)</t>
  </si>
  <si>
    <t>Acuerdo de Nivel de Servicio (SLA) de disponibilidad del 99.99% del fabricante</t>
  </si>
  <si>
    <t>$94.548.870</t>
  </si>
  <si>
    <t>Control total de la infraestructura subyacente si se requiere, despliegues sencillos manteniendo la flexibilidad de EC2 y AWS</t>
  </si>
  <si>
    <t>La consola y configuraciones avanzadas pueden ser complejas; requiere monitorear recursos subyacentes para evitar sobrecostos</t>
  </si>
  <si>
    <t>No aplica copia de seguridad del código compilado dentro del servicio; el código se gestiona mediante repositorios de versiones (los datos persistentes deben guardarse en Google Cloud Storage o Cloud SQL, los cuales sí tienen backups programados).</t>
  </si>
  <si>
    <t>Entre 5 y 10 minutos directamente desde la consola CLI (gcloud app deploy).</t>
  </si>
  <si>
    <t>1 GB de salida gratuita al día (~30 GB al mes) en la cuota gratuita del entorno Standard; el excedente se factura por GB transferido.</t>
  </si>
  <si>
    <t>MICROSOFT AZURE</t>
  </si>
  <si>
    <t>https://azure.microsoft.com</t>
  </si>
  <si>
    <t>$17925,932 / $22094,754</t>
  </si>
  <si>
    <t>Profesional en Administración de Empresas, Contaduría o afines</t>
  </si>
  <si>
    <t>Equipo de cómputo, acceso al software administrativo y financiero</t>
  </si>
  <si>
    <t>I (Riesgo mínimo)</t>
  </si>
  <si>
    <t>Azure App Service (Plan Básico B1 Windows: 1 Núcleo, 1.75 GB RAM, 10 GB Almacenamiento a $54.75/mes)</t>
  </si>
  <si>
    <t>Laboral</t>
  </si>
  <si>
    <t>Operario de Producción</t>
  </si>
  <si>
    <t>Elaboración de repostería (achiras/galletas) y registro de consumo de insumos en el software.</t>
  </si>
  <si>
    <t>Integración nativa con Azure DevOps, GitHub Actions, Microsoft 365 y entornos empresariales</t>
  </si>
  <si>
    <t>Opción 1 (Gratuitos / Compartidos): Planes F1 Free (60 min CPU/día para pruebas rápidas) y D1 Shared ($9.49 USD/mes para vincular dominio personalizado).
Opción 2 (Básicos y Producción): Planes B1 Basic ($54.75 USD/mes con recursos dedicados) y niveles Standard, Premium e Isolated orientados a aplicaciones de producción con alto tráfico.</t>
  </si>
  <si>
    <t>24 meses | 104 semanas | 730 días (2 años)</t>
  </si>
  <si>
    <t>$126.065.160</t>
  </si>
  <si>
    <t>Soporte básico de infraestructura; planes Standard y Professional Direct con atención 24/7 de ingenieros en español</t>
  </si>
  <si>
    <t>Planes desde F1 (gratis con 60 min CPU/día), D1 ($9.49/mes) y Básico B1 ($54.75/mes). Certificados SSL administrados gratis</t>
  </si>
  <si>
    <t>Acuerdo de Nivel de Servicio (SLA) de disponibilidad del 99.95% a 99.99% según la máquina</t>
  </si>
  <si>
    <t>Despliegues continuos automatizados, alta compatibilidad con el ecosistema Microsoft, opciones con IP dedicada e aislamiento de red</t>
  </si>
  <si>
    <t>Los planes de producción (Premium/Aislados) tienen un costo base más elevado; requiere escalar a planes superiores si se necesita SLA formal</t>
  </si>
  <si>
    <t>Bachiller con curso de manipulación de alimentos</t>
  </si>
  <si>
    <t>Permite configurar instancias y discos EBS con instantáneas automatizadas (EBS Snapshots) diarias o semanales dentro del panel de AWS.</t>
  </si>
  <si>
    <t>Dotación (uniforme, guantes, tapabocas), utensilios y equipos de cocina/horno</t>
  </si>
  <si>
    <t>III (Riesgo alto - manejo de hornos y maquinaria)</t>
  </si>
  <si>
    <t>Entre 15 y 20 minutos mediante el comando eb deploy o AWS CodePipeline, ya que aprovisiona el entorno completo de servidor y red.</t>
  </si>
  <si>
    <t>100 GB/mes de salida gratuita hacia Internet (como parte del esquema global de AWS); el tráfico que supere dicho volumen se cobra según la tarifa de Amazon CloudFront/EC2 Data Transfer.</t>
  </si>
  <si>
    <t>Cajero</t>
  </si>
  <si>
    <t>Atención al cliente, operación del módulo POS, facturación y cierre de caja diario.</t>
  </si>
  <si>
    <t>12 meses | 52 semanas | 365 días (1 año)</t>
  </si>
  <si>
    <t>$63.032.580</t>
  </si>
  <si>
    <r>
      <rPr>
        <rFont val="Arial"/>
        <color theme="1"/>
      </rPr>
      <t xml:space="preserve">Cotización elegida </t>
    </r>
    <r>
      <rPr>
        <rFont val="Arial"/>
        <b/>
        <color theme="1"/>
      </rPr>
      <t>Empresa:</t>
    </r>
    <r>
      <rPr>
        <rFont val="Arial"/>
        <color theme="1"/>
      </rPr>
      <t xml:space="preserve"> N°3</t>
    </r>
  </si>
  <si>
    <t>Bachiller con conocimientos básicos en sistemas</t>
  </si>
  <si>
    <t>Terminal POS, caja registradora, dotación</t>
  </si>
  <si>
    <t>Desarrollador de Software</t>
  </si>
  <si>
    <t>Parametrización del sistema, migración de datos, pruebas e implementación inicial.</t>
  </si>
  <si>
    <t>Mejor Opción para la Empresa (Perspectiva Financiera y Operativa)
N° 2: AWS Elastic Beanstalk (Amazon Web Services) — $158.558,00 COP (IVA Incluido)
Menor Inversión Presupuestal: Es la alternativa más económica de las tres ($32.017 COP más barata que Google y $50.121 COP más barata que Azure).
Mayor Disponibilidad Garantizada (SLA): Ofrece un SLA de disponibilidad del 99.99% frente al 99.95% de Google Cloud.
Control y Flexibilidad: No cobra por la herramienta de orquestación (solo por las instancias EC2), dando control total de la infraestructura subyacente si la empresa necesita ajustar la capacidad a futuro.</t>
  </si>
  <si>
    <t>Tiempo Parcial</t>
  </si>
  <si>
    <t>$2.400.000</t>
  </si>
  <si>
    <t>6 meses | 26 semanas | 183 días (0,5 años)</t>
  </si>
  <si>
    <t>$14.400.000</t>
  </si>
  <si>
    <t>$24571,429 / $30285,714</t>
  </si>
  <si>
    <t>Tecnólogo en Análisis y Desarrollo de Software</t>
  </si>
  <si>
    <t>Equipo de cómputo portátil y licencias de software necesarias</t>
  </si>
  <si>
    <t>Prestación de servicios</t>
  </si>
  <si>
    <t>Escala Salarial de Técnico, Tecnoólogo y Porfesional - Desarrollo de Software</t>
  </si>
  <si>
    <t>Nivel Académico / Perfil</t>
  </si>
  <si>
    <t>Rol Asociado</t>
  </si>
  <si>
    <t>Paso 1 (Junior / Ingreso)</t>
  </si>
  <si>
    <r>
      <rPr>
        <rFont val="Arial"/>
        <color theme="1"/>
      </rPr>
      <t xml:space="preserve">Cotización elegida </t>
    </r>
    <r>
      <rPr>
        <rFont val="Arial"/>
        <b/>
        <color theme="1"/>
      </rPr>
      <t>Nosotros:</t>
    </r>
    <r>
      <rPr>
        <rFont val="Arial"/>
        <color theme="1"/>
      </rPr>
      <t xml:space="preserve"> N°1</t>
    </r>
  </si>
  <si>
    <t>Paso 2 (Semi-Senior)</t>
  </si>
  <si>
    <t>Paso 3 (Senior / Tope)</t>
  </si>
  <si>
    <t>Técnico</t>
  </si>
  <si>
    <t>Soporte IT, Auxiliar de desarrollo, Tester QA manual</t>
  </si>
  <si>
    <t>$1.600.000</t>
  </si>
  <si>
    <t>Mejor Opción para Nosotros (Desarrolladores / Equipo Técnico)
N° 1: Google App Engine (Google Cloud) — $190.575,00 COP (IVA Incluido)
Auto-escalado a Cero: Apaga las instancias cuando no hay tráfico, evitando cargos por consumo inactivo durante pruebas o fuera del horario laboral.
Cero Gestión de Infraestructura: Al ser un entorno serverless administrado, no requiere configurar servidores, parches ni entornos del sistema operativo; todo el enfoque se queda en el código.
Integración y Despliegue Rápido: Permite integración continua nativa con GitHub Actions o Azure DevOps y despliegues automáticos en 10-15 minutos..</t>
  </si>
  <si>
    <t>$1.850.000</t>
  </si>
  <si>
    <t>$2.200.000</t>
  </si>
  <si>
    <t>Tecnólogo</t>
  </si>
  <si>
    <t>Desarrollador Junior / Mid, QA Automation, Analista de datos</t>
  </si>
  <si>
    <t>$3.100.000</t>
  </si>
  <si>
    <t>$3.900.000</t>
  </si>
  <si>
    <t>Profesional</t>
  </si>
  <si>
    <t>Desarrollador Senior, Ingeniero de Software, Líder Técnico (Tech Lead)</t>
  </si>
  <si>
    <t>$4.500.000</t>
  </si>
  <si>
    <t>$5.800.000</t>
  </si>
  <si>
    <t>$7.500.000</t>
  </si>
  <si>
    <t>SaaS</t>
  </si>
  <si>
    <t>Empresa (Nombre fiscal de la empresa)</t>
  </si>
  <si>
    <t>N° de CIIU, Dirección, Teléfono (Datos de la empresa)</t>
  </si>
  <si>
    <t>Descripción del bien/servicio (b)
 Características de los bienes/servicios</t>
  </si>
  <si>
    <t>Importe Total IVA Incluido
 (moneda nacional)</t>
  </si>
  <si>
    <t>Observaciones
 (se debe incluir toda aquella característica que no ha sido posible incluir anteriormente)</t>
  </si>
  <si>
    <t>N°1</t>
  </si>
  <si>
    <t>SALESFORCE</t>
  </si>
  <si>
    <t>https://www.salesforce.com/mx/pricing/</t>
  </si>
  <si>
    <t>Salesforce Sales Cloud, edición Enterprise. CRM SaaS con gestión de clientes, ventas, automatización de flujos y IA (Agentforce/Einstein)</t>
  </si>
  <si>
    <t>CRM con IA integrada (Agentforce), orientado a automatización comercial</t>
  </si>
  <si>
    <t>Standard Success incluido; Premier Success disponible por 30% adicional del valor de la licencia anual, con soporte 24/7 y respuesta prioritaria</t>
  </si>
  <si>
    <t>Precio de lista Enterprise: USD 175/usuario/mes, facturación anual (verificado en salesforce.com, jul-2026). Existen ediciones Starter (USD 25), Pro (USD 100), Unlimited (USD 350) y Agentforce 1 (USD 550). Cuentas grandes negocian 20-40% de descuento. Incremento de ~6% anual aplicado a Enterprise/Unlimited desde ago-2025</t>
  </si>
  <si>
    <t>Sin SLA contractual formal en el contrato estándar (compromiso de 'esfuerzos comercialmente razonables'); disponibilidad real reportada consistentemente &gt;99.9% mensual en Salesforce Trust</t>
  </si>
  <si>
    <t>Ecosistema más maduro del mercado CRM (AppExchange), alta personalización, gran comunidad de partners certificados, IA nativa avanzada</t>
  </si>
  <si>
    <t>Costo por usuario elevado en ediciones altas; escalonamiento de precio en renovación (8-20% anual reportado); backup completo de datos no incluido en licencia base</t>
  </si>
  <si>
    <t>Copia de metadatos de configuración incluida; backup y restauración completa de datos requiere el add-on de pago Salesforce Backup (no incluido en la licencia estándar)</t>
  </si>
  <si>
    <t>Entre 2 y 6 semanas para implementación estándar; proyectos complejos con integraciones pueden tomar varios meses</t>
  </si>
  <si>
    <t>Sin límite de transferencia de datos; almacenamiento de datos limitado por edición (base + adicional por usuario); límites de llamadas API según tipo de licencia</t>
  </si>
  <si>
    <t>N°2</t>
  </si>
  <si>
    <t>SAP</t>
  </si>
  <si>
    <t>https://www.sap.com/mexico/products/erp/s4hana/pricing.html</t>
  </si>
  <si>
    <t>SAP S/4HANA Cloud, Public Edition (GROW with SAP). ERP SaaS multi-tenant: finanzas, cadena de suministro, manufactura y RRHH</t>
  </si>
  <si>
    <t>ERP integral en la nube, estandarizado, con actualizaciones trimestrales automáticas</t>
  </si>
  <si>
    <t>SAP Enterprise Support incluido en la suscripción; plan Preferred Success disponible con atención prioritaria adicional</t>
  </si>
  <si>
    <t>Precio de lista de referencia USD 180-300/usuario/mes según tipo de licencia (Advanced/Core/Self-Service Use); implementación típica adicional de USD 75,000-500,000 según alcance. SAP no publica precio único: cotización final depende de módulos y volumen</t>
  </si>
  <si>
    <t>Acuerdo de Nivel de Servicio (SLA) de disponibilidad del 99.9% mensual (elevado desde 99.7% con el release 2408, ago-2024), sin costo adicional</t>
  </si>
  <si>
    <t>Robustez para procesos financieros complejos, cumplimiento normativo internacional, actualizaciones automáticas sin proyectos de upgrade</t>
  </si>
  <si>
    <t>Mayor costo total de propiedad; tiempos de implementación más largos; personalización limitada frente a la edición Private; modelo de licenciamiento (FUE/tipo de usuario) complejo de presupuestar</t>
  </si>
  <si>
    <t>Copias de seguridad gestionadas por SAP incluidas en la suscripción; restauración mediante ticket de soporte según los términos del contrato</t>
  </si>
  <si>
    <t>Entre 3 y 6 meses para un despliegue estándar con procesos preconfigurados (best practices)</t>
  </si>
  <si>
    <t>Límites de almacenamiento y transferencia definidos por el plan y módulos contratados; consumo adicional de SAP BTP se factura por separado</t>
  </si>
  <si>
    <t>N°3</t>
  </si>
  <si>
    <t>ZOHO</t>
  </si>
  <si>
    <t>https://www.zoho.com/one/pricing.html</t>
  </si>
  <si>
    <t>Zoho One, plan All Employee. Suite SaaS con 45+ aplicaciones integradas (CRM, contabilidad, RRHH, colaboración)</t>
  </si>
  <si>
    <t>Suite todo-en-uno con licenciamiento obligatorio para toda la nómina de empleados</t>
  </si>
  <si>
    <t>Soporte estándar por correo y chat incluido; plan Premium (20% adicional del valor de licencia anual) con soporte telefónico prioritario</t>
  </si>
  <si>
    <t>Plan 'All Employee': USD 37/usuario/mes (facturación anual) o USD 45/mes (facturación mensual), requiere licenciar a todos los empleados en nómina. Plan alternativo 'Flexible User': USD 90/usuario/mes (anual), permite licenciar solo usuarios activos. Precios verificados en zoho.com, jul-2026</t>
  </si>
  <si>
    <t>Acuerdo de Nivel de Servicio (SLA) de disponibilidad del 99.9% mensual (excluye mantenimiento programado, notificado con 48 horas de anticipación)</t>
  </si>
  <si>
    <t>Precio muy competitivo, suite amplia de 45+ aplicaciones incluidas sin costos por módulo, rápida puesta en marcha</t>
  </si>
  <si>
    <t>Plan económico exige licenciar a toda la nómina (sin excepciones); menor ecosistema de partners e integraciones que Salesforce o SAP; documentación limitada en español</t>
  </si>
  <si>
    <t>Copias de seguridad automáticas semanales con verificación; retención de datos de 3 meses tras cancelación de cuenta; exportación manual disponible desde el panel</t>
  </si>
  <si>
    <t>Entre 1 y 3 semanas para configuración estándar de los módulos principales</t>
  </si>
  <si>
    <t>Almacenamiento por usuario según plan (variable por app); sin cargos adicionales por transferencia estándar dentro de límites justos de uso</t>
  </si>
  <si>
    <r>
      <rPr>
        <rFont val="Arial"/>
        <color theme="1"/>
      </rPr>
      <t xml:space="preserve">Cotización elegida </t>
    </r>
    <r>
      <rPr>
        <rFont val="Arial"/>
        <b/>
        <color theme="1"/>
      </rPr>
      <t>Empresa:</t>
    </r>
    <r>
      <rPr>
        <rFont val="Arial"/>
        <color theme="1"/>
      </rPr>
      <t xml:space="preserve"> N°3</t>
    </r>
  </si>
  <si>
    <t>Mejor Opción para la Empresa (Perspectiva Financiera y Operativa)
N° 3: Zoho One, Plan All Employee (Zoho) — USD $138,69 (IVA Incluido)
Significativo Ahorro Financiero: Es la alternativa más económica con un costo total de USD $138,69, representando un ahorro del 79% frente a Salesforce (USD $655,99) y del 79,4% frente a SAP (USD $674,73).
Solución Integral Todo-en-Uno: Cubre la totalidad de las necesidades operativas de la compañía (CRM, finanzas, inventario, RRHH y comunicación) bajo una sola suscripción comercial, eliminando la necesidad de pagar software adicional.
Garantía y Copias de Seguridad: Ofrece un SLA formal de disponibilidad del 99,9% mensual con respaldos automáticos semanales, verificación de datos y retención de 3 meses tras la cancelación del servicio.</t>
  </si>
  <si>
    <r>
      <rPr>
        <rFont val="Arial"/>
        <color theme="1"/>
      </rPr>
      <t xml:space="preserve">Cotización elegida </t>
    </r>
    <r>
      <rPr>
        <rFont val="Arial"/>
        <b/>
        <color theme="1"/>
      </rPr>
      <t>Nosotros:</t>
    </r>
    <r>
      <rPr>
        <rFont val="Arial"/>
        <color theme="1"/>
      </rPr>
      <t xml:space="preserve"> N°3</t>
    </r>
  </si>
  <si>
    <t xml:space="preserve">Mejor Opción para Nosotros (Desarrolladores / Equipo Técnico)
N° 3: Zoho One, Plan All Employee (Zoho) — USD $138,69 (IVA Incluido)
Despliegue Rápido y Flexible: Tiempo estimado de puesta en marcha de solo 1 a 3 semanas para los módulos principales, reduciendo significativamente la complejidad de implementación frente a las 2 a 6 semanas de Salesforce o los 3 a 6 meses de SAP.
Ecosistema Integrado: Acceso unificado a más de 45 aplicaciones empresariales conectadas (CRM, contabilidad, RRHH, colaboración) sin necesidad de construir conectores complejos entre múltiples proveedores.
Documentación y Mantenimiento: Interfaz intuitiva y documentación completa para agilizar la administración del sistema y el soporte continuo de las herramientas.
</t>
  </si>
  <si>
    <t>IaaS</t>
  </si>
  <si>
    <t>HOSTDIME COLOMBIA</t>
  </si>
  <si>
    <r>
      <rPr>
        <rFont val="Arial"/>
        <color rgb="FF1155CC"/>
        <u/>
      </rPr>
      <t>https://cloudvps.hostdime.com.co/index.php/store/cloud-vps/vps-superior1</t>
    </r>
  </si>
  <si>
    <t>VPS Superior - 4 vCPU / 6GB RAM / 120GB SSD</t>
  </si>
  <si>
    <t>$ 132.000,00</t>
  </si>
  <si>
    <t>$ 42,27</t>
  </si>
  <si>
    <t>Enlace directo al pedido del plan VPS Superior; no abre el catálogo general.</t>
  </si>
  <si>
    <t>4 vCPU | 6GB RAM | 120GB SSD | IP dedicada</t>
  </si>
  <si>
    <t>Datacenter e IP en Colombia; soporte local; recursos equilibrados.</t>
  </si>
  <si>
    <t>Costo mensual recurrente; 6GB limita cargas intensivas.</t>
  </si>
  <si>
    <t>Adecuado para aplicaciones web, bases de datos ligeras y operación empresarial pequeña.</t>
  </si>
  <si>
    <t>TECNODRAGON SOLUCIONES</t>
  </si>
  <si>
    <r>
      <rPr>
        <rFont val="Arial"/>
        <color rgb="FF1155CC"/>
        <u/>
      </rPr>
      <t>https://www.tecnodragon.com/productos/vps-autoadministrado-2-vcpu-4-gb-de-ram/</t>
    </r>
  </si>
  <si>
    <t>VPS autoadministrado - 2 vCPU / 4GB RAM / 100GB SSD</t>
  </si>
  <si>
    <t>$ 96.781,77</t>
  </si>
  <si>
    <t>$ 30,99</t>
  </si>
  <si>
    <t>Ficha individual con precio y botón Añadir al carrito.</t>
  </si>
  <si>
    <t>2 vCPU | 4GB RAM | 100GB SSD</t>
  </si>
  <si>
    <t>Precio bajo; 4GB RAM y 100GB SSD; compra directa.</t>
  </si>
  <si>
    <t>Autoadministrado; cobro en USD; exige conocimientos técnicos.</t>
  </si>
  <si>
    <t>Buena opción económica para sistemas administrativos básicos con personal técnico disponible.</t>
  </si>
  <si>
    <r>
      <rPr>
        <rFont val="Arial"/>
        <color rgb="FF1155CC"/>
        <u/>
      </rPr>
      <t>https://www.tecnodragon.com/productos/vps-autoadministrado-4-vcpu-8-gb-de-ram/</t>
    </r>
  </si>
  <si>
    <t>VPS autoadministrado - 4 vCPU / 8GB RAM / 200GB SSD</t>
  </si>
  <si>
    <t>$ 190.471,77</t>
  </si>
  <si>
    <t>$ 60,99</t>
  </si>
  <si>
    <t>4 vCPU | 8GB RAM | 200GB SSD</t>
  </si>
  <si>
    <t>8GB RAM y 200GB SSD; buen equilibrio entre capacidad y costo.</t>
  </si>
  <si>
    <t>Autoadministrado; riesgo cambiario; soporte por validar.</t>
  </si>
  <si>
    <t>Capacidad suficiente para varias aplicaciones, bases de datos medianas y crecimiento inicial.</t>
  </si>
  <si>
    <r>
      <rPr>
        <rFont val="Arial"/>
        <color rgb="FF1155CC"/>
        <u/>
      </rPr>
      <t>https://www.tecnodragon.com/productos/vps-autoadministrado-8-vcpu-16-gb-de-ram/</t>
    </r>
  </si>
  <si>
    <t>VPS autoadministrado - 8 vCPU / 16GB RAM / 400GB SSD</t>
  </si>
  <si>
    <t>$ 327.883,77</t>
  </si>
  <si>
    <t>$ 104,99</t>
  </si>
  <si>
    <t>8 vCPU | 16GB RAM | 400GB SSD</t>
  </si>
  <si>
    <t>16GB RAM y 400GB SSD; amplia capacidad y escalabilidad.</t>
  </si>
  <si>
    <t>Mayor costo mensual; administración técnica a cargo del comprador.</t>
  </si>
  <si>
    <t>Viable para virtualización, bases de datos y cargas simultáneas; sobredimensionado para uso básico.</t>
  </si>
  <si>
    <t>MIHOST COLOMBIA</t>
  </si>
  <si>
    <r>
      <rPr>
        <rFont val="Arial"/>
        <color rgb="FF1155CC"/>
        <u/>
      </rPr>
      <t>https://www.mihost.com.co/productos/vps-autoadministrado-1-vcpu-1-gb-de-ram/</t>
    </r>
  </si>
  <si>
    <t>VPS autoadministrado - 1 vCPU / 1GB RAM / 20GB SSD</t>
  </si>
  <si>
    <t>$ 21.829,77</t>
  </si>
  <si>
    <t>$ 6,99</t>
  </si>
  <si>
    <t>1 vCPU | 1GB RAM | 20GB SSD | Linux</t>
  </si>
  <si>
    <t>Precio mínimo; página directa; útil para pruebas Linux.</t>
  </si>
  <si>
    <t>Solo 1GB RAM y 20GB; Linux; rendimiento insuficiente para operación empresarial.</t>
  </si>
  <si>
    <t>Funcional para pruebas o servicios muy ligeros, pero no recomendable como servidor administrativo principal.</t>
  </si>
  <si>
    <r>
      <rPr>
        <rFont val="Arial"/>
        <color theme="1"/>
      </rPr>
      <t xml:space="preserve">Cotización elegida </t>
    </r>
    <r>
      <rPr>
        <rFont val="Arial"/>
        <b/>
        <color theme="1"/>
      </rPr>
      <t>Empresa:</t>
    </r>
    <r>
      <rPr>
        <rFont val="Arial"/>
        <color theme="1"/>
      </rPr>
      <t xml:space="preserve"> N°1</t>
    </r>
  </si>
  <si>
    <t>Mejor Opción para la Empresa (Perspectiva Financiera y Operativa)
N° 1: VPS Superior - 4 vCPU / 6GB RAM / 120GB SSD / IP dedicada (HOSTDIME COLOMBIA) — $132.000,00 COP (USD $42,27)
Datacenter e IP en Colombia: Infraestructura con presencia en el país, lo que asegura menor latencia para los usuarios corporativos locales y cumplimiento de normativas de almacenamiento de datos.
Soporte Local y Recursos Equilibrados: Combina un costo mensual competitivo de $132.000 COP (un 30% más económico que la Opción 3) con soporte técnico directo en español.
IP Dedicada Incluida: Incluye una dirección IP fija para conexiones seguras, certificados SSL y acceso directo a los servicios de la empresa..</t>
  </si>
  <si>
    <r>
      <rPr>
        <rFont val="Arial"/>
        <color theme="1"/>
      </rPr>
      <t xml:space="preserve">Cotización elegida </t>
    </r>
    <r>
      <rPr>
        <rFont val="Arial"/>
        <b/>
        <color theme="1"/>
      </rPr>
      <t>Nosotros:</t>
    </r>
    <r>
      <rPr>
        <rFont val="Arial"/>
        <color theme="1"/>
      </rPr>
      <t xml:space="preserve"> N°3</t>
    </r>
  </si>
  <si>
    <t>Mejor Opción para Nosotros (Desarrolladores / Equipo Técnico)
N° 3: VPS Autoadministrado - 4 vCPU / 8GB RAM / 200GB SSD (TECNODRAGON SOLUCIONES) — $190.471,77 COP (USD $60,99)
Recursos Balanceados para Desarrollo y Producción: Sus 8GB de memoria RAM y 4 vCPU proporcionan el entorno necesario para desplegar contenedores, entornos de pruebas complejos o múltiples aplicaciones sin restricciones de rendimiento.
Excelente Capacidad de Almacenamiento: Cuenta con 200GB de disco SSD, ideal para manejar bases de datos medianas, logs de aplicación y archivos del proyecto.
Control Total Autoadministrado: Otorga acceso completo a nivel root sobre el servidor para configurar entornos Linux, variables de entorno y despliegues a medida.</t>
  </si>
  <si>
    <t>BaaS</t>
  </si>
  <si>
    <t>SUPABASE</t>
  </si>
  <si>
    <t>https://supabase.com/pricing</t>
  </si>
  <si>
    <t>Supabase, plan Pro. Backend as a Service open-source sobre PostgreSQL: base de datos, autenticación, storage, Edge Functions y Realtime</t>
  </si>
  <si>
    <t>BaaS open-source basado en PostgreSQL, con posibilidad de autoalojamiento</t>
  </si>
  <si>
    <t>Soporte por correo incluido en el plan Pro; plan Team (USD 599/mes) añade soporte prioritario, SSO/SAML y cumplimiento SOC2/ISO 27001</t>
  </si>
  <si>
    <t>Plan Pro: USD 25/mes por organización + cargos por uso excedente (cómputo, almacenamiento, egress); incluye crédito de cómputo de USD 10/mes. Plan Team: USD 599/mes con retención de backups de 14 días. Enterprise: precio a medida con SLA garantizado. Verificado en supabase.com, jul-2026</t>
  </si>
  <si>
    <t>Sin SLA de disponibilidad formal en los planes Free/Pro; SLA garantizado por contrato disponible solo en el plan Enterprise</t>
  </si>
  <si>
    <t>Base de datos relacional completa (PostgreSQL) con SQL nativo, código abierto y opción de autoalojar, buena relación costo-beneficio para MVPs y apps en producción temprana</t>
  </si>
  <si>
    <t>Cargos por uso (cómputo, egress) pueden escalar rápido y ser difíciles de predecir; funciones de cumplimiento (SOC2, HIPAA) solo disponibles desde el plan Team/Enterprise</t>
  </si>
  <si>
    <t>Backups automáticos diarios en el plan Pro; retención de 14 días en el plan Team; en el plan Free no hay backups automáticos</t>
  </si>
  <si>
    <t>Entre pocas horas y 1 semana para poner en producción un backend estándar (base de datos + auth + storage)</t>
  </si>
  <si>
    <t>Egress incluido de 250 GB/mes en Pro; excedente facturado por GB adicional según tabla de tarifas publicada</t>
  </si>
  <si>
    <t>BACKENDLESS</t>
  </si>
  <si>
    <t>https://backendless.com/pricing/</t>
  </si>
  <si>
    <t>Backendless, plan Cloud9 (Scale). Plataforma low-code de backend con base de datos, lógica sin código, mensajería en tiempo real y notificaciones push</t>
  </si>
  <si>
    <t>BaaS/MBaaS low-code orientado a apps móviles y web con lógica visual sin código</t>
  </si>
  <si>
    <t>Soporte estándar incluido; plan Managed (infraestructura dedicada) con soporte premium disponible mediante cotización directa con ventas</t>
  </si>
  <si>
    <t>Plan Cloud9 desde USD 35/mes (100,000 conexiones en tiempo real, ~100 tablas); excedente de llamadas API a USD 1.00/100,000. Plan Cloud99 (500,000 conexiones) desde USD 99/mes. Desarrolladores ilimitados incluidos en todos los planes. Verificado en fuentes de terceros, ago-2026 (Backendless no publica todos los precios en su web oficial)</t>
  </si>
  <si>
    <t>No se encontró publicación de un SLA de disponibilidad formal en la documentación pública del proveedor</t>
  </si>
  <si>
    <t>Editor visual de lógica de negocio sin código, desarrolladores ilimitados en todos los planes, buena opción para equipos con poca experiencia en backend</t>
  </si>
  <si>
    <t>Menor transparencia de precios que competidores (algunos planes requieren contacto con ventas); ecosistema y comunidad más pequeños que Supabase o Firebase</t>
  </si>
  <si>
    <t>Backups y exportación de datos disponibles desde el panel; frecuencia y retención según el plan contratado (no siempre documentada públicamente)</t>
  </si>
  <si>
    <t>Entre pocos días y 2 semanas para configurar un backend estándar con lógica sin código</t>
  </si>
  <si>
    <t>Límites por plan medidos en conexiones en tiempo real y llamadas API/mes; sin límite de transferencia de datos publicado explícitamente</t>
  </si>
  <si>
    <t>BACK4APP</t>
  </si>
  <si>
    <r>
      <rPr>
        <rFont val="Arial"/>
        <color rgb="FF1155CC"/>
        <sz val="10.0"/>
        <u/>
      </rPr>
      <t>https://www.back4app.com/pricing/backend-as-a-service</t>
    </r>
  </si>
  <si>
    <t>Back4App, plan MVP. Backend as a Service basado en Parse Server: base de datos, APIs REST/GraphQL, autenticación y Cloud Functions</t>
  </si>
  <si>
    <t>BaaS open-source basado en Parse Server, orientado a arquitecturas serverless para MVPs</t>
  </si>
  <si>
    <t>Soporte estándar por correo y comunidad incluido; plan Dedicated con infraestructura propia añade soporte prioritario</t>
  </si>
  <si>
    <t>Plan MVP entre USD 15-25/mes según fuente consultada (500,000 solicitudes, 2 GB de datos, 250 GB de transferencia). Plan Pay-as-you-go: USD 100/mes. Plan Dedicated (clúster propio de 10 CPU/14 GB): USD 400-500/mes según fuente. Cifras de terceros con variación; verificar precio vigente directamente en back4app.com/pricing</t>
  </si>
  <si>
    <t>No se encontró publicación de un SLA de disponibilidad formal para los planes estándar en la documentación pública</t>
  </si>
  <si>
    <t>Basado en Parse Server (open-source, sin vendor lock-in fuerte), migración sencilla desde apps Parse existentes, planes económicos para MVPs</t>
  </si>
  <si>
    <t>Panel de administración menos completo que competidores para usuarios no técnicos; menor potencia de consultas SQL nativas frente a Supabase</t>
  </si>
  <si>
    <t>Exportación manual de datos disponible desde el dashboard; frecuencia de backups automáticos no está estandarizada en la documentación pública consultada</t>
  </si>
  <si>
    <t>Entre pocas horas y 1 semana para un backend MVP estándar basado en plantillas Parse</t>
  </si>
  <si>
    <t>250 GB/mes de transferencia incluidos en plan MVP; excedente de almacenamiento facturado a USD 15/GB adicional según el plan</t>
  </si>
  <si>
    <t>Cotización elegida Empresa: N°3</t>
  </si>
  <si>
    <t>Mejor Opción para la Empresa (Perspectiva Financiera y Operativa)
N° 3: Back4App, Plan MVP (Back4App) — USD $74,97 (IVA Incluido)
Menor Costo Financiero Mensual: Es la alternativa más económica del comparativo por USD $74,97, logrando un ahorro del 20% respecto a Supabase (USD $93,71) y del 42,8% respecto a Backendless (USD $131,20).
Límite de Transferencia Amplio Incluido: Incluye 250 GB/mes de transferencia de datos de salida y 500.000 solicitudes dentro de la tarifa base para sostener etapas tempranas sin cargos sorpresivos.
Plataforma Sólida Orientada a MVPs: Basado en Parse Server (open-source), permite desplegar rápidamente APIs REST y GraphQL con gestión automatizada de infraestructura a muy bajo costo..</t>
  </si>
  <si>
    <t>Cotización elegida Nosotros: N°1</t>
  </si>
  <si>
    <t>Mejor Opción para Nosotros (Desarrolladores / Equipo Técnico)
N° 1: Supabase, Plan Pro (Supabase) — USD $93,71 (IVA Incluido)
Potencia y Flexibilidad de PostgreSQL Relacional: Brinda una base de datos PostgreSQL nativa completa con SQL estándar, funciones Edge, autenticación integrada, almacenamiento y soporte de Realtime, ideal para construir arquitecturas sólidas y escalables.
Cero Vendor Lock-in (Código Abierto): Al ser una plataforma open-source, permite la opción de autoalojamiento (self-hosting) en el futuro si la empresa decide migrar la infraestructura a servidores propios sin reescribir la lógica de backend.
Despliegue Acelerado: Tiempo estimado de puesta en marcha de pocas horas a 1 semana para un backend MVP estándar con almacenamiento, autenticación y base de datos configurados de forma integrada.</t>
  </si>
  <si>
    <t>CaaS</t>
  </si>
  <si>
    <t>RED HAT OPENSHIFT</t>
  </si>
  <si>
    <t>https://www.redhat.com/en/technologies/cloud-computing/openshift/pricing</t>
  </si>
  <si>
    <t>Red Hat OpenShift Dedicated. Plataforma de contenedores Kubernetes empresarial, gestionada por Red Hat sobre AWS o GCP</t>
  </si>
  <si>
    <t>Kubernetes empresarial certificado con soporte, seguridad y operadores validados</t>
  </si>
  <si>
    <t>Soporte Standard incluido; soporte Premium 24/7/365 con SLA de respuesta de 1 hora disponible con costo adicional de 25-35% sobre el valor base</t>
  </si>
  <si>
    <t>Cuota de clúster de USD 263/año (USD 0.03/hora) más nodos de trabajo; ejemplo de instancia reservada 4 vCPU a USD 0.076/hora (compromiso de 3 años). Precios reducidos hasta 75% en promedio desde nov-2025. Mínimo recomendado de 2 nodos por clúster</t>
  </si>
  <si>
    <t>Acuerdo de Nivel de Servicio (SLA) de disponibilidad del 99.95% mensual (mejorado desde 99.9% en nov-2025)</t>
  </si>
  <si>
    <t>Ecosistema Kubernetes certificado y validado, operadores empresariales, actualizaciones de seguridad continuas, soporte de Red Hat/IBM</t>
  </si>
  <si>
    <t>Costo por vCPU más alto que alternativas de hiperescaladores puros; modelo de precios complejo (core-pair, node-hour); despliegue en la nube 30-50% más costoso que on-premise</t>
  </si>
  <si>
    <t>No incluye backup nativo de aplicaciones; requiere integración con herramientas como Velero o servicios de backup del proveedor de infraestructura subyacente (AWS/GCP)</t>
  </si>
  <si>
    <t>Entre 1 y 3 semanas para aprovisionar un clúster dedicado en producción con configuración estándar</t>
  </si>
  <si>
    <t>Sin límite fijo de transferencia; el tráfico de red se factura según las tarifas de egress del proveedor de infraestructura subyacente (AWS/GCP)</t>
  </si>
  <si>
    <t>DIGITALOCEAN</t>
  </si>
  <si>
    <r>
      <rPr>
        <rFont val="Arial"/>
        <color rgb="FF1155CC"/>
        <sz val="10.0"/>
        <u/>
      </rPr>
      <t>https://www.digitalocean.com/pricing/kubernetes</t>
    </r>
  </si>
  <si>
    <t>DigitalOcean Kubernetes (DOKS). Servicio de Kubernetes gestionado, con plano de control gratuito y autoescalado</t>
  </si>
  <si>
    <t>Kubernetes gestionado simple y económico, orientado a startups y equipos pequeños/medianos</t>
  </si>
  <si>
    <t>Soporte estándar por ticket incluido; planes de soporte Business/Premium con tiempos de respuesta prioritarios disponibles por costo adicional</t>
  </si>
  <si>
    <t>Plano de control gratuito; alta disponibilidad del plano de control por USD 40/mes adicionales. Nodo de 8 GiB RAM cuesta USD 63/mes; ejemplo de clúster: 2 nodos básicos desde USD 24/mes. Verificado en digitalocean.com, jul-2026</t>
  </si>
  <si>
    <t>SLA de disponibilidad de infraestructura del 99.99% para Droplets que respaldan los nodos; no se publica SLA independiente para el plano de control estándar (solo con HA opcional)</t>
  </si>
  <si>
    <t>Precio más bajo y transparente del mercado, plano de control gratuito, facturación por segundo, ideal para clústeres pequeños/medianos y entornos de prueba</t>
  </si>
  <si>
    <t>Menor madurez empresarial que AWS/Azure/GCP/Red Hat; menos regiones disponibles; funciones avanzadas de gobernanza y compliance más limitadas</t>
  </si>
  <si>
    <t>Backups automáticos de los Droplets subyacentes disponibles por ~20-30% del costo del nodo al mes (semanal o diario); sin backup nativo de recursos Kubernetes (etcd/manifiestos)</t>
  </si>
  <si>
    <t>Entre pocas horas y 3 días para un clúster productivo básico (proceso de aprovisionamiento simplificado)</t>
  </si>
  <si>
    <t>Ancho de banda gratuito desde 2,000 GiB por nodo al mes (agrupable); excedente se factura a USD 0.01/GiB</t>
  </si>
  <si>
    <t>IBM CLOUD</t>
  </si>
  <si>
    <t>https://www.ibm.com/products/kubernetes-service</t>
  </si>
  <si>
    <t>IBM Cloud Kubernetes Service. Kubernetes gestionado y certificado, con integración nativa a servicios de IBM Cloud</t>
  </si>
  <si>
    <t>Kubernetes gestionado con integración a servicios empresariales de IBM (seguridad, IA, IBM Cloud Object Storage)</t>
  </si>
  <si>
    <t>Soporte estándar de IBM Cloud incluido; soporte Premium/Enterprise disponible con tiempos de respuesta garantizados y gestor de cuenta dedicado</t>
  </si>
  <si>
    <t>IBM no publica un precio único de referencia; estimación de mercado para nodo estándar 4 vCPU/16 GB (~USD 0.20/hora ≈ USD 146/mes). Existe plan Lite gratuito de un solo worker node (sin SLA). Cifras de terceros, verificar cotización directa con IBM antes de comprar</t>
  </si>
  <si>
    <t>Acuerdo de Nivel de Servicio (SLA) de disponibilidad del 99.99% para clústeres multi-zona (VPC); clústeres de zona única no cuentan con SLA formal</t>
  </si>
  <si>
    <t>Buena integración con el ecosistema de seguridad e IA de IBM, opciones híbridas (IBM Cloud Satellite), certificación empresarial para sectores regulados</t>
  </si>
  <si>
    <t>Costo por recurso 15-25% más alto que AWS/Azure en igualdad de condiciones; documentación y curva de aprendizaje más compleja; menor comunidad que otros proveedores</t>
  </si>
  <si>
    <t>No incluye backup nativo de aplicaciones; requiere IBM Cloud Backup for VPC o herramientas de terceros (Velero) integradas por separado</t>
  </si>
  <si>
    <t>Entre 3 días y 2 semanas para un clúster productivo con configuración VPC multi-zona</t>
  </si>
  <si>
    <t>Sin límite fijo de transferencia; el tráfico de salida (egress) se factura según las tarifas estándar de IBM Cloud VPC</t>
  </si>
  <si>
    <t>Cotización elegida Empresa: N°2</t>
  </si>
  <si>
    <t>Mejor Opción para la Empresa (Perspectiva Financiera y Operativa)
N° 2: DigitalOcean Kubernetes (DOKS) — DIGITALOCEAN — USD $89,96 (IVA Incluido)
El Menor Costo del Cuadro: Es por amplio margen la alternativa más económica, representando un ahorro del 82% frente a Red Hat OpenShift (USD $498,55) y del 83,5% frente a IBM Cloud (USD $547,28).
Precios Transparentes y Predecibles: Modelo de facturación por segundo con costos de nodos fijos que permiten estimar el presupuesto sin la complejidad ni los sobrecostos por vCPU/hora de los competidores.
Copias de Seguridad y SLA Respaldo: Cuenta con backups automáticos de los Droplets subyacentes disponibles por un costo marginal (+20-30% del nodo al mes) y SLA de disponibilidad del 99,99% para clústeres en alta disponibilidad (HA).</t>
  </si>
  <si>
    <t>Mejor Opción para Nosotros (Desarrolladores / Equipo Técnico)
N° 2: DigitalOcean Kubernetes (DOKS) — DIGITALOCEAN — USD $89,96 (IVA Incluido)
Proceso de Aprovisionamiento Simplificado: Tiempo estimado de despliegue entre pocas horas y 3 días para un clúster productivo básico, evitando la complejidad de configuraciones extensas.
Plano de Control Gratuito: Ofrece el plano de control sin costo adicional (en su opción estándar), lo que permite centrar el esfuerzo del equipo en la orquestación de los contenedores y el despliegue del código.
Amplia Transferencia de Datos: Incluye desde 2.000 GiB de ancho de banda gratuito por nodo al mes, facilitando la transferencia de imágenes de contenedores y tráfico de prueba sin sorpresas en el consumo.</t>
  </si>
  <si>
    <t>AtaaS</t>
  </si>
  <si>
    <t>ATAS</t>
  </si>
  <si>
    <t>https://atas.net/es/pricing/</t>
  </si>
  <si>
    <t>Red Hat OpenShift Dedicated
Plataforma de contenedores Kubernetes empresarial, gestionada por Red Hat sobre AWS o GCP.</t>
  </si>
  <si>
    <t>Kubernetes empresarial certificado con soporte, seguridad y operadores validados.</t>
  </si>
  <si>
    <t>Global Prueba 14 días (Gratuito) / Global Mensual / Global 3 Meses / Global 1 Año / Global Lifetime (De por vida).</t>
  </si>
  <si>
    <t>Soporte Standard incluido; soporte Premium 24/7/365 con SLA de respuesta de 1 hora disponible con costo adicional de 25-35% sobre el valor base.</t>
  </si>
  <si>
    <t>Cuota de clúster de USD 263/año (USD 0,03/hora) más nodos de trabajo; ejemplo de instancia reservada 4 vCPU a USD 0,076/hora (compromiso de 3 años). Precios reducidos hasta 75% en promedio desde nov-2025. Mínimo recomendado de 2 nodos por clúster.</t>
  </si>
  <si>
    <t>Acuerdo de Nivel de Servicio (SLA) de disponibilidad del 99,95% mensual (mejorado desde 99,9% en nov-2025).</t>
  </si>
  <si>
    <t>Ecosistema Kubernetes certificado y validado, operadores empresariales, actualizaciones de seguridad continuas, soporte de Red Hat/IBM.</t>
  </si>
  <si>
    <t>Costo por vCPU más alto que alternativas de hiperescaladores puros; modelo de precios complejo (core-pair, node-hour); despliegue en la nube 30-50% más costoso que on-premise.</t>
  </si>
  <si>
    <t>No incluye backup nativo de aplicaciones; requiere integración con herramientas como Velero o servicios de backup del proveedor de infraestructura subyacente (AWS/GCP).</t>
  </si>
  <si>
    <t>Entre 1 y 3 semanas para aprovisionar un clúster dedicado en producción con configuración estándar.</t>
  </si>
  <si>
    <t>Sin límite fijo de transferencia; el tráfico de red se factura según las tarifas de egress del proveedor de infraestructura subyacente (AWS/GCP).</t>
  </si>
  <si>
    <t>Pruebas de accesibilidad como servicio (ATaaS)</t>
  </si>
  <si>
    <t>https://www.applytosupply.digitalmarketplace.service.gov.uk/g-cloud/services/898578937009302</t>
  </si>
  <si>
    <t>Accessibility Testing as a Service (ATaaS)
Servicio de consultoría y pruebas de accesibilidad digital ofrecido por TRANSFORMCX LIMITED (G-Cloud 14, R.U.).</t>
  </si>
  <si>
    <t>Certificación y cumplimiento de normas de accesibilidad web (WCAG 2.1 AA) e inclusión digital en servicios públicos.</t>
  </si>
  <si>
    <t>Tarifa diaria basada en SFIA rate card (£200/unidad); Tiers de soporte (Silver, Gold y Platinum) definidos según alcance.</t>
  </si>
  <si>
    <t>Soporte Tiers Silver, Gold y Platinum (9 a 5 UK Time, L-V) por correo, ticket, teléfono y chat web; gestor dedicado.</t>
  </si>
  <si>
    <t>Tarifa según SFIA rate card; incluye planificación de arquitectura, capacitación y descuento a instituciones educativas. Certificaciones ISO/IEC 27001 y Cyber Essentials Plus.</t>
  </si>
  <si>
    <t>Cumplimiento del estándar WCAG 2.1 AA y EN 301 549.</t>
  </si>
  <si>
    <t>Pruebas combinadas (automatizadas y manuales por expertos); amplia compatibilidad con lectores de pantalla; reduce riesgos legales por discriminación.</t>
  </si>
  <si>
    <t>El costo final depende directamente del total de días/personas asignadas al proyecto; horario de atención limitado al huso del R.U. (9-5).</t>
  </si>
  <si>
    <t>No aplica por ser un servicio de consultoría/auditoría QA; respaldan e inspeccionan la infraestructura del cliente.</t>
  </si>
  <si>
    <t>Definido durante la fase inicial de consultoría y planificación.</t>
  </si>
  <si>
    <t>Sin límite aplicable (evalúa accesibilidad del sitio/plataforma sin restringir el tráfico).</t>
  </si>
  <si>
    <t>ATaaS Technology® (Rhiscom)</t>
  </si>
  <si>
    <t>https://rhiscom.com/ataas-technology/#caracteristicas</t>
  </si>
  <si>
    <t>Plataforma de automatización y certificación de pruebas de software para POS, Self-Checkout y retail.</t>
  </si>
  <si>
    <t>Automatización no invasiva, pruebas de regresión, rendimiento y estrés desatendidas en cajas registratorias y POS.</t>
  </si>
  <si>
    <t>Modalidades bajo demanda (On-Demand), In-House (Despliegue local) y Outsourcing QA (Servicio gestionado).</t>
  </si>
  <si>
    <t>Soporte integral de laboratorio RH-QA; modalidades On-Demand, In-House, u Outsourcing QA 24/7.</t>
  </si>
  <si>
    <t>Combina Hardware, Software y Servicio. El sistema aprende de la operación (Define &gt; Aprende &gt; Ejecuta) ejecutando más de 800 casos por día. Integración con Jira, Azure DevOps y cumplimiento de la norma SOX.</t>
  </si>
  <si>
    <t>SLA de calidad de servicio y certificación de pruebas según acuerdo con Rhiscom.</t>
  </si>
  <si>
    <t>Ejecución desatendida 24/7; no invasivo; reduce tiempos de prueba hasta 24 veces; evidencia automatizada en video y logs.</t>
  </si>
  <si>
    <t>Requiere calibración e integración inicial del hardware robotizado/nodo; especializado únicamente en ecosistemas POS/Retail.</t>
  </si>
  <si>
    <t>Bitácora de evidencias, videos y logs con almacenamiento y retención garantizada hasta por 7 años (cumplimiento SOX).</t>
  </si>
  <si>
    <t>Estimado de 1 a 3 semanas para la instalación del hardware/nodo ATN y la fase de aprendizaje del robot en la caja.</t>
  </si>
  <si>
    <t>Sin límite aplicable (ejecución continua de pruebas sobre entorno de laboratorio o producción).</t>
  </si>
  <si>
    <t>Mejor Opción para Nosotros (Desarrolladores / Equipo Técnico)
N° 3: ATaaS Technology® (Rhiscom) — $185.640,00 COP (IVA Incluido)
Automatización y Ejecución Desatendida 24/7: Ejecuta pruebas continuas de regresión, rendimiento y estrés sin intervención manual, reduciendo los tiempos de ejecución hasta 24 veces frente a pruebas tradicionales.
Trazabilidad y Evidencia Integrada: Genera bitácora de evidencias con videos y logs de forma automatizada, integrándose directamente con Azure DevOps y Jira.
Retención de Evidencias: Ofrece almacenamiento de logs y videos con retención garantizada hasta por 7 años (cumplimiento de normas tipo SOX).</t>
  </si>
  <si>
    <t>Cotización elegida Empresa: N°2
La opción ATaaS más pertinente para la empresa es la Opción N° 2 de Accessibility Testing as a Service (TRANSFORMCX LIMITED) porque brinda un marco integral de auditoría y certificación bajo la norma internacional WCAG 2.1 AA, garantizando el cumplimiento regulatorio e inclusivo necesario para servicios digitales públicos y empresariales, respaldado por soporte experto y metodologías estandarizadas sin requerir inversión en hardware especializado.</t>
  </si>
  <si>
    <t>LaaS</t>
  </si>
  <si>
    <t>KEYGEN SH LLC</t>
  </si>
  <si>
    <t>https://keygen.sh/pricing/</t>
  </si>
  <si>
    <t>Servicio de gestión, activación y validación de licencias de software (LaaS) vía API REST y SDKs.</t>
  </si>
  <si>
    <t>$122.850 COP (base estimado ~$31 USD)</t>
  </si>
  <si>
    <t>$146.191 COP</t>
  </si>
  <si>
    <t>Validación de licencias flotantes, node-locked y suscripciones para aplicaciones de escritorio y SaaS.</t>
  </si>
  <si>
    <t>Developer (Gratuito), Base ($31/mes), Standard ($99/mes), Pro ($299/mes).</t>
  </si>
  <si>
    <t>Soporte por correo electrónico y documentación técnica para desarrolladores.</t>
  </si>
  <si>
    <t>Límite de licencias activas y peticiones por segundo varía según el plan contratado.</t>
  </si>
  <si>
    <t>Acuerdo de Nivel de Servicio (SLA) de disponibilidad del 99.9% en infraestructura.</t>
  </si>
  <si>
    <t>API REST muy limpia, fácil integración, sin costo por usuario final, soporte offline mediante firmas criptográficas.</t>
  </si>
  <si>
    <t>Requiere desarrollo propio para integrarlo en la interfaz visual de la aplicación.</t>
  </si>
  <si>
    <t>Copias de seguridad automáticas de base de datos e historial de licencias gestionadas en la nube.</t>
  </si>
  <si>
    <t>Entre 1 y 2 horas mediante integración de código/SDK.</t>
  </si>
  <si>
    <t>Sin límite de ancho de banda; restringido por cuota de llamadas/peticiones API al mes.</t>
  </si>
  <si>
    <t>DATADOG INC.</t>
  </si>
  <si>
    <t>https://www.datadoghq.com/pricing/?product=log-management</t>
  </si>
  <si>
    <t>Plataforma de centralización, ingesta, búsqueda, monitoreo y análisis de logs en tiempo real (LaaS).</t>
  </si>
  <si>
    <t>$39.000 COP por cada 100 GB ingeridos (~$10 USD)</t>
  </si>
  <si>
    <t>$46.410 COP</t>
  </si>
  <si>
    <t>Ingesta masiva, indexación rápida, análisis de logs e integración con alertas de infraestructura.</t>
  </si>
  <si>
    <t>Ingesta ($0.10/GB), Indexación/Retención a 3 días ($1.06/millón de eventos), Retención a 15 días ($1.70/millón).</t>
  </si>
  <si>
    <t>Soporte estándar vía ticket/correo; planes Premium disponen de soporte 24/7 y SLA.</t>
  </si>
  <si>
    <t>Se cobra según el volumen real de GB de logs generados e ingeridos en la plataforma.</t>
  </si>
  <si>
    <t>SLA de disponibilidad del 99.9% para la recepción e indexación de eventos.</t>
  </si>
  <si>
    <t>Paneles visuales avanzados, parsing automático, alertas en tiempo real e integración con +600 tecnologías.</t>
  </si>
  <si>
    <t>El costo puede incrementarse rápidamente si la aplicación genera picos inesperados de logs.</t>
  </si>
  <si>
    <t>Archivado automático a largo plazo en buckets S3 o Google Cloud Storage (Cold Storage).</t>
  </si>
  <si>
    <t>Entre 15 y 30 minutos mediante instalación de agente (Datadog Agent) o librería.</t>
  </si>
  <si>
    <t>Tarifa basada en consumo real ($0.10 USD por GB ingerido sin límite estricto).</t>
  </si>
  <si>
    <t>HERE Technologies</t>
  </si>
  <si>
    <t>https://www.here.com/</t>
  </si>
  <si>
    <t>(HERE Colombia S.A.S. / HERE Europe B.V.)</t>
  </si>
  <si>
    <t>Servicios de mapas, geolocalización empresarial, optimización de rutas de transporte y trazabilidad logística en tiempo real.</t>
  </si>
  <si>
    <t>Base Plan (Pay-as-you-grow con capa gratuita) y Enterprise Plan (Contratos por volumen de llamadas o licencias por activo/vehículo).</t>
  </si>
  <si>
    <t>Soporte Standard por documentación y portal de desarrolladores; soporte Premium/Enterprise 24/7 con gestor de cuenta dedicado y respuesta bajo SLA.</t>
  </si>
  <si>
    <t>Incluye cuota mensual gratuita de 30.000 transacciones para geocodificación/mapas y 5.000 para enrutamiento. Integración nativa con AWS/Azure, soporte para mapas offline en SDKs móviles y telemetría de tráfico en tiempo real.</t>
  </si>
  <si>
    <t>Acuerdo de Nivel de Servicio (SLA) del 99,9% al 99,95% de disponibilidad mensual en APIs en la nube.</t>
  </si>
  <si>
    <t>Alta precisión cartográfica; tarifas por transacción/geocodificación significativamente menores que Google Maps; permite almacenamiento en caché de coordenadas geocodificadas; soporte para navegación sin conexión.</t>
  </si>
  <si>
    <t>Precios complejos en análisis de matrices extensas; la capa gratuita no incluye herramientas avanzadas de Tour Planning ni Matrix sin tarjeta o contrato.</t>
  </si>
  <si>
    <t>No requiere backups de infraestructura propia; almacenamiento seguro de configuraciones de mapas, capas y rutas personalizadas en HERE Workspace/Cloud con réplica geográfica.</t>
  </si>
  <si>
    <t>Inmediato (obtención de claves API en minutos); de 1 a 2 semanas para integración completa en aplicaciones web o móviles.</t>
  </si>
  <si>
    <t>Sin límite estricto de ancho de banda; el consumo se mide y factura por volumen de transacciones/solicitudes API (RPS).</t>
  </si>
  <si>
    <r>
      <rPr>
        <rFont val="Arial"/>
        <color theme="1"/>
      </rPr>
      <t xml:space="preserve">Cotización elegida </t>
    </r>
    <r>
      <rPr>
        <rFont val="Arial"/>
        <b/>
        <color theme="1"/>
      </rPr>
      <t>Empresa:</t>
    </r>
    <r>
      <rPr>
        <rFont val="Arial"/>
        <color theme="1"/>
      </rPr>
      <t xml:space="preserve"> N°1</t>
    </r>
  </si>
  <si>
    <t>Mejor Opción para la Empresa (Perspectiva Financiera y Operativa)
(Nota: En esta tabla de LaaS se comparan tres servicios con propósitos totalmente distintos: gestión de licencias, monitoreo de logs y mapas/geolocalización. La elección depende de la necesidad operativa prioritaria).
Si la necesidad es Gestión de Licencias de Software: N° 1 (KEYGEN SH LLC) — $146.191,00 COP
Costo Fijo y Transparente: Garantiza control de licencias activas con SLA del 99,9% y sin cobrar por usuario final.
Si la necesidad es Monitoreo y Análisis de Logs: N° 2 (DATADOG INC.) — $46.410,00 COP (por 100 GB)
Excelente Relación Ingesta/Precio: Ingesta masiva con indexación en tiempo real y SLA del 99,9% para garantizar observabilidad operativa al menor costo base.
Si la necesidad es Geolocalización y Mapas: N° 3 (HERE Technologies) — $3.298,00 COP (por transacción/base)
Capa Gratuita Amplia: Incluye cuota gratuita de 30.000 transacciones para geocodificación y 5.000 para enrutamiento al costo unitario más bajo del comparativo.</t>
  </si>
  <si>
    <r>
      <rPr>
        <rFont val="Arial"/>
        <color theme="1"/>
      </rPr>
      <t xml:space="preserve">Cotización elegida </t>
    </r>
    <r>
      <rPr>
        <rFont val="Arial"/>
        <b/>
        <color theme="1"/>
      </rPr>
      <t>Nosotros:</t>
    </r>
    <r>
      <rPr>
        <rFont val="Arial"/>
        <color theme="1"/>
      </rPr>
      <t xml:space="preserve"> N°1</t>
    </r>
  </si>
  <si>
    <t>Mejor Opción para Nosotros (Desarrolladores / Equipo Técnico)
N° 1: Servicio de gestión, activación y validación de licencias de software (KEYGEN SH LLC) — $146.191,00 COP (IVA Incluido)
Despliegue Rápido y Limpio: Integración mediante API REST y SDKs limpia en 1 a 2 horas, permitiendo validar licencias flotantes, node-locked y suscripciones sin complicaciones.
Soporte Defectivo Offline: Permite la validación de licencias mediante firmas criptográficas incluso cuando el usuario no tiene conexión a internet.
Gestión Integrada: Incluye copias de seguridad automáticas de la base de datos e historial completo de licencias en la nube.</t>
  </si>
  <si>
    <t>FaaS</t>
  </si>
  <si>
    <t>Cuadro Comparativo de Cotizaciones - Funciones en la Nube (FaaS)</t>
  </si>
  <si>
    <r>
      <rPr>
        <rFont val="Arial"/>
        <color rgb="FF1155CC"/>
        <u/>
      </rPr>
      <t>https://azure.microsoft.com/en-us/pricing/details/functions/</t>
    </r>
  </si>
  <si>
    <t>Azure Functions - Plan de Consumo (pago por ejecución)</t>
  </si>
  <si>
    <t>Nivel gratuito: 1M ejecuciones/mes | 400.000 GB-s/mes | Pago por uso posterior</t>
  </si>
  <si>
    <t>Básico incluido; planes Developer/Standard/Professional Direct de pago con tiempos de respuesta garantizados</t>
  </si>
  <si>
    <t>Página oficial de precios de Azure Functions, verificada y funcional. Estimado para 5.000.000 ejecuciones/mes de 200ms con 512MB, tras nivel gratuito de 1M ejecuciones y 400.000 GB-s; tarifa posterior $0.20 USD/millón + $0.000016 USD/GB-s.</t>
  </si>
  <si>
    <t>SLA de disponibilidad 99.95%; soporte según plan Azure contratado</t>
  </si>
  <si>
    <t>Integración nativa con el ecosistema Azure; escalado automático a cero costo en reposo</t>
  </si>
  <si>
    <t>"Cold start" notorio en el plan de Consumo; límite de 230s por ejecución HTTP</t>
  </si>
  <si>
    <t>Sin backup nativo del estado (funciones sin estado); el código se respalda vía control de versiones (Git/DevOps) y slots de despliegue</t>
  </si>
  <si>
    <t>Minutos: despliegue vía CLI, VS Code o CI/CD (GitHub Actions/Azure DevOps)</t>
  </si>
  <si>
    <t>Sin límite de transferencia saliente fijo; se factura por GB de salida de datos según tarifa estándar de Azure</t>
  </si>
  <si>
    <r>
      <rPr>
        <rFont val="Arial"/>
        <color rgb="FF1155CC"/>
        <u/>
      </rPr>
      <t>https://cloud.google.com/functions</t>
    </r>
  </si>
  <si>
    <t>Cloud Run Functions (Cloud Functions) - Pago por invocación</t>
  </si>
  <si>
    <t>Nivel gratuito: 2M invocaciones/mes | 400.000 GB-s/mes | Pago por uso posterior</t>
  </si>
  <si>
    <t>Soporte básico (comunidad/documentación) incluido; soporte con SLA de respuesta requiere plan de pago (Standard/Enhanced/Premium)</t>
  </si>
  <si>
    <t>Página oficial de Cloud Run functions de Google Cloud, verificada y funcional. Estimado para 5.000.000 invocaciones/mes de 200ms con 512MB, tras nivel gratuito de 2M invocaciones; tarifa posterior $0.40 USD/millón.</t>
  </si>
  <si>
    <t>SLA de disponibilidad; soporte según plan Google Cloud contratado</t>
  </si>
  <si>
    <t>Nivel gratuito más amplio (2M invocaciones/mes); integración directa con Cloud Run y Pub/Sub</t>
  </si>
  <si>
    <t>"Cold start" en instancias nuevas; límite de 60 min para funciones de 2ª generación</t>
  </si>
  <si>
    <t>Sin backup del estado por ser stateless; el código se versiona en Cloud Source Repositories/Git</t>
  </si>
  <si>
    <t>Minutos: despliegue vía gcloud CLI, Cloud Console o CI/CD</t>
  </si>
  <si>
    <t>Sin tope fijo de transferencia; egress facturado por GB según tarifa estándar de Google Cloud</t>
  </si>
  <si>
    <r>
      <rPr>
        <rFont val="Arial"/>
        <color rgb="FF1155CC"/>
        <u/>
      </rPr>
      <t>https://www.digitalocean.com/products/functions</t>
    </r>
  </si>
  <si>
    <t>DigitalOcean Functions - Pago por ejecución serverless</t>
  </si>
  <si>
    <t>Serverless | Integración nativa con Droplets y App Platform | Pago por uso</t>
  </si>
  <si>
    <t>Soporte 24/7 incluido en todos los planes, en inglés, vía ticket</t>
  </si>
  <si>
    <t>Página oficial de DigitalOcean Functions, verificada y funcional. Estimado para el mismo escenario de 5.000.000 ejecuciones/mes; ideal para equipos que ya operan Droplets/VPS con el mismo proveedor y quieren una sola factura.</t>
  </si>
  <si>
    <t>99.99% SLA de disponibilidad; soporte 24/7</t>
  </si>
  <si>
    <t>Facturación consolidada con Droplets/App Platform; panel simple, ideal para equipos pequeños</t>
  </si>
  <si>
    <t>Ecosistema serverless más limitado que AWS/Azure/GCP; menos integraciones nativas</t>
  </si>
  <si>
    <t>Sin backup del estado (stateless); el código se respalda en el repositorio Git conectado</t>
  </si>
  <si>
    <t>Minutos: despliegue vía doctl CLI o integración con GitHub</t>
  </si>
  <si>
    <t>Transferencia incluida según plan contratado; excedente facturado por GB adicional</t>
  </si>
  <si>
    <t>AMAZON WEB SERVICES</t>
  </si>
  <si>
    <r>
      <rPr>
        <rFont val="Arial"/>
        <color rgb="FF1155CC"/>
        <u/>
      </rPr>
      <t>https://aws.amazon.com/lambda/pricing/</t>
    </r>
  </si>
  <si>
    <t>AWS Lambda - Pago por solicitud y duración</t>
  </si>
  <si>
    <t>Nivel gratuito permanente: 1M solicitudes/mes | 400.000 GB-s/mes</t>
  </si>
  <si>
    <t>Soporte básico incluido; planes Developer/Business/Enterprise de AWS Support con tiempos de respuesta garantizados</t>
  </si>
  <si>
    <t>Página oficial de precios de AWS Lambda, verificada y funcional. Estimado para 5.000.000 solicitudes/mes de 200ms con 512MB, tras nivel gratuito permanente de 1M solicitudes y 400.000 GB-s; tarifa posterior $0.20 USD/millón.</t>
  </si>
  <si>
    <t>SLA de disponibilidad 99.95%; soporte según plan AWS contratado</t>
  </si>
  <si>
    <t>Mayor madurez y ecosistema de integraciones (API Gateway, EventBridge, Step Functions)</t>
  </si>
  <si>
    <t>"Cold start" en runtimes con mucha dependencia; curva de aprendizaje de permisos IAM</t>
  </si>
  <si>
    <t>Sin backup nativo del estado (stateless); versionado de código y alias de despliegue disponibles</t>
  </si>
  <si>
    <t>Minutos: despliegue vía AWS CLI, SAM, CDK o consola</t>
  </si>
  <si>
    <t>Sin límite fijo de transferencia saliente; egress facturado por GB según tarifa estándar de AWS</t>
  </si>
  <si>
    <r>
      <rPr>
        <rFont val="Arial"/>
        <color rgb="FF1155CC"/>
        <u/>
      </rPr>
      <t>https://azure.microsoft.com/en-us/pricing/details/functions/</t>
    </r>
  </si>
  <si>
    <t>Azure Functions - Plan Flex Consumption (mayor flexibilidad y VNET)</t>
  </si>
  <si>
    <t>Nivel gratuito: 100.000 GB-s/mes | 250.000 ejecuciones/mes | VNET integrado</t>
  </si>
  <si>
    <t>Página oficial de precios de Azure Functions, verificada y funcional. Plan más reciente con instancias 'Always Ready', configuración de memoria e integración de red virtual; 100.000 GB-s gratis por mes, tarifa posterior más alta que el plan de Consumo estándar.</t>
  </si>
  <si>
    <t>Instancias "Always Ready" reducen cold start; integración de red virtual (VNET) para mayor seguridad</t>
  </si>
  <si>
    <t>Tarifa posterior más alta que el plan de Consumo estándar; configuración algo más compleja</t>
  </si>
  <si>
    <t>Sin backup nativo del estado (sin estado); el código se respalda vía control de versiones y slots de despliegue</t>
  </si>
  <si>
    <t>Cotización elegida Administradores: Nº2</t>
  </si>
  <si>
    <t>Mejor Opción para la Empresa (Perspectiva Financiera y Operativa)
N° 2: Cloud Run Functions (GOOGLE CLOUD) — $6.729,45 COP (IVA Incluido)
Menor Inversión Presupuestal: Es la alternativa más económica del cuadro con un costo total de $6.729,45 COP, representando un ahorro del 41% frente a Azure Functions Consumo ($11.138,40) y del 41,2% frente a AWS Lambda ($11.447,80).
Modelo Pago por Invocación Eficiente: Permite pagar únicamente por el uso real posterior a agotar la cuota gratuita mensual, optimizando los costos fijos de infraestructura.
Disponibilidad Garantizada: Respaldado por el SLA de disponibilidad de Google Cloud con soporte técnico básico de comunidad y documentación oficial incluido.</t>
  </si>
  <si>
    <t>Cotización elegida Nosotros: Nº2</t>
  </si>
  <si>
    <t>Mejor Opción para Nosotros (Desarrolladores / Equipo Técnico)
N° 2: Cloud Run Functions (GOOGLE CLOUD) — $6.729,45 COP (IVA Incluido)
Capa Gratuita Más Amplia: Ofrece un nivel gratuito de 2 millones de invocaciones/mes y 400.000 GB-s/mes, otorgando mayor margen de uso antes de generar cobros durante desarrollo y pruebas.
Integración Directa y Límite Extendido: Integración nativa directa con Cloud Run y Pub/Sub, además de un límite de tiempo de ejecución de hasta 60 minutos para funciones de 2ª generación.
Despliegue Rápido y Flexible: Aprovisionamiento en minutos mediante la consola CLI (gcloud app deploy), Cloud Console o CI/CD.</t>
  </si>
  <si>
    <t>Alaas</t>
  </si>
  <si>
    <t>Cuadro Comparativo de Cotizaciones - Inteligencia Artificial en la Nube (AIaaS)</t>
  </si>
  <si>
    <t>OPENAI</t>
  </si>
  <si>
    <r>
      <rPr>
        <rFont val="Arial"/>
        <color rgb="FF1155CC"/>
        <u/>
      </rPr>
      <t>https://openai.com/api/pricing/</t>
    </r>
  </si>
  <si>
    <t>OpenAI API - Modelo GPT-4o (texto e imagen)</t>
  </si>
  <si>
    <t>Contexto: 128K tokens | Multimodal (texto e imagen) | $2.50/$10.00 USD por 1M tokens</t>
  </si>
  <si>
    <t>Soporte por correo/comunidad en el plan estándar; soporte prioritario disponible en niveles de uso más altos</t>
  </si>
  <si>
    <t>Página oficial de precios de la API de OpenAI, verificada y funcional. Estimado para 2.000.000 tokens de entrada + 500.000 de salida al mes (uso administrativo moderado); tarifa $2.50 USD entrada / $10.00 USD salida por millón de tokens.</t>
  </si>
  <si>
    <t>SLA de disponibilidad de la plataforma; soporte según plan OpenAI contratado</t>
  </si>
  <si>
    <t>Modelo multimodal de alto desempeño; API ampliamente documentada y adoptada</t>
  </si>
  <si>
    <t>Costo por token más alto que modelos económicos; sin SLA contractual formal en el plan estándar</t>
  </si>
  <si>
    <t>No aplica almacenamiento de datos propio del cliente; el historial de uso se consulta desde el panel de OpenAI, no hay "backup" de modelos</t>
  </si>
  <si>
    <t>Inmediato: integración vía API REST, sin infraestructura que desplegar</t>
  </si>
  <si>
    <t>Límite de tasa (rate limit) por tokens/minuto y solicitudes/minuto según el nivel de uso (tier) de la cuenta, no por volumen total de datos</t>
  </si>
  <si>
    <r>
      <rPr>
        <rFont val="Arial"/>
        <color rgb="FF1155CC"/>
        <u/>
      </rPr>
      <t>https://openai.com/api/pricing/</t>
    </r>
  </si>
  <si>
    <t>OpenAI API - Modelo GPT-4o mini (texto e imagen, económico)</t>
  </si>
  <si>
    <t>Contexto: 128K tokens | Multimodal | $0.15/$0.60 USD por 1M tokens</t>
  </si>
  <si>
    <t>Página oficial de precios de la API de OpenAI, verificada y funcional. Estimado para el mismo escenario de 2.5M tokens/mes; tarifa $0.15 USD entrada / $0.60 USD salida por millón de tokens, ideal para tareas de alto volumen y bajo costo.</t>
  </si>
  <si>
    <t>Costo muy bajo por token, ideal para alto volumen; misma API y multimodalidad que GPT-4o</t>
  </si>
  <si>
    <t>Menor capacidad de razonamiento que el modelo GPT-4o completo</t>
  </si>
  <si>
    <t>No aplica almacenamiento de datos propio del cliente; sin "backup" de modelos, solo historial de uso en el panel</t>
  </si>
  <si>
    <t>Límite de tasa (rate limit) por tokens/minuto y solicitudes/minuto según el nivel de uso (tier) de la cuenta</t>
  </si>
  <si>
    <r>
      <rPr>
        <rFont val="Arial"/>
        <color rgb="FF1155CC"/>
        <u/>
      </rPr>
      <t>https://azure.microsoft.com/en-us/pricing/details/cognitive-services/openai-service/</t>
    </r>
  </si>
  <si>
    <t>Azure OpenAI Service - Modelos GPT bajo infraestructura empresarial Microsoft</t>
  </si>
  <si>
    <t>Modelos GPT-4o y familia | SLA empresarial | Cumplimiento normativo (ISO, SOC2)</t>
  </si>
  <si>
    <t>Soporte según plan de Azure Support contratado (Developer/Standard/Professional Direct), con SLA empresarial</t>
  </si>
  <si>
    <t>Página oficial de precios de Azure OpenAI Service, verificada y funcional. Mismos modelos y tarifa base de OpenAI (GPT-4o) con SLA empresarial, cumplimiento normativo y residencia de datos configurable.</t>
  </si>
  <si>
    <t>SLA de disponibilidad 99.9%; soporte según plan Azure contratado</t>
  </si>
  <si>
    <t>Cumplimiento normativo (ISO, SOC2) y residencia de datos configurable; integración con Azure AD/RBAC</t>
  </si>
  <si>
    <t>Requiere aprobación de acceso y configuración de cuota; costo base similar a OpenAI directo</t>
  </si>
  <si>
    <t>Sin backup de modelos (servicio administrado); los datos y configuraciones del recurso se respaldan como cualquier recurso de Azure (exportación de configuración)</t>
  </si>
  <si>
    <t>Minutos a horas: aprovisionamiento del recurso en Azure Portal/CLI más despliegue del modelo</t>
  </si>
  <si>
    <t>Cuota de tokens por minuto (TPM) y solicitudes por minuto asignada por región/modelo, ampliable por solicitud</t>
  </si>
  <si>
    <t>https://cloud.google.com/vertex-ai/generative-ai/pricing</t>
  </si>
  <si>
    <t>Google Vertex AI - Modelo Gemini 1.5 Pro / Flash</t>
  </si>
  <si>
    <t>Contexto: hasta 1M tokens | Multimodal | Pago por uso por token</t>
  </si>
  <si>
    <t>Soporte básico incluido; soporte con SLA de respuesta requiere plan de pago (Standard/Enhanced/Premium) de Google Cloud</t>
  </si>
  <si>
    <t>Página oficial de precios de Vertex AI Generative AI, verificada y funcional. Estimado para el mismo escenario de 2.5M tokens/mes; tarifa aproximada $1.25 USD entrada / $5.00 USD salida por millón de tokens, ventana de contexto extendida hasta 1M tokens.</t>
  </si>
  <si>
    <t>Ventana de contexto muy amplia (hasta 1M tokens); integración nativa con el resto de Google Cloud</t>
  </si>
  <si>
    <t>Curva de aprendizaje de Vertex AI/IAM; documentación menos madura que OpenAI en algunos casos de uso</t>
  </si>
  <si>
    <t>Sin backup de modelos (servicio administrado); el historial de llamadas se audita vía Cloud Logging, no hay backup de pesos del modelo</t>
  </si>
  <si>
    <t>Minutos: habilitación de la API en el proyecto de Google Cloud e integración vía SDK/REST</t>
  </si>
  <si>
    <t>Cuota de solicitudes y tokens por minuto según proyecto y región, ampliable por solicitud a Google Cloud</t>
  </si>
  <si>
    <r>
      <rPr>
        <rFont val="Arial"/>
        <color rgb="FF1155CC"/>
        <u/>
      </rPr>
      <t>https://aws.amazon.com/bedrock/pricing/</t>
    </r>
  </si>
  <si>
    <t>AWS Bedrock - Acceso unificado a múltiples modelos fundacionales (Claude, Llama, etc.)</t>
  </si>
  <si>
    <t>Múltiples modelos fundacionales | Facturación unificada AWS | Pago por token</t>
  </si>
  <si>
    <t>Soporte según plan de AWS Support contratado (Basic/Developer/Business/Enterprise)</t>
  </si>
  <si>
    <t>Página oficial de precios de AWS Bedrock, verificada y funcional. Estimado con un modelo económico del catálogo para el mismo escenario de 2.5M tokens/mes; permite elegir entre varios proveedores (Anthropic, Meta, Amazon) bajo una sola facturación de AWS.</t>
  </si>
  <si>
    <t>SLA de disponibilidad 99.9%; soporte según plan AWS contratado</t>
  </si>
  <si>
    <t>Facturación unificada de AWS y posibilidad de elegir entre varios proveedores de modelos (Anthropic, Meta, Amazon)</t>
  </si>
  <si>
    <t>Disponibilidad de modelos varía por región; requiere solicitar acceso a cada modelo fundacional</t>
  </si>
  <si>
    <t>Sin backup de modelos (servicio administrado); los prompts/registros pueden auditarse vía CloudTrail, sin backup de pesos del modelo</t>
  </si>
  <si>
    <t>Minutos: habilitación de modelos en la consola de Bedrock e integración vía SDK/API</t>
  </si>
  <si>
    <t>Cuota de solicitudes y tokens por minuto por modelo y cuenta, ampliable mediante solicitud de aumento de límite a AWS</t>
  </si>
  <si>
    <t>Cotización elegida Administradores: Nº3</t>
  </si>
  <si>
    <t>Mejor Opción para la Empresa (Perspectiva Financiera y Operativa)
N° 3: Azure OpenAI Service - Modelos GPT (MICROSOFT AZURE) — $46.410,00 COP (USD $15,02)
Cumplimiento Normativo y Seguridad Corporativa: Ofrece residencia de datos configurable, certificaciones ISO/SOC2 y control de acceso por roles (Azure AD/RBAC) garantizando que la información de la empresa no se use para reentrenar modelos.
SLA Empresarial Formado (99.9%): Garantía contractual de disponibilidad respaldada directamente por el soporte y la infraestructura corporativa de Microsoft.
Facturación Unificada: Se integra a la suscripción existente de Azure permitiendo auditar el consumo y mantener un control estricto de gobernanza de TI.</t>
  </si>
  <si>
    <t>Mejor Opción para Nosotros (Desarrolladores / Equipo Técnico)
N° 2: OpenAI API - Modelo GPT-4o mini (OPENAI) — $2.784,60 COP (USD $0,90)
Multimodalidad Eficiente y Bajo Costo por Token: Tarifa sumamente reducida ($0.15 USD entrada / $0.60 USD salida por millón de tokens) manteniendo capacidades multimodales (texto e imagen) y ventana de contexto de 128K tokens.
Integración Inmediata: Despliegue directo vía API REST con las SDKs nativas de OpenAI más populares y documentadas de la industria, eliminando tiempos de aprovisionamiento de infraestructura.
Excelente Rendimiento para Procesamiento Masivo: Ideal para tareas de alto volumen, clasificación de texto, procesamiento de imágenes y asistencia rápida con latencia mínima.</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</si>
</sst>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quot;$&quot;#,##0.00"/>
    <numFmt numFmtId="165" formatCode="&quot;$&quot;#,##0.00_);[Red]\(&quot;$&quot;#,##0.00\)"/>
    <numFmt numFmtId="166" formatCode="&quot;$&quot;#,##0"/>
    <numFmt numFmtId="167" formatCode="_([$$-409]* #,##0.00_);_([$$-409]* \(#,##0.00\);_([$$-409]* &quot;-&quot;??_);_(@_)"/>
    <numFmt numFmtId="168" formatCode="_-[$$-409]* #,##0.00_ ;_-[$$-409]* \-#,##0.00\ ;_-[$$-409]* &quot;-&quot;??_ ;_-@_ "/>
    <numFmt numFmtId="169" formatCode="_-[$$-240A]\ * #,##0.00_-;\-[$$-240A]\ * #,##0.00_-;_-[$$-240A]\ * &quot;-&quot;??_-;_-@"/>
    <numFmt numFmtId="170" formatCode="_-[$$-240A]\ * #,##0.000_-;\-[$$-240A]\ * #,##0.000_-;_-[$$-240A]\ * &quot;-&quot;??.0_-;_-@"/>
    <numFmt numFmtId="171" formatCode="_-[$$-240A]\ * #,##0_-;\-[$$-240A]\ * #,##0_-;_-[$$-240A]\ * &quot;-&quot;??_-;_-@"/>
    <numFmt numFmtId="172" formatCode="&quot;$&quot;#,##0.000"/>
  </numFmts>
  <fonts count="107">
    <font>
      <sz val="10.0"/>
      <color rgb="FF000000"/>
      <name val="Arial"/>
      <scheme val="minor"/>
    </font>
    <font>
      <color rgb="FF000000"/>
      <name val="Arial"/>
    </font>
    <font>
      <sz val="11.0"/>
      <color rgb="FF000000"/>
      <name val="&quot;Aptos Narrow&quot;"/>
    </font>
    <font>
      <b/>
      <sz val="12.0"/>
      <color theme="1"/>
      <name val="Arial"/>
    </font>
    <font>
      <sz val="20.0"/>
      <color theme="1"/>
      <name val="Arial"/>
      <scheme val="minor"/>
    </font>
    <font>
      <b/>
      <sz val="22.0"/>
      <color rgb="FF000000"/>
      <name val="Arial"/>
    </font>
    <font/>
    <font>
      <b/>
      <sz val="10.0"/>
      <color theme="1"/>
      <name val="Arial"/>
    </font>
    <font>
      <b/>
      <color rgb="FF000000"/>
      <name val="Arial"/>
    </font>
    <font>
      <b/>
      <color rgb="FF000000"/>
      <name val="Trebuchet MS"/>
    </font>
    <font>
      <b/>
      <u/>
      <sz val="10.0"/>
      <color theme="1"/>
      <name val="Arial"/>
    </font>
    <font>
      <b/>
      <u/>
      <color rgb="FF000000"/>
      <name val="Trebuchet MS"/>
    </font>
    <font>
      <color theme="1"/>
      <name val="Arial"/>
      <scheme val="minor"/>
    </font>
    <font>
      <i/>
      <sz val="10.0"/>
      <color theme="1"/>
      <name val="Arial"/>
    </font>
    <font>
      <color rgb="FF000000"/>
      <name val="Trebuchet MS"/>
    </font>
    <font>
      <sz val="10.0"/>
      <color rgb="FF000000"/>
      <name val="Arial"/>
    </font>
    <font>
      <u/>
      <sz val="11.0"/>
      <color rgb="FF0000FF"/>
      <name val="Arial"/>
    </font>
    <font>
      <u/>
      <sz val="10.0"/>
      <color rgb="FF0000FF"/>
      <name val="Arial"/>
    </font>
    <font>
      <color theme="1"/>
      <name val="Arial"/>
    </font>
    <font>
      <u/>
      <color rgb="FF000000"/>
      <name val="Trebuchet MS"/>
    </font>
    <font>
      <sz val="10.0"/>
      <color theme="1"/>
      <name val="Arial"/>
    </font>
    <font>
      <color rgb="FF000000"/>
      <name val="Proxima Nova"/>
    </font>
    <font>
      <sz val="11.0"/>
      <color rgb="FF000000"/>
      <name val="Arial"/>
    </font>
    <font>
      <u/>
      <sz val="10.0"/>
      <color rgb="FF000000"/>
      <name val="Arial"/>
    </font>
    <font>
      <color rgb="FF231F20"/>
      <name val="Trebuchet MS"/>
    </font>
    <font>
      <u/>
      <sz val="10.0"/>
      <color rgb="FF0000FF"/>
      <name val="Arial"/>
    </font>
    <font>
      <color rgb="FF000000"/>
      <name val="Open Sans"/>
    </font>
    <font>
      <color rgb="FF222222"/>
      <name val="Arial"/>
    </font>
    <font>
      <sz val="10.0"/>
      <color theme="1"/>
      <name val="Trebuchet MS"/>
    </font>
    <font>
      <b/>
      <color theme="1"/>
      <name val="Arial"/>
      <scheme val="minor"/>
    </font>
    <font>
      <sz val="11.0"/>
      <color rgb="FF0000FF"/>
      <name val="Arial"/>
    </font>
    <font>
      <sz val="10.0"/>
      <color theme="1"/>
      <name val="Arial Narrow"/>
    </font>
    <font>
      <b/>
      <sz val="10.0"/>
      <color theme="1"/>
      <name val="Trebuchet MS"/>
    </font>
    <font>
      <b/>
      <u/>
      <sz val="10.0"/>
      <color theme="1"/>
      <name val="Trebuchet MS"/>
    </font>
    <font>
      <u/>
      <sz val="10.0"/>
      <color rgb="FF0000FF"/>
      <name val="Arial"/>
    </font>
    <font>
      <u/>
      <color rgb="FF0000FF"/>
    </font>
    <font>
      <sz val="10.0"/>
      <color rgb="FF333333"/>
      <name val="Arial"/>
    </font>
    <font>
      <u/>
      <sz val="10.0"/>
      <color rgb="FF0000FF"/>
      <name val="Arial"/>
    </font>
    <font>
      <b/>
      <sz val="10.0"/>
      <color rgb="FF444444"/>
      <name val="Arial"/>
    </font>
    <font>
      <u/>
      <sz val="10.0"/>
      <color rgb="FF0000FF"/>
      <name val="Arial"/>
    </font>
    <font>
      <sz val="10.0"/>
      <color rgb="FF444444"/>
      <name val="Arial"/>
    </font>
    <font>
      <b/>
      <sz val="12.0"/>
      <color rgb="FF000000"/>
      <name val="Arial"/>
    </font>
    <font>
      <u/>
      <color rgb="FF0000FF"/>
      <name val="Arial"/>
    </font>
    <font>
      <u/>
      <color rgb="FF000000"/>
      <name val="Arial"/>
    </font>
    <font>
      <b/>
      <sz val="11.0"/>
      <color theme="1"/>
      <name val="Arial"/>
      <scheme val="minor"/>
    </font>
    <font>
      <i/>
      <color rgb="FF000000"/>
      <name val="Arial"/>
    </font>
    <font>
      <color rgb="FF375623"/>
      <name val="Arial"/>
    </font>
    <font>
      <u/>
      <color rgb="FF000000"/>
      <name val="Arial"/>
    </font>
    <font>
      <b/>
      <i/>
      <color theme="1"/>
      <name val="Arial"/>
    </font>
    <font>
      <i/>
      <color theme="1"/>
      <name val="Arial"/>
    </font>
    <font>
      <b/>
      <color theme="1"/>
      <name val="Arial"/>
    </font>
    <font>
      <color rgb="FF7F6000"/>
      <name val="Arial"/>
    </font>
    <font>
      <b/>
      <u/>
      <sz val="10.0"/>
      <color theme="1"/>
      <name val="Trebuchet MS"/>
    </font>
    <font>
      <u/>
      <color rgb="FF0000FF"/>
    </font>
    <font>
      <sz val="10.0"/>
      <color rgb="FF231F20"/>
      <name val="Arial"/>
    </font>
    <font>
      <b/>
      <u/>
      <color rgb="FF000000"/>
      <name val="Trebuchet MS"/>
    </font>
    <font>
      <sz val="10.0"/>
      <color rgb="FF333E48"/>
      <name val="Arial"/>
    </font>
    <font>
      <u/>
      <sz val="11.0"/>
      <color rgb="FF0000FF"/>
      <name val="&quot;Aptos Narrow&quot;"/>
    </font>
    <font>
      <u/>
      <color rgb="FF000000"/>
      <name val="Trebuchet MS"/>
    </font>
    <font>
      <color rgb="FF222222"/>
      <name val="Inherit"/>
    </font>
    <font>
      <color rgb="FF000000"/>
      <name val="Montserrat"/>
    </font>
    <font>
      <u/>
      <sz val="10.0"/>
      <color theme="10"/>
      <name val="Arial"/>
    </font>
    <font>
      <sz val="10.0"/>
      <color rgb="FF000000"/>
      <name val="Trebuchet MS"/>
    </font>
    <font>
      <u/>
      <color rgb="FF0000FF"/>
    </font>
    <font>
      <u/>
      <sz val="10.0"/>
      <color rgb="FF000000"/>
      <name val="Arial"/>
    </font>
    <font>
      <u/>
      <sz val="10.0"/>
      <color rgb="FF0000FF"/>
      <name val="Arial"/>
    </font>
    <font>
      <u/>
      <sz val="10.0"/>
      <color rgb="FF000000"/>
      <name val="Arial"/>
    </font>
    <font>
      <u/>
      <sz val="11.0"/>
      <color rgb="FF0000FF"/>
      <name val="Arial"/>
    </font>
    <font>
      <u/>
      <sz val="11.0"/>
      <color rgb="FF0000FF"/>
      <name val="Arial"/>
    </font>
    <font>
      <u/>
      <color rgb="FF0000FF"/>
      <name val="Trebuchet MS"/>
    </font>
    <font>
      <color theme="1"/>
      <name val="Trebuchet MS"/>
    </font>
    <font>
      <u/>
      <sz val="11.0"/>
      <color rgb="FF0000FF"/>
      <name val="&quot;Aptos Narrow&quot;"/>
    </font>
    <font>
      <color theme="1"/>
      <name val="&quot;Google Sans Text&quot;"/>
    </font>
    <font>
      <sz val="10.0"/>
      <color rgb="FF1F1F1F"/>
      <name val="Arial"/>
    </font>
    <font>
      <b/>
      <u/>
      <color rgb="FF000000"/>
      <name val="Trebuchet MS"/>
    </font>
    <font>
      <u/>
      <color rgb="FF0000FF"/>
      <name val="Arial"/>
    </font>
    <font>
      <u/>
      <color rgb="FF000000"/>
      <name val="Arial"/>
    </font>
    <font>
      <b/>
      <u/>
      <color rgb="FF000000"/>
      <name val="Trebuchet MS"/>
    </font>
    <font>
      <u/>
      <sz val="12.0"/>
      <color rgb="FF0000FF"/>
      <name val="Calibri"/>
    </font>
    <font>
      <sz val="38.0"/>
      <color rgb="FF161616"/>
      <name val="IBM Plex Sans"/>
    </font>
    <font>
      <b/>
      <sz val="22.0"/>
      <color theme="1"/>
      <name val="Arial"/>
    </font>
    <font>
      <b/>
      <color theme="1"/>
      <name val="Trebuchet MS"/>
    </font>
    <font>
      <b/>
      <u/>
      <color theme="1"/>
      <name val="Trebuchet MS"/>
    </font>
    <font>
      <b/>
      <sz val="13.0"/>
      <color theme="1"/>
      <name val="Arial"/>
    </font>
    <font>
      <sz val="11.0"/>
      <color rgb="FF000000"/>
      <name val="Calibri"/>
    </font>
    <font>
      <u/>
      <sz val="11.0"/>
      <color rgb="FF0000FF"/>
      <name val="Arial"/>
    </font>
    <font>
      <u/>
      <color theme="1"/>
      <name val="Trebuchet MS"/>
    </font>
    <font>
      <color theme="1"/>
      <name val="Proxima Nova"/>
    </font>
    <font>
      <b/>
      <u/>
      <sz val="22.0"/>
      <color rgb="FF0000FF"/>
      <name val="Arial"/>
    </font>
    <font>
      <sz val="11.0"/>
      <color theme="1"/>
      <name val="Arial"/>
    </font>
    <font>
      <u/>
      <color theme="1"/>
      <name val="Arial"/>
    </font>
    <font>
      <color theme="1"/>
      <name val="Open Sans"/>
    </font>
    <font>
      <u/>
      <color theme="1"/>
      <name val="Arial"/>
    </font>
    <font>
      <u/>
      <color theme="1"/>
      <name val="Arial"/>
    </font>
    <font>
      <u/>
      <color rgb="FF0000FF"/>
      <name val="Arial"/>
    </font>
    <font>
      <b/>
      <u/>
      <color theme="1"/>
      <name val="Trebuchet MS"/>
    </font>
    <font>
      <u/>
      <color theme="1"/>
      <name val="Arial"/>
    </font>
    <font>
      <color rgb="FFC00000"/>
      <name val="Arial"/>
    </font>
    <font>
      <b/>
      <i/>
      <sz val="9.0"/>
      <color rgb="FFC00000"/>
      <name val="Arial"/>
    </font>
    <font>
      <sz val="10.0"/>
      <color rgb="FF000000"/>
      <name val="Calibri"/>
    </font>
    <font>
      <b/>
      <i/>
      <sz val="10.0"/>
      <color rgb="FFC00000"/>
      <name val="Arial"/>
    </font>
    <font>
      <b/>
      <color rgb="FF0B0C0C"/>
      <name val="&quot;GDS Transport&quot;"/>
    </font>
    <font>
      <b/>
      <color rgb="FF0B0C0C"/>
      <name val="Arial"/>
    </font>
    <font>
      <b/>
      <color theme="1"/>
      <name val="&quot;Trebuchet MS&quot;"/>
    </font>
    <font>
      <u/>
      <color rgb="FF0000FF"/>
      <name val="Arial"/>
    </font>
    <font>
      <b/>
      <sz val="11.0"/>
      <color rgb="FF1F4E78"/>
      <name val="Arial"/>
    </font>
    <font>
      <u/>
      <color rgb="FF0000FF"/>
      <name val="Arial"/>
    </font>
  </fonts>
  <fills count="19">
    <fill>
      <patternFill patternType="none"/>
    </fill>
    <fill>
      <patternFill patternType="lightGray"/>
    </fill>
    <fill>
      <patternFill patternType="solid">
        <fgColor rgb="FFC0E6F5"/>
        <bgColor rgb="FFC0E6F5"/>
      </patternFill>
    </fill>
    <fill>
      <patternFill patternType="solid">
        <fgColor rgb="FF3D85C6"/>
        <bgColor rgb="FF3D85C6"/>
      </patternFill>
    </fill>
    <fill>
      <patternFill patternType="solid">
        <fgColor rgb="FF4D93D9"/>
        <bgColor rgb="FF4D93D9"/>
      </patternFill>
    </fill>
    <fill>
      <patternFill patternType="solid">
        <fgColor rgb="FFCFE2F3"/>
        <bgColor rgb="FFCFE2F3"/>
      </patternFill>
    </fill>
    <fill>
      <patternFill patternType="solid">
        <fgColor rgb="FFFFFFFF"/>
        <bgColor rgb="FFFFFFFF"/>
      </patternFill>
    </fill>
    <fill>
      <patternFill patternType="solid">
        <fgColor rgb="FFF5F5F5"/>
        <bgColor rgb="FFF5F5F5"/>
      </patternFill>
    </fill>
    <fill>
      <patternFill patternType="solid">
        <fgColor rgb="FFE2F0D9"/>
        <bgColor rgb="FFE2F0D9"/>
      </patternFill>
    </fill>
    <fill>
      <patternFill patternType="solid">
        <fgColor rgb="FFFFFF99"/>
        <bgColor rgb="FFFFFF99"/>
      </patternFill>
    </fill>
    <fill>
      <patternFill patternType="solid">
        <fgColor rgb="FFFFF2CC"/>
        <bgColor rgb="FFFFF2CC"/>
      </patternFill>
    </fill>
    <fill>
      <patternFill patternType="solid">
        <fgColor theme="4"/>
        <bgColor theme="4"/>
      </patternFill>
    </fill>
    <fill>
      <patternFill patternType="solid">
        <fgColor rgb="FFC9DAF8"/>
        <bgColor rgb="FFC9DAF8"/>
      </patternFill>
    </fill>
    <fill>
      <patternFill patternType="solid">
        <fgColor rgb="FFDCE6F1"/>
        <bgColor rgb="FFDCE6F1"/>
      </patternFill>
    </fill>
    <fill>
      <patternFill patternType="solid">
        <fgColor rgb="FFD0E0E3"/>
        <bgColor rgb="FFD0E0E3"/>
      </patternFill>
    </fill>
    <fill>
      <patternFill patternType="solid">
        <fgColor theme="0"/>
        <bgColor theme="0"/>
      </patternFill>
    </fill>
    <fill>
      <patternFill patternType="solid">
        <fgColor rgb="FFC0C0C0"/>
        <bgColor rgb="FFC0C0C0"/>
      </patternFill>
    </fill>
    <fill>
      <patternFill patternType="solid">
        <fgColor rgb="FFBDD7EE"/>
        <bgColor rgb="FFBDD7EE"/>
      </patternFill>
    </fill>
    <fill>
      <patternFill patternType="solid">
        <fgColor rgb="FFDEEAF6"/>
        <bgColor rgb="FFDEEAF6"/>
      </patternFill>
    </fill>
  </fills>
  <borders count="30">
    <border/>
    <border>
      <left style="thin">
        <color rgb="FF000000"/>
      </lef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top style="thin">
        <color rgb="FF000000"/>
      </top>
    </border>
    <border>
      <left/>
      <right style="thin">
        <color rgb="FF000000"/>
      </right>
      <top style="thin">
        <color rgb="FF000000"/>
      </top>
      <bottom style="thin">
        <color rgb="FF000000"/>
      </bottom>
    </border>
    <border>
      <left style="thin">
        <color rgb="FF000000"/>
      </left>
      <right style="thin">
        <color rgb="FF000000"/>
      </right>
      <bottom style="thin">
        <color rgb="FF000000"/>
      </bottom>
    </border>
    <border>
      <bottom style="thin">
        <color rgb="FF000000"/>
      </bottom>
    </border>
    <border>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
      <right style="thin">
        <color rgb="FF000000"/>
      </right>
      <bottom style="thin">
        <color rgb="FF000000"/>
      </bottom>
    </border>
    <border>
      <left style="thin">
        <color rgb="FF000000"/>
      </left>
      <top style="thin">
        <color rgb="FF000000"/>
      </top>
    </border>
    <border>
      <top style="thin">
        <color rgb="FF000000"/>
      </top>
    </border>
    <border>
      <left style="thin">
        <color rgb="FF000000"/>
      </left>
      <bottom style="thin">
        <color rgb="FF000000"/>
      </bottom>
    </border>
    <border>
      <right style="thin">
        <color rgb="FF000000"/>
      </right>
    </border>
    <border>
      <left style="thin">
        <color rgb="FF9DC3E6"/>
      </left>
      <top style="thin">
        <color rgb="FF9DC3E6"/>
      </top>
      <bottom style="thin">
        <color rgb="FF9DC3E6"/>
      </bottom>
    </border>
    <border>
      <top style="thin">
        <color rgb="FF9DC3E6"/>
      </top>
      <bottom style="thin">
        <color rgb="FF9DC3E6"/>
      </bottom>
    </border>
    <border>
      <right style="thin">
        <color rgb="FF9DC3E6"/>
      </right>
      <top style="thin">
        <color rgb="FF9DC3E6"/>
      </top>
      <bottom style="thin">
        <color rgb="FF9DC3E6"/>
      </bottom>
    </border>
    <border>
      <left style="thin">
        <color rgb="FF9DC3E6"/>
      </left>
      <top style="thin">
        <color rgb="FF9DC3E6"/>
      </top>
    </border>
    <border>
      <top style="thin">
        <color rgb="FF9DC3E6"/>
      </top>
    </border>
    <border>
      <right style="thin">
        <color rgb="FF9DC3E6"/>
      </right>
      <top style="thin">
        <color rgb="FF9DC3E6"/>
      </top>
    </border>
    <border>
      <left style="thin">
        <color rgb="FF9DC3E6"/>
      </left>
    </border>
    <border>
      <right style="thin">
        <color rgb="FF9DC3E6"/>
      </right>
    </border>
    <border>
      <left style="thin">
        <color rgb="FF9DC3E6"/>
      </left>
      <bottom style="thin">
        <color rgb="FF9DC3E6"/>
      </bottom>
    </border>
    <border>
      <bottom style="thin">
        <color rgb="FF9DC3E6"/>
      </bottom>
    </border>
    <border>
      <right style="thin">
        <color rgb="FF9DC3E6"/>
      </right>
      <bottom style="thin">
        <color rgb="FF9DC3E6"/>
      </bottom>
    </border>
  </borders>
  <cellStyleXfs count="1">
    <xf borderId="0" fillId="0" fontId="0" numFmtId="0" applyAlignment="1" applyFont="1"/>
  </cellStyleXfs>
  <cellXfs count="357">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0"/>
    </xf>
    <xf borderId="0" fillId="0" fontId="3" numFmtId="0" xfId="0" applyAlignment="1" applyFont="1">
      <alignment horizontal="center" vertical="center"/>
    </xf>
    <xf borderId="0" fillId="2" fontId="4" numFmtId="0" xfId="0" applyAlignment="1" applyFill="1" applyFont="1">
      <alignment horizontal="center" readingOrder="0" vertical="center"/>
    </xf>
    <xf borderId="1" fillId="3" fontId="5" numFmtId="0" xfId="0" applyAlignment="1" applyBorder="1" applyFill="1" applyFont="1">
      <alignment horizontal="center"/>
    </xf>
    <xf borderId="0" fillId="4" fontId="5" numFmtId="0" xfId="0" applyAlignment="1" applyFill="1" applyFont="1">
      <alignment horizontal="center"/>
    </xf>
    <xf borderId="2" fillId="4" fontId="3" numFmtId="0" xfId="0" applyAlignment="1" applyBorder="1" applyFill="1" applyFont="1">
      <alignment horizontal="center" shrinkToFit="0" vertical="center" wrapText="1"/>
    </xf>
    <xf borderId="3" fillId="0" fontId="6" numFmtId="0" xfId="0" applyBorder="1" applyFont="1"/>
    <xf borderId="4" fillId="0" fontId="6" numFmtId="0" xfId="0" applyBorder="1" applyFont="1"/>
    <xf borderId="5" fillId="2" fontId="7" numFmtId="0" xfId="0" applyAlignment="1" applyBorder="1" applyFill="1" applyFont="1">
      <alignment horizontal="center" shrinkToFit="0" vertical="center" wrapText="1"/>
    </xf>
    <xf borderId="5" fillId="2" fontId="8" numFmtId="0" xfId="0" applyAlignment="1" applyBorder="1" applyFill="1" applyFont="1">
      <alignment horizontal="center" shrinkToFit="0" vertical="center" wrapText="1"/>
    </xf>
    <xf borderId="5" fillId="2" fontId="9" numFmtId="0" xfId="0" applyAlignment="1" applyBorder="1" applyFill="1" applyFont="1">
      <alignment horizontal="center" shrinkToFit="0" vertical="center" wrapText="1"/>
    </xf>
    <xf borderId="5" fillId="2" fontId="10" numFmtId="0" xfId="0" applyAlignment="1" applyBorder="1" applyFill="1" applyFont="1">
      <alignment horizontal="center" shrinkToFit="0" vertical="center" wrapText="1"/>
    </xf>
    <xf borderId="5" fillId="2" fontId="11" numFmtId="0" xfId="0" applyAlignment="1" applyBorder="1" applyFill="1" applyFont="1">
      <alignment horizontal="center" shrinkToFit="0" vertical="center" wrapText="1"/>
    </xf>
    <xf borderId="0" fillId="2" fontId="12" numFmtId="0" xfId="0" applyFill="1" applyFont="1"/>
    <xf borderId="0" fillId="0" fontId="13" numFmtId="0" xfId="0" applyAlignment="1" applyFont="1">
      <alignment horizontal="center" vertical="center"/>
    </xf>
    <xf borderId="5" fillId="5" fontId="8" numFmtId="0" xfId="0" applyAlignment="1" applyBorder="1" applyFill="1" applyFont="1">
      <alignment horizontal="center" shrinkToFit="0" vertical="center" wrapText="1"/>
    </xf>
    <xf borderId="5" fillId="5" fontId="7" numFmtId="0" xfId="0" applyAlignment="1" applyBorder="1" applyFill="1" applyFont="1">
      <alignment horizontal="center" shrinkToFit="0" vertical="center" wrapText="1"/>
    </xf>
    <xf borderId="5" fillId="0" fontId="14" numFmtId="0" xfId="0" applyAlignment="1" applyBorder="1" applyFont="1">
      <alignment horizontal="center" shrinkToFit="0" vertical="center" wrapText="1"/>
    </xf>
    <xf borderId="5" fillId="0" fontId="15" numFmtId="0" xfId="0" applyAlignment="1" applyBorder="1" applyFont="1">
      <alignment horizontal="center" readingOrder="0" shrinkToFit="0" vertical="center" wrapText="1"/>
    </xf>
    <xf borderId="5" fillId="0" fontId="16" numFmtId="0" xfId="0" applyAlignment="1" applyBorder="1" applyFont="1">
      <alignment horizontal="center" shrinkToFit="0" vertical="center" wrapText="1"/>
    </xf>
    <xf borderId="5" fillId="0" fontId="17" numFmtId="0" xfId="0" applyAlignment="1" applyBorder="1" applyFont="1">
      <alignment horizontal="center" readingOrder="0" shrinkToFit="0" vertical="center" wrapText="1"/>
    </xf>
    <xf borderId="5" fillId="0" fontId="18" numFmtId="0" xfId="0" applyAlignment="1" applyBorder="1" applyFont="1">
      <alignment horizontal="center" shrinkToFit="0" vertical="center" wrapText="1"/>
    </xf>
    <xf borderId="5" fillId="0" fontId="14" numFmtId="164" xfId="0" applyAlignment="1" applyBorder="1" applyFont="1" applyNumberFormat="1">
      <alignment horizontal="center" shrinkToFit="0" vertical="center" wrapText="1"/>
    </xf>
    <xf borderId="5" fillId="0" fontId="12" numFmtId="0" xfId="0" applyAlignment="1" applyBorder="1" applyFont="1">
      <alignment horizontal="center" readingOrder="0" shrinkToFit="0" vertical="center" wrapText="1"/>
    </xf>
    <xf borderId="5" fillId="0" fontId="15" numFmtId="165" xfId="0" applyAlignment="1" applyBorder="1" applyFont="1" applyNumberFormat="1">
      <alignment horizontal="center" readingOrder="0" shrinkToFit="0" vertical="center" wrapText="1"/>
    </xf>
    <xf borderId="5" fillId="6" fontId="1" numFmtId="0" xfId="0" applyAlignment="1" applyBorder="1" applyFill="1" applyFont="1">
      <alignment horizontal="center" shrinkToFit="0" vertical="center" wrapText="1"/>
    </xf>
    <xf borderId="5" fillId="0" fontId="15" numFmtId="165" xfId="0" applyAlignment="1" applyBorder="1" applyFont="1" applyNumberFormat="1">
      <alignment horizontal="center" shrinkToFit="0" vertical="center" wrapText="1"/>
    </xf>
    <xf borderId="5" fillId="0" fontId="19" numFmtId="166" xfId="0" applyAlignment="1" applyBorder="1" applyFont="1" applyNumberFormat="1">
      <alignment horizontal="center" shrinkToFit="0" vertical="center" wrapText="1"/>
    </xf>
    <xf borderId="5" fillId="0" fontId="20" numFmtId="167" xfId="0" applyAlignment="1" applyBorder="1" applyFont="1" applyNumberFormat="1">
      <alignment horizontal="center" shrinkToFit="0" vertical="center" wrapText="1"/>
    </xf>
    <xf borderId="5" fillId="6" fontId="21" numFmtId="0" xfId="0" applyAlignment="1" applyBorder="1" applyFill="1" applyFont="1">
      <alignment horizontal="center" shrinkToFit="0" vertical="center" wrapText="1"/>
    </xf>
    <xf borderId="5" fillId="0" fontId="22" numFmtId="0" xfId="0" applyAlignment="1" applyBorder="1" applyFont="1">
      <alignment horizontal="center" shrinkToFit="0" vertical="center" wrapText="1"/>
    </xf>
    <xf borderId="5" fillId="6" fontId="23" numFmtId="168" xfId="0" applyAlignment="1" applyBorder="1" applyFill="1" applyFont="1" applyNumberFormat="1">
      <alignment horizontal="center" shrinkToFit="0" vertical="center" wrapText="1"/>
    </xf>
    <xf borderId="5" fillId="0" fontId="15" numFmtId="0" xfId="0" applyAlignment="1" applyBorder="1" applyFont="1">
      <alignment horizontal="center" shrinkToFit="0" vertical="center" wrapText="1"/>
    </xf>
    <xf borderId="5" fillId="0" fontId="13" numFmtId="0" xfId="0" applyAlignment="1" applyBorder="1" applyFont="1">
      <alignment horizontal="center" shrinkToFit="0" vertical="center" wrapText="1"/>
    </xf>
    <xf borderId="5" fillId="0" fontId="24" numFmtId="0" xfId="0" applyAlignment="1" applyBorder="1" applyFont="1">
      <alignment horizontal="center" shrinkToFit="0" vertical="center" wrapText="1"/>
    </xf>
    <xf borderId="5" fillId="6" fontId="25" numFmtId="0" xfId="0" applyAlignment="1" applyBorder="1" applyFill="1" applyFont="1">
      <alignment horizontal="center" readingOrder="0" shrinkToFit="0" vertical="center" wrapText="1"/>
    </xf>
    <xf borderId="5" fillId="6" fontId="26" numFmtId="0" xfId="0" applyAlignment="1" applyBorder="1" applyFill="1" applyFont="1">
      <alignment horizontal="center" shrinkToFit="0" vertical="center" wrapText="1"/>
    </xf>
    <xf borderId="5" fillId="6" fontId="15" numFmtId="0" xfId="0" applyAlignment="1" applyBorder="1" applyFill="1" applyFont="1">
      <alignment horizontal="center" readingOrder="0" shrinkToFit="0" vertical="center" wrapText="1"/>
    </xf>
    <xf borderId="5" fillId="6" fontId="27" numFmtId="0" xfId="0" applyAlignment="1" applyBorder="1" applyFill="1" applyFont="1">
      <alignment horizontal="center" shrinkToFit="0" vertical="center" wrapText="1"/>
    </xf>
    <xf borderId="5" fillId="0" fontId="15" numFmtId="164" xfId="0" applyAlignment="1" applyBorder="1" applyFont="1" applyNumberFormat="1">
      <alignment horizontal="center" readingOrder="0" shrinkToFit="0" vertical="center" wrapText="1"/>
    </xf>
    <xf borderId="5" fillId="0" fontId="18" numFmtId="0" xfId="0" applyAlignment="1" applyBorder="1" applyFont="1">
      <alignment horizontal="center" vertical="center"/>
    </xf>
    <xf borderId="2" fillId="2" fontId="7" numFmtId="0" xfId="0" applyAlignment="1" applyBorder="1" applyFill="1" applyFont="1">
      <alignment horizontal="left" shrinkToFit="0" vertical="center" wrapText="1"/>
    </xf>
    <xf borderId="5" fillId="0" fontId="20" numFmtId="0" xfId="0" applyBorder="1" applyFont="1"/>
    <xf borderId="5" fillId="0" fontId="28" numFmtId="0" xfId="0" applyAlignment="1" applyBorder="1" applyFont="1">
      <alignment horizontal="left" shrinkToFit="0" vertical="top" wrapText="1"/>
    </xf>
    <xf borderId="5" fillId="2" fontId="18" numFmtId="0" xfId="0" applyBorder="1" applyFill="1" applyFont="1"/>
    <xf borderId="2" fillId="2" fontId="7" numFmtId="0" xfId="0" applyAlignment="1" applyBorder="1" applyFill="1" applyFont="1">
      <alignment horizontal="left" readingOrder="0" shrinkToFit="0" vertical="center" wrapText="1"/>
    </xf>
    <xf borderId="0" fillId="2" fontId="29" numFmtId="0" xfId="0" applyAlignment="1" applyFill="1" applyFont="1">
      <alignment readingOrder="0" vertical="top"/>
    </xf>
    <xf borderId="0" fillId="2" fontId="29" numFmtId="0" xfId="0" applyAlignment="1" applyFill="1" applyFont="1">
      <alignment readingOrder="0"/>
    </xf>
    <xf borderId="5" fillId="0" fontId="30" numFmtId="0" xfId="0" applyAlignment="1" applyBorder="1" applyFont="1">
      <alignment horizontal="center" shrinkToFit="0" vertical="center" wrapText="1"/>
    </xf>
    <xf borderId="0" fillId="0" fontId="31" numFmtId="0" xfId="0" applyAlignment="1" applyFont="1">
      <alignment horizontal="center" shrinkToFit="0" vertical="center" wrapText="1"/>
    </xf>
    <xf borderId="0" fillId="0" fontId="20" numFmtId="0" xfId="0" applyFont="1"/>
    <xf borderId="6" fillId="2" fontId="7" numFmtId="0" xfId="0" applyAlignment="1" applyBorder="1" applyFill="1" applyFont="1">
      <alignment horizontal="center" shrinkToFit="0" vertical="center" wrapText="1"/>
    </xf>
    <xf borderId="5" fillId="0" fontId="12" numFmtId="0" xfId="0" applyAlignment="1" applyBorder="1" applyFont="1">
      <alignment readingOrder="0" shrinkToFit="0" vertical="center" wrapText="1"/>
    </xf>
    <xf borderId="5" fillId="2" fontId="32" numFmtId="0" xfId="0" applyAlignment="1" applyBorder="1" applyFill="1" applyFont="1">
      <alignment horizontal="center" shrinkToFit="0" vertical="center" wrapText="1"/>
    </xf>
    <xf borderId="5" fillId="2" fontId="33" numFmtId="0" xfId="0" applyAlignment="1" applyBorder="1" applyFill="1" applyFont="1">
      <alignment horizontal="center" shrinkToFit="0" vertical="center" wrapText="1"/>
    </xf>
    <xf borderId="2" fillId="0" fontId="15" numFmtId="0" xfId="0" applyAlignment="1" applyBorder="1" applyFont="1">
      <alignment horizontal="center" shrinkToFit="0" vertical="center" wrapText="1"/>
    </xf>
    <xf borderId="5" fillId="0" fontId="7" numFmtId="0" xfId="0" applyAlignment="1" applyBorder="1" applyFont="1">
      <alignment horizontal="center" shrinkToFit="0" vertical="center" wrapText="1"/>
    </xf>
    <xf borderId="7" fillId="0" fontId="34" numFmtId="0" xfId="0" applyAlignment="1" applyBorder="1" applyFont="1">
      <alignment horizontal="center" shrinkToFit="0" vertical="center" wrapText="1"/>
    </xf>
    <xf borderId="5" fillId="0" fontId="35" numFmtId="0" xfId="0" applyAlignment="1" applyBorder="1" applyFont="1">
      <alignment horizontal="center" shrinkToFit="0" vertical="center" wrapText="1"/>
    </xf>
    <xf borderId="5" fillId="6" fontId="15" numFmtId="169" xfId="0" applyAlignment="1" applyBorder="1" applyFill="1" applyFont="1" applyNumberFormat="1">
      <alignment horizontal="center" shrinkToFit="0" vertical="center" wrapText="1"/>
    </xf>
    <xf borderId="5" fillId="6" fontId="15" numFmtId="0" xfId="0" applyAlignment="1" applyBorder="1" applyFill="1" applyFont="1">
      <alignment horizontal="center" shrinkToFit="0" vertical="center" wrapText="1"/>
    </xf>
    <xf borderId="5" fillId="0" fontId="20" numFmtId="0" xfId="0" applyAlignment="1" applyBorder="1" applyFont="1">
      <alignment shrinkToFit="0" vertical="center" wrapText="1"/>
    </xf>
    <xf borderId="5" fillId="0" fontId="28" numFmtId="0" xfId="0" applyAlignment="1" applyBorder="1" applyFont="1">
      <alignment horizontal="left" shrinkToFit="0" vertical="center" wrapText="1"/>
    </xf>
    <xf borderId="5" fillId="6" fontId="36" numFmtId="0" xfId="0" applyAlignment="1" applyBorder="1" applyFill="1" applyFont="1">
      <alignment horizontal="center" shrinkToFit="0" vertical="center" wrapText="1"/>
    </xf>
    <xf borderId="5" fillId="6" fontId="37" numFmtId="0" xfId="0" applyAlignment="1" applyBorder="1" applyFill="1" applyFont="1">
      <alignment horizontal="center" shrinkToFit="0" vertical="center" wrapText="1"/>
    </xf>
    <xf borderId="5" fillId="0" fontId="15" numFmtId="169" xfId="0" applyAlignment="1" applyBorder="1" applyFont="1" applyNumberFormat="1">
      <alignment horizontal="center" shrinkToFit="0" vertical="center" wrapText="1"/>
    </xf>
    <xf borderId="8" fillId="6" fontId="15" numFmtId="0" xfId="0" applyAlignment="1" applyBorder="1" applyFill="1" applyFont="1">
      <alignment horizontal="center" shrinkToFit="0" vertical="center" wrapText="1"/>
    </xf>
    <xf borderId="0" fillId="0" fontId="12" numFmtId="0" xfId="0" applyAlignment="1" applyFont="1">
      <alignment shrinkToFit="0" vertical="center" wrapText="1"/>
    </xf>
    <xf borderId="5" fillId="7" fontId="38" numFmtId="0" xfId="0" applyAlignment="1" applyBorder="1" applyFill="1" applyFont="1">
      <alignment horizontal="center" shrinkToFit="0" vertical="center" wrapText="1"/>
    </xf>
    <xf borderId="0" fillId="0" fontId="18" numFmtId="0" xfId="0" applyAlignment="1" applyFont="1">
      <alignment horizontal="center" shrinkToFit="0" vertical="center" wrapText="1"/>
    </xf>
    <xf borderId="5" fillId="0" fontId="39" numFmtId="0" xfId="0" applyAlignment="1" applyBorder="1" applyFont="1">
      <alignment horizontal="center" shrinkToFit="0" vertical="center" wrapText="1"/>
    </xf>
    <xf borderId="5" fillId="6" fontId="40" numFmtId="0" xfId="0" applyAlignment="1" applyBorder="1" applyFill="1" applyFont="1">
      <alignment horizontal="center" shrinkToFit="0" vertical="center" wrapText="1"/>
    </xf>
    <xf borderId="5" fillId="0" fontId="15" numFmtId="164" xfId="0" applyAlignment="1" applyBorder="1" applyFont="1" applyNumberFormat="1">
      <alignment horizontal="center" shrinkToFit="0" vertical="center" wrapText="1"/>
    </xf>
    <xf borderId="9" fillId="0" fontId="28" numFmtId="0" xfId="0" applyAlignment="1" applyBorder="1" applyFont="1">
      <alignment horizontal="left" shrinkToFit="0" vertical="top" wrapText="1"/>
    </xf>
    <xf borderId="0" fillId="0" fontId="1" numFmtId="0" xfId="0" applyAlignment="1" applyFont="1">
      <alignment shrinkToFit="0" vertical="bottom" wrapText="1"/>
    </xf>
    <xf borderId="0" fillId="0" fontId="41" numFmtId="0" xfId="0" applyAlignment="1" applyFont="1">
      <alignment horizontal="center" shrinkToFit="0" wrapText="1"/>
    </xf>
    <xf borderId="2" fillId="4" fontId="41" numFmtId="0" xfId="0" applyAlignment="1" applyBorder="1" applyFill="1" applyFont="1">
      <alignment horizontal="center" shrinkToFit="0" wrapText="1"/>
    </xf>
    <xf borderId="5" fillId="0" fontId="1" numFmtId="0" xfId="0" applyAlignment="1" applyBorder="1" applyFont="1">
      <alignment horizontal="center" shrinkToFit="0" vertical="center" wrapText="1"/>
    </xf>
    <xf borderId="5" fillId="0" fontId="42" numFmtId="0" xfId="0" applyAlignment="1" applyBorder="1" applyFont="1">
      <alignment horizontal="center" shrinkToFit="0" vertical="center" wrapText="1"/>
    </xf>
    <xf borderId="5" fillId="6" fontId="43" numFmtId="164" xfId="0" applyAlignment="1" applyBorder="1" applyFill="1" applyFont="1" applyNumberFormat="1">
      <alignment horizontal="center" shrinkToFit="0" vertical="center" wrapText="1"/>
    </xf>
    <xf borderId="10" fillId="0" fontId="41" numFmtId="0" xfId="0" applyAlignment="1" applyBorder="1" applyFont="1">
      <alignment horizontal="center" shrinkToFit="0" wrapText="1"/>
    </xf>
    <xf borderId="10" fillId="0" fontId="6" numFmtId="0" xfId="0" applyBorder="1" applyFont="1"/>
    <xf borderId="0" fillId="2" fontId="44" numFmtId="0" xfId="0" applyAlignment="1" applyFill="1" applyFont="1">
      <alignment readingOrder="0" vertical="top"/>
    </xf>
    <xf borderId="0" fillId="0" fontId="1" numFmtId="164" xfId="0" applyAlignment="1" applyFont="1" applyNumberFormat="1">
      <alignment shrinkToFit="0" vertical="bottom" wrapText="1"/>
    </xf>
    <xf borderId="5" fillId="2" fontId="9" numFmtId="164" xfId="0" applyAlignment="1" applyBorder="1" applyFill="1" applyFont="1" applyNumberFormat="1">
      <alignment horizontal="center" shrinkToFit="0" vertical="center" wrapText="1"/>
    </xf>
    <xf borderId="11" fillId="2" fontId="9" numFmtId="0" xfId="0" applyAlignment="1" applyBorder="1" applyFill="1" applyFont="1">
      <alignment horizontal="center" shrinkToFit="0" wrapText="1"/>
    </xf>
    <xf borderId="0" fillId="0" fontId="45" numFmtId="0" xfId="0" applyAlignment="1" applyFont="1">
      <alignment horizontal="center" shrinkToFit="0" wrapText="1"/>
    </xf>
    <xf borderId="5" fillId="0" fontId="1" numFmtId="164" xfId="0" applyAlignment="1" applyBorder="1" applyFont="1" applyNumberFormat="1">
      <alignment horizontal="center" shrinkToFit="0" vertical="center" wrapText="1"/>
    </xf>
    <xf borderId="5" fillId="8" fontId="46" numFmtId="0" xfId="0" applyAlignment="1" applyBorder="1" applyFill="1" applyFont="1">
      <alignment horizontal="center" shrinkToFit="0" vertical="center" wrapText="1"/>
    </xf>
    <xf borderId="5" fillId="6" fontId="1" numFmtId="0" xfId="0" applyAlignment="1" applyBorder="1" applyFill="1" applyFont="1">
      <alignment horizontal="left" shrinkToFit="0" vertical="bottom" wrapText="1"/>
    </xf>
    <xf borderId="5" fillId="0" fontId="47" numFmtId="0" xfId="0" applyAlignment="1" applyBorder="1" applyFont="1">
      <alignment horizontal="center" shrinkToFit="0" vertical="center" wrapText="1"/>
    </xf>
    <xf borderId="5" fillId="0" fontId="48" numFmtId="0" xfId="0" applyAlignment="1" applyBorder="1" applyFont="1">
      <alignment horizontal="center" shrinkToFit="0" vertical="center" wrapText="1"/>
    </xf>
    <xf borderId="5" fillId="6" fontId="1" numFmtId="164" xfId="0" applyAlignment="1" applyBorder="1" applyFill="1" applyFont="1" applyNumberFormat="1">
      <alignment horizontal="center" shrinkToFit="0" vertical="center" wrapText="1"/>
    </xf>
    <xf borderId="5" fillId="6" fontId="22" numFmtId="0" xfId="0" applyAlignment="1" applyBorder="1" applyFill="1" applyFont="1">
      <alignment horizontal="center" shrinkToFit="0" vertical="center" wrapText="1"/>
    </xf>
    <xf borderId="0" fillId="0" fontId="18" numFmtId="0" xfId="0" applyFont="1"/>
    <xf borderId="5" fillId="0" fontId="49" numFmtId="0" xfId="0" applyAlignment="1" applyBorder="1" applyFont="1">
      <alignment horizontal="center" shrinkToFit="0" vertical="center" wrapText="1"/>
    </xf>
    <xf borderId="2" fillId="2" fontId="50" numFmtId="0" xfId="0" applyAlignment="1" applyBorder="1" applyFill="1" applyFont="1">
      <alignment readingOrder="0" shrinkToFit="0" wrapText="1"/>
    </xf>
    <xf borderId="5" fillId="6" fontId="18" numFmtId="0" xfId="0" applyAlignment="1" applyBorder="1" applyFill="1" applyFont="1">
      <alignment horizontal="center" shrinkToFit="0" vertical="center" wrapText="1"/>
    </xf>
    <xf borderId="5" fillId="9" fontId="1" numFmtId="0" xfId="0" applyAlignment="1" applyBorder="1" applyFill="1" applyFont="1">
      <alignment horizontal="center" shrinkToFit="0" vertical="center" wrapText="1"/>
    </xf>
    <xf borderId="2" fillId="2" fontId="50" numFmtId="0" xfId="0" applyAlignment="1" applyBorder="1" applyFill="1" applyFont="1">
      <alignment readingOrder="0" shrinkToFit="0" vertical="bottom" wrapText="1"/>
    </xf>
    <xf borderId="2" fillId="2" fontId="50" numFmtId="0" xfId="0" applyAlignment="1" applyBorder="1" applyFill="1" applyFont="1">
      <alignment shrinkToFit="0" wrapText="1"/>
    </xf>
    <xf borderId="5" fillId="10" fontId="51" numFmtId="0" xfId="0" applyAlignment="1" applyBorder="1" applyFill="1" applyFont="1">
      <alignment horizontal="center" shrinkToFit="0" vertical="center" wrapText="1"/>
    </xf>
    <xf borderId="2" fillId="2" fontId="50" numFmtId="0" xfId="0" applyAlignment="1" applyBorder="1" applyFill="1" applyFont="1">
      <alignment shrinkToFit="0" vertical="bottom" wrapText="1"/>
    </xf>
    <xf borderId="7" fillId="2" fontId="32" numFmtId="0" xfId="0" applyAlignment="1" applyBorder="1" applyFill="1" applyFont="1">
      <alignment horizontal="center" shrinkToFit="0" vertical="center" wrapText="1"/>
    </xf>
    <xf borderId="12" fillId="2" fontId="52" numFmtId="0" xfId="0" applyAlignment="1" applyBorder="1" applyFill="1" applyFont="1">
      <alignment horizontal="center" shrinkToFit="0" vertical="center" wrapText="1"/>
    </xf>
    <xf borderId="13" fillId="2" fontId="7" numFmtId="0" xfId="0" applyAlignment="1" applyBorder="1" applyFill="1" applyFont="1">
      <alignment horizontal="center" shrinkToFit="0" vertical="center" wrapText="1"/>
    </xf>
    <xf borderId="5" fillId="2" fontId="20" numFmtId="0" xfId="0" applyAlignment="1" applyBorder="1" applyFill="1" applyFont="1">
      <alignment horizontal="center" shrinkToFit="0" vertical="center" wrapText="1"/>
    </xf>
    <xf borderId="2" fillId="5" fontId="7" numFmtId="0" xfId="0" applyAlignment="1" applyBorder="1" applyFill="1" applyFont="1">
      <alignment horizontal="center" shrinkToFit="0" vertical="center" wrapText="1"/>
    </xf>
    <xf borderId="5" fillId="0" fontId="53" numFmtId="0" xfId="0" applyAlignment="1" applyBorder="1" applyFont="1">
      <alignment shrinkToFit="0" vertical="center" wrapText="1"/>
    </xf>
    <xf borderId="5" fillId="0" fontId="18" numFmtId="0" xfId="0" applyAlignment="1" applyBorder="1" applyFont="1">
      <alignment shrinkToFit="0" vertical="center" wrapText="1"/>
    </xf>
    <xf borderId="5" fillId="0" fontId="54" numFmtId="0" xfId="0" applyAlignment="1" applyBorder="1" applyFont="1">
      <alignment horizontal="center" shrinkToFit="0" vertical="center" wrapText="1"/>
    </xf>
    <xf borderId="1" fillId="4" fontId="5" numFmtId="0" xfId="0" applyAlignment="1" applyBorder="1" applyFill="1" applyFont="1">
      <alignment horizontal="center"/>
    </xf>
    <xf borderId="10" fillId="0" fontId="1" numFmtId="0" xfId="0" applyAlignment="1" applyBorder="1" applyFont="1">
      <alignment vertical="bottom"/>
    </xf>
    <xf borderId="9" fillId="2" fontId="8" numFmtId="0" xfId="0" applyAlignment="1" applyBorder="1" applyFill="1" applyFont="1">
      <alignment horizontal="center" shrinkToFit="0" vertical="center" wrapText="1"/>
    </xf>
    <xf borderId="14" fillId="2" fontId="9" numFmtId="0" xfId="0" applyAlignment="1" applyBorder="1" applyFill="1" applyFont="1">
      <alignment horizontal="center" shrinkToFit="0" vertical="center" wrapText="1"/>
    </xf>
    <xf borderId="14" fillId="2" fontId="55" numFmtId="0" xfId="0" applyAlignment="1" applyBorder="1" applyFill="1" applyFont="1">
      <alignment horizontal="center" shrinkToFit="0" vertical="center" wrapText="1"/>
    </xf>
    <xf borderId="14" fillId="2" fontId="8" numFmtId="0" xfId="0" applyAlignment="1" applyBorder="1" applyFill="1" applyFont="1">
      <alignment horizontal="center" shrinkToFit="0" vertical="center" wrapText="1"/>
    </xf>
    <xf borderId="10" fillId="2" fontId="9" numFmtId="0" xfId="0" applyAlignment="1" applyBorder="1" applyFill="1" applyFont="1">
      <alignment horizontal="center" shrinkToFit="0" vertical="center" wrapText="1"/>
    </xf>
    <xf borderId="9" fillId="5" fontId="1" numFmtId="0" xfId="0" applyAlignment="1" applyBorder="1" applyFill="1" applyFont="1">
      <alignment horizontal="center" shrinkToFit="0" vertical="center" wrapText="1"/>
    </xf>
    <xf borderId="5" fillId="6" fontId="56" numFmtId="0" xfId="0" applyAlignment="1" applyBorder="1" applyFill="1" applyFont="1">
      <alignment horizontal="center" shrinkToFit="0" vertical="center" wrapText="1"/>
    </xf>
    <xf borderId="14" fillId="0" fontId="14" numFmtId="0" xfId="0" applyAlignment="1" applyBorder="1" applyFont="1">
      <alignment horizontal="center" shrinkToFit="0" vertical="center" wrapText="1"/>
    </xf>
    <xf borderId="14" fillId="0" fontId="57" numFmtId="0" xfId="0" applyAlignment="1" applyBorder="1" applyFont="1">
      <alignment horizontal="center" shrinkToFit="0" vertical="center" wrapText="1"/>
    </xf>
    <xf borderId="14" fillId="6" fontId="1" numFmtId="0" xfId="0" applyAlignment="1" applyBorder="1" applyFill="1" applyFont="1">
      <alignment horizontal="center" shrinkToFit="0" vertical="center" wrapText="1"/>
    </xf>
    <xf borderId="14" fillId="0" fontId="14" numFmtId="164" xfId="0" applyAlignment="1" applyBorder="1" applyFont="1" applyNumberFormat="1">
      <alignment horizontal="center" shrinkToFit="0" vertical="center" wrapText="1"/>
    </xf>
    <xf borderId="14" fillId="0" fontId="58" numFmtId="166" xfId="0" applyAlignment="1" applyBorder="1" applyFont="1" applyNumberFormat="1">
      <alignment horizontal="center" shrinkToFit="0" vertical="center" wrapText="1"/>
    </xf>
    <xf borderId="2" fillId="2" fontId="20" numFmtId="0" xfId="0" applyAlignment="1" applyBorder="1" applyFill="1" applyFont="1">
      <alignment horizontal="left" shrinkToFit="0" vertical="center" wrapText="1"/>
    </xf>
    <xf borderId="10" fillId="6" fontId="21" numFmtId="0" xfId="0" applyAlignment="1" applyBorder="1" applyFill="1" applyFont="1">
      <alignment horizontal="center" shrinkToFit="0" vertical="center" wrapText="1"/>
    </xf>
    <xf borderId="5" fillId="0" fontId="2" numFmtId="0" xfId="0" applyAlignment="1" applyBorder="1" applyFont="1">
      <alignment horizontal="center" shrinkToFit="0" vertical="center" wrapText="1"/>
    </xf>
    <xf borderId="14" fillId="0" fontId="24" numFmtId="0" xfId="0" applyAlignment="1" applyBorder="1" applyFont="1">
      <alignment horizontal="center" shrinkToFit="0" vertical="center" wrapText="1"/>
    </xf>
    <xf borderId="14" fillId="6" fontId="18" numFmtId="0" xfId="0" applyAlignment="1" applyBorder="1" applyFill="1" applyFont="1">
      <alignment horizontal="center" shrinkToFit="0" vertical="center" wrapText="1"/>
    </xf>
    <xf borderId="14" fillId="0" fontId="14" numFmtId="4" xfId="0" applyAlignment="1" applyBorder="1" applyFont="1" applyNumberFormat="1">
      <alignment horizontal="center" shrinkToFit="0" vertical="center" wrapText="1"/>
    </xf>
    <xf borderId="10" fillId="6" fontId="26" numFmtId="0" xfId="0" applyAlignment="1" applyBorder="1" applyFill="1" applyFont="1">
      <alignment horizontal="center" shrinkToFit="0" vertical="center" wrapText="1"/>
    </xf>
    <xf borderId="14" fillId="6" fontId="59" numFmtId="0" xfId="0" applyAlignment="1" applyBorder="1" applyFill="1" applyFont="1">
      <alignment horizontal="center" shrinkToFit="0" vertical="center" wrapText="1"/>
    </xf>
    <xf borderId="10" fillId="6" fontId="60" numFmtId="0" xfId="0" applyAlignment="1" applyBorder="1" applyFill="1" applyFont="1">
      <alignment horizontal="center" shrinkToFit="0" vertical="center" wrapText="1"/>
    </xf>
    <xf borderId="2" fillId="2" fontId="20" numFmtId="0" xfId="0" applyAlignment="1" applyBorder="1" applyFill="1" applyFont="1">
      <alignment horizontal="left" readingOrder="0" shrinkToFit="0" vertical="center" wrapText="1"/>
    </xf>
    <xf borderId="5" fillId="2" fontId="20" numFmtId="0" xfId="0" applyAlignment="1" applyBorder="1" applyFill="1" applyFont="1">
      <alignment horizontal="center" readingOrder="0" vertical="center"/>
    </xf>
    <xf borderId="5" fillId="2" fontId="7" numFmtId="0" xfId="0" applyAlignment="1" applyBorder="1" applyFill="1" applyFont="1">
      <alignment horizontal="center" vertical="center"/>
    </xf>
    <xf borderId="5" fillId="0" fontId="20" numFmtId="0" xfId="0" applyAlignment="1" applyBorder="1" applyFont="1">
      <alignment horizontal="center" shrinkToFit="0" vertical="center" wrapText="1"/>
    </xf>
    <xf borderId="5" fillId="2" fontId="7" numFmtId="0" xfId="0" applyAlignment="1" applyBorder="1" applyFill="1" applyFont="1">
      <alignment horizontal="center" readingOrder="0" vertical="center"/>
    </xf>
    <xf borderId="5" fillId="5" fontId="7" numFmtId="0" xfId="0" applyAlignment="1" applyBorder="1" applyFill="1" applyFont="1">
      <alignment horizontal="center" vertical="center"/>
    </xf>
    <xf borderId="5" fillId="0" fontId="61" numFmtId="0" xfId="0" applyAlignment="1" applyBorder="1" applyFont="1">
      <alignment horizontal="center" shrinkToFit="0" vertical="center" wrapText="1"/>
    </xf>
    <xf borderId="5" fillId="0" fontId="62" numFmtId="169" xfId="0" applyAlignment="1" applyBorder="1" applyFont="1" applyNumberFormat="1">
      <alignment horizontal="center" shrinkToFit="0" vertical="center" wrapText="1"/>
    </xf>
    <xf borderId="5" fillId="0" fontId="63" numFmtId="0" xfId="0" applyAlignment="1" applyBorder="1" applyFont="1">
      <alignment horizontal="center" readingOrder="0" shrinkToFit="0" vertical="center" wrapText="1"/>
    </xf>
    <xf borderId="5" fillId="0" fontId="18" numFmtId="0" xfId="0" applyAlignment="1" applyBorder="1" applyFont="1">
      <alignment horizontal="center" readingOrder="0" shrinkToFit="0" vertical="center" wrapText="1"/>
    </xf>
    <xf borderId="5" fillId="6" fontId="15" numFmtId="170" xfId="0" applyAlignment="1" applyBorder="1" applyFill="1" applyFont="1" applyNumberFormat="1">
      <alignment horizontal="center" readingOrder="0" shrinkToFit="0" vertical="center" wrapText="1"/>
    </xf>
    <xf borderId="5" fillId="0" fontId="20" numFmtId="170" xfId="0" applyAlignment="1" applyBorder="1" applyFont="1" applyNumberFormat="1">
      <alignment horizontal="center" readingOrder="0" shrinkToFit="0" vertical="center" wrapText="1"/>
    </xf>
    <xf borderId="5" fillId="6" fontId="64" numFmtId="171" xfId="0" applyAlignment="1" applyBorder="1" applyFill="1" applyFont="1" applyNumberFormat="1">
      <alignment horizontal="center" readingOrder="0" shrinkToFit="0" vertical="center" wrapText="1"/>
    </xf>
    <xf borderId="5" fillId="0" fontId="62" numFmtId="167" xfId="0" applyAlignment="1" applyBorder="1" applyFont="1" applyNumberFormat="1">
      <alignment horizontal="center" shrinkToFit="0" vertical="center" wrapText="1"/>
    </xf>
    <xf borderId="5" fillId="0" fontId="62" numFmtId="168" xfId="0" applyAlignment="1" applyBorder="1" applyFont="1" applyNumberFormat="1">
      <alignment horizontal="center" shrinkToFit="0" vertical="center" wrapText="1"/>
    </xf>
    <xf borderId="5" fillId="0" fontId="28" numFmtId="0" xfId="0" applyAlignment="1" applyBorder="1" applyFont="1">
      <alignment horizontal="center" shrinkToFit="0" vertical="center" wrapText="1"/>
    </xf>
    <xf borderId="5" fillId="0" fontId="65" numFmtId="0" xfId="0" applyAlignment="1" applyBorder="1" applyFont="1">
      <alignment horizontal="center" readingOrder="0" shrinkToFit="0" vertical="center" wrapText="1"/>
    </xf>
    <xf borderId="5" fillId="0" fontId="12" numFmtId="0" xfId="0" applyAlignment="1" applyBorder="1" applyFont="1">
      <alignment horizontal="center" vertical="center"/>
    </xf>
    <xf borderId="5" fillId="0" fontId="15" numFmtId="170" xfId="0" applyAlignment="1" applyBorder="1" applyFont="1" applyNumberFormat="1">
      <alignment horizontal="center" readingOrder="0" shrinkToFit="0" vertical="center" wrapText="1"/>
    </xf>
    <xf borderId="5" fillId="0" fontId="66" numFmtId="0" xfId="0" applyAlignment="1" applyBorder="1" applyFont="1">
      <alignment horizontal="center" readingOrder="0" shrinkToFit="0" vertical="center" wrapText="1"/>
    </xf>
    <xf borderId="5" fillId="0" fontId="20" numFmtId="169" xfId="0" applyAlignment="1" applyBorder="1" applyFont="1" applyNumberFormat="1">
      <alignment horizontal="center" shrinkToFit="0" vertical="center" wrapText="1"/>
    </xf>
    <xf borderId="5" fillId="0" fontId="50" numFmtId="0" xfId="0" applyAlignment="1" applyBorder="1" applyFont="1">
      <alignment shrinkToFit="0" vertical="center" wrapText="1"/>
    </xf>
    <xf borderId="5" fillId="0" fontId="12" numFmtId="0" xfId="0" applyAlignment="1" applyBorder="1" applyFont="1">
      <alignment horizontal="center"/>
    </xf>
    <xf borderId="2" fillId="2" fontId="18" numFmtId="0" xfId="0" applyAlignment="1" applyBorder="1" applyFill="1" applyFont="1">
      <alignment readingOrder="0" shrinkToFit="0" wrapText="1"/>
    </xf>
    <xf borderId="15" fillId="2" fontId="18" numFmtId="0" xfId="0" applyAlignment="1" applyBorder="1" applyFill="1" applyFont="1">
      <alignment readingOrder="0" shrinkToFit="0" wrapText="1"/>
    </xf>
    <xf borderId="16" fillId="0" fontId="6" numFmtId="0" xfId="0" applyBorder="1" applyFont="1"/>
    <xf borderId="11" fillId="0" fontId="6" numFmtId="0" xfId="0" applyBorder="1" applyFont="1"/>
    <xf borderId="17" fillId="0" fontId="6" numFmtId="0" xfId="0" applyBorder="1" applyFont="1"/>
    <xf borderId="14" fillId="0" fontId="6" numFmtId="0" xfId="0" applyBorder="1" applyFont="1"/>
    <xf borderId="2" fillId="2" fontId="18" numFmtId="0" xfId="0" applyAlignment="1" applyBorder="1" applyFill="1" applyFont="1">
      <alignment readingOrder="0" shrinkToFit="0" vertical="center" wrapText="1"/>
    </xf>
    <xf borderId="5" fillId="0" fontId="14" numFmtId="0" xfId="0" applyAlignment="1" applyBorder="1" applyFont="1">
      <alignment horizontal="center" readingOrder="0" shrinkToFit="0" vertical="center" wrapText="1"/>
    </xf>
    <xf borderId="5" fillId="0" fontId="67" numFmtId="0" xfId="0" applyAlignment="1" applyBorder="1" applyFont="1">
      <alignment horizontal="center" readingOrder="0" shrinkToFit="0" vertical="center" wrapText="1"/>
    </xf>
    <xf borderId="5" fillId="6" fontId="1" numFmtId="0" xfId="0" applyAlignment="1" applyBorder="1" applyFill="1" applyFont="1">
      <alignment horizontal="center" readingOrder="0" shrinkToFit="0" vertical="center" wrapText="1"/>
    </xf>
    <xf borderId="5" fillId="0" fontId="14" numFmtId="172" xfId="0" applyAlignment="1" applyBorder="1" applyFont="1" applyNumberFormat="1">
      <alignment horizontal="center" readingOrder="0" shrinkToFit="0" vertical="center" wrapText="1"/>
    </xf>
    <xf borderId="5" fillId="0" fontId="22" numFmtId="0" xfId="0" applyAlignment="1" applyBorder="1" applyFont="1">
      <alignment horizontal="center" readingOrder="0" shrinkToFit="0" vertical="center" wrapText="1"/>
    </xf>
    <xf borderId="5" fillId="0" fontId="68" numFmtId="0" xfId="0" applyAlignment="1" applyBorder="1" applyFont="1">
      <alignment horizontal="center" readingOrder="0" shrinkToFit="0" vertical="center" wrapText="1"/>
    </xf>
    <xf borderId="5" fillId="0" fontId="69" numFmtId="0" xfId="0" applyAlignment="1" applyBorder="1" applyFont="1">
      <alignment horizontal="center" readingOrder="0" shrinkToFit="0" vertical="center" wrapText="1"/>
    </xf>
    <xf borderId="5" fillId="0" fontId="70" numFmtId="0" xfId="0" applyAlignment="1" applyBorder="1" applyFont="1">
      <alignment horizontal="center" readingOrder="0" shrinkToFit="0" vertical="center" wrapText="1"/>
    </xf>
    <xf borderId="0" fillId="0" fontId="12" numFmtId="164" xfId="0" applyAlignment="1" applyFont="1" applyNumberFormat="1">
      <alignment readingOrder="0"/>
    </xf>
    <xf borderId="5" fillId="6" fontId="27" numFmtId="0" xfId="0" applyAlignment="1" applyBorder="1" applyFill="1" applyFont="1">
      <alignment horizontal="center" readingOrder="0" shrinkToFit="0" vertical="center" wrapText="1"/>
    </xf>
    <xf borderId="0" fillId="2" fontId="29" numFmtId="0" xfId="0" applyAlignment="1" applyFill="1" applyFont="1">
      <alignment vertical="top"/>
    </xf>
    <xf borderId="5" fillId="0" fontId="71" numFmtId="0" xfId="0" applyAlignment="1" applyBorder="1" applyFont="1">
      <alignment horizontal="center" shrinkToFit="0" vertical="center" wrapText="1"/>
    </xf>
    <xf borderId="5" fillId="6" fontId="59" numFmtId="0" xfId="0" applyAlignment="1" applyBorder="1" applyFill="1" applyFont="1">
      <alignment horizontal="center" shrinkToFit="0" vertical="center" wrapText="1"/>
    </xf>
    <xf borderId="5" fillId="6" fontId="60" numFmtId="0" xfId="0" applyAlignment="1" applyBorder="1" applyFill="1" applyFont="1">
      <alignment horizontal="center" shrinkToFit="0" vertical="center" wrapText="1"/>
    </xf>
    <xf borderId="5" fillId="2" fontId="7" numFmtId="0" xfId="0" applyAlignment="1" applyBorder="1" applyFill="1" applyFont="1">
      <alignment horizontal="center" readingOrder="0" shrinkToFit="0" vertical="center" wrapText="1"/>
    </xf>
    <xf borderId="5" fillId="0" fontId="29" numFmtId="0" xfId="0" applyAlignment="1" applyBorder="1" applyFont="1">
      <alignment horizontal="center" readingOrder="0" shrinkToFit="0" vertical="center" wrapText="1"/>
    </xf>
    <xf borderId="5" fillId="0" fontId="72" numFmtId="0" xfId="0" applyAlignment="1" applyBorder="1" applyFont="1">
      <alignment horizontal="center" readingOrder="0" shrinkToFit="0" vertical="center" wrapText="1"/>
    </xf>
    <xf borderId="5" fillId="6" fontId="73" numFmtId="0" xfId="0" applyAlignment="1" applyBorder="1" applyFill="1" applyFont="1">
      <alignment horizontal="center" readingOrder="0" shrinkToFit="0" vertical="center" wrapText="1"/>
    </xf>
    <xf borderId="5" fillId="0" fontId="73" numFmtId="0" xfId="0" applyAlignment="1" applyBorder="1" applyFont="1">
      <alignment horizontal="center" readingOrder="0" shrinkToFit="0" vertical="center" wrapText="1"/>
    </xf>
    <xf borderId="0" fillId="2" fontId="12" numFmtId="0" xfId="0" applyAlignment="1" applyFill="1" applyFont="1">
      <alignment readingOrder="0" shrinkToFit="0" vertical="top" wrapText="1"/>
    </xf>
    <xf borderId="9" fillId="5" fontId="8" numFmtId="0" xfId="0" applyAlignment="1" applyBorder="1" applyFill="1" applyFont="1">
      <alignment horizontal="center" shrinkToFit="0" vertical="center" wrapText="1"/>
    </xf>
    <xf borderId="2" fillId="5" fontId="7" numFmtId="0" xfId="0" applyAlignment="1" applyBorder="1" applyFill="1" applyFont="1">
      <alignment horizontal="center" vertical="center"/>
    </xf>
    <xf borderId="5" fillId="6" fontId="20" numFmtId="0" xfId="0" applyAlignment="1" applyBorder="1" applyFill="1" applyFont="1">
      <alignment horizontal="center" shrinkToFit="0" vertical="center" wrapText="1"/>
    </xf>
    <xf borderId="5" fillId="6" fontId="20" numFmtId="169" xfId="0" applyAlignment="1" applyBorder="1" applyFill="1" applyFont="1" applyNumberFormat="1">
      <alignment horizontal="center" shrinkToFit="0" vertical="center" wrapText="1"/>
    </xf>
    <xf borderId="14" fillId="6" fontId="21" numFmtId="0" xfId="0" applyAlignment="1" applyBorder="1" applyFill="1" applyFont="1">
      <alignment horizontal="center" shrinkToFit="0" vertical="center" wrapText="1"/>
    </xf>
    <xf borderId="7" fillId="2" fontId="8" numFmtId="0" xfId="0" applyAlignment="1" applyBorder="1" applyFill="1" applyFont="1">
      <alignment horizontal="center" shrinkToFit="0" wrapText="1"/>
    </xf>
    <xf borderId="5" fillId="0" fontId="20" numFmtId="168" xfId="0" applyAlignment="1" applyBorder="1" applyFont="1" applyNumberFormat="1">
      <alignment horizontal="center" shrinkToFit="0" vertical="center" wrapText="1"/>
    </xf>
    <xf borderId="11" fillId="2" fontId="74" numFmtId="0" xfId="0" applyAlignment="1" applyBorder="1" applyFill="1" applyFont="1">
      <alignment horizontal="center" shrinkToFit="0" wrapText="1"/>
    </xf>
    <xf borderId="16" fillId="2" fontId="8" numFmtId="0" xfId="0" applyAlignment="1" applyBorder="1" applyFill="1" applyFont="1">
      <alignment horizontal="center" shrinkToFit="0" wrapText="1"/>
    </xf>
    <xf borderId="7" fillId="2" fontId="9" numFmtId="0" xfId="0" applyAlignment="1" applyBorder="1" applyFill="1" applyFont="1">
      <alignment horizontal="center" shrinkToFit="0" wrapText="1"/>
    </xf>
    <xf borderId="5" fillId="0" fontId="18" numFmtId="0" xfId="0" applyAlignment="1" applyBorder="1" applyFont="1">
      <alignment shrinkToFit="0" wrapText="1"/>
    </xf>
    <xf borderId="14" fillId="6" fontId="26" numFmtId="0" xfId="0" applyAlignment="1" applyBorder="1" applyFill="1" applyFont="1">
      <alignment horizontal="center" shrinkToFit="0" vertical="center" wrapText="1"/>
    </xf>
    <xf borderId="5" fillId="5" fontId="8" numFmtId="0" xfId="0" applyAlignment="1" applyBorder="1" applyFill="1" applyFont="1">
      <alignment horizontal="center" shrinkToFit="0" wrapText="1"/>
    </xf>
    <xf borderId="5" fillId="0" fontId="1" numFmtId="0" xfId="0" applyAlignment="1" applyBorder="1" applyFont="1">
      <alignment horizontal="center" shrinkToFit="0" wrapText="1"/>
    </xf>
    <xf borderId="5" fillId="0" fontId="75" numFmtId="0" xfId="0" applyAlignment="1" applyBorder="1" applyFont="1">
      <alignment horizontal="center" shrinkToFit="0" wrapText="1"/>
    </xf>
    <xf borderId="14" fillId="6" fontId="60" numFmtId="0" xfId="0" applyAlignment="1" applyBorder="1" applyFill="1" applyFont="1">
      <alignment horizontal="center" shrinkToFit="0" vertical="center" wrapText="1"/>
    </xf>
    <xf borderId="5" fillId="6" fontId="1" numFmtId="0" xfId="0" applyAlignment="1" applyBorder="1" applyFill="1" applyFont="1">
      <alignment horizontal="center" shrinkToFit="0" wrapText="1"/>
    </xf>
    <xf borderId="5" fillId="0" fontId="1" numFmtId="0" xfId="0" applyAlignment="1" applyBorder="1" applyFont="1">
      <alignment horizontal="center" shrinkToFit="0" vertical="top" wrapText="1"/>
    </xf>
    <xf borderId="5" fillId="6" fontId="76" numFmtId="164" xfId="0" applyAlignment="1" applyBorder="1" applyFill="1" applyFont="1" applyNumberFormat="1">
      <alignment horizontal="center" shrinkToFit="0" wrapText="1"/>
    </xf>
    <xf borderId="5" fillId="6" fontId="1" numFmtId="0" xfId="0" applyAlignment="1" applyBorder="1" applyFill="1" applyFont="1">
      <alignment horizontal="center" shrinkToFit="0" vertical="bottom" wrapText="1"/>
    </xf>
    <xf borderId="5" fillId="8" fontId="46" numFmtId="0" xfId="0" applyAlignment="1" applyBorder="1" applyFill="1" applyFont="1">
      <alignment horizontal="center" shrinkToFit="0" vertical="bottom" wrapText="1"/>
    </xf>
    <xf borderId="5" fillId="6" fontId="7" numFmtId="169" xfId="0" applyAlignment="1" applyBorder="1" applyFill="1" applyFont="1" applyNumberFormat="1">
      <alignment horizontal="center" shrinkToFit="0" vertical="center" wrapText="1"/>
    </xf>
    <xf borderId="9" fillId="0" fontId="28" numFmtId="3" xfId="0" applyAlignment="1" applyBorder="1" applyFont="1" applyNumberFormat="1">
      <alignment horizontal="center" shrinkToFit="0" vertical="top" wrapText="1"/>
    </xf>
    <xf borderId="5" fillId="0" fontId="28" numFmtId="3" xfId="0" applyAlignment="1" applyBorder="1" applyFont="1" applyNumberFormat="1">
      <alignment horizontal="center" shrinkToFit="0" vertical="top" wrapText="1"/>
    </xf>
    <xf borderId="5" fillId="2" fontId="8" numFmtId="0" xfId="0" applyAlignment="1" applyBorder="1" applyFill="1" applyFont="1">
      <alignment horizontal="center" readingOrder="0" shrinkToFit="0" vertical="center" wrapText="1"/>
    </xf>
    <xf borderId="5" fillId="0" fontId="14" numFmtId="172" xfId="0" applyAlignment="1" applyBorder="1" applyFont="1" applyNumberFormat="1">
      <alignment horizontal="center" readingOrder="0" shrinkToFit="0" vertical="center" wrapText="1"/>
    </xf>
    <xf borderId="2" fillId="11" fontId="41" numFmtId="0" xfId="0" applyAlignment="1" applyBorder="1" applyFill="1" applyFont="1">
      <alignment horizontal="center" shrinkToFit="0" wrapText="1"/>
    </xf>
    <xf borderId="7" fillId="2" fontId="8" numFmtId="0" xfId="0" applyAlignment="1" applyBorder="1" applyFill="1" applyFont="1">
      <alignment horizontal="center" shrinkToFit="0" vertical="center" wrapText="1"/>
    </xf>
    <xf borderId="11" fillId="2" fontId="9" numFmtId="0" xfId="0" applyAlignment="1" applyBorder="1" applyFill="1" applyFont="1">
      <alignment horizontal="center" shrinkToFit="0" vertical="center" wrapText="1"/>
    </xf>
    <xf borderId="11" fillId="2" fontId="77" numFmtId="0" xfId="0" applyAlignment="1" applyBorder="1" applyFill="1" applyFont="1">
      <alignment horizontal="center" shrinkToFit="0" vertical="center" wrapText="1"/>
    </xf>
    <xf borderId="16" fillId="2" fontId="8" numFmtId="0" xfId="0" applyAlignment="1" applyBorder="1" applyFill="1" applyFont="1">
      <alignment horizontal="center" shrinkToFit="0" vertical="center" wrapText="1"/>
    </xf>
    <xf borderId="7" fillId="2" fontId="9" numFmtId="0" xfId="0" applyAlignment="1" applyBorder="1" applyFill="1" applyFont="1">
      <alignment horizontal="center" shrinkToFit="0" vertical="center" wrapText="1"/>
    </xf>
    <xf borderId="5" fillId="12" fontId="8" numFmtId="0" xfId="0" applyAlignment="1" applyBorder="1" applyFill="1" applyFont="1">
      <alignment horizontal="center" shrinkToFit="0" vertical="center" wrapText="1"/>
    </xf>
    <xf borderId="5" fillId="6" fontId="1" numFmtId="0" xfId="0" applyAlignment="1" applyBorder="1" applyFill="1" applyFont="1">
      <alignment horizontal="left" shrinkToFit="0" vertical="center" wrapText="1"/>
    </xf>
    <xf borderId="9" fillId="6" fontId="1" numFmtId="0" xfId="0" applyAlignment="1" applyBorder="1" applyFill="1" applyFont="1">
      <alignment horizontal="left" shrinkToFit="0" vertical="bottom" wrapText="1"/>
    </xf>
    <xf borderId="0" fillId="0" fontId="1" numFmtId="0" xfId="0" applyAlignment="1" applyFont="1">
      <alignment shrinkToFit="0" vertical="bottom" wrapText="0"/>
    </xf>
    <xf borderId="0" fillId="0" fontId="41" numFmtId="0" xfId="0" applyAlignment="1" applyFont="1">
      <alignment horizontal="center" shrinkToFit="0" wrapText="0"/>
    </xf>
    <xf borderId="5" fillId="10" fontId="51" numFmtId="0" xfId="0" applyAlignment="1" applyBorder="1" applyFill="1" applyFont="1">
      <alignment horizontal="center" shrinkToFit="0" vertical="bottom" wrapText="1"/>
    </xf>
    <xf borderId="2" fillId="4" fontId="41" numFmtId="0" xfId="0" applyAlignment="1" applyBorder="1" applyFill="1" applyFont="1">
      <alignment horizontal="center"/>
    </xf>
    <xf borderId="5" fillId="2" fontId="50" numFmtId="0" xfId="0" applyAlignment="1" applyBorder="1" applyFill="1" applyFont="1">
      <alignment horizontal="center" shrinkToFit="0" vertical="center" wrapText="1"/>
    </xf>
    <xf borderId="5" fillId="2" fontId="12" numFmtId="0" xfId="0" applyAlignment="1" applyBorder="1" applyFill="1" applyFont="1">
      <alignment horizontal="center" readingOrder="0" shrinkToFit="0" vertical="center" wrapText="1"/>
    </xf>
    <xf borderId="5" fillId="0" fontId="78" numFmtId="0" xfId="0" applyAlignment="1" applyBorder="1" applyFont="1">
      <alignment horizontal="center" shrinkToFit="0" vertical="center" wrapText="1"/>
    </xf>
    <xf borderId="5" fillId="0" fontId="12" numFmtId="0" xfId="0" applyAlignment="1" applyBorder="1" applyFont="1">
      <alignment horizontal="center" shrinkToFit="0" vertical="center" wrapText="1"/>
    </xf>
    <xf borderId="0" fillId="0" fontId="79" numFmtId="0" xfId="0" applyFont="1"/>
    <xf borderId="1" fillId="4" fontId="80" numFmtId="0" xfId="0" applyAlignment="1" applyBorder="1" applyFill="1" applyFont="1">
      <alignment horizontal="left" vertical="bottom"/>
    </xf>
    <xf borderId="0" fillId="6" fontId="12" numFmtId="0" xfId="0" applyFill="1" applyFont="1"/>
    <xf borderId="0" fillId="0" fontId="18" numFmtId="0" xfId="0" applyAlignment="1" applyFont="1">
      <alignment horizontal="center" shrinkToFit="0" vertical="center" wrapText="1"/>
    </xf>
    <xf borderId="0" fillId="6" fontId="18" numFmtId="0" xfId="0" applyAlignment="1" applyFill="1" applyFont="1">
      <alignment horizontal="center" shrinkToFit="0" vertical="center" wrapText="1"/>
    </xf>
    <xf borderId="1" fillId="4" fontId="80" numFmtId="0" xfId="0" applyAlignment="1" applyBorder="1" applyFill="1" applyFont="1">
      <alignment horizontal="left" shrinkToFit="0" vertical="center" wrapText="1"/>
    </xf>
    <xf borderId="9" fillId="2" fontId="50" numFmtId="0" xfId="0" applyAlignment="1" applyBorder="1" applyFill="1" applyFont="1">
      <alignment horizontal="center" shrinkToFit="0" vertical="center" wrapText="1"/>
    </xf>
    <xf borderId="14" fillId="2" fontId="81" numFmtId="0" xfId="0" applyAlignment="1" applyBorder="1" applyFill="1" applyFont="1">
      <alignment horizontal="center" shrinkToFit="0" vertical="center" wrapText="1"/>
    </xf>
    <xf borderId="14" fillId="2" fontId="82" numFmtId="0" xfId="0" applyAlignment="1" applyBorder="1" applyFill="1" applyFont="1">
      <alignment horizontal="center" shrinkToFit="0" vertical="center" wrapText="1"/>
    </xf>
    <xf borderId="14" fillId="2" fontId="50" numFmtId="0" xfId="0" applyAlignment="1" applyBorder="1" applyFill="1" applyFont="1">
      <alignment horizontal="center" shrinkToFit="0" vertical="center" wrapText="1"/>
    </xf>
    <xf borderId="14" fillId="2" fontId="81" numFmtId="0" xfId="0" applyAlignment="1" applyBorder="1" applyFill="1" applyFont="1">
      <alignment horizontal="center" readingOrder="0" shrinkToFit="0" vertical="center" wrapText="1"/>
    </xf>
    <xf borderId="1" fillId="4" fontId="80" numFmtId="0" xfId="0" applyAlignment="1" applyBorder="1" applyFill="1" applyFont="1">
      <alignment horizontal="left" readingOrder="0" vertical="bottom"/>
    </xf>
    <xf borderId="5" fillId="2" fontId="50" numFmtId="0" xfId="0" applyAlignment="1" applyBorder="1" applyFill="1" applyFont="1">
      <alignment horizontal="center" shrinkToFit="0" vertical="center" wrapText="1"/>
    </xf>
    <xf borderId="10" fillId="0" fontId="83" numFmtId="0" xfId="0" applyAlignment="1" applyBorder="1" applyFont="1">
      <alignment horizontal="center" readingOrder="0" shrinkToFit="0" wrapText="0"/>
    </xf>
    <xf borderId="14" fillId="0" fontId="70" numFmtId="0" xfId="0" applyAlignment="1" applyBorder="1" applyFont="1">
      <alignment horizontal="center" shrinkToFit="0" vertical="center" wrapText="1"/>
    </xf>
    <xf borderId="0" fillId="0" fontId="84" numFmtId="0" xfId="0" applyAlignment="1" applyFont="1">
      <alignment shrinkToFit="0" vertical="bottom" wrapText="0"/>
    </xf>
    <xf borderId="14" fillId="0" fontId="85" numFmtId="0" xfId="0" applyAlignment="1" applyBorder="1" applyFont="1">
      <alignment horizontal="center" shrinkToFit="0" vertical="center" wrapText="1"/>
    </xf>
    <xf borderId="5" fillId="13" fontId="50" numFmtId="0" xfId="0" applyAlignment="1" applyBorder="1" applyFill="1" applyFont="1">
      <alignment horizontal="center" readingOrder="0" shrinkToFit="0" vertical="center" wrapText="1"/>
    </xf>
    <xf borderId="14" fillId="6" fontId="18" numFmtId="0" xfId="0" applyAlignment="1" applyBorder="1" applyFill="1" applyFont="1">
      <alignment horizontal="center" shrinkToFit="0" vertical="center" wrapText="1"/>
    </xf>
    <xf borderId="14" fillId="0" fontId="70" numFmtId="172" xfId="0" applyAlignment="1" applyBorder="1" applyFont="1" applyNumberFormat="1">
      <alignment horizontal="center" shrinkToFit="0" vertical="center" wrapText="1"/>
    </xf>
    <xf borderId="14" fillId="0" fontId="86" numFmtId="166" xfId="0" applyAlignment="1" applyBorder="1" applyFont="1" applyNumberFormat="1">
      <alignment horizontal="center" shrinkToFit="0" vertical="center" wrapText="1"/>
    </xf>
    <xf borderId="14" fillId="0" fontId="70" numFmtId="0" xfId="0" applyAlignment="1" applyBorder="1" applyFont="1">
      <alignment horizontal="center" readingOrder="0" shrinkToFit="0" vertical="center" wrapText="1"/>
    </xf>
    <xf borderId="5" fillId="13" fontId="50" numFmtId="164" xfId="0" applyAlignment="1" applyBorder="1" applyFill="1" applyFont="1" applyNumberFormat="1">
      <alignment horizontal="center" readingOrder="0" shrinkToFit="0" vertical="center" wrapText="1"/>
    </xf>
    <xf borderId="14" fillId="6" fontId="87" numFmtId="0" xfId="0" applyAlignment="1" applyBorder="1" applyFill="1" applyFont="1">
      <alignment horizontal="center" shrinkToFit="0" vertical="center" wrapText="1"/>
    </xf>
    <xf borderId="1" fillId="4" fontId="88" numFmtId="0" xfId="0" applyAlignment="1" applyBorder="1" applyFill="1" applyFont="1">
      <alignment horizontal="left" readingOrder="0" vertical="bottom"/>
    </xf>
    <xf borderId="5" fillId="0" fontId="89" numFmtId="0" xfId="0" applyAlignment="1" applyBorder="1" applyFont="1">
      <alignment horizontal="center" shrinkToFit="0" vertical="center" wrapText="1"/>
    </xf>
    <xf borderId="0" fillId="2" fontId="50" numFmtId="0" xfId="0" applyAlignment="1" applyFill="1" applyFont="1">
      <alignment horizontal="center" shrinkToFit="0" vertical="center" wrapText="1"/>
    </xf>
    <xf borderId="14" fillId="0" fontId="24" numFmtId="0" xfId="0" applyAlignment="1" applyBorder="1" applyFont="1">
      <alignment horizontal="center" shrinkToFit="0" vertical="center" wrapText="1"/>
    </xf>
    <xf borderId="5" fillId="0" fontId="18" numFmtId="0" xfId="0" applyAlignment="1" applyBorder="1" applyFont="1">
      <alignment horizontal="left" readingOrder="0" shrinkToFit="0" vertical="center" wrapText="1"/>
    </xf>
    <xf borderId="5" fillId="0" fontId="90" numFmtId="0" xfId="0" applyAlignment="1" applyBorder="1" applyFont="1">
      <alignment horizontal="center" readingOrder="0" shrinkToFit="0" vertical="center" wrapText="1"/>
    </xf>
    <xf borderId="5" fillId="0" fontId="18" numFmtId="164" xfId="0" applyAlignment="1" applyBorder="1" applyFont="1" applyNumberFormat="1">
      <alignment horizontal="center" readingOrder="0" shrinkToFit="0" vertical="center" wrapText="1"/>
    </xf>
    <xf borderId="14" fillId="6" fontId="91" numFmtId="0" xfId="0" applyAlignment="1" applyBorder="1" applyFill="1" applyFont="1">
      <alignment horizontal="center" shrinkToFit="0" vertical="center" wrapText="1"/>
    </xf>
    <xf borderId="5" fillId="0" fontId="50" numFmtId="0" xfId="0" applyAlignment="1" applyBorder="1" applyFont="1">
      <alignment horizontal="center" readingOrder="0" shrinkToFit="0" vertical="center" wrapText="1"/>
    </xf>
    <xf borderId="5" fillId="0" fontId="50" numFmtId="164" xfId="0" applyAlignment="1" applyBorder="1" applyFont="1" applyNumberFormat="1">
      <alignment horizontal="center" readingOrder="0" shrinkToFit="0" vertical="center" wrapText="1"/>
    </xf>
    <xf borderId="14" fillId="6" fontId="27" numFmtId="0" xfId="0" applyAlignment="1" applyBorder="1" applyFill="1" applyFont="1">
      <alignment horizontal="center" shrinkToFit="0" vertical="center" wrapText="1"/>
    </xf>
    <xf borderId="5" fillId="13" fontId="50" numFmtId="0" xfId="0" applyAlignment="1" applyBorder="1" applyFill="1" applyFont="1">
      <alignment horizontal="center" readingOrder="0" shrinkToFit="0" wrapText="1"/>
    </xf>
    <xf borderId="5" fillId="0" fontId="18" numFmtId="0" xfId="0" applyAlignment="1" applyBorder="1" applyFont="1">
      <alignment horizontal="left" readingOrder="0" shrinkToFit="0" wrapText="1"/>
    </xf>
    <xf borderId="5" fillId="0" fontId="92" numFmtId="0" xfId="0" applyAlignment="1" applyBorder="1" applyFont="1">
      <alignment horizontal="center" readingOrder="0" shrinkToFit="0" wrapText="1"/>
    </xf>
    <xf borderId="15" fillId="2" fontId="50" numFmtId="0" xfId="0" applyAlignment="1" applyBorder="1" applyFill="1" applyFont="1">
      <alignment readingOrder="0" shrinkToFit="0" vertical="top" wrapText="0"/>
    </xf>
    <xf borderId="5" fillId="0" fontId="18" numFmtId="0" xfId="0" applyAlignment="1" applyBorder="1" applyFont="1">
      <alignment horizontal="center" readingOrder="0" shrinkToFit="0" wrapText="1"/>
    </xf>
    <xf borderId="5" fillId="0" fontId="18" numFmtId="166" xfId="0" applyAlignment="1" applyBorder="1" applyFont="1" applyNumberFormat="1">
      <alignment horizontal="center" readingOrder="0" shrinkToFit="0" wrapText="1"/>
    </xf>
    <xf borderId="5" fillId="0" fontId="50" numFmtId="0" xfId="0" applyAlignment="1" applyBorder="1" applyFont="1">
      <alignment horizontal="center" readingOrder="0" shrinkToFit="0" wrapText="1"/>
    </xf>
    <xf borderId="5" fillId="0" fontId="50" numFmtId="164" xfId="0" applyAlignment="1" applyBorder="1" applyFont="1" applyNumberFormat="1">
      <alignment horizontal="center" readingOrder="0" shrinkToFit="0" wrapText="1"/>
    </xf>
    <xf borderId="5" fillId="0" fontId="18" numFmtId="164" xfId="0" applyAlignment="1" applyBorder="1" applyFont="1" applyNumberFormat="1">
      <alignment horizontal="center" readingOrder="0" shrinkToFit="0" wrapText="1"/>
    </xf>
    <xf borderId="0" fillId="0" fontId="12" numFmtId="0" xfId="0" applyAlignment="1" applyFont="1">
      <alignment readingOrder="0"/>
    </xf>
    <xf borderId="5" fillId="5" fontId="50" numFmtId="0" xfId="0" applyAlignment="1" applyBorder="1" applyFill="1" applyFont="1">
      <alignment horizontal="center" shrinkToFit="0" vertical="center" wrapText="1"/>
    </xf>
    <xf borderId="5" fillId="0" fontId="18" numFmtId="0" xfId="0" applyAlignment="1" applyBorder="1" applyFont="1">
      <alignment horizontal="center" shrinkToFit="0" vertical="center" wrapText="1"/>
    </xf>
    <xf borderId="5" fillId="0" fontId="93" numFmtId="164" xfId="0" applyAlignment="1" applyBorder="1" applyFont="1" applyNumberFormat="1">
      <alignment horizontal="center" readingOrder="0" shrinkToFit="0" vertical="center" wrapText="1"/>
    </xf>
    <xf borderId="5" fillId="0" fontId="18" numFmtId="164" xfId="0" applyAlignment="1" applyBorder="1" applyFont="1" applyNumberFormat="1">
      <alignment horizontal="center" readingOrder="0" shrinkToFit="0" vertical="center" wrapText="1"/>
    </xf>
    <xf borderId="15" fillId="2" fontId="18" numFmtId="0" xfId="0" applyAlignment="1" applyBorder="1" applyFill="1" applyFont="1">
      <alignment readingOrder="0" shrinkToFit="0" vertical="top" wrapText="0"/>
    </xf>
    <xf borderId="1" fillId="0" fontId="6" numFmtId="0" xfId="0" applyBorder="1" applyFont="1"/>
    <xf borderId="18" fillId="0" fontId="6" numFmtId="0" xfId="0" applyBorder="1" applyFont="1"/>
    <xf borderId="5" fillId="0" fontId="12" numFmtId="164" xfId="0" applyAlignment="1" applyBorder="1" applyFont="1" applyNumberFormat="1">
      <alignment horizontal="center" readingOrder="0" shrinkToFit="0" vertical="center" wrapText="1"/>
    </xf>
    <xf borderId="1" fillId="4" fontId="80" numFmtId="0" xfId="0" applyAlignment="1" applyBorder="1" applyFill="1" applyFont="1">
      <alignment horizontal="left" readingOrder="0" shrinkToFit="0" vertical="center" wrapText="1"/>
    </xf>
    <xf borderId="5" fillId="2" fontId="50" numFmtId="0" xfId="0" applyAlignment="1" applyBorder="1" applyFill="1" applyFont="1">
      <alignment horizontal="center" readingOrder="0" shrinkToFit="0" vertical="center" wrapText="1"/>
    </xf>
    <xf borderId="5" fillId="0" fontId="94" numFmtId="0" xfId="0" applyAlignment="1" applyBorder="1" applyFont="1">
      <alignment horizontal="center" shrinkToFit="0" vertical="center" wrapText="1"/>
    </xf>
    <xf borderId="5" fillId="0" fontId="18" numFmtId="164" xfId="0" applyAlignment="1" applyBorder="1" applyFont="1" applyNumberFormat="1">
      <alignment horizontal="center" shrinkToFit="0" vertical="center" wrapText="1"/>
    </xf>
    <xf borderId="5" fillId="0" fontId="18" numFmtId="166" xfId="0" applyAlignment="1" applyBorder="1" applyFont="1" applyNumberFormat="1">
      <alignment horizontal="center" shrinkToFit="0" vertical="center" wrapText="1"/>
    </xf>
    <xf borderId="15" fillId="2" fontId="18" numFmtId="0" xfId="0" applyAlignment="1" applyBorder="1" applyFill="1" applyFont="1">
      <alignment readingOrder="0" shrinkToFit="0" vertical="center" wrapText="1"/>
    </xf>
    <xf borderId="0" fillId="4" fontId="18" numFmtId="0" xfId="0" applyAlignment="1" applyFill="1" applyFont="1">
      <alignment horizontal="center" shrinkToFit="0" vertical="center" wrapText="1"/>
    </xf>
    <xf borderId="7" fillId="2" fontId="50" numFmtId="0" xfId="0" applyAlignment="1" applyBorder="1" applyFill="1" applyFont="1">
      <alignment horizontal="center" shrinkToFit="0" vertical="center" wrapText="1"/>
    </xf>
    <xf borderId="11" fillId="2" fontId="81" numFmtId="0" xfId="0" applyAlignment="1" applyBorder="1" applyFill="1" applyFont="1">
      <alignment horizontal="center" shrinkToFit="0" vertical="center" wrapText="1"/>
    </xf>
    <xf borderId="11" fillId="2" fontId="95" numFmtId="0" xfId="0" applyAlignment="1" applyBorder="1" applyFill="1" applyFont="1">
      <alignment horizontal="center" shrinkToFit="0" vertical="center" wrapText="1"/>
    </xf>
    <xf borderId="16" fillId="2" fontId="50" numFmtId="0" xfId="0" applyAlignment="1" applyBorder="1" applyFill="1" applyFont="1">
      <alignment horizontal="center" shrinkToFit="0" vertical="center" wrapText="1"/>
    </xf>
    <xf borderId="7" fillId="2" fontId="81" numFmtId="0" xfId="0" applyAlignment="1" applyBorder="1" applyFill="1" applyFont="1">
      <alignment horizontal="center" shrinkToFit="0" vertical="center" wrapText="1"/>
    </xf>
    <xf borderId="11" fillId="2" fontId="81" numFmtId="0" xfId="0" applyAlignment="1" applyBorder="1" applyFill="1" applyFont="1">
      <alignment horizontal="center" readingOrder="0" shrinkToFit="0" vertical="center" wrapText="1"/>
    </xf>
    <xf borderId="5" fillId="2" fontId="81" numFmtId="0" xfId="0" applyAlignment="1" applyBorder="1" applyFill="1" applyFont="1">
      <alignment horizontal="center" shrinkToFit="0" vertical="center" wrapText="1"/>
    </xf>
    <xf borderId="0" fillId="0" fontId="70" numFmtId="0" xfId="0" applyAlignment="1" applyFont="1">
      <alignment horizontal="center" shrinkToFit="0" vertical="center" wrapText="1"/>
    </xf>
    <xf borderId="5" fillId="6" fontId="18" numFmtId="0" xfId="0" applyAlignment="1" applyBorder="1" applyFill="1" applyFont="1">
      <alignment horizontal="center" shrinkToFit="0" vertical="center" wrapText="1"/>
    </xf>
    <xf borderId="5" fillId="6" fontId="96" numFmtId="164" xfId="0" applyAlignment="1" applyBorder="1" applyFill="1" applyFont="1" applyNumberFormat="1">
      <alignment horizontal="center" shrinkToFit="0" vertical="center" wrapText="1"/>
    </xf>
    <xf borderId="0" fillId="0" fontId="46" numFmtId="0" xfId="0" applyAlignment="1" applyFont="1">
      <alignment horizontal="center" shrinkToFit="0" vertical="center" wrapText="1"/>
    </xf>
    <xf borderId="0" fillId="0" fontId="51" numFmtId="0" xfId="0" applyAlignment="1" applyFont="1">
      <alignment horizontal="center" shrinkToFit="0" vertical="center" wrapText="1"/>
    </xf>
    <xf borderId="0" fillId="0" fontId="97" numFmtId="0" xfId="0" applyAlignment="1" applyFont="1">
      <alignment horizontal="center" shrinkToFit="0" vertical="center" wrapText="1"/>
    </xf>
    <xf borderId="5" fillId="14" fontId="20" numFmtId="0" xfId="0" applyAlignment="1" applyBorder="1" applyFill="1" applyFont="1">
      <alignment horizontal="center" readingOrder="0" shrinkToFit="0" vertical="center" wrapText="1"/>
    </xf>
    <xf borderId="5" fillId="0" fontId="20" numFmtId="0" xfId="0" applyAlignment="1" applyBorder="1" applyFont="1">
      <alignment horizontal="center" readingOrder="0" shrinkToFit="0" vertical="center" wrapText="1"/>
    </xf>
    <xf borderId="5" fillId="0" fontId="20" numFmtId="164" xfId="0" applyAlignment="1" applyBorder="1" applyFont="1" applyNumberFormat="1">
      <alignment horizontal="center" readingOrder="0" shrinkToFit="0" vertical="center" wrapText="1"/>
    </xf>
    <xf borderId="5" fillId="0" fontId="20" numFmtId="166" xfId="0" applyAlignment="1" applyBorder="1" applyFont="1" applyNumberFormat="1">
      <alignment horizontal="center" readingOrder="0" shrinkToFit="0" vertical="center" wrapText="1"/>
    </xf>
    <xf borderId="0" fillId="0" fontId="98" numFmtId="0" xfId="0" applyFont="1"/>
    <xf borderId="0" fillId="0" fontId="99" numFmtId="0" xfId="0" applyAlignment="1" applyFont="1">
      <alignment shrinkToFit="0" vertical="bottom" wrapText="0"/>
    </xf>
    <xf borderId="0" fillId="15" fontId="99" numFmtId="0" xfId="0" applyAlignment="1" applyFill="1" applyFont="1">
      <alignment shrinkToFit="0" vertical="bottom" wrapText="0"/>
    </xf>
    <xf borderId="2" fillId="2" fontId="7" numFmtId="0" xfId="0" applyAlignment="1" applyBorder="1" applyFill="1" applyFont="1">
      <alignment horizontal="left" readingOrder="0" shrinkToFit="0" wrapText="0"/>
    </xf>
    <xf borderId="3" fillId="15" fontId="7" numFmtId="0" xfId="0" applyAlignment="1" applyBorder="1" applyFill="1" applyFont="1">
      <alignment horizontal="left" readingOrder="0" shrinkToFit="0" wrapText="0"/>
    </xf>
    <xf borderId="15" fillId="2" fontId="7" numFmtId="0" xfId="0" applyAlignment="1" applyBorder="1" applyFill="1" applyFont="1">
      <alignment horizontal="left" readingOrder="0" shrinkToFit="0" vertical="top" wrapText="1"/>
    </xf>
    <xf borderId="3" fillId="15" fontId="20" numFmtId="0" xfId="0" applyAlignment="1" applyBorder="1" applyFill="1" applyFont="1">
      <alignment horizontal="left" readingOrder="0" shrinkToFit="0" wrapText="1"/>
    </xf>
    <xf borderId="0" fillId="15" fontId="20" numFmtId="0" xfId="0" applyAlignment="1" applyFill="1" applyFont="1">
      <alignment horizontal="left" readingOrder="0" shrinkToFit="0" wrapText="1"/>
    </xf>
    <xf borderId="0" fillId="6" fontId="99" numFmtId="0" xfId="0" applyAlignment="1" applyFill="1" applyFont="1">
      <alignment shrinkToFit="0" vertical="bottom" wrapText="0"/>
    </xf>
    <xf borderId="2" fillId="2" fontId="7" numFmtId="0" xfId="0" applyAlignment="1" applyBorder="1" applyFill="1" applyFont="1">
      <alignment horizontal="left" readingOrder="0" shrinkToFit="0" wrapText="1"/>
    </xf>
    <xf borderId="3" fillId="15" fontId="20" numFmtId="0" xfId="0" applyAlignment="1" applyBorder="1" applyFill="1" applyFont="1">
      <alignment horizontal="left" readingOrder="0"/>
    </xf>
    <xf borderId="0" fillId="0" fontId="99" numFmtId="0" xfId="0" applyAlignment="1" applyFont="1">
      <alignment horizontal="center" shrinkToFit="0" vertical="bottom" wrapText="1"/>
    </xf>
    <xf borderId="0" fillId="0" fontId="100" numFmtId="0" xfId="0" applyAlignment="1" applyFont="1">
      <alignment horizontal="center" shrinkToFit="0" wrapText="1"/>
    </xf>
    <xf borderId="3" fillId="2" fontId="7" numFmtId="0" xfId="0" applyAlignment="1" applyBorder="1" applyFill="1" applyFont="1">
      <alignment horizontal="left" readingOrder="0" shrinkToFit="0" wrapText="1"/>
    </xf>
    <xf borderId="3" fillId="15" fontId="7" numFmtId="0" xfId="0" applyAlignment="1" applyBorder="1" applyFill="1" applyFont="1">
      <alignment horizontal="left" readingOrder="0" shrinkToFit="0" wrapText="1"/>
    </xf>
    <xf borderId="15" fillId="2" fontId="20" numFmtId="0" xfId="0" applyAlignment="1" applyBorder="1" applyFill="1" applyFont="1">
      <alignment horizontal="left" readingOrder="0" shrinkToFit="0" wrapText="1"/>
    </xf>
    <xf borderId="3" fillId="15" fontId="20" numFmtId="0" xfId="0" applyAlignment="1" applyBorder="1" applyFill="1" applyFont="1">
      <alignment horizontal="center" readingOrder="0" shrinkToFit="0" wrapText="1"/>
    </xf>
    <xf borderId="0" fillId="15" fontId="20" numFmtId="0" xfId="0" applyAlignment="1" applyFill="1" applyFont="1">
      <alignment horizontal="center" readingOrder="0" shrinkToFit="0" wrapText="1"/>
    </xf>
    <xf borderId="0" fillId="6" fontId="99" numFmtId="0" xfId="0" applyAlignment="1" applyFill="1" applyFont="1">
      <alignment horizontal="center" shrinkToFit="0" vertical="bottom" wrapText="1"/>
    </xf>
    <xf borderId="0" fillId="15" fontId="99" numFmtId="0" xfId="0" applyAlignment="1" applyFill="1" applyFont="1">
      <alignment horizontal="center" shrinkToFit="0" vertical="bottom" wrapText="1"/>
    </xf>
    <xf borderId="5" fillId="0" fontId="12" numFmtId="0" xfId="0" applyBorder="1" applyFont="1"/>
    <xf borderId="5" fillId="0" fontId="20" numFmtId="164" xfId="0" applyAlignment="1" applyBorder="1" applyFont="1" applyNumberFormat="1">
      <alignment horizontal="center" readingOrder="0" shrinkToFit="0" vertical="center" wrapText="1"/>
    </xf>
    <xf borderId="5" fillId="6" fontId="101" numFmtId="0" xfId="0" applyAlignment="1" applyBorder="1" applyFill="1" applyFont="1">
      <alignment horizontal="center" readingOrder="0" shrinkToFit="0" vertical="center" wrapText="1"/>
    </xf>
    <xf borderId="0" fillId="2" fontId="12" numFmtId="0" xfId="0" applyAlignment="1" applyFill="1" applyFont="1">
      <alignment readingOrder="0"/>
    </xf>
    <xf borderId="0" fillId="2" fontId="12" numFmtId="0" xfId="0" applyAlignment="1" applyFill="1" applyFont="1">
      <alignment readingOrder="0" vertical="top"/>
    </xf>
    <xf borderId="5" fillId="6" fontId="102" numFmtId="0" xfId="0" applyAlignment="1" applyBorder="1" applyFill="1" applyFont="1">
      <alignment horizontal="center" readingOrder="0" shrinkToFit="0" vertical="center" wrapText="1"/>
    </xf>
    <xf borderId="0" fillId="0" fontId="12" numFmtId="0" xfId="0" applyAlignment="1" applyFont="1">
      <alignment vertical="center"/>
    </xf>
    <xf borderId="0" fillId="0" fontId="1" numFmtId="0" xfId="0" applyAlignment="1" applyFont="1">
      <alignment shrinkToFit="0" vertical="center" wrapText="1"/>
    </xf>
    <xf borderId="0" fillId="0" fontId="3" numFmtId="0" xfId="0" applyAlignment="1" applyFont="1">
      <alignment horizontal="center" readingOrder="0" shrinkToFit="0" vertical="center" wrapText="1"/>
    </xf>
    <xf borderId="0" fillId="16" fontId="1" numFmtId="0" xfId="0" applyAlignment="1" applyFill="1" applyFont="1">
      <alignment readingOrder="0" shrinkToFit="0" vertical="center" wrapText="1"/>
    </xf>
    <xf borderId="5" fillId="2" fontId="103" numFmtId="0" xfId="0" applyAlignment="1" applyBorder="1" applyFill="1" applyFont="1">
      <alignment horizontal="center" readingOrder="0" shrinkToFit="0" vertical="center" wrapText="1"/>
    </xf>
    <xf borderId="5" fillId="2" fontId="103" numFmtId="0" xfId="0" applyAlignment="1" applyBorder="1" applyFill="1" applyFont="1">
      <alignment horizontal="center" readingOrder="0" shrinkToFit="0" wrapText="1"/>
    </xf>
    <xf borderId="5" fillId="14" fontId="50" numFmtId="0" xfId="0" applyAlignment="1" applyBorder="1" applyFill="1" applyFont="1">
      <alignment horizontal="center" readingOrder="0" shrinkToFit="0" vertical="center" wrapText="1"/>
    </xf>
    <xf borderId="5" fillId="0" fontId="1" numFmtId="0" xfId="0" applyAlignment="1" applyBorder="1" applyFont="1">
      <alignment horizontal="center" readingOrder="0" shrinkToFit="0" vertical="center" wrapText="1"/>
    </xf>
    <xf borderId="5" fillId="0" fontId="104" numFmtId="0" xfId="0" applyAlignment="1" applyBorder="1" applyFont="1">
      <alignment horizontal="center" readingOrder="0" shrinkToFit="0" vertical="center" wrapText="1"/>
    </xf>
    <xf borderId="5" fillId="0" fontId="1" numFmtId="164" xfId="0" applyAlignment="1" applyBorder="1" applyFont="1" applyNumberFormat="1">
      <alignment horizontal="center" readingOrder="0" shrinkToFit="0" vertical="center" wrapText="1"/>
    </xf>
    <xf borderId="5" fillId="6" fontId="1" numFmtId="164" xfId="0" applyAlignment="1" applyBorder="1" applyFill="1" applyFont="1" applyNumberFormat="1">
      <alignment horizontal="center" readingOrder="0" shrinkToFit="0" vertical="center" wrapText="1"/>
    </xf>
    <xf borderId="5" fillId="0" fontId="1" numFmtId="0" xfId="0" applyAlignment="1" applyBorder="1" applyFont="1">
      <alignment horizontal="center" readingOrder="0" shrinkToFit="0" wrapText="1"/>
    </xf>
    <xf borderId="19" fillId="17" fontId="105" numFmtId="0" xfId="0" applyAlignment="1" applyBorder="1" applyFill="1" applyFont="1">
      <alignment horizontal="left" readingOrder="0" shrinkToFit="0" wrapText="0"/>
    </xf>
    <xf borderId="20" fillId="0" fontId="6" numFmtId="0" xfId="0" applyBorder="1" applyFont="1"/>
    <xf borderId="21" fillId="0" fontId="6" numFmtId="0" xfId="0" applyBorder="1" applyFont="1"/>
    <xf borderId="22" fillId="18" fontId="1" numFmtId="0" xfId="0" applyAlignment="1" applyBorder="1" applyFill="1" applyFont="1">
      <alignment horizontal="left" readingOrder="0" vertical="top"/>
    </xf>
    <xf borderId="23" fillId="0" fontId="6" numFmtId="0" xfId="0" applyBorder="1" applyFont="1"/>
    <xf borderId="24" fillId="0" fontId="6" numFmtId="0" xfId="0" applyBorder="1" applyFont="1"/>
    <xf borderId="25" fillId="0" fontId="6" numFmtId="0" xfId="0" applyBorder="1" applyFont="1"/>
    <xf borderId="26" fillId="0" fontId="6" numFmtId="0" xfId="0" applyBorder="1" applyFont="1"/>
    <xf borderId="27" fillId="0" fontId="6" numFmtId="0" xfId="0" applyBorder="1" applyFont="1"/>
    <xf borderId="28" fillId="0" fontId="6" numFmtId="0" xfId="0" applyBorder="1" applyFont="1"/>
    <xf borderId="29" fillId="0" fontId="6" numFmtId="0" xfId="0" applyBorder="1" applyFont="1"/>
    <xf borderId="0" fillId="0" fontId="1" numFmtId="0" xfId="0" applyAlignment="1" applyFont="1">
      <alignment shrinkToFit="0" vertical="bottom" wrapText="0"/>
    </xf>
    <xf borderId="5" fillId="0" fontId="106" numFmtId="0" xfId="0" applyAlignment="1" applyBorder="1" applyFont="1">
      <alignment horizontal="center" readingOrder="0" shrinkToFit="0" vertical="center" wrapText="1"/>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4">
    <tableStyle count="3" pivot="0" name="Portatil Empresa-style">
      <tableStyleElement dxfId="1" type="headerRow"/>
      <tableStyleElement dxfId="2" type="firstRowStripe"/>
      <tableStyleElement dxfId="3" type="secondRowStripe"/>
    </tableStyle>
    <tableStyle count="3" pivot="0" name="Portatil Nosotros-style">
      <tableStyleElement dxfId="1" type="headerRow"/>
      <tableStyleElement dxfId="2" type="firstRowStripe"/>
      <tableStyleElement dxfId="3" type="secondRowStripe"/>
    </tableStyle>
    <tableStyle count="3" pivot="0" name="Placa Madre Empresa -style">
      <tableStyleElement dxfId="1" type="headerRow"/>
      <tableStyleElement dxfId="2" type="firstRowStripe"/>
      <tableStyleElement dxfId="3" type="secondRowStripe"/>
    </tableStyle>
    <tableStyle count="3" pivot="0" name="Placa Madre Nosotro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worksheet" Target="worksheets/sheet41.xml"/><Relationship Id="rId43" Type="http://schemas.openxmlformats.org/officeDocument/2006/relationships/worksheet" Target="worksheets/sheet40.xml"/><Relationship Id="rId46" Type="http://schemas.openxmlformats.org/officeDocument/2006/relationships/worksheet" Target="worksheets/sheet43.xml"/><Relationship Id="rId45" Type="http://schemas.openxmlformats.org/officeDocument/2006/relationships/worksheet" Target="worksheets/sheet4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51" Type="http://schemas.openxmlformats.org/officeDocument/2006/relationships/worksheet" Target="worksheets/sheet48.xml"/><Relationship Id="rId50" Type="http://schemas.openxmlformats.org/officeDocument/2006/relationships/worksheet" Target="worksheets/sheet47.xml"/><Relationship Id="rId53" Type="http://schemas.openxmlformats.org/officeDocument/2006/relationships/worksheet" Target="worksheets/sheet50.xml"/><Relationship Id="rId52" Type="http://schemas.openxmlformats.org/officeDocument/2006/relationships/worksheet" Target="worksheets/sheet49.xml"/><Relationship Id="rId11" Type="http://schemas.openxmlformats.org/officeDocument/2006/relationships/worksheet" Target="worksheets/sheet8.xml"/><Relationship Id="rId10" Type="http://schemas.openxmlformats.org/officeDocument/2006/relationships/worksheet" Target="worksheets/sheet7.xml"/><Relationship Id="rId54"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 Id="rId3" Type="http://schemas.openxmlformats.org/officeDocument/2006/relationships/image" Target="../media/image3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17.png"/><Relationship Id="rId3" Type="http://schemas.openxmlformats.org/officeDocument/2006/relationships/image" Target="../media/image8.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2.png"/><Relationship Id="rId3"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27.png"/><Relationship Id="rId3" Type="http://schemas.openxmlformats.org/officeDocument/2006/relationships/image" Target="../media/image2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6.png"/><Relationship Id="rId2" Type="http://schemas.openxmlformats.org/officeDocument/2006/relationships/image" Target="../media/image16.png"/><Relationship Id="rId3" Type="http://schemas.openxmlformats.org/officeDocument/2006/relationships/image" Target="../media/image38.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5.png"/><Relationship Id="rId3" Type="http://schemas.openxmlformats.org/officeDocument/2006/relationships/image" Target="../media/image10.png"/></Relationships>
</file>

<file path=xl/drawings/_rels/drawing8.xml.rels><?xml version="1.0" encoding="UTF-8" standalone="yes"?><Relationships xmlns="http://schemas.openxmlformats.org/package/2006/relationships"><Relationship Id="rId1" Type="http://schemas.openxmlformats.org/officeDocument/2006/relationships/image" Target="../media/image15.png"/><Relationship Id="rId2" Type="http://schemas.openxmlformats.org/officeDocument/2006/relationships/image" Target="../media/image33.png"/><Relationship Id="rId3" Type="http://schemas.openxmlformats.org/officeDocument/2006/relationships/image" Target="../media/image37.png"/><Relationship Id="rId4" Type="http://schemas.openxmlformats.org/officeDocument/2006/relationships/image" Target="../media/image14.png"/><Relationship Id="rId5" Type="http://schemas.openxmlformats.org/officeDocument/2006/relationships/image" Target="../media/image35.png"/></Relationships>
</file>

<file path=xl/drawings/_rels/drawing9.xml.rels><?xml version="1.0" encoding="UTF-8" standalone="yes"?><Relationships xmlns="http://schemas.openxmlformats.org/package/2006/relationships"><Relationship Id="rId1" Type="http://schemas.openxmlformats.org/officeDocument/2006/relationships/image" Target="../media/image18.png"/><Relationship Id="rId2" Type="http://schemas.openxmlformats.org/officeDocument/2006/relationships/image" Target="../media/image23.png"/><Relationship Id="rId3" Type="http://schemas.openxmlformats.org/officeDocument/2006/relationships/image" Target="../media/image7.png"/><Relationship Id="rId4" Type="http://schemas.openxmlformats.org/officeDocument/2006/relationships/image" Target="../media/image12.png"/><Relationship Id="rId5" Type="http://schemas.openxmlformats.org/officeDocument/2006/relationships/image" Target="../media/image34.png"/><Relationship Id="rId6" Type="http://schemas.openxmlformats.org/officeDocument/2006/relationships/image" Target="../media/image4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53.png"/><Relationship Id="rId2" Type="http://schemas.openxmlformats.org/officeDocument/2006/relationships/image" Target="../media/image41.png"/><Relationship Id="rId3" Type="http://schemas.openxmlformats.org/officeDocument/2006/relationships/image" Target="../media/image5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59.png"/><Relationship Id="rId2" Type="http://schemas.openxmlformats.org/officeDocument/2006/relationships/image" Target="../media/image29.png"/><Relationship Id="rId3" Type="http://schemas.openxmlformats.org/officeDocument/2006/relationships/image" Target="../media/image58.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9.png"/><Relationship Id="rId2" Type="http://schemas.openxmlformats.org/officeDocument/2006/relationships/image" Target="../media/image45.png"/><Relationship Id="rId3" Type="http://schemas.openxmlformats.org/officeDocument/2006/relationships/image" Target="../media/image54.png"/></Relationships>
</file>

<file path=xl/drawings/_rels/drawing13.xml.rels><?xml version="1.0" encoding="UTF-8" standalone="yes"?><Relationships xmlns="http://schemas.openxmlformats.org/package/2006/relationships"><Relationship Id="rId1" Type="http://schemas.openxmlformats.org/officeDocument/2006/relationships/image" Target="../media/image42.png"/><Relationship Id="rId2" Type="http://schemas.openxmlformats.org/officeDocument/2006/relationships/image" Target="../media/image36.png"/><Relationship Id="rId3" Type="http://schemas.openxmlformats.org/officeDocument/2006/relationships/image" Target="../media/image39.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1.png"/><Relationship Id="rId2" Type="http://schemas.openxmlformats.org/officeDocument/2006/relationships/image" Target="../media/image30.png"/><Relationship Id="rId3" Type="http://schemas.openxmlformats.org/officeDocument/2006/relationships/image" Target="../media/image4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32.png"/><Relationship Id="rId2" Type="http://schemas.openxmlformats.org/officeDocument/2006/relationships/image" Target="../media/image47.png"/><Relationship Id="rId3" Type="http://schemas.openxmlformats.org/officeDocument/2006/relationships/image" Target="../media/image48.png"/></Relationships>
</file>

<file path=xl/drawings/_rels/drawing16.xml.rels><?xml version="1.0" encoding="UTF-8" standalone="yes"?><Relationships xmlns="http://schemas.openxmlformats.org/package/2006/relationships"><Relationship Id="rId1" Type="http://schemas.openxmlformats.org/officeDocument/2006/relationships/image" Target="../media/image51.png"/><Relationship Id="rId2" Type="http://schemas.openxmlformats.org/officeDocument/2006/relationships/image" Target="../media/image40.png"/><Relationship Id="rId3" Type="http://schemas.openxmlformats.org/officeDocument/2006/relationships/image" Target="../media/image55.png"/><Relationship Id="rId4" Type="http://schemas.openxmlformats.org/officeDocument/2006/relationships/image" Target="../media/image25.png"/><Relationship Id="rId5" Type="http://schemas.openxmlformats.org/officeDocument/2006/relationships/image" Target="../media/image28.png"/><Relationship Id="rId6" Type="http://schemas.openxmlformats.org/officeDocument/2006/relationships/image" Target="../media/image5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46.png"/><Relationship Id="rId2" Type="http://schemas.openxmlformats.org/officeDocument/2006/relationships/image" Target="../media/image56.png"/><Relationship Id="rId3" Type="http://schemas.openxmlformats.org/officeDocument/2006/relationships/image" Target="../media/image6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4.png"/><Relationship Id="rId2" Type="http://schemas.openxmlformats.org/officeDocument/2006/relationships/image" Target="../media/image57.png"/><Relationship Id="rId3" Type="http://schemas.openxmlformats.org/officeDocument/2006/relationships/image" Target="../media/image63.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0.png"/><Relationship Id="rId2" Type="http://schemas.openxmlformats.org/officeDocument/2006/relationships/image" Target="../media/image77.png"/><Relationship Id="rId3" Type="http://schemas.openxmlformats.org/officeDocument/2006/relationships/image" Target="../media/image4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80.png"/><Relationship Id="rId2" Type="http://schemas.openxmlformats.org/officeDocument/2006/relationships/image" Target="../media/image95.png"/><Relationship Id="rId3" Type="http://schemas.openxmlformats.org/officeDocument/2006/relationships/image" Target="../media/image69.png"/></Relationships>
</file>

<file path=xl/drawings/_rels/drawing21.xml.rels><?xml version="1.0" encoding="UTF-8" standalone="yes"?><Relationships xmlns="http://schemas.openxmlformats.org/package/2006/relationships"><Relationship Id="rId1" Type="http://schemas.openxmlformats.org/officeDocument/2006/relationships/image" Target="../media/image79.png"/><Relationship Id="rId2" Type="http://schemas.openxmlformats.org/officeDocument/2006/relationships/image" Target="../media/image89.png"/><Relationship Id="rId3" Type="http://schemas.openxmlformats.org/officeDocument/2006/relationships/image" Target="../media/image72.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45.png"/><Relationship Id="rId2" Type="http://schemas.openxmlformats.org/officeDocument/2006/relationships/image" Target="../media/image64.png"/><Relationship Id="rId3" Type="http://schemas.openxmlformats.org/officeDocument/2006/relationships/image" Target="../media/image68.png"/></Relationships>
</file>

<file path=xl/drawings/_rels/drawing23.xml.rels><?xml version="1.0" encoding="UTF-8" standalone="yes"?><Relationships xmlns="http://schemas.openxmlformats.org/package/2006/relationships"><Relationship Id="rId1" Type="http://schemas.openxmlformats.org/officeDocument/2006/relationships/image" Target="../media/image66.png"/><Relationship Id="rId2" Type="http://schemas.openxmlformats.org/officeDocument/2006/relationships/image" Target="../media/image60.png"/><Relationship Id="rId3" Type="http://schemas.openxmlformats.org/officeDocument/2006/relationships/image" Target="../media/image62.png"/></Relationships>
</file>

<file path=xl/drawings/_rels/drawing24.xml.rels><?xml version="1.0" encoding="UTF-8" standalone="yes"?><Relationships xmlns="http://schemas.openxmlformats.org/package/2006/relationships"><Relationship Id="rId1" Type="http://schemas.openxmlformats.org/officeDocument/2006/relationships/image" Target="../media/image65.png"/><Relationship Id="rId2" Type="http://schemas.openxmlformats.org/officeDocument/2006/relationships/image" Target="../media/image75.png"/><Relationship Id="rId3" Type="http://schemas.openxmlformats.org/officeDocument/2006/relationships/image" Target="../media/image67.png"/></Relationships>
</file>

<file path=xl/drawings/_rels/drawing25.xml.rels><?xml version="1.0" encoding="UTF-8" standalone="yes"?><Relationships xmlns="http://schemas.openxmlformats.org/package/2006/relationships"><Relationship Id="rId1" Type="http://schemas.openxmlformats.org/officeDocument/2006/relationships/image" Target="../media/image70.png"/><Relationship Id="rId2" Type="http://schemas.openxmlformats.org/officeDocument/2006/relationships/image" Target="../media/image71.png"/><Relationship Id="rId3" Type="http://schemas.openxmlformats.org/officeDocument/2006/relationships/image" Target="../media/image73.png"/></Relationships>
</file>

<file path=xl/drawings/_rels/drawing26.xml.rels><?xml version="1.0" encoding="UTF-8" standalone="yes"?><Relationships xmlns="http://schemas.openxmlformats.org/package/2006/relationships"><Relationship Id="rId1" Type="http://schemas.openxmlformats.org/officeDocument/2006/relationships/image" Target="../media/image74.png"/><Relationship Id="rId2" Type="http://schemas.openxmlformats.org/officeDocument/2006/relationships/image" Target="../media/image88.png"/><Relationship Id="rId3" Type="http://schemas.openxmlformats.org/officeDocument/2006/relationships/image" Target="../media/image92.png"/></Relationships>
</file>

<file path=xl/drawings/_rels/drawing27.xml.rels><?xml version="1.0" encoding="UTF-8" standalone="yes"?><Relationships xmlns="http://schemas.openxmlformats.org/package/2006/relationships"><Relationship Id="rId1" Type="http://schemas.openxmlformats.org/officeDocument/2006/relationships/image" Target="../media/image76.png"/><Relationship Id="rId2" Type="http://schemas.openxmlformats.org/officeDocument/2006/relationships/image" Target="../media/image90.png"/><Relationship Id="rId3" Type="http://schemas.openxmlformats.org/officeDocument/2006/relationships/image" Target="../media/image78.png"/></Relationships>
</file>

<file path=xl/drawings/_rels/drawing28.xml.rels><?xml version="1.0" encoding="UTF-8" standalone="yes"?><Relationships xmlns="http://schemas.openxmlformats.org/package/2006/relationships"><Relationship Id="rId1" Type="http://schemas.openxmlformats.org/officeDocument/2006/relationships/image" Target="../media/image85.png"/><Relationship Id="rId2" Type="http://schemas.openxmlformats.org/officeDocument/2006/relationships/image" Target="../media/image86.png"/><Relationship Id="rId3" Type="http://schemas.openxmlformats.org/officeDocument/2006/relationships/image" Target="../media/image87.png"/></Relationships>
</file>

<file path=xl/drawings/_rels/drawing29.xml.rels><?xml version="1.0" encoding="UTF-8" standalone="yes"?><Relationships xmlns="http://schemas.openxmlformats.org/package/2006/relationships"><Relationship Id="rId1" Type="http://schemas.openxmlformats.org/officeDocument/2006/relationships/image" Target="../media/image82.png"/><Relationship Id="rId2" Type="http://schemas.openxmlformats.org/officeDocument/2006/relationships/image" Target="../media/image96.png"/><Relationship Id="rId3" Type="http://schemas.openxmlformats.org/officeDocument/2006/relationships/image" Target="../media/image81.png"/></Relationships>
</file>

<file path=xl/drawings/_rels/drawing30.xml.rels><?xml version="1.0" encoding="UTF-8" standalone="yes"?><Relationships xmlns="http://schemas.openxmlformats.org/package/2006/relationships"><Relationship Id="rId1" Type="http://schemas.openxmlformats.org/officeDocument/2006/relationships/image" Target="../media/image93.png"/><Relationship Id="rId2" Type="http://schemas.openxmlformats.org/officeDocument/2006/relationships/image" Target="../media/image97.png"/><Relationship Id="rId3" Type="http://schemas.openxmlformats.org/officeDocument/2006/relationships/image" Target="../media/image91.png"/></Relationships>
</file>

<file path=xl/drawings/_rels/drawing31.xml.rels><?xml version="1.0" encoding="UTF-8" standalone="yes"?><Relationships xmlns="http://schemas.openxmlformats.org/package/2006/relationships"><Relationship Id="rId1" Type="http://schemas.openxmlformats.org/officeDocument/2006/relationships/image" Target="../media/image98.png"/><Relationship Id="rId2" Type="http://schemas.openxmlformats.org/officeDocument/2006/relationships/image" Target="../media/image105.png"/><Relationship Id="rId3" Type="http://schemas.openxmlformats.org/officeDocument/2006/relationships/image" Target="../media/image83.png"/></Relationships>
</file>

<file path=xl/drawings/_rels/drawing32.xml.rels><?xml version="1.0" encoding="UTF-8" standalone="yes"?><Relationships xmlns="http://schemas.openxmlformats.org/package/2006/relationships"><Relationship Id="rId1" Type="http://schemas.openxmlformats.org/officeDocument/2006/relationships/image" Target="../media/image84.png"/><Relationship Id="rId2" Type="http://schemas.openxmlformats.org/officeDocument/2006/relationships/image" Target="../media/image102.png"/><Relationship Id="rId3" Type="http://schemas.openxmlformats.org/officeDocument/2006/relationships/image" Target="../media/image103.png"/></Relationships>
</file>

<file path=xl/drawings/_rels/drawing33.xml.rels><?xml version="1.0" encoding="UTF-8" standalone="yes"?><Relationships xmlns="http://schemas.openxmlformats.org/package/2006/relationships"><Relationship Id="rId1" Type="http://schemas.openxmlformats.org/officeDocument/2006/relationships/image" Target="../media/image99.png"/><Relationship Id="rId2" Type="http://schemas.openxmlformats.org/officeDocument/2006/relationships/image" Target="../media/image94.png"/><Relationship Id="rId3" Type="http://schemas.openxmlformats.org/officeDocument/2006/relationships/image" Target="../media/image128.png"/></Relationships>
</file>

<file path=xl/drawings/_rels/drawing36.xml.rels><?xml version="1.0" encoding="UTF-8" standalone="yes"?><Relationships xmlns="http://schemas.openxmlformats.org/package/2006/relationships"><Relationship Id="rId1" Type="http://schemas.openxmlformats.org/officeDocument/2006/relationships/image" Target="../media/image109.png"/><Relationship Id="rId2" Type="http://schemas.openxmlformats.org/officeDocument/2006/relationships/image" Target="../media/image101.png"/><Relationship Id="rId3" Type="http://schemas.openxmlformats.org/officeDocument/2006/relationships/image" Target="../media/image100.png"/></Relationships>
</file>

<file path=xl/drawings/_rels/drawing37.xml.rels><?xml version="1.0" encoding="UTF-8" standalone="yes"?><Relationships xmlns="http://schemas.openxmlformats.org/package/2006/relationships"><Relationship Id="rId1" Type="http://schemas.openxmlformats.org/officeDocument/2006/relationships/image" Target="../media/image104.png"/><Relationship Id="rId2" Type="http://schemas.openxmlformats.org/officeDocument/2006/relationships/image" Target="../media/image107.png"/><Relationship Id="rId3" Type="http://schemas.openxmlformats.org/officeDocument/2006/relationships/image" Target="../media/image108.png"/><Relationship Id="rId4" Type="http://schemas.openxmlformats.org/officeDocument/2006/relationships/image" Target="../media/image110.png"/><Relationship Id="rId5" Type="http://schemas.openxmlformats.org/officeDocument/2006/relationships/image" Target="../media/image106.png"/></Relationships>
</file>

<file path=xl/drawings/_rels/drawing38.xml.rels><?xml version="1.0" encoding="UTF-8" standalone="yes"?><Relationships xmlns="http://schemas.openxmlformats.org/package/2006/relationships"><Relationship Id="rId1" Type="http://schemas.openxmlformats.org/officeDocument/2006/relationships/image" Target="../media/image111.png"/><Relationship Id="rId2" Type="http://schemas.openxmlformats.org/officeDocument/2006/relationships/image" Target="../media/image116.png"/><Relationship Id="rId3" Type="http://schemas.openxmlformats.org/officeDocument/2006/relationships/image" Target="../media/image112.png"/></Relationships>
</file>

<file path=xl/drawings/_rels/drawing39.xml.rels><?xml version="1.0" encoding="UTF-8" standalone="yes"?><Relationships xmlns="http://schemas.openxmlformats.org/package/2006/relationships"><Relationship Id="rId1" Type="http://schemas.openxmlformats.org/officeDocument/2006/relationships/image" Target="../media/image118.png"/><Relationship Id="rId2" Type="http://schemas.openxmlformats.org/officeDocument/2006/relationships/image" Target="../media/image121.png"/><Relationship Id="rId3" Type="http://schemas.openxmlformats.org/officeDocument/2006/relationships/image" Target="../media/image125.png"/></Relationships>
</file>

<file path=xl/drawings/_rels/drawing40.xml.rels><?xml version="1.0" encoding="UTF-8" standalone="yes"?><Relationships xmlns="http://schemas.openxmlformats.org/package/2006/relationships"><Relationship Id="rId1" Type="http://schemas.openxmlformats.org/officeDocument/2006/relationships/image" Target="../media/image120.png"/><Relationship Id="rId2" Type="http://schemas.openxmlformats.org/officeDocument/2006/relationships/image" Target="../media/image113.png"/><Relationship Id="rId3" Type="http://schemas.openxmlformats.org/officeDocument/2006/relationships/image" Target="../media/image114.png"/></Relationships>
</file>

<file path=xl/drawings/_rels/drawing41.xml.rels><?xml version="1.0" encoding="UTF-8" standalone="yes"?><Relationships xmlns="http://schemas.openxmlformats.org/package/2006/relationships"><Relationship Id="rId1" Type="http://schemas.openxmlformats.org/officeDocument/2006/relationships/image" Target="../media/image117.png"/><Relationship Id="rId2" Type="http://schemas.openxmlformats.org/officeDocument/2006/relationships/image" Target="../media/image115.png"/><Relationship Id="rId3" Type="http://schemas.openxmlformats.org/officeDocument/2006/relationships/image" Target="../media/image119.png"/></Relationships>
</file>

<file path=xl/drawings/_rels/drawing42.xml.rels><?xml version="1.0" encoding="UTF-8" standalone="yes"?><Relationships xmlns="http://schemas.openxmlformats.org/package/2006/relationships"><Relationship Id="rId1" Type="http://schemas.openxmlformats.org/officeDocument/2006/relationships/image" Target="../media/image139.png"/><Relationship Id="rId2" Type="http://schemas.openxmlformats.org/officeDocument/2006/relationships/image" Target="../media/image138.png"/><Relationship Id="rId3" Type="http://schemas.openxmlformats.org/officeDocument/2006/relationships/image" Target="../media/image124.png"/></Relationships>
</file>

<file path=xl/drawings/_rels/drawing43.xml.rels><?xml version="1.0" encoding="UTF-8" standalone="yes"?><Relationships xmlns="http://schemas.openxmlformats.org/package/2006/relationships"><Relationship Id="rId1" Type="http://schemas.openxmlformats.org/officeDocument/2006/relationships/image" Target="../media/image133.png"/><Relationship Id="rId2" Type="http://schemas.openxmlformats.org/officeDocument/2006/relationships/image" Target="../media/image126.png"/><Relationship Id="rId3" Type="http://schemas.openxmlformats.org/officeDocument/2006/relationships/image" Target="../media/image122.png"/></Relationships>
</file>

<file path=xl/drawings/_rels/drawing44.xml.rels><?xml version="1.0" encoding="UTF-8" standalone="yes"?><Relationships xmlns="http://schemas.openxmlformats.org/package/2006/relationships"><Relationship Id="rId1" Type="http://schemas.openxmlformats.org/officeDocument/2006/relationships/image" Target="../media/image129.png"/><Relationship Id="rId2" Type="http://schemas.openxmlformats.org/officeDocument/2006/relationships/image" Target="../media/image135.png"/><Relationship Id="rId3" Type="http://schemas.openxmlformats.org/officeDocument/2006/relationships/image" Target="../media/image132.png"/></Relationships>
</file>

<file path=xl/drawings/_rels/drawing45.xml.rels><?xml version="1.0" encoding="UTF-8" standalone="yes"?><Relationships xmlns="http://schemas.openxmlformats.org/package/2006/relationships"><Relationship Id="rId1" Type="http://schemas.openxmlformats.org/officeDocument/2006/relationships/image" Target="../media/image130.png"/><Relationship Id="rId2" Type="http://schemas.openxmlformats.org/officeDocument/2006/relationships/image" Target="../media/image136.png"/><Relationship Id="rId3" Type="http://schemas.openxmlformats.org/officeDocument/2006/relationships/image" Target="../media/image134.png"/><Relationship Id="rId4" Type="http://schemas.openxmlformats.org/officeDocument/2006/relationships/image" Target="../media/image127.png"/><Relationship Id="rId5" Type="http://schemas.openxmlformats.org/officeDocument/2006/relationships/image" Target="../media/image123.png"/></Relationships>
</file>

<file path=xl/drawings/_rels/drawing46.xml.rels><?xml version="1.0" encoding="UTF-8" standalone="yes"?><Relationships xmlns="http://schemas.openxmlformats.org/package/2006/relationships"><Relationship Id="rId1" Type="http://schemas.openxmlformats.org/officeDocument/2006/relationships/image" Target="../media/image142.png"/><Relationship Id="rId2" Type="http://schemas.openxmlformats.org/officeDocument/2006/relationships/image" Target="../media/image131.png"/><Relationship Id="rId3" Type="http://schemas.openxmlformats.org/officeDocument/2006/relationships/image" Target="../media/image137.png"/><Relationship Id="rId4" Type="http://schemas.openxmlformats.org/officeDocument/2006/relationships/image" Target="../media/image146.png"/><Relationship Id="rId5" Type="http://schemas.openxmlformats.org/officeDocument/2006/relationships/image" Target="../media/image143.png"/></Relationships>
</file>

<file path=xl/drawings/_rels/drawing47.xml.rels><?xml version="1.0" encoding="UTF-8" standalone="yes"?><Relationships xmlns="http://schemas.openxmlformats.org/package/2006/relationships"><Relationship Id="rId1" Type="http://schemas.openxmlformats.org/officeDocument/2006/relationships/image" Target="../media/image140.png"/><Relationship Id="rId2" Type="http://schemas.openxmlformats.org/officeDocument/2006/relationships/image" Target="../media/image141.png"/><Relationship Id="rId3" Type="http://schemas.openxmlformats.org/officeDocument/2006/relationships/image" Target="../media/image14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5</xdr:row>
      <xdr:rowOff>0</xdr:rowOff>
    </xdr:from>
    <xdr:ext cx="24765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6</xdr:row>
      <xdr:rowOff>0</xdr:rowOff>
    </xdr:from>
    <xdr:ext cx="190500" cy="19050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7</xdr:row>
      <xdr:rowOff>0</xdr:rowOff>
    </xdr:from>
    <xdr:ext cx="180975" cy="190500"/>
    <xdr:pic>
      <xdr:nvPicPr>
        <xdr:cNvPr id="0" name="image31.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5</xdr:row>
      <xdr:rowOff>0</xdr:rowOff>
    </xdr:from>
    <xdr:ext cx="276225" cy="190500"/>
    <xdr:pic>
      <xdr:nvPicPr>
        <xdr:cNvPr id="0" name="image11.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6</xdr:row>
      <xdr:rowOff>0</xdr:rowOff>
    </xdr:from>
    <xdr:ext cx="276225" cy="190500"/>
    <xdr:pic>
      <xdr:nvPicPr>
        <xdr:cNvPr id="0" name="image17.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7</xdr:row>
      <xdr:rowOff>0</xdr:rowOff>
    </xdr:from>
    <xdr:ext cx="228600" cy="190500"/>
    <xdr:pic>
      <xdr:nvPicPr>
        <xdr:cNvPr id="0" name="image8.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7</xdr:row>
      <xdr:rowOff>0</xdr:rowOff>
    </xdr:from>
    <xdr:ext cx="1543050" cy="12573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8</xdr:row>
      <xdr:rowOff>0</xdr:rowOff>
    </xdr:from>
    <xdr:ext cx="1600200" cy="12668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0</xdr:colOff>
      <xdr:row>9</xdr:row>
      <xdr:rowOff>0</xdr:rowOff>
    </xdr:from>
    <xdr:ext cx="1428750" cy="1314450"/>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7</xdr:row>
      <xdr:rowOff>0</xdr:rowOff>
    </xdr:from>
    <xdr:ext cx="1390650" cy="1257300"/>
    <xdr:pic>
      <xdr:nvPicPr>
        <xdr:cNvPr id="0" name="image13.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8</xdr:row>
      <xdr:rowOff>0</xdr:rowOff>
    </xdr:from>
    <xdr:ext cx="1419225" cy="1266825"/>
    <xdr:pic>
      <xdr:nvPicPr>
        <xdr:cNvPr id="0" name="image27.png"/>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0</xdr:colOff>
      <xdr:row>9</xdr:row>
      <xdr:rowOff>0</xdr:rowOff>
    </xdr:from>
    <xdr:ext cx="1314450" cy="1314450"/>
    <xdr:pic>
      <xdr:nvPicPr>
        <xdr:cNvPr id="0" name="image2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7</xdr:row>
      <xdr:rowOff>0</xdr:rowOff>
    </xdr:from>
    <xdr:ext cx="1638300" cy="1257300"/>
    <xdr:pic>
      <xdr:nvPicPr>
        <xdr:cNvPr id="0" name="image26.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8</xdr:row>
      <xdr:rowOff>0</xdr:rowOff>
    </xdr:from>
    <xdr:ext cx="1609725" cy="1266825"/>
    <xdr:pic>
      <xdr:nvPicPr>
        <xdr:cNvPr id="0" name="image16.png"/>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0</xdr:colOff>
      <xdr:row>9</xdr:row>
      <xdr:rowOff>0</xdr:rowOff>
    </xdr:from>
    <xdr:ext cx="1647825" cy="1314450"/>
    <xdr:pic>
      <xdr:nvPicPr>
        <xdr:cNvPr id="0" name="image38.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7</xdr:row>
      <xdr:rowOff>0</xdr:rowOff>
    </xdr:from>
    <xdr:ext cx="1295400" cy="1181100"/>
    <xdr:pic>
      <xdr:nvPicPr>
        <xdr:cNvPr id="0" name="image9.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8</xdr:row>
      <xdr:rowOff>0</xdr:rowOff>
    </xdr:from>
    <xdr:ext cx="1495425" cy="1104900"/>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9</xdr:row>
      <xdr:rowOff>0</xdr:rowOff>
    </xdr:from>
    <xdr:ext cx="1704975" cy="1390650"/>
    <xdr:pic>
      <xdr:nvPicPr>
        <xdr:cNvPr id="0" name="image10.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485775</xdr:colOff>
      <xdr:row>7</xdr:row>
      <xdr:rowOff>38100</xdr:rowOff>
    </xdr:from>
    <xdr:ext cx="923925" cy="1381125"/>
    <xdr:pic>
      <xdr:nvPicPr>
        <xdr:cNvPr id="0" name="image15.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152400</xdr:colOff>
      <xdr:row>8</xdr:row>
      <xdr:rowOff>38100</xdr:rowOff>
    </xdr:from>
    <xdr:ext cx="1304925" cy="1504950"/>
    <xdr:pic>
      <xdr:nvPicPr>
        <xdr:cNvPr id="0" name="image33.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257175</xdr:colOff>
      <xdr:row>9</xdr:row>
      <xdr:rowOff>161925</xdr:rowOff>
    </xdr:from>
    <xdr:ext cx="1257300" cy="1381125"/>
    <xdr:pic>
      <xdr:nvPicPr>
        <xdr:cNvPr id="0" name="image37.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17</xdr:col>
      <xdr:colOff>590550</xdr:colOff>
      <xdr:row>10</xdr:row>
      <xdr:rowOff>28575</xdr:rowOff>
    </xdr:from>
    <xdr:ext cx="866775" cy="1381125"/>
    <xdr:pic>
      <xdr:nvPicPr>
        <xdr:cNvPr id="0" name="image14.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523875</xdr:colOff>
      <xdr:row>11</xdr:row>
      <xdr:rowOff>190500</xdr:rowOff>
    </xdr:from>
    <xdr:ext cx="1009650" cy="1647825"/>
    <xdr:pic>
      <xdr:nvPicPr>
        <xdr:cNvPr id="0" name="image35.png" title="Imagen"/>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190500</xdr:colOff>
      <xdr:row>7</xdr:row>
      <xdr:rowOff>209550</xdr:rowOff>
    </xdr:from>
    <xdr:ext cx="762000" cy="1114425"/>
    <xdr:pic>
      <xdr:nvPicPr>
        <xdr:cNvPr id="0" name="image18.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95250</xdr:colOff>
      <xdr:row>8</xdr:row>
      <xdr:rowOff>19050</xdr:rowOff>
    </xdr:from>
    <xdr:ext cx="1057275" cy="1371600"/>
    <xdr:pic>
      <xdr:nvPicPr>
        <xdr:cNvPr id="0" name="image23.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190500</xdr:colOff>
      <xdr:row>9</xdr:row>
      <xdr:rowOff>38100</xdr:rowOff>
    </xdr:from>
    <xdr:ext cx="762000" cy="1228725"/>
    <xdr:pic>
      <xdr:nvPicPr>
        <xdr:cNvPr id="0" name="image7.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17</xdr:col>
      <xdr:colOff>47625</xdr:colOff>
      <xdr:row>10</xdr:row>
      <xdr:rowOff>47625</xdr:rowOff>
    </xdr:from>
    <xdr:ext cx="1152525" cy="1314450"/>
    <xdr:pic>
      <xdr:nvPicPr>
        <xdr:cNvPr id="0" name="image12.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47625</xdr:colOff>
      <xdr:row>11</xdr:row>
      <xdr:rowOff>85725</xdr:rowOff>
    </xdr:from>
    <xdr:ext cx="885825" cy="1371600"/>
    <xdr:pic>
      <xdr:nvPicPr>
        <xdr:cNvPr id="0" name="image34.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17</xdr:col>
      <xdr:colOff>0</xdr:colOff>
      <xdr:row>7</xdr:row>
      <xdr:rowOff>0</xdr:rowOff>
    </xdr:from>
    <xdr:ext cx="133350" cy="190500"/>
    <xdr:pic>
      <xdr:nvPicPr>
        <xdr:cNvPr id="0" name="image43.pn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5</xdr:row>
      <xdr:rowOff>0</xdr:rowOff>
    </xdr:from>
    <xdr:ext cx="1609725" cy="1866900"/>
    <xdr:pic>
      <xdr:nvPicPr>
        <xdr:cNvPr id="0" name="image53.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6</xdr:row>
      <xdr:rowOff>0</xdr:rowOff>
    </xdr:from>
    <xdr:ext cx="1609725" cy="1333500"/>
    <xdr:pic>
      <xdr:nvPicPr>
        <xdr:cNvPr id="0" name="image41.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7</xdr:row>
      <xdr:rowOff>0</xdr:rowOff>
    </xdr:from>
    <xdr:ext cx="1609725" cy="1028700"/>
    <xdr:pic>
      <xdr:nvPicPr>
        <xdr:cNvPr id="0" name="image50.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5</xdr:row>
      <xdr:rowOff>0</xdr:rowOff>
    </xdr:from>
    <xdr:ext cx="1076325" cy="1562100"/>
    <xdr:pic>
      <xdr:nvPicPr>
        <xdr:cNvPr id="0" name="image59.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6</xdr:row>
      <xdr:rowOff>0</xdr:rowOff>
    </xdr:from>
    <xdr:ext cx="1628775" cy="1371600"/>
    <xdr:pic>
      <xdr:nvPicPr>
        <xdr:cNvPr id="0" name="image29.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7</xdr:row>
      <xdr:rowOff>0</xdr:rowOff>
    </xdr:from>
    <xdr:ext cx="1695450" cy="1943100"/>
    <xdr:pic>
      <xdr:nvPicPr>
        <xdr:cNvPr id="0" name="image58.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0</xdr:colOff>
      <xdr:row>8</xdr:row>
      <xdr:rowOff>0</xdr:rowOff>
    </xdr:from>
    <xdr:ext cx="247650" cy="190500"/>
    <xdr:pic>
      <xdr:nvPicPr>
        <xdr:cNvPr id="0" name="image19.png"/>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0</xdr:colOff>
      <xdr:row>9</xdr:row>
      <xdr:rowOff>0</xdr:rowOff>
    </xdr:from>
    <xdr:ext cx="609600" cy="190500"/>
    <xdr:pic>
      <xdr:nvPicPr>
        <xdr:cNvPr id="0" name="image45.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10</xdr:row>
      <xdr:rowOff>0</xdr:rowOff>
    </xdr:from>
    <xdr:ext cx="1304925" cy="1219200"/>
    <xdr:pic>
      <xdr:nvPicPr>
        <xdr:cNvPr id="0" name="image54.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0</xdr:colOff>
      <xdr:row>8</xdr:row>
      <xdr:rowOff>0</xdr:rowOff>
    </xdr:from>
    <xdr:ext cx="552450" cy="190500"/>
    <xdr:pic>
      <xdr:nvPicPr>
        <xdr:cNvPr id="0" name="image42.png"/>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0</xdr:colOff>
      <xdr:row>9</xdr:row>
      <xdr:rowOff>0</xdr:rowOff>
    </xdr:from>
    <xdr:ext cx="209550" cy="190500"/>
    <xdr:pic>
      <xdr:nvPicPr>
        <xdr:cNvPr id="0" name="image36.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10</xdr:row>
      <xdr:rowOff>0</xdr:rowOff>
    </xdr:from>
    <xdr:ext cx="1457325" cy="685800"/>
    <xdr:pic>
      <xdr:nvPicPr>
        <xdr:cNvPr id="0" name="image39.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0</xdr:colOff>
      <xdr:row>8</xdr:row>
      <xdr:rowOff>0</xdr:rowOff>
    </xdr:from>
    <xdr:ext cx="104775" cy="190500"/>
    <xdr:pic>
      <xdr:nvPicPr>
        <xdr:cNvPr id="0" name="image21.png"/>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0</xdr:colOff>
      <xdr:row>9</xdr:row>
      <xdr:rowOff>0</xdr:rowOff>
    </xdr:from>
    <xdr:ext cx="123825" cy="190500"/>
    <xdr:pic>
      <xdr:nvPicPr>
        <xdr:cNvPr id="0" name="image30.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10</xdr:row>
      <xdr:rowOff>0</xdr:rowOff>
    </xdr:from>
    <xdr:ext cx="1047750" cy="1552575"/>
    <xdr:pic>
      <xdr:nvPicPr>
        <xdr:cNvPr id="0" name="image44.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0</xdr:colOff>
      <xdr:row>8</xdr:row>
      <xdr:rowOff>0</xdr:rowOff>
    </xdr:from>
    <xdr:ext cx="123825" cy="190500"/>
    <xdr:pic>
      <xdr:nvPicPr>
        <xdr:cNvPr id="0" name="image32.png"/>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0</xdr:colOff>
      <xdr:row>9</xdr:row>
      <xdr:rowOff>0</xdr:rowOff>
    </xdr:from>
    <xdr:ext cx="123825" cy="190500"/>
    <xdr:pic>
      <xdr:nvPicPr>
        <xdr:cNvPr id="0" name="image47.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10</xdr:row>
      <xdr:rowOff>0</xdr:rowOff>
    </xdr:from>
    <xdr:ext cx="1057275" cy="1552575"/>
    <xdr:pic>
      <xdr:nvPicPr>
        <xdr:cNvPr id="0" name="image48.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314325</xdr:colOff>
      <xdr:row>6</xdr:row>
      <xdr:rowOff>514350</xdr:rowOff>
    </xdr:from>
    <xdr:ext cx="1028700" cy="895350"/>
    <xdr:pic>
      <xdr:nvPicPr>
        <xdr:cNvPr id="0" name="image5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209550</xdr:colOff>
      <xdr:row>7</xdr:row>
      <xdr:rowOff>485775</xdr:rowOff>
    </xdr:from>
    <xdr:ext cx="1238250" cy="962025"/>
    <xdr:pic>
      <xdr:nvPicPr>
        <xdr:cNvPr id="0" name="image40.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209550</xdr:colOff>
      <xdr:row>8</xdr:row>
      <xdr:rowOff>285750</xdr:rowOff>
    </xdr:from>
    <xdr:ext cx="1447800" cy="1400175"/>
    <xdr:pic>
      <xdr:nvPicPr>
        <xdr:cNvPr id="0" name="image55.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17</xdr:col>
      <xdr:colOff>152400</xdr:colOff>
      <xdr:row>6</xdr:row>
      <xdr:rowOff>2000250</xdr:rowOff>
    </xdr:from>
    <xdr:ext cx="1343025" cy="1190625"/>
    <xdr:pic>
      <xdr:nvPicPr>
        <xdr:cNvPr id="0" name="image25.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314325</xdr:colOff>
      <xdr:row>10</xdr:row>
      <xdr:rowOff>581025</xdr:rowOff>
    </xdr:from>
    <xdr:ext cx="1238250" cy="1085850"/>
    <xdr:pic>
      <xdr:nvPicPr>
        <xdr:cNvPr id="0" name="image28.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17</xdr:col>
      <xdr:colOff>0</xdr:colOff>
      <xdr:row>6</xdr:row>
      <xdr:rowOff>0</xdr:rowOff>
    </xdr:from>
    <xdr:ext cx="276225" cy="190500"/>
    <xdr:pic>
      <xdr:nvPicPr>
        <xdr:cNvPr id="0" name="image52.pn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0</xdr:colOff>
      <xdr:row>6</xdr:row>
      <xdr:rowOff>0</xdr:rowOff>
    </xdr:from>
    <xdr:ext cx="266700" cy="190500"/>
    <xdr:pic>
      <xdr:nvPicPr>
        <xdr:cNvPr id="0" name="image46.png"/>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0</xdr:colOff>
      <xdr:row>7</xdr:row>
      <xdr:rowOff>0</xdr:rowOff>
    </xdr:from>
    <xdr:ext cx="200025" cy="190500"/>
    <xdr:pic>
      <xdr:nvPicPr>
        <xdr:cNvPr id="0" name="image56.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8</xdr:row>
      <xdr:rowOff>0</xdr:rowOff>
    </xdr:from>
    <xdr:ext cx="209550" cy="190500"/>
    <xdr:pic>
      <xdr:nvPicPr>
        <xdr:cNvPr id="0" name="image61.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7</xdr:row>
      <xdr:rowOff>0</xdr:rowOff>
    </xdr:from>
    <xdr:ext cx="2286000" cy="571500"/>
    <xdr:pic>
      <xdr:nvPicPr>
        <xdr:cNvPr id="0" name="image24.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8</xdr:row>
      <xdr:rowOff>0</xdr:rowOff>
    </xdr:from>
    <xdr:ext cx="685800" cy="1133475"/>
    <xdr:pic>
      <xdr:nvPicPr>
        <xdr:cNvPr id="0" name="image57.png"/>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0</xdr:colOff>
      <xdr:row>9</xdr:row>
      <xdr:rowOff>0</xdr:rowOff>
    </xdr:from>
    <xdr:ext cx="1924050" cy="1295400"/>
    <xdr:pic>
      <xdr:nvPicPr>
        <xdr:cNvPr id="0" name="image6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4</xdr:row>
      <xdr:rowOff>0</xdr:rowOff>
    </xdr:from>
    <xdr:ext cx="2400300" cy="952500"/>
    <xdr:pic>
      <xdr:nvPicPr>
        <xdr:cNvPr id="0" name="image20.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5</xdr:row>
      <xdr:rowOff>0</xdr:rowOff>
    </xdr:from>
    <xdr:ext cx="390525" cy="190500"/>
    <xdr:pic>
      <xdr:nvPicPr>
        <xdr:cNvPr id="0" name="image77.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6</xdr:row>
      <xdr:rowOff>0</xdr:rowOff>
    </xdr:from>
    <xdr:ext cx="2190750" cy="1828800"/>
    <xdr:pic>
      <xdr:nvPicPr>
        <xdr:cNvPr id="0" name="image49.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7</xdr:row>
      <xdr:rowOff>0</xdr:rowOff>
    </xdr:from>
    <xdr:ext cx="1085850" cy="1152525"/>
    <xdr:pic>
      <xdr:nvPicPr>
        <xdr:cNvPr id="0" name="image80.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8</xdr:row>
      <xdr:rowOff>0</xdr:rowOff>
    </xdr:from>
    <xdr:ext cx="1209675" cy="1028700"/>
    <xdr:pic>
      <xdr:nvPicPr>
        <xdr:cNvPr id="0" name="image95.png"/>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0</xdr:colOff>
      <xdr:row>9</xdr:row>
      <xdr:rowOff>0</xdr:rowOff>
    </xdr:from>
    <xdr:ext cx="942975" cy="1095375"/>
    <xdr:pic>
      <xdr:nvPicPr>
        <xdr:cNvPr id="0" name="image69.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7</xdr:row>
      <xdr:rowOff>0</xdr:rowOff>
    </xdr:from>
    <xdr:ext cx="1295400" cy="1390650"/>
    <xdr:pic>
      <xdr:nvPicPr>
        <xdr:cNvPr id="0" name="image79.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8</xdr:row>
      <xdr:rowOff>0</xdr:rowOff>
    </xdr:from>
    <xdr:ext cx="1762125" cy="1495425"/>
    <xdr:pic>
      <xdr:nvPicPr>
        <xdr:cNvPr id="0" name="image89.png"/>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0</xdr:colOff>
      <xdr:row>9</xdr:row>
      <xdr:rowOff>0</xdr:rowOff>
    </xdr:from>
    <xdr:ext cx="1819275" cy="1485900"/>
    <xdr:pic>
      <xdr:nvPicPr>
        <xdr:cNvPr id="0" name="image7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9</xdr:row>
      <xdr:rowOff>0</xdr:rowOff>
    </xdr:from>
    <xdr:ext cx="1352550" cy="1524000"/>
    <xdr:pic>
      <xdr:nvPicPr>
        <xdr:cNvPr id="0" name="image145.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10</xdr:row>
      <xdr:rowOff>0</xdr:rowOff>
    </xdr:from>
    <xdr:ext cx="1847850" cy="1838325"/>
    <xdr:pic>
      <xdr:nvPicPr>
        <xdr:cNvPr id="0" name="image64.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11</xdr:row>
      <xdr:rowOff>0</xdr:rowOff>
    </xdr:from>
    <xdr:ext cx="1781175" cy="1943100"/>
    <xdr:pic>
      <xdr:nvPicPr>
        <xdr:cNvPr id="0" name="image68.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8</xdr:row>
      <xdr:rowOff>0</xdr:rowOff>
    </xdr:from>
    <xdr:ext cx="161925" cy="190500"/>
    <xdr:pic>
      <xdr:nvPicPr>
        <xdr:cNvPr id="0" name="image66.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9</xdr:row>
      <xdr:rowOff>0</xdr:rowOff>
    </xdr:from>
    <xdr:ext cx="161925" cy="190500"/>
    <xdr:pic>
      <xdr:nvPicPr>
        <xdr:cNvPr id="0" name="image60.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10</xdr:row>
      <xdr:rowOff>0</xdr:rowOff>
    </xdr:from>
    <xdr:ext cx="1476375" cy="1752600"/>
    <xdr:pic>
      <xdr:nvPicPr>
        <xdr:cNvPr id="0" name="image6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7</xdr:row>
      <xdr:rowOff>0</xdr:rowOff>
    </xdr:from>
    <xdr:ext cx="200025" cy="190500"/>
    <xdr:pic>
      <xdr:nvPicPr>
        <xdr:cNvPr id="0" name="image65.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8</xdr:row>
      <xdr:rowOff>0</xdr:rowOff>
    </xdr:from>
    <xdr:ext cx="2219325" cy="2200275"/>
    <xdr:pic>
      <xdr:nvPicPr>
        <xdr:cNvPr id="0" name="image75.png"/>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0</xdr:colOff>
      <xdr:row>9</xdr:row>
      <xdr:rowOff>0</xdr:rowOff>
    </xdr:from>
    <xdr:ext cx="2219325" cy="1562100"/>
    <xdr:pic>
      <xdr:nvPicPr>
        <xdr:cNvPr id="0" name="image67.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7</xdr:row>
      <xdr:rowOff>0</xdr:rowOff>
    </xdr:from>
    <xdr:ext cx="171450" cy="190500"/>
    <xdr:pic>
      <xdr:nvPicPr>
        <xdr:cNvPr id="0" name="image70.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8</xdr:row>
      <xdr:rowOff>0</xdr:rowOff>
    </xdr:from>
    <xdr:ext cx="2219325" cy="2019300"/>
    <xdr:pic>
      <xdr:nvPicPr>
        <xdr:cNvPr id="0" name="image71.png"/>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0</xdr:colOff>
      <xdr:row>9</xdr:row>
      <xdr:rowOff>0</xdr:rowOff>
    </xdr:from>
    <xdr:ext cx="1466850" cy="1695450"/>
    <xdr:pic>
      <xdr:nvPicPr>
        <xdr:cNvPr id="0" name="image7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7</xdr:row>
      <xdr:rowOff>0</xdr:rowOff>
    </xdr:from>
    <xdr:ext cx="219075" cy="190500"/>
    <xdr:pic>
      <xdr:nvPicPr>
        <xdr:cNvPr id="0" name="image74.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8</xdr:row>
      <xdr:rowOff>0</xdr:rowOff>
    </xdr:from>
    <xdr:ext cx="171450" cy="190500"/>
    <xdr:pic>
      <xdr:nvPicPr>
        <xdr:cNvPr id="0" name="image88.png"/>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0</xdr:colOff>
      <xdr:row>9</xdr:row>
      <xdr:rowOff>0</xdr:rowOff>
    </xdr:from>
    <xdr:ext cx="219075" cy="190500"/>
    <xdr:pic>
      <xdr:nvPicPr>
        <xdr:cNvPr id="0" name="image9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7</xdr:row>
      <xdr:rowOff>0</xdr:rowOff>
    </xdr:from>
    <xdr:ext cx="257175" cy="190500"/>
    <xdr:pic>
      <xdr:nvPicPr>
        <xdr:cNvPr id="0" name="image76.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8</xdr:row>
      <xdr:rowOff>0</xdr:rowOff>
    </xdr:from>
    <xdr:ext cx="209550" cy="190500"/>
    <xdr:pic>
      <xdr:nvPicPr>
        <xdr:cNvPr id="0" name="image90.png"/>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0</xdr:colOff>
      <xdr:row>9</xdr:row>
      <xdr:rowOff>0</xdr:rowOff>
    </xdr:from>
    <xdr:ext cx="2200275" cy="1695450"/>
    <xdr:pic>
      <xdr:nvPicPr>
        <xdr:cNvPr id="0" name="image78.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7</xdr:row>
      <xdr:rowOff>0</xdr:rowOff>
    </xdr:from>
    <xdr:ext cx="1638300" cy="1800225"/>
    <xdr:pic>
      <xdr:nvPicPr>
        <xdr:cNvPr id="0" name="image85.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8</xdr:row>
      <xdr:rowOff>0</xdr:rowOff>
    </xdr:from>
    <xdr:ext cx="180975" cy="190500"/>
    <xdr:pic>
      <xdr:nvPicPr>
        <xdr:cNvPr id="0" name="image86.png"/>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0</xdr:colOff>
      <xdr:row>9</xdr:row>
      <xdr:rowOff>0</xdr:rowOff>
    </xdr:from>
    <xdr:ext cx="1876425" cy="1971675"/>
    <xdr:pic>
      <xdr:nvPicPr>
        <xdr:cNvPr id="0" name="image87.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7</xdr:row>
      <xdr:rowOff>0</xdr:rowOff>
    </xdr:from>
    <xdr:ext cx="152400" cy="190500"/>
    <xdr:pic>
      <xdr:nvPicPr>
        <xdr:cNvPr id="0" name="image82.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8</xdr:row>
      <xdr:rowOff>0</xdr:rowOff>
    </xdr:from>
    <xdr:ext cx="161925" cy="190500"/>
    <xdr:pic>
      <xdr:nvPicPr>
        <xdr:cNvPr id="0" name="image96.png"/>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0</xdr:colOff>
      <xdr:row>9</xdr:row>
      <xdr:rowOff>0</xdr:rowOff>
    </xdr:from>
    <xdr:ext cx="1676400" cy="1695450"/>
    <xdr:pic>
      <xdr:nvPicPr>
        <xdr:cNvPr id="0" name="image81.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8</xdr:row>
      <xdr:rowOff>0</xdr:rowOff>
    </xdr:from>
    <xdr:ext cx="2609850" cy="1247775"/>
    <xdr:pic>
      <xdr:nvPicPr>
        <xdr:cNvPr id="0" name="image93.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9</xdr:row>
      <xdr:rowOff>0</xdr:rowOff>
    </xdr:from>
    <xdr:ext cx="2609850" cy="866775"/>
    <xdr:pic>
      <xdr:nvPicPr>
        <xdr:cNvPr id="0" name="image97.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10</xdr:row>
      <xdr:rowOff>0</xdr:rowOff>
    </xdr:from>
    <xdr:ext cx="2609850" cy="904875"/>
    <xdr:pic>
      <xdr:nvPicPr>
        <xdr:cNvPr id="0" name="image91.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7</xdr:row>
      <xdr:rowOff>0</xdr:rowOff>
    </xdr:from>
    <xdr:ext cx="1905000" cy="1095375"/>
    <xdr:pic>
      <xdr:nvPicPr>
        <xdr:cNvPr id="0" name="image98.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8</xdr:row>
      <xdr:rowOff>0</xdr:rowOff>
    </xdr:from>
    <xdr:ext cx="847725" cy="1095375"/>
    <xdr:pic>
      <xdr:nvPicPr>
        <xdr:cNvPr id="0" name="image105.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9</xdr:row>
      <xdr:rowOff>0</xdr:rowOff>
    </xdr:from>
    <xdr:ext cx="838200" cy="1390650"/>
    <xdr:pic>
      <xdr:nvPicPr>
        <xdr:cNvPr id="0" name="image8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7</xdr:row>
      <xdr:rowOff>0</xdr:rowOff>
    </xdr:from>
    <xdr:ext cx="276225" cy="190500"/>
    <xdr:pic>
      <xdr:nvPicPr>
        <xdr:cNvPr id="0" name="image84.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8</xdr:row>
      <xdr:rowOff>0</xdr:rowOff>
    </xdr:from>
    <xdr:ext cx="361950" cy="190500"/>
    <xdr:pic>
      <xdr:nvPicPr>
        <xdr:cNvPr id="0" name="image102.png"/>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0</xdr:colOff>
      <xdr:row>9</xdr:row>
      <xdr:rowOff>0</xdr:rowOff>
    </xdr:from>
    <xdr:ext cx="180975" cy="190500"/>
    <xdr:pic>
      <xdr:nvPicPr>
        <xdr:cNvPr id="0" name="image10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7</xdr:row>
      <xdr:rowOff>0</xdr:rowOff>
    </xdr:from>
    <xdr:ext cx="276225" cy="180975"/>
    <xdr:pic>
      <xdr:nvPicPr>
        <xdr:cNvPr id="0" name="image99.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8</xdr:row>
      <xdr:rowOff>0</xdr:rowOff>
    </xdr:from>
    <xdr:ext cx="219075" cy="190500"/>
    <xdr:pic>
      <xdr:nvPicPr>
        <xdr:cNvPr id="0" name="image94.png"/>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0</xdr:colOff>
      <xdr:row>9</xdr:row>
      <xdr:rowOff>0</xdr:rowOff>
    </xdr:from>
    <xdr:ext cx="190500" cy="190500"/>
    <xdr:pic>
      <xdr:nvPicPr>
        <xdr:cNvPr id="0" name="image128.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5</xdr:row>
      <xdr:rowOff>0</xdr:rowOff>
    </xdr:from>
    <xdr:ext cx="190500" cy="190500"/>
    <xdr:pic>
      <xdr:nvPicPr>
        <xdr:cNvPr id="0" name="image109.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6</xdr:row>
      <xdr:rowOff>0</xdr:rowOff>
    </xdr:from>
    <xdr:ext cx="2190750" cy="2133600"/>
    <xdr:pic>
      <xdr:nvPicPr>
        <xdr:cNvPr id="0" name="image101.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7</xdr:row>
      <xdr:rowOff>0</xdr:rowOff>
    </xdr:from>
    <xdr:ext cx="2381250" cy="1657350"/>
    <xdr:pic>
      <xdr:nvPicPr>
        <xdr:cNvPr id="0" name="image100.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561975</xdr:colOff>
      <xdr:row>11</xdr:row>
      <xdr:rowOff>295275</xdr:rowOff>
    </xdr:from>
    <xdr:ext cx="1028700" cy="1123950"/>
    <xdr:pic>
      <xdr:nvPicPr>
        <xdr:cNvPr id="0" name="image104.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704850</xdr:colOff>
      <xdr:row>9</xdr:row>
      <xdr:rowOff>1533525</xdr:rowOff>
    </xdr:from>
    <xdr:ext cx="733425" cy="1276350"/>
    <xdr:pic>
      <xdr:nvPicPr>
        <xdr:cNvPr id="0" name="image107.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57150</xdr:colOff>
      <xdr:row>9</xdr:row>
      <xdr:rowOff>295275</xdr:rowOff>
    </xdr:from>
    <xdr:ext cx="2038350" cy="809625"/>
    <xdr:pic>
      <xdr:nvPicPr>
        <xdr:cNvPr id="0" name="image108.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17</xdr:col>
      <xdr:colOff>342900</xdr:colOff>
      <xdr:row>8</xdr:row>
      <xdr:rowOff>114300</xdr:rowOff>
    </xdr:from>
    <xdr:ext cx="781050" cy="1123950"/>
    <xdr:pic>
      <xdr:nvPicPr>
        <xdr:cNvPr id="0" name="image110.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457200</xdr:colOff>
      <xdr:row>7</xdr:row>
      <xdr:rowOff>257175</xdr:rowOff>
    </xdr:from>
    <xdr:ext cx="981075" cy="1390650"/>
    <xdr:pic>
      <xdr:nvPicPr>
        <xdr:cNvPr id="0" name="image106.png" title="Imagen"/>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7</xdr:row>
      <xdr:rowOff>0</xdr:rowOff>
    </xdr:from>
    <xdr:ext cx="209550" cy="190500"/>
    <xdr:pic>
      <xdr:nvPicPr>
        <xdr:cNvPr id="0" name="image111.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8</xdr:row>
      <xdr:rowOff>0</xdr:rowOff>
    </xdr:from>
    <xdr:ext cx="1362075" cy="1933575"/>
    <xdr:pic>
      <xdr:nvPicPr>
        <xdr:cNvPr id="0" name="image116.png"/>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0</xdr:colOff>
      <xdr:row>9</xdr:row>
      <xdr:rowOff>0</xdr:rowOff>
    </xdr:from>
    <xdr:ext cx="1133475" cy="1695450"/>
    <xdr:pic>
      <xdr:nvPicPr>
        <xdr:cNvPr id="0" name="image11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7</xdr:row>
      <xdr:rowOff>0</xdr:rowOff>
    </xdr:from>
    <xdr:ext cx="2019300" cy="2181225"/>
    <xdr:pic>
      <xdr:nvPicPr>
        <xdr:cNvPr id="0" name="image118.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8</xdr:row>
      <xdr:rowOff>0</xdr:rowOff>
    </xdr:from>
    <xdr:ext cx="171450" cy="190500"/>
    <xdr:pic>
      <xdr:nvPicPr>
        <xdr:cNvPr id="0" name="image121.png"/>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0</xdr:colOff>
      <xdr:row>9</xdr:row>
      <xdr:rowOff>0</xdr:rowOff>
    </xdr:from>
    <xdr:ext cx="1762125" cy="1695450"/>
    <xdr:pic>
      <xdr:nvPicPr>
        <xdr:cNvPr id="0" name="image125.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7</xdr:row>
      <xdr:rowOff>0</xdr:rowOff>
    </xdr:from>
    <xdr:ext cx="171450" cy="190500"/>
    <xdr:pic>
      <xdr:nvPicPr>
        <xdr:cNvPr id="0" name="image120.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8</xdr:row>
      <xdr:rowOff>0</xdr:rowOff>
    </xdr:from>
    <xdr:ext cx="1733550" cy="1714500"/>
    <xdr:pic>
      <xdr:nvPicPr>
        <xdr:cNvPr id="0" name="image113.png"/>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0</xdr:colOff>
      <xdr:row>9</xdr:row>
      <xdr:rowOff>0</xdr:rowOff>
    </xdr:from>
    <xdr:ext cx="1552575" cy="1476375"/>
    <xdr:pic>
      <xdr:nvPicPr>
        <xdr:cNvPr id="0" name="image114.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7</xdr:row>
      <xdr:rowOff>0</xdr:rowOff>
    </xdr:from>
    <xdr:ext cx="180975" cy="190500"/>
    <xdr:pic>
      <xdr:nvPicPr>
        <xdr:cNvPr id="0" name="image117.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8</xdr:row>
      <xdr:rowOff>0</xdr:rowOff>
    </xdr:from>
    <xdr:ext cx="1952625" cy="2133600"/>
    <xdr:pic>
      <xdr:nvPicPr>
        <xdr:cNvPr id="0" name="image115.png"/>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0</xdr:colOff>
      <xdr:row>9</xdr:row>
      <xdr:rowOff>0</xdr:rowOff>
    </xdr:from>
    <xdr:ext cx="1676400" cy="1695450"/>
    <xdr:pic>
      <xdr:nvPicPr>
        <xdr:cNvPr id="0" name="image119.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0</xdr:colOff>
      <xdr:row>7</xdr:row>
      <xdr:rowOff>0</xdr:rowOff>
    </xdr:from>
    <xdr:ext cx="142875" cy="190500"/>
    <xdr:pic>
      <xdr:nvPicPr>
        <xdr:cNvPr id="0" name="image139.png"/>
        <xdr:cNvPicPr preferRelativeResize="0"/>
      </xdr:nvPicPr>
      <xdr:blipFill>
        <a:blip cstate="print" r:embed="rId1"/>
        <a:stretch>
          <a:fillRect/>
        </a:stretch>
      </xdr:blipFill>
      <xdr:spPr>
        <a:prstGeom prst="rect">
          <a:avLst/>
        </a:prstGeom>
        <a:noFill/>
      </xdr:spPr>
    </xdr:pic>
    <xdr:clientData fLocksWithSheet="0"/>
  </xdr:oneCellAnchor>
  <xdr:oneCellAnchor>
    <xdr:from>
      <xdr:col>16</xdr:col>
      <xdr:colOff>0</xdr:colOff>
      <xdr:row>8</xdr:row>
      <xdr:rowOff>0</xdr:rowOff>
    </xdr:from>
    <xdr:ext cx="1562100" cy="2133600"/>
    <xdr:pic>
      <xdr:nvPicPr>
        <xdr:cNvPr id="0" name="image138.png"/>
        <xdr:cNvPicPr preferRelativeResize="0"/>
      </xdr:nvPicPr>
      <xdr:blipFill>
        <a:blip cstate="print" r:embed="rId2"/>
        <a:stretch>
          <a:fillRect/>
        </a:stretch>
      </xdr:blipFill>
      <xdr:spPr>
        <a:prstGeom prst="rect">
          <a:avLst/>
        </a:prstGeom>
        <a:noFill/>
      </xdr:spPr>
    </xdr:pic>
    <xdr:clientData fLocksWithSheet="0"/>
  </xdr:oneCellAnchor>
  <xdr:oneCellAnchor>
    <xdr:from>
      <xdr:col>16</xdr:col>
      <xdr:colOff>0</xdr:colOff>
      <xdr:row>9</xdr:row>
      <xdr:rowOff>0</xdr:rowOff>
    </xdr:from>
    <xdr:ext cx="2219325" cy="2181225"/>
    <xdr:pic>
      <xdr:nvPicPr>
        <xdr:cNvPr id="0" name="image124.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0</xdr:colOff>
      <xdr:row>7</xdr:row>
      <xdr:rowOff>0</xdr:rowOff>
    </xdr:from>
    <xdr:ext cx="1876425" cy="1905000"/>
    <xdr:pic>
      <xdr:nvPicPr>
        <xdr:cNvPr id="0" name="image133.png"/>
        <xdr:cNvPicPr preferRelativeResize="0"/>
      </xdr:nvPicPr>
      <xdr:blipFill>
        <a:blip cstate="print" r:embed="rId1"/>
        <a:stretch>
          <a:fillRect/>
        </a:stretch>
      </xdr:blipFill>
      <xdr:spPr>
        <a:prstGeom prst="rect">
          <a:avLst/>
        </a:prstGeom>
        <a:noFill/>
      </xdr:spPr>
    </xdr:pic>
    <xdr:clientData fLocksWithSheet="0"/>
  </xdr:oneCellAnchor>
  <xdr:oneCellAnchor>
    <xdr:from>
      <xdr:col>16</xdr:col>
      <xdr:colOff>0</xdr:colOff>
      <xdr:row>8</xdr:row>
      <xdr:rowOff>0</xdr:rowOff>
    </xdr:from>
    <xdr:ext cx="3533775" cy="828675"/>
    <xdr:pic>
      <xdr:nvPicPr>
        <xdr:cNvPr id="0" name="image126.png"/>
        <xdr:cNvPicPr preferRelativeResize="0"/>
      </xdr:nvPicPr>
      <xdr:blipFill>
        <a:blip cstate="print" r:embed="rId2"/>
        <a:stretch>
          <a:fillRect/>
        </a:stretch>
      </xdr:blipFill>
      <xdr:spPr>
        <a:prstGeom prst="rect">
          <a:avLst/>
        </a:prstGeom>
        <a:noFill/>
      </xdr:spPr>
    </xdr:pic>
    <xdr:clientData fLocksWithSheet="0"/>
  </xdr:oneCellAnchor>
  <xdr:oneCellAnchor>
    <xdr:from>
      <xdr:col>16</xdr:col>
      <xdr:colOff>0</xdr:colOff>
      <xdr:row>9</xdr:row>
      <xdr:rowOff>0</xdr:rowOff>
    </xdr:from>
    <xdr:ext cx="3533775" cy="2009775"/>
    <xdr:pic>
      <xdr:nvPicPr>
        <xdr:cNvPr id="0" name="image12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7</xdr:row>
      <xdr:rowOff>0</xdr:rowOff>
    </xdr:from>
    <xdr:ext cx="1133475" cy="1114425"/>
    <xdr:pic>
      <xdr:nvPicPr>
        <xdr:cNvPr id="0" name="image129.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8</xdr:row>
      <xdr:rowOff>0</xdr:rowOff>
    </xdr:from>
    <xdr:ext cx="190500" cy="190500"/>
    <xdr:pic>
      <xdr:nvPicPr>
        <xdr:cNvPr id="0" name="image135.png"/>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0</xdr:colOff>
      <xdr:row>9</xdr:row>
      <xdr:rowOff>0</xdr:rowOff>
    </xdr:from>
    <xdr:ext cx="180975" cy="190500"/>
    <xdr:pic>
      <xdr:nvPicPr>
        <xdr:cNvPr id="0" name="image13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295275</xdr:colOff>
      <xdr:row>6</xdr:row>
      <xdr:rowOff>95250</xdr:rowOff>
    </xdr:from>
    <xdr:ext cx="1590675" cy="1600200"/>
    <xdr:pic>
      <xdr:nvPicPr>
        <xdr:cNvPr id="0" name="image130.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228600</xdr:colOff>
      <xdr:row>7</xdr:row>
      <xdr:rowOff>66675</xdr:rowOff>
    </xdr:from>
    <xdr:ext cx="1714500" cy="1790700"/>
    <xdr:pic>
      <xdr:nvPicPr>
        <xdr:cNvPr id="0" name="image136.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114300</xdr:colOff>
      <xdr:row>9</xdr:row>
      <xdr:rowOff>28575</xdr:rowOff>
    </xdr:from>
    <xdr:ext cx="1952625" cy="1790700"/>
    <xdr:pic>
      <xdr:nvPicPr>
        <xdr:cNvPr id="0" name="image134.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17</xdr:col>
      <xdr:colOff>47625</xdr:colOff>
      <xdr:row>8</xdr:row>
      <xdr:rowOff>66675</xdr:rowOff>
    </xdr:from>
    <xdr:ext cx="2076450" cy="1866900"/>
    <xdr:pic>
      <xdr:nvPicPr>
        <xdr:cNvPr id="0" name="image127.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38100</xdr:colOff>
      <xdr:row>10</xdr:row>
      <xdr:rowOff>95250</xdr:rowOff>
    </xdr:from>
    <xdr:ext cx="2143125" cy="1457325"/>
    <xdr:pic>
      <xdr:nvPicPr>
        <xdr:cNvPr id="0" name="image123.png" title="Imagen"/>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314325</xdr:colOff>
      <xdr:row>7</xdr:row>
      <xdr:rowOff>142875</xdr:rowOff>
    </xdr:from>
    <xdr:ext cx="1066800" cy="1466850"/>
    <xdr:pic>
      <xdr:nvPicPr>
        <xdr:cNvPr id="0" name="image142.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314325</xdr:colOff>
      <xdr:row>8</xdr:row>
      <xdr:rowOff>47625</xdr:rowOff>
    </xdr:from>
    <xdr:ext cx="1066800" cy="1466850"/>
    <xdr:pic>
      <xdr:nvPicPr>
        <xdr:cNvPr id="0" name="image131.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428625</xdr:colOff>
      <xdr:row>9</xdr:row>
      <xdr:rowOff>152400</xdr:rowOff>
    </xdr:from>
    <xdr:ext cx="838200" cy="1209675"/>
    <xdr:pic>
      <xdr:nvPicPr>
        <xdr:cNvPr id="0" name="image137.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17</xdr:col>
      <xdr:colOff>428625</xdr:colOff>
      <xdr:row>10</xdr:row>
      <xdr:rowOff>533400</xdr:rowOff>
    </xdr:from>
    <xdr:ext cx="1028700" cy="1362075"/>
    <xdr:pic>
      <xdr:nvPicPr>
        <xdr:cNvPr id="0" name="image146.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285750</xdr:colOff>
      <xdr:row>11</xdr:row>
      <xdr:rowOff>123825</xdr:rowOff>
    </xdr:from>
    <xdr:ext cx="1133475" cy="1619250"/>
    <xdr:pic>
      <xdr:nvPicPr>
        <xdr:cNvPr id="0" name="image143.png" title="Imagen"/>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7</xdr:row>
      <xdr:rowOff>0</xdr:rowOff>
    </xdr:from>
    <xdr:ext cx="180975" cy="190500"/>
    <xdr:pic>
      <xdr:nvPicPr>
        <xdr:cNvPr id="0" name="image140.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8</xdr:row>
      <xdr:rowOff>0</xdr:rowOff>
    </xdr:from>
    <xdr:ext cx="152400" cy="190500"/>
    <xdr:pic>
      <xdr:nvPicPr>
        <xdr:cNvPr id="0" name="image141.png"/>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0</xdr:colOff>
      <xdr:row>9</xdr:row>
      <xdr:rowOff>0</xdr:rowOff>
    </xdr:from>
    <xdr:ext cx="190500" cy="190500"/>
    <xdr:pic>
      <xdr:nvPicPr>
        <xdr:cNvPr id="0" name="image144.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5:O5" displayName="Table_1" name="Table_1" id="1">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Portatil Empresa-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5:O5" displayName="Table_2" name="Table_2" id="2">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Portatil Nosotros-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5:O5" displayName="Table_3" name="Table_3" id="3">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Placa Madre Empresa -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5:O5" displayName="Table_4" name="Table_4" id="4">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Placa Madre Nosotros-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mercadolibre.com.co/laptop-asus-expertbook-bm1-14-fhd-ryzen-5-7535hs-8gb-512-negro/p/MCO65741197" TargetMode="External"/><Relationship Id="rId2" Type="http://schemas.openxmlformats.org/officeDocument/2006/relationships/hyperlink" Target="https://www.mipcparquecentral.com/products/portatil-hp-15-fd0270la-core-i7-1355u-16gb-1tb-ssd-windows-11-morral-mouse?variant=48532036255936&amp;country=CO&amp;currency=COP&amp;utm_medium=product_sync&amp;utm_source=google&amp;utm_content=sag_organic&amp;utm_campaign=sag_organic&amp;srsltid=AfmBOoqwhmJyklf-Fkdoog9iBRtbE64ycVxJ428MpLUP30h50KR3LrJJfbQ" TargetMode="External"/><Relationship Id="rId3" Type="http://schemas.openxmlformats.org/officeDocument/2006/relationships/drawing" Target="../drawings/drawing2.xml"/><Relationship Id="rId5"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alkosto.com/computador-portatil-asus-vivobook-16-pulgadas-m1607ka-amd/p/4711387903094" TargetMode="External"/><Relationship Id="rId2" Type="http://schemas.openxmlformats.org/officeDocument/2006/relationships/hyperlink" Target="https://www.mercadolibre.com.co/portatil-hp-15-fc0276la-amd-ryzen-7-16gb-ram-1tb-ssd-156-fhd-windows-11-home/p/MCO53393952" TargetMode="External"/><Relationship Id="rId3" Type="http://schemas.openxmlformats.org/officeDocument/2006/relationships/hyperlink" Target="https://www.mercadolibre.com.co/lenovo-ideapad-slim-3-amd-ryzen-7-7735hs-24gb-ram-512gb-ssd-azul/p/MCO65384964" TargetMode="External"/><Relationship Id="rId4" Type="http://schemas.openxmlformats.org/officeDocument/2006/relationships/drawing" Target="../drawings/drawing3.xml"/><Relationship Id="rId6"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mercadolibre.com.co/pc-lenovo-tiny-thinkcentre-neo-50q-gen-5-core-5-16gb1tb/p/MCO68062227" TargetMode="External"/><Relationship Id="rId2" Type="http://schemas.openxmlformats.org/officeDocument/2006/relationships/hyperlink" Target="https://www.mercadolibre.com.co/computador-empresarial-dell-optiplex-7020-mff-micro-intel-core-i5-12500t-ssd-512gb-ddr5-8gb-no-dvd-monitor-215-e2225hs-windows-11-pro/p/MCO61701303" TargetMode="External"/><Relationship Id="rId3" Type="http://schemas.openxmlformats.org/officeDocument/2006/relationships/hyperlink" Target="https://www.mercadolibre.com.co/pc-gamer-ryzen-7-5700g-16gb-ddr4-512gb-m2-monitor-24-ips/up/MCOU3792324327"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mercadolibre.com.co/pc-gamer-ryzen-7-5700g-16gb-ddr4-512gb-m2-monitor-24-ips/up/MCOU3792324327" TargetMode="External"/><Relationship Id="rId2" Type="http://schemas.openxmlformats.org/officeDocument/2006/relationships/hyperlink" Target="https://www.mercadolibre.com.co/pc-gamer-amd-ryzen-7-5700g--32gb--ssd-512gb--monitor-27/up/MCOU2773993265" TargetMode="External"/><Relationship Id="rId3" Type="http://schemas.openxmlformats.org/officeDocument/2006/relationships/hyperlink" Target="https://www.mercadolibre.com.co/pc-gamer-rgb-ryzen-7-5700g--32gb--ssd-512gb--monitor-24/up/MCOU3210707998"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alkosto.com/monitor-samsung-22-pulgadas-22f310-fhd-plano-negro/p/198957224317" TargetMode="External"/><Relationship Id="rId2" Type="http://schemas.openxmlformats.org/officeDocument/2006/relationships/hyperlink" Target="https://www.ktronix.com/monitor-lg-22-pulgadas-22u401a-fhd-plano-negro/p/8806096542170" TargetMode="External"/><Relationship Id="rId3" Type="http://schemas.openxmlformats.org/officeDocument/2006/relationships/hyperlink" Target="https://www.mercadolibre.com.co/lenovo-thinkvision-215-ips-fhd-monitor-hdmi-vga-black/up/MCOU3995529084"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ktronix.com/monitor-lg-gamer-24-pulgadas-24gs65f-fhd-plano-negro/p/8806096114674" TargetMode="External"/><Relationship Id="rId2" Type="http://schemas.openxmlformats.org/officeDocument/2006/relationships/hyperlink" Target="https://www.falabella.com.co/falabella-co/product/155382878/monitor-asus-va249hg-24-ips-full-hd-120hz-1ms-frameless/155382879" TargetMode="External"/><Relationship Id="rId3" Type="http://schemas.openxmlformats.org/officeDocument/2006/relationships/hyperlink" Target="https://www.falabella.com.co/falabella-co/product/156213166/monitor-samsung-24-pulgadas-fhd-va-100-hz-5ms-ls24f330-hdmi/156213167"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mymsystech.com.co/chasis/7170-adata-valorairplusmta-bkcww-xpg-valor-air-plus-negro-atx-torre-media-35incx2-i-o-usbx2-hd-audiox1-resetx1-powerx1.html" TargetMode="External"/><Relationship Id="rId2" Type="http://schemas.openxmlformats.org/officeDocument/2006/relationships/hyperlink" Target="https://mymsystech.com.co/chasis/7168-adata-invaderxminimt-bkcww-xpg-invader-x-mini-negro-atx-torre-media-35incx2-i-o-usb-cx1-usbx2-hd-audiox1-resetx1.html" TargetMode="External"/><Relationship Id="rId3" Type="http://schemas.openxmlformats.org/officeDocument/2006/relationships/hyperlink" Target="https://mymsystech.com.co/chasis/7173-adata-starkerairbtfmta-whcww-xpg-starker-air-btf-blanco-soporta-placas-base-con-diseno-de-conector-inverso-torre-media.html" TargetMode="External"/><Relationship Id="rId4" Type="http://schemas.openxmlformats.org/officeDocument/2006/relationships/hyperlink" Target="https://www.pcware.com.co/cougar-duoface-rgb-3-ventiladores-vidrio-templado-de-4-mm-placa-miniitx-microatx-atx-ceb-eatx-cgr-5zd1b-rgb" TargetMode="External"/><Relationship Id="rId5" Type="http://schemas.openxmlformats.org/officeDocument/2006/relationships/hyperlink" Target="https://www.pcware.com.co/cougar-duoface-pro-soporte-para-placa-base-mini-itx-micro-atx-atx-ceb-e-atx-tarjetas-graficas-de-hasta-390-mm-cooler-de-cpu-de-190-mm-vidrio-templado-cgr-5ad1b-rgb" TargetMode="External"/><Relationship Id="rId6"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mercadolibre.com.co/gabinete-xtech-xtq-214-torre-atx-micro-atx-con-fuente-600w-usb-30/p/MCO22724308" TargetMode="External"/><Relationship Id="rId2" Type="http://schemas.openxmlformats.org/officeDocument/2006/relationships/hyperlink" Target="https://www.pcware.com.co/sades-yu-ak1-mid-tower" TargetMode="External"/><Relationship Id="rId3" Type="http://schemas.openxmlformats.org/officeDocument/2006/relationships/hyperlink" Target="https://www.pcware.com.co/aerocool-hoja-g-bk-v1-rgb-lighting-soporta-atx-micro-atx-y-mini-itx-vidrio-templado-black" TargetMode="External"/><Relationship Id="rId4" Type="http://schemas.openxmlformats.org/officeDocument/2006/relationships/hyperlink" Target="https://www.pcware.com.co/xpg-valor-air-mera-edition-vidrio-templado-4-ventiladores-soporta-mini-itx-micro-atx-atx" TargetMode="External"/><Relationship Id="rId5" Type="http://schemas.openxmlformats.org/officeDocument/2006/relationships/hyperlink" Target="https://www.pcware.com.co/cougar-archon-2-mesh-rgb-3-ventiladores-vidrio-templado-de-3-mm-placa-miniitx-microatx-atx-cgr-5cc5b-mesh-rgb" TargetMode="External"/><Relationship Id="rId6"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falabella.com.co/falabella-co/product/130070988/board-msi-b550m-pro-vdh-wifi-socket-am4/130070989" TargetMode="External"/><Relationship Id="rId2" Type="http://schemas.openxmlformats.org/officeDocument/2006/relationships/hyperlink" Target="https://www.mercadolibre.com.co/motherboard-asus-rog-strix-b550-f-gaming-wifi-ii-amd/p/MCO2097353064" TargetMode="External"/><Relationship Id="rId3" Type="http://schemas.openxmlformats.org/officeDocument/2006/relationships/hyperlink" Target="https://www.mercadolibre.com.co/board-b550m-ds3h-gigabyte-amd-am4/p/MCO22649169" TargetMode="External"/><Relationship Id="rId4" Type="http://schemas.openxmlformats.org/officeDocument/2006/relationships/drawing" Target="../drawings/drawing10.xml"/><Relationship Id="rId6"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mercadolibre.com.co/placa-base-msi-mag-x870-wifi7-am5-pcie-50-ddr5-atx-/p/MCO2097304918?matt_tool=19390127&amp;utm_source=google_shopping&amp;utm_medium=organic&amp;pdp_filters=item_id%3AMCO1861879021&amp;from=gshop" TargetMode="External"/><Relationship Id="rId2" Type="http://schemas.openxmlformats.org/officeDocument/2006/relationships/hyperlink" Target="https://www.mercadolibre.com.co/placa-base-rog-strix-b650-a-gaming-wifi-6e-am5-ryzen-7/p/MCO2097347436" TargetMode="External"/><Relationship Id="rId3" Type="http://schemas.openxmlformats.org/officeDocument/2006/relationships/hyperlink" Target="https://www.mercadolibre.com.co/placa-madre-ddr3-h81-gaming-m-atx-lga-1150-2-x-8-gb-dd-/p/MCO2062410784" TargetMode="External"/><Relationship Id="rId4" Type="http://schemas.openxmlformats.org/officeDocument/2006/relationships/drawing" Target="../drawings/drawing11.xml"/><Relationship Id="rId6" Type="http://schemas.openxmlformats.org/officeDocument/2006/relationships/table" Target="../tables/table4.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falabella.com.co/falabella-co/product/124164056/Disco-solido-ssd-crucial-bx500-1tb-negro-y-adaptador/124164057" TargetMode="External"/><Relationship Id="rId2" Type="http://schemas.openxmlformats.org/officeDocument/2006/relationships/hyperlink" Target="http://discosduros.com.co" TargetMode="External"/><Relationship Id="rId3" Type="http://schemas.openxmlformats.org/officeDocument/2006/relationships/hyperlink" Target="https://discosduros.com.co/kingston-kc3000-1tb/" TargetMode="External"/><Relationship Id="rId4" Type="http://schemas.openxmlformats.org/officeDocument/2006/relationships/hyperlink" Target="http://discosduros.com.co" TargetMode="External"/><Relationship Id="rId5" Type="http://schemas.openxmlformats.org/officeDocument/2006/relationships/hyperlink" Target="https://discosduros.com.co/patriot-p300-ssd-m2-512gb/" TargetMode="External"/><Relationship Id="rId6"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discosduros.com.co/" TargetMode="External"/><Relationship Id="rId2" Type="http://schemas.openxmlformats.org/officeDocument/2006/relationships/hyperlink" Target="https://discosduros.com.co/kingston-kc3000-1tb/" TargetMode="External"/><Relationship Id="rId3" Type="http://schemas.openxmlformats.org/officeDocument/2006/relationships/hyperlink" Target="https://www.falabella.com.co/falabella-co/product/129220266/Unidad-Solida-M2-XPG-GAMMIX-S70-BLADE-1TB/129220267" TargetMode="External"/><Relationship Id="rId4" Type="http://schemas.openxmlformats.org/officeDocument/2006/relationships/hyperlink" Target="https://www.mercadolibre.com.co/ssd-samsung-nvme-990-pro-de-1-tb-7450-mbs/p/MCO23074847" TargetMode="External"/><Relationship Id="rId5"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mercadolibre.com.co/seagate-ironwolf-2tb-st2000vn004-disco-duro-nas-sata/up/MCOU4628630453" TargetMode="External"/><Relationship Id="rId2" Type="http://schemas.openxmlformats.org/officeDocument/2006/relationships/hyperlink" Target="https://www.mercadolibre.com.co/disco-duro-interno-western-digital-wd-purple-wd20purz-2tb-purpura/p/MCO7942174" TargetMode="External"/><Relationship Id="rId3" Type="http://schemas.openxmlformats.org/officeDocument/2006/relationships/hyperlink" Target="https://www.mercadolibre.com.co/disco-duro-interno-western-digital-wd10spzx-1tb-azul/p/MCO10101451" TargetMode="External"/><Relationship Id="rId4"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www.mercadolibre.com.co/disco-duro-interno-seagate-barracuda-st2000dm008-2tb-plata/up/MCOU3975183652" TargetMode="External"/><Relationship Id="rId2" Type="http://schemas.openxmlformats.org/officeDocument/2006/relationships/hyperlink" Target="https://www.mercadolibre.com.co/disco-hdd-western-digital-2tb-blue-256-mb-cache-35/p/MCO2058843119" TargetMode="External"/><Relationship Id="rId3" Type="http://schemas.openxmlformats.org/officeDocument/2006/relationships/hyperlink" Target="https://www.mercadolibre.com.co/disco-duro-1tb-sata-azul-blue-western-digital/p/MCO26044618" TargetMode="External"/><Relationship Id="rId4"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gadgettechnology.com.co/product/rtx-3050-6gb-msi-gaming-x" TargetMode="External"/><Relationship Id="rId2" Type="http://schemas.openxmlformats.org/officeDocument/2006/relationships/hyperlink" Target="https://enjoyvideogames.com.co/product/tarjeta-de-video-gigabyte-gaming-geforce-rtx-5050-8gb-oc/" TargetMode="External"/><Relationship Id="rId3" Type="http://schemas.openxmlformats.org/officeDocument/2006/relationships/hyperlink" Target="https://pcmastersbogota.com.co/producto/gigabyte-windforce-rtx-5050-de-8gb-oc/" TargetMode="External"/><Relationship Id="rId4" Type="http://schemas.openxmlformats.org/officeDocument/2006/relationships/hyperlink" Target="https://enjoyvideogames.com.co/product/tarjeta-de-video-zotac-twin-edge-geforce-rtx-5050-8gb-oc/" TargetMode="External"/><Relationship Id="rId5" Type="http://schemas.openxmlformats.org/officeDocument/2006/relationships/hyperlink" Target="https://speedlogic.com.co/tienda/tarjetas-graficas/nvidia/tarjeta-de-video-nvidia-geforce-msi-rtx-5060-ventus-2x-oc-8-gigas/" TargetMode="External"/><Relationship Id="rId6"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gadgettechnology.com.co/product/rtx-3050-6gb-msi-gaming-x" TargetMode="External"/><Relationship Id="rId2" Type="http://schemas.openxmlformats.org/officeDocument/2006/relationships/hyperlink" Target="https://enjoyvideogames.com.co/product/tarjeta-de-video-gigabyte-gaming-geforce-rtx-5050-8gb-oc/" TargetMode="External"/><Relationship Id="rId3" Type="http://schemas.openxmlformats.org/officeDocument/2006/relationships/hyperlink" Target="https://pcmastersbogota.com.co/producto/gigabyte-windforce-rtx-5050-de-8gb-oc/" TargetMode="External"/><Relationship Id="rId4"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www.mercadolibre.com.co/memoria-ram-ddr4-16gb-3200-mhz-kingston-fury-beast-kf432c16bb116wp/p/MCO64093902" TargetMode="External"/><Relationship Id="rId2" Type="http://schemas.openxmlformats.org/officeDocument/2006/relationships/hyperlink" Target="https://www.mipcparquecentral.com/products/memoria-ram-kingston-de-16-gb-ddr4-para-portatil?_pos=1&amp;_sid=cdfb93a4b&amp;_ss=r" TargetMode="External"/><Relationship Id="rId3" Type="http://schemas.openxmlformats.org/officeDocument/2006/relationships/hyperlink" Target="https://articulo.mercadolibre.com.co/MCO-4030801232-corsair-vengeance-lpx-ddr4-ram-16-gb-2-x-8-gb-3600-mhz-co-_JM" TargetMode="External"/><Relationship Id="rId4"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www.tradeinn.com/techinn/es/kingston-memoria-ram-kf432c16bb-8-1x8gb-ddr4-3200mhz/138331942/p?utm_source=google_products&amp;utm_medium=merchant&amp;id_producte=14081714&amp;country=co&amp;srsltid=AfmBOorKOg3ne2twSO8PFlDdgpIyL4XR4LKIAfk7uS4f3tAqzjKcmTJHsKE" TargetMode="External"/><Relationship Id="rId2" Type="http://schemas.openxmlformats.org/officeDocument/2006/relationships/hyperlink" Target="https://speedlogic.com.co/tienda/memorias-ram/memoria-ram-para-pc-ddr4-8g-3200-corsair-vengeance-rgb-pro/?srsltid=AfmBOorEsLAU5Q3P6cjisWnC4ELRBo_m_txKZueXd7omrSRtvZ9sxhOUwrk" TargetMode="External"/><Relationship Id="rId3" Type="http://schemas.openxmlformats.org/officeDocument/2006/relationships/hyperlink" Target="https://enjoyvideogames.com.co/product/memoria-ram-g-skill-trident-z5-neo-rgb-32gb-2-x-16gb-288-pin-ddr5-6000-mhz-cl30-black-f5-6000j3038f16gh2-tz5nr/" TargetMode="External"/><Relationship Id="rId4"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www.mercadolibre.com.co/procesador-gamer-amd-ryzen-5-5600g-100-100000252box-de-6-nucleos-y-44ghz-con-grafica-integrada/p/MCO18424403" TargetMode="External"/><Relationship Id="rId2" Type="http://schemas.openxmlformats.org/officeDocument/2006/relationships/hyperlink" Target="https://www.mercadolibre.com.co/combo-board-h610m-procesador-intel-core-i5-12400f-pc/up/MCOU2408272656" TargetMode="External"/><Relationship Id="rId3" Type="http://schemas.openxmlformats.org/officeDocument/2006/relationships/hyperlink" Target="https://www.mercadolibre.com.co/procesador-gamer-amd-ryzen-5-7600x-100-100000593wof-de-6-nucleos-y-53ghz-de-frecuencia/p/MCO19711894" TargetMode="External"/><Relationship Id="rId4"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www.mercadolibre.com.co/procesador-amd-ryzen-7-5700g-1box-de-8-nucleos-y-46ghz-de-frecuencia-con-grafica-integrada/p/MCO18441624" TargetMode="External"/><Relationship Id="rId2" Type="http://schemas.openxmlformats.org/officeDocument/2006/relationships/hyperlink" Target="https://www.mercadolibre.com.co/combo-board-h610m-procesador-intel-core-i7-12700f-pc/up/MCOU2422083034" TargetMode="External"/><Relationship Id="rId3" Type="http://schemas.openxmlformats.org/officeDocument/2006/relationships/hyperlink" Target="https://www.mercadolibre.com.co/procesador-gamer-amd-ryzen-9-7900-100-100000590box-de-12-nucleos-y-54ghz-de-frecuencia-con-grafica-integrada/p/MCO22638467" TargetMode="External"/><Relationship Id="rId4"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www.mercadolibre.com.co/arctic-p12-ventilador-de-pc-ventilador-de-caja-de-120-mm/p/MCO2054732033" TargetMode="External"/><Relationship Id="rId2" Type="http://schemas.openxmlformats.org/officeDocument/2006/relationships/hyperlink" Target="http://encarguelo.com/" TargetMode="External"/><Relationship Id="rId3" Type="http://schemas.openxmlformats.org/officeDocument/2006/relationships/hyperlink" Target="http://encarguelo.com/producto/B0BKL1QYP3/ventilador-de-cpu-thermalright-tl-c12c-x3-de-120mm-ventilador-silencioso-de-4-pines-pwm-con-rodamiento-s-fdb-hasta-1550rpm-de-refrigeracion-3-unidades" TargetMode="External"/><Relationship Id="rId4" Type="http://schemas.openxmlformats.org/officeDocument/2006/relationships/hyperlink" Target="https://www.amazon.com/-/es/Noctua-NF-F12-IP67-PWM-ventilador/dp/B00KFCRIQM?th=1" TargetMode="External"/><Relationship Id="rId5"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www.mercadolibre.com.co/be-quiet-ventilador-silent-wings-4-120-mm-pwm-de-alta-velocidad-color-negro/p/MCO45659465" TargetMode="External"/><Relationship Id="rId2" Type="http://schemas.openxmlformats.org/officeDocument/2006/relationships/hyperlink" Target="http://encarguelo.com/producto/B0BKL1QYP3/ventilador-de-cpu-thermalright-tl-c12c-x3-de-120mm-ventilador-silencioso-de-4-pines-pwm-con-rodamiento-s-fdb-hasta-1550rpm-de-refrigeracion-3-unidades" TargetMode="External"/><Relationship Id="rId3" Type="http://schemas.openxmlformats.org/officeDocument/2006/relationships/hyperlink" Target="https://www.amazon.com/-/es/Noctua-NF-F12-IP67-PWM-ventilador/dp/B00KFCRIQM?th=1" TargetMode="External"/><Relationship Id="rId4"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https://www.mercadolibre.com.co/cable-250v-10a-corriente-o-poder-certificado-pc-o-fuente/up/MCOU3287431916?matt_tool=19390127&amp;utm_source=google_shopping&amp;utm_medium=organic&amp;pdp_filters=item_id%3AMCO1616349189&amp;from=gshop" TargetMode="External"/><Relationship Id="rId2" Type="http://schemas.openxmlformats.org/officeDocument/2006/relationships/hyperlink" Target="https://www.mercadolibre.com.co/cable-de-alimentacion-para-pcfuentemonitor-de-18m-largo/up/MCOU3867231058?pdp_filters=item_id%3AMCO3774974482&amp;from=gshop&amp;matt_tool=15860649&amp;matt_word=&amp;matt_source=google&amp;matt_campaign_id=22126928798&amp;matt_ad_group_id=173140666443&amp;matt_match_type=&amp;matt_network=g&amp;matt_device=c&amp;matt_creative=729917880410&amp;matt_keyword=&amp;matt_ad_position=&amp;matt_ad_type=pla&amp;matt_merchant_id=5752808094&amp;matt_product_id=MCOU3867231058&amp;matt_product_partition_id=2687568370072&amp;matt_target_id=pla-2687568370072&amp;cq_src=google_ads&amp;cq_cmp=22126928798&amp;cq_net=g&amp;cq_plt=gp&amp;cq_med=pla&amp;gad_source=4&amp;gad_campaignid=22126928798&amp;gbraid=0AAAAAD19eWJh8J6Mx9DrGXKEv3ojKmqw8Cv9pscK&amp;gclid=CjwKCAjw-rTUBhAiEiwADv8gBF9vo4PK0n7T10RmL7FnWi0mb2EUCmr6Wl_72bai4A-bEKeGVuaINhoCvAoQAvD_BwE" TargetMode="External"/><Relationship Id="rId3" Type="http://schemas.openxmlformats.org/officeDocument/2006/relationships/hyperlink" Target="http://startech.com/" TargetMode="External"/><Relationship Id="rId4" Type="http://schemas.openxmlformats.org/officeDocument/2006/relationships/hyperlink" Target="https://www.startech.com/es-co/cables-adaptadores/pxt10112" TargetMode="External"/><Relationship Id="rId5"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www.mercadolibre.com.co/cable-250v-10a-corriente-o-poder-certificado-pc-o-fuente/up/MCOU3287431916?matt_tool=19390127&amp;utm_source=google_shopping&amp;utm_medium=organic&amp;pdp_filters=item_id%3AMCO1616349189&amp;from=gshop" TargetMode="External"/><Relationship Id="rId2" Type="http://schemas.openxmlformats.org/officeDocument/2006/relationships/hyperlink" Target="https://www.mercadolibre.com.co/cable-de-alimentacion-para-pcfuentemonitor-de-18m-largo/up/MCOU3867231058?pdp_filters=item_id%3AMCO3774974482&amp;from=gshop&amp;matt_tool=15860649&amp;matt_word=&amp;matt_source=google&amp;matt_campaign_id=22126928798&amp;matt_ad_group_id=173140666443&amp;matt_match_type=&amp;matt_network=g&amp;matt_device=c&amp;matt_creative=729917880410&amp;matt_keyword=&amp;matt_ad_position=&amp;matt_ad_type=pla&amp;matt_merchant_id=5752808094&amp;matt_product_id=MCOU3867231058&amp;matt_product_partition_id=2687568370072&amp;matt_target_id=pla-2687568370072&amp;cq_src=google_ads&amp;cq_cmp=22126928798&amp;cq_net=g&amp;cq_plt=gp&amp;cq_med=pla&amp;gad_source=4&amp;gad_campaignid=22126928798&amp;gbraid=0AAAAAD19eWJh8J6Mx9DrGXKEv3ojKmqw8Cv9pscK&amp;gclid=CjwKCAjw-rTUBhAiEiwADv8gBF9vo4PK0n7T10RmL7FnWi0mb2EUCmr6Wl_72bai4A-bEKeGVuaINhoCvAoQAvD_BwE" TargetMode="External"/><Relationship Id="rId3" Type="http://schemas.openxmlformats.org/officeDocument/2006/relationships/hyperlink" Target="https://www.startech.com/es-co/cables-adaptadores/pxt10112" TargetMode="External"/><Relationship Id="rId4"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hyperlink" Target="https://www.mercadolibre.com.co/fuente-de-poder-gamer-iceberg-500-wx-white-500w-80-white-color-negro/p/MCO45180763" TargetMode="External"/><Relationship Id="rId2" Type="http://schemas.openxmlformats.org/officeDocument/2006/relationships/hyperlink" Target="https://www.mercadolibre.com.co/fuente-de-poder-thermaltake-smart-series-500w-80-plus-atx-co-negro/p/MCO2078553995?matt_tool=19390127&amp;utm_source=google_shopping&amp;utm_medium=organic&amp;pdp_filters=item_id%3AMCO3744123644&amp;from=gshop" TargetMode="External"/><Relationship Id="rId3" Type="http://schemas.openxmlformats.org/officeDocument/2006/relationships/hyperlink" Target="https://www.hardsofttechnology.com/productos/fuente-de-poder-msi-mag-a550bn-550w-80-plus-bronce-1uxyb/" TargetMode="External"/><Relationship Id="rId4"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hyperlink" Target="https://pcmastersbogota.com.co/producto/corsair-80plus-bronze-450w/" TargetMode="External"/><Relationship Id="rId2" Type="http://schemas.openxmlformats.org/officeDocument/2006/relationships/hyperlink" Target="https://www.argentos.tech/shop/fuente-xpg-pylon-550w-80-plus-bronze-1186?attribute_values=11%2C12%2C13&amp;srsltid=AfmBOor3ZLwXJn4gy9iI5pAaI3BFNGKQZW9FcwxHmBGNfctsCdiSiqT8qZk" TargetMode="External"/><Relationship Id="rId3" Type="http://schemas.openxmlformats.org/officeDocument/2006/relationships/hyperlink" Target="https://pcmastersbogota.com.co/producto/cooler-master-80p-bronze-v2-650w/" TargetMode="External"/><Relationship Id="rId4"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hyperlink" Target="https://www.panamericana.com.co/adaptador-nano-usb-ub400-bluetooth-4-0-687167/p?idsku=687167&amp;gad_source=1&amp;gad_campaignid=20785685165&amp;gbraid=0AAAAAC8jpDSXmvnAejCntmxPuIQTD_7z3&amp;gclid=Cj0KCQjw16_UBhCqARIsAIdOaXxn7ZXn6Iv4st6f1QalODUwF6FGddt4lrM4HB7OXh_0kKdSAqsyjKwaAuMQEALw_wcB" TargetMode="External"/><Relationship Id="rId2" Type="http://schemas.openxmlformats.org/officeDocument/2006/relationships/hyperlink" Target="https://www.mercadolibre.com.co/adaptador-usb-bluetooth-asus-usbbt500/up/MCOU2420746539?pdp_filters=item_id%3AMCO2332372704&amp;from=gshop&amp;matt_tool=15860649&amp;matt_word=&amp;matt_source=google&amp;matt_campaign_id=22126928798&amp;matt_ad_group_id=173140666923&amp;matt_match_type=&amp;matt_network=g&amp;matt_device=c&amp;matt_creative=729917880416&amp;matt_keyword=&amp;matt_ad_position=&amp;matt_ad_type=pla&amp;matt_merchant_id=5782059704&amp;matt_product_id=MCOU2420746539&amp;matt_product_partition_id=2495860695538&amp;matt_target_id=pla-2495860695538&amp;cq_src=google_ads&amp;cq_cmp=22126928798&amp;cq_net=g&amp;cq_plt=gp&amp;cq_med=pla&amp;gad_source=4&amp;gad_campaignid=22126928798&amp;gbraid=0AAAAAD1Dcow_vyVIYn-9vM6G-WDuP6F4V&amp;gclid=Cj0KCQjw16_UBhCqARIsAIdODcJHrrHSgvFpsYxqb6g97uaQTd2kE31rPUeDZTeDsjVq-YQc9h4VcNWgaAsVXEALw_wcB" TargetMode="External"/><Relationship Id="rId3" Type="http://schemas.openxmlformats.org/officeDocument/2006/relationships/hyperlink" Target="https://www.homecenter.com.co/homecenter-co/product/3070804/adaptor-usb-nano-bluetooth-60-tp-link-ub600/3070804/" TargetMode="External"/><Relationship Id="rId4"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hyperlink" Target="https://www.mercadolibre.com.co/tplink-adaptador-nano-usb-bluetooth-version-50-ub500/up/MCOU2414079088" TargetMode="External"/><Relationship Id="rId2" Type="http://schemas.openxmlformats.org/officeDocument/2006/relationships/hyperlink" Target="https://www.amazon.com/-/es/UGREEN-Adaptador-Bluetooth-transmisor-auriculares/dp/B0CZD94YFR" TargetMode="External"/><Relationship Id="rId3" Type="http://schemas.openxmlformats.org/officeDocument/2006/relationships/hyperlink" Target="https://es.aliexpress.com/item/1005005187191049.html" TargetMode="External"/><Relationship Id="rId4"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hyperlink" Target="https://www.keychron.com/products/keychron-v1-qmk-custom-mechanical-keyboard" TargetMode="External"/><Relationship Id="rId2" Type="http://schemas.openxmlformats.org/officeDocument/2006/relationships/hyperlink" Target="https://articulo.mercadolibre.com.co/MCO-4196228630-teclado-lenovo-305-usb-c-con-teclado-numerico-negro-delgado-_JM" TargetMode="External"/><Relationship Id="rId3" Type="http://schemas.openxmlformats.org/officeDocument/2006/relationships/hyperlink" Target="https://www.logitech.com/es-roam/products/keyboards/mx-keys-s-wireless-keyboard.html" TargetMode="External"/><Relationship Id="rId4"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hyperlink" Target="https://www.exito.com/mouse-logitech-m170-inalambrico-rosa-102656433-mp/p" TargetMode="External"/><Relationship Id="rId2" Type="http://schemas.openxmlformats.org/officeDocument/2006/relationships/hyperlink" Target="https://www.mercadolibre.com.co/mouse-gamer-inalambrico-recargable-usb-yindiao-a2-negro-luces-rgb/p/MCO17795317?product_trigger_id=MCO17795320&amp;pdp_filters=item_id%3AMCO872975413&amp;applied_product_filters=MCO17795320&amp;picker=true&amp;quantity=1" TargetMode="External"/><Relationship Id="rId3" Type="http://schemas.openxmlformats.org/officeDocument/2006/relationships/hyperlink" Target="https://www.mercadolibre.com.co/mouse-logitech-inalambrico-optico-m317-wireless-negro/p/MCO25903266" TargetMode="External"/><Relationship Id="rId4"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hyperlink" Target="https://oklahomacomputadores.com/producto/speaker-genius-sp-u125-usb-gris?srsltid=AfmBOooMqA0RUGUVQ-2v20ha1w_2weO07QuEaqerAJSCogLyaY8eYc2m" TargetMode="External"/><Relationship Id="rId2" Type="http://schemas.openxmlformats.org/officeDocument/2006/relationships/hyperlink" Target="https://www.jd-market.com/products/genius-usb-soundbar-100-mini-barra-sonido-efecto-inmersivo-negro-jm?srsltid=AfmBOophp9CAz-FzudbDX9B6S967Qg8R73U6Z_2AHbTgQVUkQlTCWw0w&amp;variant=47004864413934" TargetMode="External"/><Relationship Id="rId3" Type="http://schemas.openxmlformats.org/officeDocument/2006/relationships/hyperlink" Target="https://shop.tecnomusic.com.co/producto/980-000309/" TargetMode="External"/><Relationship Id="rId4"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hyperlink" Target="https://www.computadoresenbogota.com/market/producto/bocina-genius-sp-q160-gris/" TargetMode="External"/><Relationship Id="rId2" Type="http://schemas.openxmlformats.org/officeDocument/2006/relationships/hyperlink" Target="https://www.mercadolibre.com.co/bocinas-multimedia-logitech-z150-sonido-estereo-negro/up/MCOU4433918870" TargetMode="External"/><Relationship Id="rId3" Type="http://schemas.openxmlformats.org/officeDocument/2006/relationships/hyperlink" Target="https://www.mercadolibre.com.co/altavoces-de-sobremesa-creative-pebble-20-usb-far-field-whi/p/MCO2062640120" TargetMode="External"/><Relationship Id="rId4"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hyperlink" Target="https://etb.com/2playfibra/?utm_source=google_pmax_conv&amp;utm_medium=cpa&amp;utm_campaign=h_f_convergencia_aniversario&amp;month=agosto&amp;bnv=b2&amp;cq_src=google_ads&amp;cq_cmp=23867223822&amp;cq_con=&amp;cq_term=&amp;cq_med=&amp;cq_plac=&amp;cq_net=x&amp;cq_plt=gp&amp;gad_source=1&amp;gad_campaignid=23872475261&amp;gbraid=0AAAAAC30evVnogbJU3GsLV10PX7uVxh40&amp;gclid=CjwKCAjw-rTUBhAiEiwADv8gBP53ryvoKU_oTVn9mcCjs_Ihs3WKzVV6z1rIct5f_ZptEe_PQosYSRoC7-QQAvD_BwE" TargetMode="External"/><Relationship Id="rId2" Type="http://schemas.openxmlformats.org/officeDocument/2006/relationships/hyperlink" Target="https://www.claro.com.co/personas/servicios/servicios-hogar/internet/" TargetMode="External"/><Relationship Id="rId3" Type="http://schemas.openxmlformats.org/officeDocument/2006/relationships/hyperlink" Target="https://www.ofertaswomplanes.co/negocios?utm_campaign=0101010101" TargetMode="External"/><Relationship Id="rId4"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hyperlink" Target="https://systorecolombia.com/59-windows" TargetMode="External"/><Relationship Id="rId2" Type="http://schemas.openxmlformats.org/officeDocument/2006/relationships/hyperlink" Target="https://systorecolombia.com/windows/942-microsoft-windows-11-profesional-ggk-kit-de-legalizacion-64-bits-oem-4yr-00229.html" TargetMode="External"/><Relationship Id="rId3" Type="http://schemas.openxmlformats.org/officeDocument/2006/relationships/hyperlink" Target="https://systorecolombia.com/windows/643-microsoft-windows-10-profesional-a-64-bits-usb-transferible-fqc-08788.html" TargetMode="External"/><Relationship Id="rId4"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hyperlink" Target="https://www.mtech-services.com/product/dell-poweredge-t150-g6405t-3-5ghz-8gb-1tb/?srsltid=AfmBOopqiynwD9PK8v6S9NgsUHVG-77RIvdGXUYDyqi9tM8-YEwn0DqMGbg" TargetMode="External"/><Relationship Id="rId2" Type="http://schemas.openxmlformats.org/officeDocument/2006/relationships/hyperlink" Target="https://www.pcware.com.co/hpe-proliant-ml30-gen11-torre-con-intel-xeon-e-2414-1tb-nhp-16gb-ram-ddr4-escalable-3-anos-soporte-tecnico-de-hpe" TargetMode="External"/><Relationship Id="rId3" Type="http://schemas.openxmlformats.org/officeDocument/2006/relationships/hyperlink" Target="https://microcell.co/hpe-servidores/29232-servidor-hpe-proliant-dl380-gen11-xeon-silver-4510-64gb-2x480gb-ssd-2x800w-rack.html?srsltid=AfmBOopZ_aoKxmr8eqA-yI9o5Pah6feNP14vg_GLBXslPtdvmVjrR6rZses" TargetMode="External"/><Relationship Id="rId4"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hyperlink" Target="https://mymsystech.com.co/servidores-y-almacenamiento/5174-servidor-lenovo-thinksystem-st50-e-2324g-16gb-ram-2tb-hdd-sata-7d8ka00ala.html" TargetMode="External"/><Relationship Id="rId2" Type="http://schemas.openxmlformats.org/officeDocument/2006/relationships/hyperlink" Target="https://mymsystech.com.co/servidores/1187-servidor-dell-poweredge-t40-2dtr1.html" TargetMode="External"/><Relationship Id="rId3" Type="http://schemas.openxmlformats.org/officeDocument/2006/relationships/hyperlink" Target="https://mymsystech.com.co/servidores/4440-hewlett-packard-enterprise-servidor-hpe-proliant-microserver-gen10-plus-1-x-intel-xeon-e-2224.html" TargetMode="External"/><Relationship Id="rId4" Type="http://schemas.openxmlformats.org/officeDocument/2006/relationships/hyperlink" Target="https://mymsystech.com.co/servidores/4439-hewlett-packard-enterprise-servidor-hpe-proliant-ml30-g10-plus-e-2314.html" TargetMode="External"/><Relationship Id="rId5" Type="http://schemas.openxmlformats.org/officeDocument/2006/relationships/hyperlink" Target="https://mymsystech.com.co/servidores/5168-servidor-dell-poweredge-t150.html" TargetMode="External"/><Relationship Id="rId6"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hyperlink" Target="https://www.falabella.com.co/falabella-co/product/153483909/ups-interactiva-forza-nt-1011-1000va500w-regulador-avr/153483910" TargetMode="External"/><Relationship Id="rId2" Type="http://schemas.openxmlformats.org/officeDocument/2006/relationships/hyperlink" Target="https://www.mercadolibre.com.co/ups-cdp-1000va/p/MCO62389397?pdp_filters=item_id%3AMCO1759853709&amp;from=gshop&amp;matt_tool=32927594&amp;matt_word=&amp;matt_source=google&amp;matt_campaign_id=22126928795&amp;matt_ad_group_id=173140667483&amp;matt_match_type=&amp;matt_network=g&amp;matt_device=c&amp;matt_creative=729917880176&amp;matt_keyword=&amp;matt_ad_position=&amp;matt_ad_type=pla&amp;matt_merchant_id=735127770&amp;matt_product_id=MCO62389397-product&amp;matt_product_partition_id=2493288448486&amp;matt_target_id=pla-2493288448486&amp;cq_src=google_ads&amp;cq_cmp=22126928795&amp;cq_net=g&amp;cq_plt=gp&amp;cq_med=pla&amp;gad_source=4&amp;gad_campaignid=22126928795&amp;gbraid=0AAAAAD1DcowVt0YtcWUk9zNuySfudTcB9&amp;gclid=CjwKCAjw-rTUBhAiEiwADv8gBIQcdbXvLIRj78YTAbvjdBNIe-yeGzXvcoBVc72kdwnln9H6z9w4RRoCn58QAvD_BwE" TargetMode="External"/><Relationship Id="rId3" Type="http://schemas.openxmlformats.org/officeDocument/2006/relationships/hyperlink" Target="https://www.mercadolibre.com.co/ups-interactiva-led-sat-ur1000-1000va500w-negro/p/MCO60865144?pdp_filters=item_id%3AMCO4252424204&amp;from=gshop&amp;matt_tool=32927594&amp;matt_word=&amp;matt_source=google&amp;matt_campaign_id=22126928795&amp;matt_ad_group_id=173140667483&amp;matt_match_type=&amp;matt_network=g&amp;matt_device=c&amp;matt_creative=729917880176&amp;matt_keyword=&amp;matt_ad_position=&amp;matt_ad_type=pla&amp;matt_merchant_id=735127761&amp;matt_product_id=MCO60865144-product&amp;matt_product_partition_id=2493288448486&amp;matt_target_id=pla-2493288448486&amp;cq_src=google_ads&amp;cq_cmp=22126928795&amp;cq_net=g&amp;cq_plt=gp&amp;cq_med=pla&amp;gad_source=4&amp;gad_campaignid=22126928795&amp;gbraid=0AAAAAD1DcowVt0YtcWUk9zNuySfudTcB9&amp;gclid=CjwKCAjw-rTUBhAiEiwADv8gBLNgDxAeXKYiMTnJm9_C49OYZ2j6UteK7M1RU4tFtnHzhg4znT2AOhoCPssQAvD_BwE" TargetMode="External"/><Relationship Id="rId4"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hyperlink" Target="https://www.mercadolibre.com.co/ups-interactiva-forza-bt-1001-1000va600w-8-tomas-regulador-color-negro/p/MCO22737313?pdp_filters=item_id%3AMCO1293248955&amp;from=gshop&amp;matt_tool=32927594&amp;matt_word=&amp;matt_source=google&amp;matt_campaign_id=22126928795&amp;matt_ad_group_id=173140667443&amp;matt_match_type=&amp;matt_network=g&amp;matt_device=c&amp;matt_creative=729917880173&amp;matt_keyword=&amp;matt_ad_position=&amp;matt_ad_type=pla&amp;matt_merchant_id=735127770&amp;matt_product_id=MCO22737313-product&amp;matt_product_partition_id=2496740310231&amp;matt_target_id=pla-2496740310231&amp;cq_src=google_ads&amp;cq_cmp=22126928795&amp;cq_net=g&amp;cq_plt=gp&amp;cq_med=pla&amp;gad_source=4&amp;gad_campaignid=22126928795&amp;gbraid=0AAAAAD1DcowVt0YtcWUk9zNuySfudTcB9&amp;gclid=CjwKCAjw-rTUBhAiEiwADv8gBNA2TFrdh2CDW0pbyVm6kXoGVIxoxKuxp4HK1lMjDX43N2AX4z7dRRoCuB4QAvD_BwE" TargetMode="External"/><Relationship Id="rId2" Type="http://schemas.openxmlformats.org/officeDocument/2006/relationships/hyperlink" Target="https://centersystemcolombia.com/product/ups-cdp-r-upr1008-1000va-500w-interactiva/" TargetMode="External"/><Relationship Id="rId3" Type="http://schemas.openxmlformats.org/officeDocument/2006/relationships/hyperlink" Target="https://www.mercadolibre.com.co/ups-hikvision-1000va-600w-ds-ups-1000-proteccion-color-negro/p/MCO40986482?pdp_filters=item_id%3AMCO1838757969&amp;from=gshop&amp;matt_tool=32927594&amp;matt_word=&amp;matt_source=google&amp;matt_campaign_id=22126928795&amp;matt_ad_group_id=173140667483&amp;matt_match_type=&amp;matt_network=g&amp;matt_device=c&amp;matt_creative=729917880176&amp;matt_keyword=&amp;matt_ad_position=&amp;matt_ad_type=pla&amp;matt_merchant_id=735129189&amp;matt_product_id=MCO40986482-product&amp;matt_product_partition_id=2493288448486&amp;matt_target_id=pla-2493288448486&amp;cq_src=google_ads&amp;cq_cmp=22126928795&amp;cq_net=g&amp;cq_plt=gp&amp;cq_med=pla&amp;gad_source=4&amp;gad_campaignid=22126928795&amp;gbraid=0AAAAAD1DcowVt0YtcWUk9zNuySfudTcB9&amp;gclid=CjwKCAjw-rTUBhAiEiwADv8gBB4ahb5IqmQLy01DFlO0bUKc1_mpwqpq9puuOlTh95VKtykRU6pPjhoCXfgQAvD_BwE" TargetMode="External"/><Relationship Id="rId4"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hyperlink" Target="https://www.mercadolibre.com.co/cable-de-alimentacion-atx-24-pines-1410pin-204pin-para-pc-negro/p/MCO2053032752?matt_tool=19390127&amp;utm_source=google_shopping&amp;utm_medium=organic&amp;pdp_filters=item_id%3AMCO1911320335&amp;from=gshop" TargetMode="External"/><Relationship Id="rId2" Type="http://schemas.openxmlformats.org/officeDocument/2006/relationships/hyperlink" Target="https://www.mercadolibre.com.co/cable-atx-24-pin-hembra-a-24-pin-mini-macho-dell-780-980-760/up/MCOU2433628112" TargetMode="External"/><Relationship Id="rId3" Type="http://schemas.openxmlformats.org/officeDocument/2006/relationships/hyperlink" Target="https://www.mercadolibre.com.co/fuente-de-alimentacion-de-ordenador-atx-de-295-cm-24-pines/p/MCO2035325025?matt_tool=19390127&amp;utm_source=google_shopping&amp;utm_medium=organic&amp;pdp_filters=item_id%3AMCO3936756450&amp;from=gshop" TargetMode="External"/><Relationship Id="rId4"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hyperlink" Target="https://www.mercadolibre.com.co/cable-de-extension-atx-de-24-pines-12-pulgadas-negro/up/MCOU4700919800" TargetMode="External"/><Relationship Id="rId2" Type="http://schemas.openxmlformats.org/officeDocument/2006/relationships/hyperlink" Target="https://www.mercadolibre.com.co/cable-de-alimentacion-de-placa-madre-atx-de-1810-pines-a-24/p/MCO2038690045?matt_tool=19390127&amp;utm_source=google_shopping&amp;utm_medium=organic&amp;pdp_filters=item_id%3AMCO2118384851&amp;from=gshop" TargetMode="External"/><Relationship Id="rId3" Type="http://schemas.openxmlformats.org/officeDocument/2006/relationships/hyperlink" Target="https://www.mercadolibre.com.co/cable-de-alimentacion-atx-de-1410-pines-a-24-pines-para-ax1/p/MCO2052239684?matt_tool=19390127&amp;utm_source=google_shopping&amp;utm_medium=organic&amp;pdp_filters=item_id%3AMCO4334131668&amp;from=gshop" TargetMode="External"/><Relationship Id="rId4"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hyperlink" Target="https://latam.kaspersky.com/standard" TargetMode="External"/><Relationship Id="rId2" Type="http://schemas.openxmlformats.org/officeDocument/2006/relationships/hyperlink" Target="https://colombiakeys.com/producto/eset-nod32-antivirus/?srsltid=AfmBOoqxHiFwKMlvAGkhHp6phvMMwkZoNqih4BkuxRjgXv88VRebtVVZ" TargetMode="External"/><Relationship Id="rId3" Type="http://schemas.openxmlformats.org/officeDocument/2006/relationships/hyperlink" Target="https://www.mcafee.com/es-co/antivirus/mcafee-total-protection.html" TargetMode="External"/><Relationship Id="rId4"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hyperlink" Target="https://www.alkosto.com/pin-antivirus-kaspersky-standard-1-dispositivo-1-ano/p/7703344870065?srsltid=AfmBOooy9ZyAqRkj7PWlBF68cw1Yv5Crc3a02nxM5s8l7tnWpn1RUlWQ" TargetMode="External"/><Relationship Id="rId2" Type="http://schemas.openxmlformats.org/officeDocument/2006/relationships/hyperlink" Target="https://www.eset.com/es/hogar/nod32-antivirus-windows/?srsltid=AfmBOoq0NuaARUdnezQSGkYXUBEjPwV9JK49l9hg63OE040HZT93UpJ8" TargetMode="External"/><Relationship Id="rId3" Type="http://schemas.openxmlformats.org/officeDocument/2006/relationships/hyperlink" Target="https://www.microsoft.com/es-es/windows/comprehensive-security?r=1" TargetMode="External"/><Relationship Id="rId4"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hyperlink" Target="https://www.microsoft.com/es-co/microsoft-365/business/microsoft-365-business-basic" TargetMode="External"/><Relationship Id="rId2" Type="http://schemas.openxmlformats.org/officeDocument/2006/relationships/hyperlink" Target="https://www.alkosto.com/pin-microsoft-365-business-standard/p/0793969919352?utm_source=google&amp;utm_medium=organic&amp;utm_campaign=Shopping-Organico&amp;srsltid=AfmBOopPPQUMjV1LE8-NaV7cKXNoSV93d0RjNlF7UUZ0bW-i2BEx7pV2s0w" TargetMode="External"/><Relationship Id="rId3" Type="http://schemas.openxmlformats.org/officeDocument/2006/relationships/hyperlink" Target="https://www.alkosto.com/pin-office-microsoft-365-familia-12-meses-6-usuarios/p/196742123845?srsltid=AfmBOopGSDeDL66So-ZfDPm2kZcIi0phhYo5DXt3-BI4Lg1GeHCkmW2x" TargetMode="External"/><Relationship Id="rId4"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hyperlink" Target="https://www.microsoft.com/es-co/d/visual-studio-professional-2026/dg7gmgf0vj96" TargetMode="External"/><Relationship Id="rId2" Type="http://schemas.openxmlformats.org/officeDocument/2006/relationships/hyperlink" Target="https://lasus.com.co/es/visual-studio-professional-2026-nce-nfp-bas-per-1tm" TargetMode="External"/><Relationship Id="rId3" Type="http://schemas.openxmlformats.org/officeDocument/2006/relationships/hyperlink" Target="https://lasus.com.co/es/visual-studio-professional-2026-nce-com-bas-per-1tm" TargetMode="External"/><Relationship Id="rId4" Type="http://schemas.openxmlformats.org/officeDocument/2006/relationships/hyperlink" Target="https://lasus.com.co/es/visual-studio-professional-2026-nce-edu-bas-per-1tm" TargetMode="External"/><Relationship Id="rId5" Type="http://schemas.openxmlformats.org/officeDocument/2006/relationships/hyperlink" Target="https://www.onlinecomputer.com.co/contactos/cotizacionArticulo.php?codigo_art=Visual-Studio-Pro-CSP-Bogota-Colombia" TargetMode="External"/><Relationship Id="rId6"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hyperlink" Target="https://latinkeys.com/colombia/producto/sql-server-2022-standard-1-servidor/" TargetMode="External"/><Relationship Id="rId2" Type="http://schemas.openxmlformats.org/officeDocument/2006/relationships/hyperlink" Target="https://latinkeys.com/colombia/producto/sql-server-2019-standard-licencia-para-1-servidor/" TargetMode="External"/><Relationship Id="rId3" Type="http://schemas.openxmlformats.org/officeDocument/2006/relationships/hyperlink" Target="https://latinkeys.com/colombia/producto/sql-server-2022-enterprise/" TargetMode="External"/><Relationship Id="rId4" Type="http://schemas.openxmlformats.org/officeDocument/2006/relationships/hyperlink" Target="https://revolutionsoft.net/es/windows-server/sql-server-2025-standard" TargetMode="External"/><Relationship Id="rId5" Type="http://schemas.openxmlformats.org/officeDocument/2006/relationships/hyperlink" Target="https://latinkeys.com/colombia/producto/licencia-sql-server-2025-standard-per-core/" TargetMode="External"/><Relationship Id="rId6"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hyperlink" Target="https://www.microsoft.com/es-co/d/windows-11-pro/dg7gmgf0d8h4" TargetMode="External"/><Relationship Id="rId2" Type="http://schemas.openxmlformats.org/officeDocument/2006/relationships/hyperlink" Target="https://www.pcware.com.co/windows-11-pro-64-bit-spanish-latam-dsp-oei-dvd-fqc-10553" TargetMode="External"/><Relationship Id="rId3" Type="http://schemas.openxmlformats.org/officeDocument/2006/relationships/hyperlink" Target="https://revolutionsoft.com.co/windows-11/windows-11-pro.html" TargetMode="External"/><Relationship Id="rId4"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20" Type="http://schemas.openxmlformats.org/officeDocument/2006/relationships/hyperlink" Target="https://rhiscom.com/ataas-technology/" TargetMode="External"/><Relationship Id="rId22" Type="http://schemas.openxmlformats.org/officeDocument/2006/relationships/hyperlink" Target="https://www.datadoghq.com/pricing/?product=log-management" TargetMode="External"/><Relationship Id="rId21" Type="http://schemas.openxmlformats.org/officeDocument/2006/relationships/hyperlink" Target="https://keygen.sh/pricing/" TargetMode="External"/><Relationship Id="rId24" Type="http://schemas.openxmlformats.org/officeDocument/2006/relationships/hyperlink" Target="https://azure.microsoft.com/en-us/pricing/details/functions/" TargetMode="External"/><Relationship Id="rId23" Type="http://schemas.openxmlformats.org/officeDocument/2006/relationships/hyperlink" Target="https://www.here.com/" TargetMode="External"/><Relationship Id="rId1" Type="http://schemas.openxmlformats.org/officeDocument/2006/relationships/hyperlink" Target="https://cloud.google.com/" TargetMode="External"/><Relationship Id="rId2" Type="http://schemas.openxmlformats.org/officeDocument/2006/relationships/hyperlink" Target="https://aws.amazon.com/" TargetMode="External"/><Relationship Id="rId3" Type="http://schemas.openxmlformats.org/officeDocument/2006/relationships/hyperlink" Target="https://azure.microsoft.com/" TargetMode="External"/><Relationship Id="rId4" Type="http://schemas.openxmlformats.org/officeDocument/2006/relationships/hyperlink" Target="https://www.salesforce.com/mx/pricing/" TargetMode="External"/><Relationship Id="rId9" Type="http://schemas.openxmlformats.org/officeDocument/2006/relationships/hyperlink" Target="https://www.tecnodragon.com/productos/vps-autoadministrado-4-vcpu-8-gb-de-ram/" TargetMode="External"/><Relationship Id="rId26" Type="http://schemas.openxmlformats.org/officeDocument/2006/relationships/hyperlink" Target="https://www.digitalocean.com/products/functions" TargetMode="External"/><Relationship Id="rId25" Type="http://schemas.openxmlformats.org/officeDocument/2006/relationships/hyperlink" Target="https://cloud.google.com/functions" TargetMode="External"/><Relationship Id="rId28" Type="http://schemas.openxmlformats.org/officeDocument/2006/relationships/hyperlink" Target="https://azure.microsoft.com/en-us/pricing/details/functions/" TargetMode="External"/><Relationship Id="rId27" Type="http://schemas.openxmlformats.org/officeDocument/2006/relationships/hyperlink" Target="https://aws.amazon.com/lambda/pricing/" TargetMode="External"/><Relationship Id="rId5" Type="http://schemas.openxmlformats.org/officeDocument/2006/relationships/hyperlink" Target="https://www.sap.com/mexico/products/erp/s4hana/pricing.html" TargetMode="External"/><Relationship Id="rId6" Type="http://schemas.openxmlformats.org/officeDocument/2006/relationships/hyperlink" Target="https://www.zoho.com/one/pricing.html" TargetMode="External"/><Relationship Id="rId29" Type="http://schemas.openxmlformats.org/officeDocument/2006/relationships/hyperlink" Target="https://openai.com/api/pricing/" TargetMode="External"/><Relationship Id="rId7" Type="http://schemas.openxmlformats.org/officeDocument/2006/relationships/hyperlink" Target="https://cloudvps.hostdime.com.co/index.php/store/cloud-vps/vps-superior1" TargetMode="External"/><Relationship Id="rId8" Type="http://schemas.openxmlformats.org/officeDocument/2006/relationships/hyperlink" Target="https://www.tecnodragon.com/productos/vps-autoadministrado-2-vcpu-4-gb-de-ram/" TargetMode="External"/><Relationship Id="rId31" Type="http://schemas.openxmlformats.org/officeDocument/2006/relationships/hyperlink" Target="https://azure.microsoft.com/en-us/pricing/details/cognitive-services/openai-service/" TargetMode="External"/><Relationship Id="rId30" Type="http://schemas.openxmlformats.org/officeDocument/2006/relationships/hyperlink" Target="https://openai.com/api/pricing/" TargetMode="External"/><Relationship Id="rId11" Type="http://schemas.openxmlformats.org/officeDocument/2006/relationships/hyperlink" Target="https://www.mihost.com.co/productos/vps-autoadministrado-1-vcpu-1-gb-de-ram/" TargetMode="External"/><Relationship Id="rId33" Type="http://schemas.openxmlformats.org/officeDocument/2006/relationships/hyperlink" Target="https://aws.amazon.com/bedrock/pricing/" TargetMode="External"/><Relationship Id="rId10" Type="http://schemas.openxmlformats.org/officeDocument/2006/relationships/hyperlink" Target="https://www.tecnodragon.com/productos/vps-autoadministrado-8-vcpu-16-gb-de-ram/" TargetMode="External"/><Relationship Id="rId32" Type="http://schemas.openxmlformats.org/officeDocument/2006/relationships/hyperlink" Target="https://cloud.google.com/vertex-ai/generative-ai/pricing" TargetMode="External"/><Relationship Id="rId13" Type="http://schemas.openxmlformats.org/officeDocument/2006/relationships/hyperlink" Target="https://backendless.com/pricing/" TargetMode="External"/><Relationship Id="rId12" Type="http://schemas.openxmlformats.org/officeDocument/2006/relationships/hyperlink" Target="https://supabase.com/pricing" TargetMode="External"/><Relationship Id="rId34" Type="http://schemas.openxmlformats.org/officeDocument/2006/relationships/drawing" Target="../drawings/drawing48.xml"/><Relationship Id="rId15" Type="http://schemas.openxmlformats.org/officeDocument/2006/relationships/hyperlink" Target="https://www.redhat.com/en/technologies/cloud-computing/openshift/pricing" TargetMode="External"/><Relationship Id="rId14" Type="http://schemas.openxmlformats.org/officeDocument/2006/relationships/hyperlink" Target="https://www.back4app.com/pricing/backend-as-a-service" TargetMode="External"/><Relationship Id="rId17" Type="http://schemas.openxmlformats.org/officeDocument/2006/relationships/hyperlink" Target="https://www.ibm.com/products/kubernetes-service" TargetMode="External"/><Relationship Id="rId16" Type="http://schemas.openxmlformats.org/officeDocument/2006/relationships/hyperlink" Target="https://www.digitalocean.com/pricing/kubernetes" TargetMode="External"/><Relationship Id="rId19" Type="http://schemas.openxmlformats.org/officeDocument/2006/relationships/hyperlink" Target="https://www.applytosupply.digitalmarketplace.service.gov.uk/g-cloud/services/898578937009302" TargetMode="External"/><Relationship Id="rId18" Type="http://schemas.openxmlformats.org/officeDocument/2006/relationships/hyperlink" Target="https://atas.net/es/pricing/" TargetMode="Externa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hyperlink" Target="https://drive.google.com/drive/folders/1XRkSWajty2yjhwbLB5cUb3bUSK7CwATQ?usp=sharing" TargetMode="External"/><Relationship Id="rId2" Type="http://schemas.openxmlformats.org/officeDocument/2006/relationships/drawing" Target="../drawings/drawing5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FEFEF"/>
    <pageSetUpPr/>
  </sheetPr>
  <sheetViews>
    <sheetView workbookViewId="0"/>
  </sheetViews>
  <sheetFormatPr customHeight="1" defaultColWidth="12.63" defaultRowHeight="15.0"/>
  <cols>
    <col customWidth="1" min="1" max="2" width="19.13"/>
    <col customWidth="1" min="3" max="3" width="28.88"/>
    <col customWidth="1" min="4" max="4" width="24.5"/>
    <col customWidth="1" min="5" max="5" width="17.0"/>
    <col customWidth="1" min="6" max="6" width="18.0"/>
    <col customWidth="1" min="7" max="7" width="17.0"/>
    <col customWidth="1" min="8" max="9" width="19.13"/>
    <col customWidth="1" min="10" max="10" width="36.38"/>
    <col customWidth="1" min="11" max="11" width="34.75"/>
    <col customWidth="1" min="12" max="12" width="33.25"/>
    <col customWidth="1" min="13" max="13" width="34.75"/>
    <col customWidth="1" min="14" max="14" width="41.75"/>
    <col customWidth="1" min="15" max="15" width="29.5"/>
    <col customWidth="1" min="16" max="25" width="10.0"/>
  </cols>
  <sheetData>
    <row r="1" ht="12.75" customHeight="1"/>
    <row r="2" ht="12.75" customHeight="1">
      <c r="A2" s="1"/>
      <c r="B2" s="1"/>
      <c r="C2" s="1"/>
      <c r="D2" s="1"/>
      <c r="E2" s="1"/>
      <c r="F2" s="1"/>
      <c r="G2" s="1"/>
      <c r="H2" s="1"/>
      <c r="I2" s="1"/>
      <c r="J2" s="1"/>
      <c r="K2" s="2"/>
      <c r="L2" s="2"/>
      <c r="M2" s="2"/>
    </row>
    <row r="3" ht="462.0" customHeight="1">
      <c r="A3" s="4" t="s">
        <v>1</v>
      </c>
    </row>
    <row r="4" ht="12.75" customHeight="1"/>
    <row r="5" ht="75.0" customHeight="1"/>
    <row r="6" ht="12.75" customHeight="1"/>
    <row r="7" ht="12.75" customHeight="1"/>
    <row r="8" ht="12.75" customHeight="1"/>
    <row r="9" ht="22.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sheetData>
  <mergeCells count="1">
    <mergeCell ref="A3:K3"/>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FEFEF"/>
    <pageSetUpPr/>
  </sheetPr>
  <sheetViews>
    <sheetView workbookViewId="0"/>
  </sheetViews>
  <sheetFormatPr customHeight="1" defaultColWidth="12.63" defaultRowHeight="15.0"/>
  <cols>
    <col customWidth="1" min="1" max="2" width="19.13"/>
    <col customWidth="1" min="3" max="3" width="28.88"/>
    <col customWidth="1" min="4" max="4" width="24.5"/>
    <col customWidth="1" min="5" max="5" width="17.0"/>
    <col customWidth="1" min="6" max="6" width="18.0"/>
    <col customWidth="1" min="7" max="7" width="17.0"/>
    <col customWidth="1" min="8" max="9" width="19.13"/>
    <col customWidth="1" min="10" max="10" width="36.38"/>
    <col customWidth="1" min="11" max="11" width="34.75"/>
    <col customWidth="1" min="12" max="12" width="33.25"/>
    <col customWidth="1" min="13" max="13" width="34.75"/>
    <col customWidth="1" min="14" max="14" width="41.75"/>
    <col customWidth="1" min="15" max="15" width="29.5"/>
    <col customWidth="1" min="16" max="25" width="10.0"/>
  </cols>
  <sheetData>
    <row r="1" ht="12.75" customHeight="1"/>
    <row r="2" ht="27.75" customHeight="1"/>
    <row r="3" ht="28.5" customHeight="1">
      <c r="A3" s="5" t="s">
        <v>2</v>
      </c>
      <c r="O3" s="6"/>
    </row>
    <row r="4" ht="12.75" customHeight="1">
      <c r="A4" s="1"/>
      <c r="B4" s="1"/>
      <c r="C4" s="1"/>
      <c r="D4" s="1"/>
      <c r="E4" s="1"/>
      <c r="F4" s="1"/>
      <c r="G4" s="1"/>
      <c r="H4" s="1"/>
      <c r="I4" s="1"/>
      <c r="J4" s="1"/>
      <c r="K4" s="2"/>
      <c r="L4" s="2"/>
      <c r="M4" s="2"/>
    </row>
    <row r="5" ht="60.0" customHeight="1">
      <c r="A5" s="11" t="s">
        <v>5</v>
      </c>
      <c r="B5" s="12" t="s">
        <v>7</v>
      </c>
      <c r="C5" s="12" t="s">
        <v>9</v>
      </c>
      <c r="D5" s="12" t="s">
        <v>11</v>
      </c>
      <c r="E5" s="12" t="s">
        <v>13</v>
      </c>
      <c r="F5" s="14" t="s">
        <v>15</v>
      </c>
      <c r="G5" s="11" t="s">
        <v>17</v>
      </c>
      <c r="H5" s="12" t="s">
        <v>18</v>
      </c>
      <c r="I5" s="12" t="s">
        <v>20</v>
      </c>
      <c r="J5" s="12" t="s">
        <v>22</v>
      </c>
      <c r="K5" s="11" t="s">
        <v>24</v>
      </c>
      <c r="L5" s="11" t="s">
        <v>26</v>
      </c>
      <c r="M5" s="11" t="s">
        <v>28</v>
      </c>
      <c r="N5" s="11" t="s">
        <v>31</v>
      </c>
      <c r="O5" s="11" t="s">
        <v>33</v>
      </c>
      <c r="P5" s="15"/>
      <c r="Q5" s="15"/>
      <c r="R5" s="15"/>
      <c r="S5" s="15"/>
      <c r="T5" s="15"/>
      <c r="U5" s="15"/>
      <c r="V5" s="15"/>
      <c r="W5" s="15"/>
      <c r="X5" s="15"/>
      <c r="Y5" s="15"/>
    </row>
    <row r="6">
      <c r="A6" s="17" t="s">
        <v>34</v>
      </c>
      <c r="B6" s="19" t="s">
        <v>39</v>
      </c>
      <c r="C6" s="21" t="s">
        <v>40</v>
      </c>
      <c r="D6" s="27" t="s">
        <v>43</v>
      </c>
      <c r="E6" s="24" t="s">
        <v>44</v>
      </c>
      <c r="F6" s="24" t="s">
        <v>45</v>
      </c>
      <c r="G6" s="19" t="s">
        <v>47</v>
      </c>
      <c r="H6" s="29">
        <v>3150.0</v>
      </c>
      <c r="I6" s="19" t="s">
        <v>50</v>
      </c>
      <c r="J6" s="31" t="s">
        <v>52</v>
      </c>
      <c r="K6" s="32" t="s">
        <v>54</v>
      </c>
      <c r="L6" s="32" t="s">
        <v>57</v>
      </c>
      <c r="M6" s="32" t="s">
        <v>58</v>
      </c>
      <c r="N6" s="32" t="s">
        <v>60</v>
      </c>
      <c r="O6" s="35"/>
    </row>
    <row r="7">
      <c r="A7" s="17" t="s">
        <v>64</v>
      </c>
      <c r="B7" s="36" t="s">
        <v>70</v>
      </c>
      <c r="C7" s="21" t="s">
        <v>71</v>
      </c>
      <c r="D7" s="27" t="s">
        <v>80</v>
      </c>
      <c r="E7" s="24" t="s">
        <v>81</v>
      </c>
      <c r="F7" s="24" t="s">
        <v>83</v>
      </c>
      <c r="G7" s="19" t="s">
        <v>85</v>
      </c>
      <c r="H7" s="29">
        <v>3150.0</v>
      </c>
      <c r="I7" s="19" t="s">
        <v>90</v>
      </c>
      <c r="J7" s="38" t="s">
        <v>91</v>
      </c>
      <c r="K7" s="32" t="s">
        <v>92</v>
      </c>
      <c r="L7" s="32" t="s">
        <v>93</v>
      </c>
      <c r="M7" s="32" t="s">
        <v>94</v>
      </c>
      <c r="N7" s="32" t="s">
        <v>96</v>
      </c>
      <c r="O7" s="23"/>
    </row>
    <row r="8">
      <c r="A8" s="17" t="s">
        <v>79</v>
      </c>
      <c r="B8" s="19" t="s">
        <v>99</v>
      </c>
      <c r="C8" s="50" t="s">
        <v>100</v>
      </c>
      <c r="D8" s="40" t="s">
        <v>119</v>
      </c>
      <c r="E8" s="24" t="s">
        <v>120</v>
      </c>
      <c r="F8" s="24" t="s">
        <v>121</v>
      </c>
      <c r="G8" s="19" t="s">
        <v>122</v>
      </c>
      <c r="H8" s="29">
        <v>3150.0</v>
      </c>
      <c r="I8" s="19" t="s">
        <v>123</v>
      </c>
      <c r="J8" s="38" t="s">
        <v>124</v>
      </c>
      <c r="K8" s="32" t="s">
        <v>125</v>
      </c>
      <c r="L8" s="32" t="s">
        <v>126</v>
      </c>
      <c r="M8" s="32" t="s">
        <v>127</v>
      </c>
      <c r="N8" s="32" t="s">
        <v>128</v>
      </c>
      <c r="O8" s="23"/>
    </row>
    <row r="9" ht="50.25" customHeight="1"/>
    <row r="10" ht="50.25" customHeight="1">
      <c r="A10" s="43" t="s">
        <v>129</v>
      </c>
      <c r="B10" s="8"/>
      <c r="C10" s="8"/>
      <c r="D10" s="8"/>
      <c r="E10" s="8"/>
      <c r="F10" s="8"/>
      <c r="G10" s="8"/>
      <c r="H10" s="8"/>
      <c r="I10" s="8"/>
      <c r="J10" s="9"/>
    </row>
    <row r="11" ht="15.0" hidden="1" customHeight="1">
      <c r="A11" s="46"/>
      <c r="B11" s="46"/>
      <c r="C11" s="46"/>
      <c r="D11" s="46"/>
      <c r="E11" s="46"/>
      <c r="F11" s="46"/>
      <c r="G11" s="46"/>
      <c r="H11" s="46"/>
      <c r="I11" s="46"/>
      <c r="J11" s="46"/>
    </row>
    <row r="12" ht="74.25" customHeight="1">
      <c r="A12" s="47" t="s">
        <v>133</v>
      </c>
      <c r="B12" s="8"/>
      <c r="C12" s="8"/>
      <c r="D12" s="8"/>
      <c r="E12" s="8"/>
      <c r="F12" s="8"/>
      <c r="G12" s="8"/>
      <c r="H12" s="8"/>
      <c r="I12" s="8"/>
      <c r="J12" s="9"/>
    </row>
    <row r="13" ht="138.75" customHeight="1">
      <c r="A13" s="48" t="s">
        <v>135</v>
      </c>
    </row>
    <row r="14" ht="12.75" customHeight="1">
      <c r="A14" s="49" t="s">
        <v>136</v>
      </c>
    </row>
    <row r="15" ht="75.0" customHeight="1"/>
    <row r="16" ht="12.75" customHeight="1"/>
    <row r="17" ht="12.75" customHeight="1"/>
    <row r="18" ht="12.75" customHeight="1"/>
    <row r="19" ht="22.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3:N3"/>
    <mergeCell ref="A10:J10"/>
    <mergeCell ref="A12:J12"/>
    <mergeCell ref="A13:J13"/>
    <mergeCell ref="A14:J15"/>
  </mergeCells>
  <hyperlinks>
    <hyperlink r:id="rId1" ref="C6"/>
    <hyperlink r:id="rId2" ref="C7"/>
  </hyperlinks>
  <printOptions/>
  <pageMargins bottom="0.75" footer="0.0" header="0.0" left="0.7" right="0.7" top="0.75"/>
  <pageSetup orientation="landscape"/>
  <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D9D9"/>
    <pageSetUpPr/>
  </sheetPr>
  <sheetViews>
    <sheetView workbookViewId="0"/>
  </sheetViews>
  <sheetFormatPr customHeight="1" defaultColWidth="12.63" defaultRowHeight="15.0"/>
  <cols>
    <col customWidth="1" min="1" max="2" width="19.13"/>
    <col customWidth="1" min="3" max="3" width="28.88"/>
    <col customWidth="1" min="4" max="4" width="24.5"/>
    <col customWidth="1" min="5" max="5" width="17.0"/>
    <col customWidth="1" min="6" max="6" width="18.0"/>
    <col customWidth="1" min="7" max="7" width="17.0"/>
    <col customWidth="1" min="8" max="9" width="19.13"/>
    <col customWidth="1" min="10" max="10" width="36.38"/>
    <col customWidth="1" min="11" max="11" width="34.75"/>
    <col customWidth="1" min="12" max="12" width="33.25"/>
    <col customWidth="1" min="13" max="13" width="34.75"/>
    <col customWidth="1" min="14" max="14" width="41.75"/>
    <col customWidth="1" min="15" max="15" width="29.5"/>
    <col customWidth="1" min="16" max="25" width="10.0"/>
  </cols>
  <sheetData>
    <row r="1" ht="12.75" customHeight="1"/>
    <row r="2" ht="27.75" customHeight="1"/>
    <row r="3" ht="28.5" customHeight="1">
      <c r="A3" s="5" t="s">
        <v>2</v>
      </c>
      <c r="O3" s="6"/>
    </row>
    <row r="4" ht="12.75" customHeight="1">
      <c r="A4" s="1"/>
      <c r="B4" s="1"/>
      <c r="C4" s="1"/>
      <c r="D4" s="1"/>
      <c r="E4" s="1"/>
      <c r="F4" s="1"/>
      <c r="G4" s="1"/>
      <c r="H4" s="1"/>
      <c r="I4" s="1"/>
      <c r="J4" s="1"/>
      <c r="K4" s="2"/>
      <c r="L4" s="2"/>
      <c r="M4" s="2"/>
    </row>
    <row r="5" ht="60.0" customHeight="1">
      <c r="A5" s="11" t="s">
        <v>5</v>
      </c>
      <c r="B5" s="12" t="s">
        <v>7</v>
      </c>
      <c r="C5" s="12" t="s">
        <v>9</v>
      </c>
      <c r="D5" s="12" t="s">
        <v>11</v>
      </c>
      <c r="E5" s="12" t="s">
        <v>13</v>
      </c>
      <c r="F5" s="14" t="s">
        <v>15</v>
      </c>
      <c r="G5" s="11" t="s">
        <v>17</v>
      </c>
      <c r="H5" s="12" t="s">
        <v>18</v>
      </c>
      <c r="I5" s="12" t="s">
        <v>20</v>
      </c>
      <c r="J5" s="12" t="s">
        <v>22</v>
      </c>
      <c r="K5" s="11" t="s">
        <v>24</v>
      </c>
      <c r="L5" s="11" t="s">
        <v>26</v>
      </c>
      <c r="M5" s="11" t="s">
        <v>28</v>
      </c>
      <c r="N5" s="11" t="s">
        <v>31</v>
      </c>
      <c r="O5" s="11" t="s">
        <v>33</v>
      </c>
      <c r="P5" s="15"/>
      <c r="Q5" s="15"/>
      <c r="R5" s="15"/>
      <c r="S5" s="15"/>
      <c r="T5" s="15"/>
      <c r="U5" s="15"/>
      <c r="V5" s="15"/>
      <c r="W5" s="15"/>
      <c r="X5" s="15"/>
      <c r="Y5" s="15"/>
    </row>
    <row r="6">
      <c r="A6" s="17" t="s">
        <v>34</v>
      </c>
      <c r="B6" s="19" t="s">
        <v>35</v>
      </c>
      <c r="C6" s="21" t="s">
        <v>37</v>
      </c>
      <c r="D6" s="23" t="s">
        <v>41</v>
      </c>
      <c r="E6" s="24">
        <v>3108445.0</v>
      </c>
      <c r="F6" s="24">
        <f t="shared" ref="F6:F8" si="1">E6*1.19</f>
        <v>3699049.55</v>
      </c>
      <c r="G6" s="24">
        <f t="shared" ref="G6:G8" si="2">(F6)/3900</f>
        <v>948.4742436</v>
      </c>
      <c r="H6" s="29">
        <v>3150.0</v>
      </c>
      <c r="I6" s="19" t="s">
        <v>46</v>
      </c>
      <c r="J6" s="31" t="s">
        <v>48</v>
      </c>
      <c r="K6" s="32" t="s">
        <v>49</v>
      </c>
      <c r="L6" s="32" t="s">
        <v>51</v>
      </c>
      <c r="M6" s="32" t="s">
        <v>53</v>
      </c>
      <c r="N6" s="32" t="s">
        <v>55</v>
      </c>
      <c r="O6" s="35"/>
    </row>
    <row r="7">
      <c r="A7" s="17" t="s">
        <v>64</v>
      </c>
      <c r="B7" s="36" t="s">
        <v>36</v>
      </c>
      <c r="C7" s="21" t="s">
        <v>67</v>
      </c>
      <c r="D7" s="23" t="s">
        <v>72</v>
      </c>
      <c r="E7" s="24">
        <v>2129327.0</v>
      </c>
      <c r="F7" s="24">
        <f t="shared" si="1"/>
        <v>2533899.13</v>
      </c>
      <c r="G7" s="24">
        <f t="shared" si="2"/>
        <v>649.7177256</v>
      </c>
      <c r="H7" s="29">
        <v>3150.0</v>
      </c>
      <c r="I7" s="19" t="s">
        <v>46</v>
      </c>
      <c r="J7" s="38" t="s">
        <v>73</v>
      </c>
      <c r="K7" s="32" t="s">
        <v>75</v>
      </c>
      <c r="L7" s="32" t="s">
        <v>76</v>
      </c>
      <c r="M7" s="32" t="s">
        <v>77</v>
      </c>
      <c r="N7" s="32" t="s">
        <v>78</v>
      </c>
      <c r="O7" s="23"/>
    </row>
    <row r="8">
      <c r="A8" s="17" t="s">
        <v>79</v>
      </c>
      <c r="B8" s="19" t="s">
        <v>36</v>
      </c>
      <c r="C8" s="21" t="s">
        <v>87</v>
      </c>
      <c r="D8" s="40" t="s">
        <v>97</v>
      </c>
      <c r="E8" s="24">
        <v>2080722.0</v>
      </c>
      <c r="F8" s="24">
        <f t="shared" si="1"/>
        <v>2476059.18</v>
      </c>
      <c r="G8" s="24">
        <f t="shared" si="2"/>
        <v>634.8869692</v>
      </c>
      <c r="H8" s="29">
        <v>3150.0</v>
      </c>
      <c r="I8" s="19" t="s">
        <v>46</v>
      </c>
      <c r="J8" s="38" t="s">
        <v>101</v>
      </c>
      <c r="K8" s="42" t="s">
        <v>102</v>
      </c>
      <c r="L8" s="32" t="s">
        <v>103</v>
      </c>
      <c r="M8" s="32" t="s">
        <v>104</v>
      </c>
      <c r="N8" s="32" t="s">
        <v>105</v>
      </c>
      <c r="O8" s="23"/>
    </row>
    <row r="9" ht="50.25" customHeight="1"/>
    <row r="10" ht="50.25" customHeight="1">
      <c r="A10" s="43" t="s">
        <v>110</v>
      </c>
      <c r="B10" s="8"/>
      <c r="C10" s="8"/>
      <c r="D10" s="8"/>
      <c r="E10" s="8"/>
      <c r="F10" s="8"/>
      <c r="G10" s="8"/>
      <c r="H10" s="8"/>
      <c r="I10" s="8"/>
      <c r="J10" s="9"/>
    </row>
    <row r="11" ht="15.0" hidden="1" customHeight="1">
      <c r="A11" s="46"/>
      <c r="B11" s="46"/>
      <c r="C11" s="46"/>
      <c r="D11" s="46"/>
      <c r="E11" s="46"/>
      <c r="F11" s="46"/>
      <c r="G11" s="46"/>
      <c r="H11" s="46"/>
      <c r="I11" s="46"/>
      <c r="J11" s="46"/>
    </row>
    <row r="12" ht="63.75" customHeight="1">
      <c r="A12" s="47" t="s">
        <v>113</v>
      </c>
      <c r="B12" s="8"/>
      <c r="C12" s="8"/>
      <c r="D12" s="8"/>
      <c r="E12" s="8"/>
      <c r="F12" s="8"/>
      <c r="G12" s="8"/>
      <c r="H12" s="8"/>
      <c r="I12" s="8"/>
      <c r="J12" s="9"/>
    </row>
    <row r="13" ht="138.75" customHeight="1">
      <c r="A13" s="48" t="s">
        <v>115</v>
      </c>
    </row>
    <row r="14" ht="12.75" customHeight="1">
      <c r="A14" s="49" t="s">
        <v>117</v>
      </c>
    </row>
    <row r="15" ht="75.0" customHeight="1"/>
    <row r="16" ht="12.75" customHeight="1"/>
    <row r="17" ht="12.75" customHeight="1"/>
    <row r="18" ht="12.75" customHeight="1"/>
    <row r="19" ht="22.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3:N3"/>
    <mergeCell ref="A10:J10"/>
    <mergeCell ref="A12:J12"/>
    <mergeCell ref="A13:L13"/>
    <mergeCell ref="A14:L15"/>
  </mergeCells>
  <hyperlinks>
    <hyperlink r:id="rId1" ref="C6"/>
    <hyperlink r:id="rId2" location="polycard_client=search-desktop&amp;be_origin=backend&amp;overlay_label=not_apply&amp;search_layout=grid&amp;position=3&amp;type=product&amp;tracking_id=c73007ee-80f3-4389-9cc4-c18566a01e24&amp;wid=MCO1679479545&amp;sid=search" ref="C7"/>
    <hyperlink r:id="rId3" location="polycard_client=search-desktop&amp;be_origin=backend&amp;overlay_label=not_apply&amp;search_layout=grid&amp;position=2&amp;type=product&amp;tracking_id=18dd45a5-9881-4947-bfbf-c4b2c6d6d773&amp;wid=MCO2029532867&amp;sid=search" ref="C8"/>
  </hyperlinks>
  <printOptions/>
  <pageMargins bottom="0.75" footer="0.0" header="0.0" left="0.7" right="0.7" top="0.75"/>
  <pageSetup orientation="landscape"/>
  <drawing r:id="rId4"/>
  <tableParts count="1">
    <tablePart r:id="rId6"/>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11" width="29.0"/>
    <col customWidth="1" min="12" max="12" width="20.13"/>
    <col customWidth="1" min="13" max="13" width="21.0"/>
    <col customWidth="1" min="14" max="14" width="14.75"/>
    <col customWidth="1" min="15" max="15" width="45.25"/>
    <col customWidth="1" min="16" max="16" width="24.63"/>
    <col customWidth="1" min="17" max="26" width="10.0"/>
  </cols>
  <sheetData>
    <row r="1" ht="12.75" customHeight="1"/>
    <row r="2" ht="27.75" customHeight="1">
      <c r="D2" s="3" t="s">
        <v>0</v>
      </c>
    </row>
    <row r="3" ht="12.75" customHeight="1"/>
    <row r="4" ht="12.75" customHeight="1"/>
    <row r="5" ht="43.5" customHeight="1">
      <c r="A5" s="7" t="s">
        <v>3</v>
      </c>
      <c r="B5" s="8"/>
      <c r="C5" s="8"/>
      <c r="D5" s="8"/>
      <c r="E5" s="8"/>
      <c r="F5" s="8"/>
      <c r="G5" s="8"/>
      <c r="H5" s="8"/>
      <c r="I5" s="8"/>
      <c r="J5" s="9"/>
    </row>
    <row r="6" ht="15.75" customHeight="1"/>
    <row r="7" ht="75.75" customHeight="1">
      <c r="A7" s="10" t="s">
        <v>4</v>
      </c>
      <c r="B7" s="10" t="s">
        <v>6</v>
      </c>
      <c r="C7" s="10" t="s">
        <v>8</v>
      </c>
      <c r="D7" s="10" t="s">
        <v>10</v>
      </c>
      <c r="E7" s="10" t="s">
        <v>12</v>
      </c>
      <c r="F7" s="13" t="s">
        <v>14</v>
      </c>
      <c r="G7" s="10" t="s">
        <v>16</v>
      </c>
      <c r="H7" s="10" t="s">
        <v>18</v>
      </c>
      <c r="I7" s="10" t="s">
        <v>19</v>
      </c>
      <c r="J7" s="10" t="s">
        <v>21</v>
      </c>
      <c r="K7" s="10" t="s">
        <v>23</v>
      </c>
      <c r="L7" s="10" t="s">
        <v>25</v>
      </c>
      <c r="M7" s="10" t="s">
        <v>27</v>
      </c>
      <c r="N7" s="10" t="s">
        <v>29</v>
      </c>
      <c r="O7" s="10" t="s">
        <v>30</v>
      </c>
      <c r="P7" s="10" t="s">
        <v>32</v>
      </c>
      <c r="Q7" s="16"/>
      <c r="R7" s="16"/>
      <c r="S7" s="16"/>
      <c r="T7" s="16"/>
      <c r="U7" s="16"/>
      <c r="V7" s="16"/>
      <c r="W7" s="16"/>
      <c r="X7" s="16"/>
      <c r="Y7" s="16"/>
      <c r="Z7" s="16"/>
    </row>
    <row r="8" ht="99.0" customHeight="1">
      <c r="A8" s="18" t="s">
        <v>34</v>
      </c>
      <c r="B8" s="20" t="s">
        <v>36</v>
      </c>
      <c r="C8" s="22" t="s">
        <v>38</v>
      </c>
      <c r="D8" s="25" t="s">
        <v>42</v>
      </c>
      <c r="E8" s="26">
        <v>2543137.0</v>
      </c>
      <c r="F8" s="28">
        <f t="shared" ref="F8:F10" si="1">E8*1.19</f>
        <v>3026333.03</v>
      </c>
      <c r="G8" s="30">
        <f t="shared" ref="G8:G10" si="2">(F8)/3900</f>
        <v>775.9828282</v>
      </c>
      <c r="H8" s="33">
        <f t="shared" ref="H8:H10" si="3">G8*3900</f>
        <v>3026333.03</v>
      </c>
      <c r="I8" s="34" t="s">
        <v>56</v>
      </c>
      <c r="J8" s="25" t="s">
        <v>59</v>
      </c>
      <c r="K8" s="25" t="s">
        <v>61</v>
      </c>
      <c r="L8" s="25" t="s">
        <v>62</v>
      </c>
      <c r="M8" s="25" t="s">
        <v>63</v>
      </c>
      <c r="N8" s="25" t="s">
        <v>65</v>
      </c>
      <c r="O8" s="25" t="s">
        <v>66</v>
      </c>
      <c r="P8" s="23"/>
    </row>
    <row r="9" ht="99.75" customHeight="1">
      <c r="A9" s="18" t="s">
        <v>68</v>
      </c>
      <c r="B9" s="20" t="s">
        <v>36</v>
      </c>
      <c r="C9" s="37" t="s">
        <v>69</v>
      </c>
      <c r="D9" s="39" t="s">
        <v>74</v>
      </c>
      <c r="E9" s="26">
        <v>2857142.0</v>
      </c>
      <c r="F9" s="28">
        <f t="shared" si="1"/>
        <v>3399998.98</v>
      </c>
      <c r="G9" s="30">
        <f t="shared" si="2"/>
        <v>871.7946103</v>
      </c>
      <c r="H9" s="33">
        <f t="shared" si="3"/>
        <v>3399998.98</v>
      </c>
      <c r="I9" s="34" t="s">
        <v>56</v>
      </c>
      <c r="J9" s="25" t="s">
        <v>82</v>
      </c>
      <c r="K9" s="25" t="s">
        <v>84</v>
      </c>
      <c r="L9" s="25" t="s">
        <v>62</v>
      </c>
      <c r="M9" s="25" t="s">
        <v>86</v>
      </c>
      <c r="N9" s="25" t="s">
        <v>88</v>
      </c>
      <c r="O9" s="25" t="s">
        <v>89</v>
      </c>
      <c r="P9" s="23"/>
    </row>
    <row r="10" ht="103.5" customHeight="1">
      <c r="A10" s="18" t="s">
        <v>79</v>
      </c>
      <c r="B10" s="20" t="s">
        <v>36</v>
      </c>
      <c r="C10" s="22" t="s">
        <v>95</v>
      </c>
      <c r="D10" s="25" t="s">
        <v>98</v>
      </c>
      <c r="E10" s="41">
        <v>2359845.0</v>
      </c>
      <c r="F10" s="28">
        <f t="shared" si="1"/>
        <v>2808215.55</v>
      </c>
      <c r="G10" s="30">
        <f t="shared" si="2"/>
        <v>720.0552692</v>
      </c>
      <c r="H10" s="33">
        <f t="shared" si="3"/>
        <v>2808215.55</v>
      </c>
      <c r="I10" s="34" t="s">
        <v>56</v>
      </c>
      <c r="J10" s="25" t="s">
        <v>106</v>
      </c>
      <c r="K10" s="25" t="s">
        <v>107</v>
      </c>
      <c r="L10" s="25" t="s">
        <v>62</v>
      </c>
      <c r="M10" s="25" t="s">
        <v>108</v>
      </c>
      <c r="N10" s="25" t="s">
        <v>109</v>
      </c>
      <c r="O10" s="25" t="s">
        <v>111</v>
      </c>
      <c r="P10" s="23"/>
    </row>
    <row r="11" ht="15.0" hidden="1" customHeight="1">
      <c r="A11" s="44"/>
      <c r="B11" s="45"/>
      <c r="C11" s="45"/>
      <c r="D11" s="45"/>
      <c r="E11" s="45"/>
      <c r="F11" s="45"/>
      <c r="G11" s="45"/>
      <c r="H11" s="45"/>
      <c r="I11" s="45"/>
      <c r="J11" s="45"/>
    </row>
    <row r="12" ht="14.25" customHeight="1"/>
    <row r="13">
      <c r="A13" s="47" t="s">
        <v>112</v>
      </c>
      <c r="B13" s="8"/>
      <c r="C13" s="8"/>
      <c r="D13" s="8"/>
      <c r="E13" s="8"/>
      <c r="F13" s="8"/>
      <c r="G13" s="8"/>
      <c r="H13" s="8"/>
      <c r="I13" s="8"/>
      <c r="J13" s="9"/>
    </row>
    <row r="14">
      <c r="A14" s="47" t="s">
        <v>114</v>
      </c>
      <c r="B14" s="8"/>
      <c r="C14" s="8"/>
      <c r="D14" s="8"/>
      <c r="E14" s="8"/>
      <c r="F14" s="8"/>
      <c r="G14" s="8"/>
      <c r="H14" s="8"/>
      <c r="I14" s="8"/>
      <c r="J14" s="9"/>
    </row>
    <row r="15" ht="12.75" customHeight="1">
      <c r="A15" s="48" t="s">
        <v>116</v>
      </c>
    </row>
    <row r="16" ht="12.75" customHeight="1"/>
    <row r="17" ht="12.75" customHeight="1"/>
    <row r="18" ht="12.75" customHeight="1"/>
    <row r="19" ht="12.75" customHeight="1"/>
    <row r="20" ht="12.75" customHeight="1">
      <c r="A20" s="49" t="s">
        <v>118</v>
      </c>
    </row>
    <row r="21" ht="12.75" customHeight="1"/>
    <row r="22" ht="12.75" customHeight="1"/>
    <row r="23" ht="12.75" customHeight="1"/>
    <row r="24" ht="12.75" customHeight="1"/>
    <row r="25" ht="12.75" customHeight="1">
      <c r="D25" s="51"/>
      <c r="E25" s="51"/>
      <c r="F25" s="52"/>
      <c r="G25" s="52"/>
    </row>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6">
    <mergeCell ref="D2:H2"/>
    <mergeCell ref="A5:J5"/>
    <mergeCell ref="A13:J13"/>
    <mergeCell ref="A14:J14"/>
    <mergeCell ref="A15:K19"/>
    <mergeCell ref="A20:K23"/>
  </mergeCells>
  <hyperlinks>
    <hyperlink r:id="rId1" location="polycard_client=search-desktop&amp;be_origin=backend&amp;overlay_label=not_apply&amp;search_layout=grid&amp;position=4&amp;type=product&amp;tracking_id=32a5e2d9-bee4-4b7f-a844-2e284f371546&amp;wid=MCO3859624656&amp;sid=search" ref="C8"/>
    <hyperlink r:id="rId2" location="polycard_client=search-desktop&amp;be_origin=backend&amp;overlay_label=not_apply&amp;search_layout=grid&amp;position=1&amp;type=product&amp;tracking_id=5751c61a-11f9-4b08-ba87-84af7a7d2f59&amp;wid=MCO1721418701&amp;sid=search" ref="C9"/>
    <hyperlink r:id="rId3" location="polycard_client=search-desktop&amp;float_highlight=last_units&amp;be_origin=backend&amp;overlay_label=not_apply&amp;search_layout=grid&amp;position=4&amp;type=product&amp;tracking_id=1b0d6769-31c6-46e3-8d44-71d9fbd5b793&amp;wid=MCO3566848148&amp;sid=search" ref="C10"/>
  </hyperlinks>
  <printOptions/>
  <pageMargins bottom="0.75" footer="0.0" header="0.0" left="0.7" right="0.7" top="0.75"/>
  <pageSetup orientation="landscape"/>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11" width="29.0"/>
    <col customWidth="1" min="12" max="12" width="20.13"/>
    <col customWidth="1" min="13" max="13" width="21.0"/>
    <col customWidth="1" min="14" max="14" width="14.75"/>
    <col customWidth="1" min="15" max="15" width="45.25"/>
    <col customWidth="1" min="16" max="16" width="24.63"/>
    <col customWidth="1" min="17" max="26" width="10.0"/>
  </cols>
  <sheetData>
    <row r="1" ht="12.75" customHeight="1"/>
    <row r="2" ht="27.75" customHeight="1">
      <c r="D2" s="3" t="s">
        <v>0</v>
      </c>
    </row>
    <row r="3" ht="12.75" customHeight="1"/>
    <row r="4" ht="12.75" customHeight="1"/>
    <row r="5" ht="43.5" customHeight="1">
      <c r="A5" s="7" t="s">
        <v>3</v>
      </c>
      <c r="B5" s="8"/>
      <c r="C5" s="8"/>
      <c r="D5" s="8"/>
      <c r="E5" s="8"/>
      <c r="F5" s="8"/>
      <c r="G5" s="8"/>
      <c r="H5" s="8"/>
      <c r="I5" s="8"/>
      <c r="J5" s="9"/>
    </row>
    <row r="6" ht="15.75" customHeight="1"/>
    <row r="7" ht="75.75" customHeight="1">
      <c r="A7" s="10" t="s">
        <v>4</v>
      </c>
      <c r="B7" s="10" t="s">
        <v>130</v>
      </c>
      <c r="C7" s="10" t="s">
        <v>131</v>
      </c>
      <c r="D7" s="10" t="s">
        <v>132</v>
      </c>
      <c r="E7" s="10" t="s">
        <v>12</v>
      </c>
      <c r="F7" s="13" t="s">
        <v>14</v>
      </c>
      <c r="G7" s="53" t="s">
        <v>16</v>
      </c>
      <c r="H7" s="10" t="s">
        <v>18</v>
      </c>
      <c r="I7" s="10" t="s">
        <v>19</v>
      </c>
      <c r="J7" s="10" t="s">
        <v>134</v>
      </c>
      <c r="K7" s="10" t="s">
        <v>23</v>
      </c>
      <c r="L7" s="10" t="s">
        <v>25</v>
      </c>
      <c r="M7" s="10" t="s">
        <v>27</v>
      </c>
      <c r="N7" s="10" t="s">
        <v>29</v>
      </c>
      <c r="O7" s="10" t="s">
        <v>30</v>
      </c>
      <c r="P7" s="10" t="s">
        <v>32</v>
      </c>
      <c r="Q7" s="16"/>
      <c r="R7" s="16"/>
      <c r="S7" s="16"/>
      <c r="T7" s="16"/>
      <c r="U7" s="16"/>
      <c r="V7" s="16"/>
      <c r="W7" s="16"/>
      <c r="X7" s="16"/>
      <c r="Y7" s="16"/>
      <c r="Z7" s="16"/>
    </row>
    <row r="8" ht="99.0" customHeight="1">
      <c r="A8" s="18" t="s">
        <v>34</v>
      </c>
      <c r="B8" s="25" t="s">
        <v>36</v>
      </c>
      <c r="C8" s="22" t="s">
        <v>137</v>
      </c>
      <c r="D8" s="20" t="s">
        <v>138</v>
      </c>
      <c r="E8" s="26">
        <v>2359845.0</v>
      </c>
      <c r="F8" s="28">
        <f t="shared" ref="F8:F10" si="1">E8*1.19</f>
        <v>2808215.55</v>
      </c>
      <c r="G8" s="30">
        <f t="shared" ref="G8:G10" si="2">(F8)/3900</f>
        <v>720.0552692</v>
      </c>
      <c r="H8" s="33">
        <f t="shared" ref="H8:H10" si="3">G8*3900</f>
        <v>2808215.55</v>
      </c>
      <c r="I8" s="34" t="s">
        <v>56</v>
      </c>
      <c r="J8" s="25" t="s">
        <v>139</v>
      </c>
      <c r="K8" s="54" t="s">
        <v>140</v>
      </c>
      <c r="L8" s="54" t="s">
        <v>62</v>
      </c>
      <c r="M8" s="54" t="s">
        <v>141</v>
      </c>
      <c r="N8" s="54" t="s">
        <v>142</v>
      </c>
      <c r="O8" s="54" t="s">
        <v>143</v>
      </c>
      <c r="P8" s="23"/>
    </row>
    <row r="9" ht="99.75" customHeight="1">
      <c r="A9" s="18" t="s">
        <v>68</v>
      </c>
      <c r="B9" s="25" t="s">
        <v>36</v>
      </c>
      <c r="C9" s="37" t="s">
        <v>144</v>
      </c>
      <c r="D9" s="20" t="s">
        <v>145</v>
      </c>
      <c r="E9" s="26">
        <v>2772169.0</v>
      </c>
      <c r="F9" s="28">
        <f t="shared" si="1"/>
        <v>3298881.11</v>
      </c>
      <c r="G9" s="30">
        <f t="shared" si="2"/>
        <v>845.8669513</v>
      </c>
      <c r="H9" s="33">
        <f t="shared" si="3"/>
        <v>3298881.11</v>
      </c>
      <c r="I9" s="34" t="s">
        <v>56</v>
      </c>
      <c r="J9" s="54" t="s">
        <v>146</v>
      </c>
      <c r="K9" s="54" t="s">
        <v>147</v>
      </c>
      <c r="L9" s="54" t="s">
        <v>62</v>
      </c>
      <c r="M9" s="54" t="s">
        <v>148</v>
      </c>
      <c r="N9" s="54" t="s">
        <v>149</v>
      </c>
      <c r="O9" s="54" t="s">
        <v>150</v>
      </c>
      <c r="P9" s="23"/>
    </row>
    <row r="10" ht="103.5" customHeight="1">
      <c r="A10" s="18" t="s">
        <v>79</v>
      </c>
      <c r="B10" s="25" t="s">
        <v>36</v>
      </c>
      <c r="C10" s="22" t="s">
        <v>151</v>
      </c>
      <c r="D10" s="25" t="s">
        <v>152</v>
      </c>
      <c r="E10" s="41">
        <v>2596638.0</v>
      </c>
      <c r="F10" s="28">
        <f t="shared" si="1"/>
        <v>3089999.22</v>
      </c>
      <c r="G10" s="30">
        <f t="shared" si="2"/>
        <v>792.3074923</v>
      </c>
      <c r="H10" s="33">
        <f t="shared" si="3"/>
        <v>3089999.22</v>
      </c>
      <c r="I10" s="34" t="s">
        <v>56</v>
      </c>
      <c r="J10" s="54" t="s">
        <v>156</v>
      </c>
      <c r="K10" s="54" t="s">
        <v>157</v>
      </c>
      <c r="L10" s="54" t="s">
        <v>62</v>
      </c>
      <c r="M10" s="54" t="s">
        <v>160</v>
      </c>
      <c r="N10" s="54" t="s">
        <v>162</v>
      </c>
      <c r="O10" s="54" t="s">
        <v>164</v>
      </c>
      <c r="P10" s="23"/>
    </row>
    <row r="11" ht="15.0" hidden="1" customHeight="1">
      <c r="A11" s="63"/>
      <c r="B11" s="64"/>
      <c r="C11" s="64"/>
      <c r="D11" s="64"/>
      <c r="E11" s="64"/>
      <c r="F11" s="64"/>
      <c r="G11" s="64"/>
      <c r="H11" s="64"/>
      <c r="I11" s="64"/>
      <c r="J11" s="64"/>
      <c r="K11" s="69"/>
      <c r="L11" s="69"/>
      <c r="M11" s="69"/>
      <c r="N11" s="69"/>
      <c r="O11" s="69"/>
      <c r="P11" s="69"/>
    </row>
    <row r="12" ht="14.25" customHeight="1">
      <c r="A12" s="69"/>
      <c r="B12" s="69"/>
      <c r="C12" s="69"/>
      <c r="D12" s="69"/>
      <c r="E12" s="69"/>
      <c r="F12" s="69"/>
      <c r="G12" s="69"/>
      <c r="H12" s="69"/>
      <c r="I12" s="69"/>
      <c r="J12" s="69"/>
      <c r="K12" s="69"/>
      <c r="L12" s="69"/>
      <c r="M12" s="69"/>
      <c r="N12" s="69"/>
      <c r="O12" s="69"/>
      <c r="P12" s="69"/>
    </row>
    <row r="13" ht="34.5" customHeight="1">
      <c r="A13" s="47" t="s">
        <v>208</v>
      </c>
      <c r="B13" s="8"/>
      <c r="C13" s="8"/>
      <c r="D13" s="8"/>
      <c r="E13" s="8"/>
      <c r="F13" s="8"/>
      <c r="G13" s="8"/>
      <c r="H13" s="8"/>
      <c r="I13" s="8"/>
      <c r="J13" s="9"/>
    </row>
    <row r="14" ht="75.0" customHeight="1">
      <c r="A14" s="47" t="s">
        <v>214</v>
      </c>
      <c r="B14" s="8"/>
      <c r="C14" s="8"/>
      <c r="D14" s="8"/>
      <c r="E14" s="8"/>
      <c r="F14" s="8"/>
      <c r="G14" s="8"/>
      <c r="H14" s="8"/>
      <c r="I14" s="8"/>
      <c r="J14" s="9"/>
    </row>
    <row r="15" ht="12.75" customHeight="1">
      <c r="A15" s="48" t="s">
        <v>222</v>
      </c>
    </row>
    <row r="16" ht="12.75" customHeight="1"/>
    <row r="17" ht="12.75" customHeight="1"/>
    <row r="18" ht="12.75" customHeight="1"/>
    <row r="19" ht="12.75" customHeight="1"/>
    <row r="20" ht="12.75" customHeight="1">
      <c r="A20" s="48" t="s">
        <v>224</v>
      </c>
    </row>
    <row r="21" ht="12.75" customHeight="1"/>
    <row r="22" ht="12.75" customHeight="1"/>
    <row r="23" ht="12.75" customHeight="1"/>
    <row r="24" ht="12.75" customHeight="1"/>
    <row r="25" ht="12.75" customHeight="1">
      <c r="D25" s="51"/>
      <c r="E25" s="51"/>
      <c r="F25" s="52"/>
      <c r="G25" s="52"/>
    </row>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6">
    <mergeCell ref="D2:H2"/>
    <mergeCell ref="A5:J5"/>
    <mergeCell ref="A13:J13"/>
    <mergeCell ref="A14:J14"/>
    <mergeCell ref="A15:J19"/>
    <mergeCell ref="A20:I24"/>
  </mergeCells>
  <hyperlinks>
    <hyperlink r:id="rId1" location="polycard_client=search-desktop&amp;float_highlight=last_units&amp;be_origin=backend&amp;overlay_label=not_apply&amp;search_layout=grid&amp;position=1&amp;type=product&amp;tracking_id=43f0597b-56b1-42ff-b057-d45a148f04c7&amp;wid=MCO3566848148&amp;sid=search" ref="C8"/>
    <hyperlink r:id="rId2" location="polycard_client=search-desktop&amp;float_highlight=last_units&amp;be_origin=backend&amp;overlay_label=not_apply&amp;search_layout=grid&amp;position=1&amp;type=product&amp;tracking_id=2a9ea679-ef4e-49cb-9d01-2703b81d483c&amp;wid=MCO2741737706&amp;sid=search" ref="C9"/>
    <hyperlink r:id="rId3" location="polycard_client=search-desktop&amp;be_origin=backend&amp;overlay_label=not_apply&amp;search_layout=grid&amp;position=3&amp;type=product&amp;tracking_id=67d4eec2-4713-4817-ac7d-ca69f56f9fa2&amp;wid=MCO2881737178&amp;sid=search" ref="C10"/>
  </hyperlinks>
  <printOptions/>
  <pageMargins bottom="0.75" footer="0.0" header="0.0" left="0.7" right="0.7" top="0.75"/>
  <pageSetup orientation="landscape"/>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A5F1"/>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11" width="29.0"/>
    <col customWidth="1" min="12" max="12" width="20.13"/>
    <col customWidth="1" min="13" max="13" width="21.0"/>
    <col customWidth="1" min="14" max="14" width="14.75"/>
    <col customWidth="1" min="15" max="15" width="45.25"/>
    <col customWidth="1" min="16" max="16" width="24.63"/>
    <col customWidth="1" min="17" max="26" width="10.0"/>
  </cols>
  <sheetData>
    <row r="1" ht="12.75" customHeight="1"/>
    <row r="2" ht="27.75" customHeight="1">
      <c r="D2" s="3" t="s">
        <v>0</v>
      </c>
    </row>
    <row r="3" ht="12.75" customHeight="1"/>
    <row r="4" ht="12.75" customHeight="1"/>
    <row r="5" ht="43.5" customHeight="1">
      <c r="A5" s="7" t="s">
        <v>3</v>
      </c>
      <c r="B5" s="8"/>
      <c r="C5" s="8"/>
      <c r="D5" s="8"/>
      <c r="E5" s="8"/>
      <c r="F5" s="8"/>
      <c r="G5" s="8"/>
      <c r="H5" s="8"/>
      <c r="I5" s="8"/>
      <c r="J5" s="9"/>
    </row>
    <row r="6" ht="15.75" customHeight="1"/>
    <row r="7" ht="75.75" customHeight="1">
      <c r="A7" s="10" t="s">
        <v>4</v>
      </c>
      <c r="B7" s="10" t="s">
        <v>153</v>
      </c>
      <c r="C7" s="10" t="s">
        <v>155</v>
      </c>
      <c r="D7" s="10" t="s">
        <v>158</v>
      </c>
      <c r="E7" s="10" t="s">
        <v>12</v>
      </c>
      <c r="F7" s="13" t="s">
        <v>14</v>
      </c>
      <c r="G7" s="53" t="s">
        <v>16</v>
      </c>
      <c r="H7" s="10" t="s">
        <v>18</v>
      </c>
      <c r="I7" s="10" t="s">
        <v>19</v>
      </c>
      <c r="J7" s="10" t="s">
        <v>166</v>
      </c>
      <c r="K7" s="10" t="s">
        <v>23</v>
      </c>
      <c r="L7" s="10" t="s">
        <v>25</v>
      </c>
      <c r="M7" s="10" t="s">
        <v>27</v>
      </c>
      <c r="N7" s="10" t="s">
        <v>29</v>
      </c>
      <c r="O7" s="10" t="s">
        <v>30</v>
      </c>
      <c r="P7" s="10" t="s">
        <v>32</v>
      </c>
      <c r="Q7" s="16"/>
      <c r="R7" s="16"/>
      <c r="S7" s="16"/>
      <c r="T7" s="16"/>
      <c r="U7" s="16"/>
      <c r="V7" s="16"/>
      <c r="W7" s="16"/>
      <c r="X7" s="16"/>
      <c r="Y7" s="16"/>
      <c r="Z7" s="16"/>
    </row>
    <row r="8" ht="99.0" customHeight="1">
      <c r="A8" s="18" t="s">
        <v>34</v>
      </c>
      <c r="B8" s="57" t="s">
        <v>172</v>
      </c>
      <c r="C8" s="59" t="s">
        <v>173</v>
      </c>
      <c r="D8" s="34" t="s">
        <v>176</v>
      </c>
      <c r="E8" s="28">
        <v>252042.0</v>
      </c>
      <c r="F8" s="28">
        <f t="shared" ref="F8:F10" si="1">E8*1.19</f>
        <v>299929.98</v>
      </c>
      <c r="G8" s="30">
        <f t="shared" ref="G8:G10" si="2">(F8)/3900</f>
        <v>76.90512308</v>
      </c>
      <c r="H8" s="33">
        <f t="shared" ref="H8:H10" si="3">G8*3900</f>
        <v>299929.98</v>
      </c>
      <c r="I8" s="34" t="s">
        <v>56</v>
      </c>
      <c r="J8" s="62" t="s">
        <v>178</v>
      </c>
      <c r="K8" s="23" t="s">
        <v>183</v>
      </c>
      <c r="L8" s="23" t="s">
        <v>184</v>
      </c>
      <c r="M8" s="23" t="s">
        <v>186</v>
      </c>
      <c r="N8" s="23" t="s">
        <v>187</v>
      </c>
      <c r="O8" s="23" t="s">
        <v>188</v>
      </c>
      <c r="P8" s="23"/>
    </row>
    <row r="9" ht="99.75" customHeight="1">
      <c r="A9" s="18" t="s">
        <v>68</v>
      </c>
      <c r="B9" s="57" t="s">
        <v>191</v>
      </c>
      <c r="C9" s="66" t="s">
        <v>192</v>
      </c>
      <c r="D9" s="68" t="s">
        <v>194</v>
      </c>
      <c r="E9" s="28">
        <v>243613.0</v>
      </c>
      <c r="F9" s="28">
        <f t="shared" si="1"/>
        <v>289899.47</v>
      </c>
      <c r="G9" s="30">
        <f t="shared" si="2"/>
        <v>74.33319744</v>
      </c>
      <c r="H9" s="33">
        <f t="shared" si="3"/>
        <v>289899.47</v>
      </c>
      <c r="I9" s="34" t="s">
        <v>56</v>
      </c>
      <c r="J9" s="70" t="s">
        <v>198</v>
      </c>
      <c r="K9" s="23" t="s">
        <v>200</v>
      </c>
      <c r="L9" s="23" t="s">
        <v>201</v>
      </c>
      <c r="M9" s="23" t="s">
        <v>202</v>
      </c>
      <c r="N9" s="71" t="s">
        <v>203</v>
      </c>
      <c r="O9" s="23" t="s">
        <v>204</v>
      </c>
      <c r="P9" s="23"/>
    </row>
    <row r="10" ht="103.5" customHeight="1">
      <c r="A10" s="18" t="s">
        <v>79</v>
      </c>
      <c r="B10" s="57" t="s">
        <v>206</v>
      </c>
      <c r="C10" s="72" t="s">
        <v>207</v>
      </c>
      <c r="D10" s="73" t="s">
        <v>210</v>
      </c>
      <c r="E10" s="74">
        <v>458406.0</v>
      </c>
      <c r="F10" s="28">
        <f t="shared" si="1"/>
        <v>545503.14</v>
      </c>
      <c r="G10" s="30">
        <f t="shared" si="2"/>
        <v>139.8726</v>
      </c>
      <c r="H10" s="33">
        <f t="shared" si="3"/>
        <v>545503.14</v>
      </c>
      <c r="I10" s="34" t="s">
        <v>56</v>
      </c>
      <c r="J10" s="70" t="s">
        <v>217</v>
      </c>
      <c r="K10" s="23" t="s">
        <v>218</v>
      </c>
      <c r="L10" s="23" t="s">
        <v>219</v>
      </c>
      <c r="M10" s="23" t="s">
        <v>220</v>
      </c>
      <c r="N10" s="23" t="s">
        <v>221</v>
      </c>
      <c r="O10" s="23" t="s">
        <v>223</v>
      </c>
      <c r="P10" s="23"/>
    </row>
    <row r="11" ht="15.0" hidden="1" customHeight="1">
      <c r="A11" s="44"/>
      <c r="B11" s="45"/>
      <c r="C11" s="45"/>
      <c r="D11" s="45"/>
      <c r="E11" s="45"/>
      <c r="F11" s="45"/>
      <c r="G11" s="45"/>
      <c r="H11" s="45"/>
      <c r="I11" s="45"/>
      <c r="J11" s="45"/>
    </row>
    <row r="12" ht="14.25" customHeight="1"/>
    <row r="13" ht="34.5" customHeight="1">
      <c r="A13" s="43" t="s">
        <v>226</v>
      </c>
      <c r="B13" s="8"/>
      <c r="C13" s="8"/>
      <c r="D13" s="8"/>
      <c r="E13" s="8"/>
      <c r="F13" s="8"/>
      <c r="G13" s="8"/>
      <c r="H13" s="8"/>
      <c r="I13" s="8"/>
      <c r="J13" s="9"/>
    </row>
    <row r="14" ht="75.0" customHeight="1">
      <c r="A14" s="47" t="s">
        <v>228</v>
      </c>
      <c r="B14" s="8"/>
      <c r="C14" s="8"/>
      <c r="D14" s="8"/>
      <c r="E14" s="8"/>
      <c r="F14" s="8"/>
      <c r="G14" s="8"/>
      <c r="H14" s="8"/>
      <c r="I14" s="8"/>
      <c r="J14" s="9"/>
    </row>
    <row r="15" ht="12.75" customHeight="1">
      <c r="A15" s="48" t="s">
        <v>230</v>
      </c>
    </row>
    <row r="16" ht="12.75" customHeight="1"/>
    <row r="17" ht="12.75" customHeight="1"/>
    <row r="18" ht="12.75" customHeight="1"/>
    <row r="19" ht="12.75" customHeight="1"/>
    <row r="20" ht="12.75" customHeight="1">
      <c r="A20" s="48" t="s">
        <v>231</v>
      </c>
    </row>
    <row r="21" ht="12.75" customHeight="1"/>
    <row r="22" ht="12.75" customHeight="1"/>
    <row r="23" ht="12.75" customHeight="1"/>
    <row r="24" ht="12.75" customHeight="1"/>
    <row r="25" ht="12.75" customHeight="1">
      <c r="D25" s="51"/>
      <c r="E25" s="51"/>
      <c r="F25" s="52"/>
      <c r="G25" s="52"/>
    </row>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6">
    <mergeCell ref="D2:H2"/>
    <mergeCell ref="A5:J5"/>
    <mergeCell ref="A13:J13"/>
    <mergeCell ref="A14:J14"/>
    <mergeCell ref="A15:K19"/>
    <mergeCell ref="A20:K24"/>
  </mergeCells>
  <hyperlinks>
    <hyperlink r:id="rId1" ref="C8"/>
    <hyperlink r:id="rId2" ref="C9"/>
    <hyperlink r:id="rId3" ref="C10"/>
  </hyperlinks>
  <printOptions/>
  <pageMargins bottom="0.75" footer="0.0" header="0.0" left="0.7" right="0.7" top="0.75"/>
  <pageSetup orientation="landscape"/>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A5F1"/>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9" width="19.13"/>
    <col customWidth="1" min="10" max="10" width="22.13"/>
    <col customWidth="1" min="11" max="11" width="16.13"/>
    <col customWidth="1" min="12" max="12" width="15.5"/>
    <col customWidth="1" min="13" max="13" width="15.75"/>
    <col customWidth="1" min="14" max="14" width="24.25"/>
    <col customWidth="1" min="15" max="15" width="25.13"/>
    <col customWidth="1" min="16" max="26" width="10.0"/>
  </cols>
  <sheetData>
    <row r="1" ht="12.75" customHeight="1"/>
    <row r="2" ht="27.75" customHeight="1">
      <c r="D2" s="3" t="s">
        <v>0</v>
      </c>
    </row>
    <row r="3" ht="12.75" customHeight="1"/>
    <row r="4" ht="12.75" customHeight="1"/>
    <row r="5" ht="43.5" customHeight="1">
      <c r="A5" s="7" t="s">
        <v>3</v>
      </c>
      <c r="B5" s="8"/>
      <c r="C5" s="8"/>
      <c r="D5" s="8"/>
      <c r="E5" s="8"/>
      <c r="F5" s="8"/>
      <c r="G5" s="8"/>
      <c r="H5" s="8"/>
      <c r="I5" s="8"/>
      <c r="J5" s="9"/>
    </row>
    <row r="6" ht="15.75" customHeight="1"/>
    <row r="7" ht="75.75" customHeight="1">
      <c r="A7" s="10" t="s">
        <v>4</v>
      </c>
      <c r="B7" s="55" t="s">
        <v>154</v>
      </c>
      <c r="C7" s="55" t="s">
        <v>159</v>
      </c>
      <c r="D7" s="55" t="s">
        <v>161</v>
      </c>
      <c r="E7" s="55" t="s">
        <v>163</v>
      </c>
      <c r="F7" s="56" t="s">
        <v>165</v>
      </c>
      <c r="G7" s="10" t="s">
        <v>167</v>
      </c>
      <c r="H7" s="55" t="s">
        <v>18</v>
      </c>
      <c r="I7" s="55" t="s">
        <v>168</v>
      </c>
      <c r="J7" s="55" t="s">
        <v>169</v>
      </c>
      <c r="K7" s="10" t="s">
        <v>170</v>
      </c>
      <c r="L7" s="10" t="s">
        <v>171</v>
      </c>
      <c r="M7" s="10" t="s">
        <v>29</v>
      </c>
      <c r="N7" s="10" t="s">
        <v>30</v>
      </c>
      <c r="O7" s="10" t="s">
        <v>32</v>
      </c>
      <c r="P7" s="16"/>
      <c r="Q7" s="16"/>
      <c r="R7" s="16"/>
      <c r="S7" s="16"/>
      <c r="T7" s="16"/>
      <c r="U7" s="16"/>
      <c r="V7" s="16"/>
      <c r="W7" s="16"/>
      <c r="X7" s="16"/>
      <c r="Y7" s="16"/>
      <c r="Z7" s="16"/>
    </row>
    <row r="8" ht="93.0" customHeight="1">
      <c r="A8" s="58" t="s">
        <v>34</v>
      </c>
      <c r="B8" s="34" t="s">
        <v>174</v>
      </c>
      <c r="C8" s="60" t="s">
        <v>175</v>
      </c>
      <c r="D8" s="23" t="s">
        <v>177</v>
      </c>
      <c r="E8" s="61">
        <v>504117.0</v>
      </c>
      <c r="F8" s="61">
        <f t="shared" ref="F8:F10" si="1">E8*1.19</f>
        <v>599899.23</v>
      </c>
      <c r="G8" s="30">
        <f t="shared" ref="G8:G10" si="2">(F8)/3900</f>
        <v>153.8203154</v>
      </c>
      <c r="H8" s="33">
        <f t="shared" ref="H8:H10" si="3">G8*3900</f>
        <v>599899.23</v>
      </c>
      <c r="I8" s="34" t="s">
        <v>56</v>
      </c>
      <c r="J8" s="23" t="s">
        <v>179</v>
      </c>
      <c r="K8" s="23" t="s">
        <v>180</v>
      </c>
      <c r="L8" s="23" t="s">
        <v>181</v>
      </c>
      <c r="M8" s="23" t="s">
        <v>182</v>
      </c>
      <c r="N8" s="23" t="s">
        <v>185</v>
      </c>
      <c r="O8" s="23"/>
    </row>
    <row r="9" ht="87.0" customHeight="1">
      <c r="A9" s="58" t="s">
        <v>68</v>
      </c>
      <c r="B9" s="34" t="s">
        <v>189</v>
      </c>
      <c r="C9" s="60" t="s">
        <v>190</v>
      </c>
      <c r="D9" s="65" t="s">
        <v>193</v>
      </c>
      <c r="E9" s="67">
        <v>352857.0</v>
      </c>
      <c r="F9" s="61">
        <f t="shared" si="1"/>
        <v>419899.83</v>
      </c>
      <c r="G9" s="30">
        <f t="shared" si="2"/>
        <v>107.6666231</v>
      </c>
      <c r="H9" s="33">
        <f t="shared" si="3"/>
        <v>419899.83</v>
      </c>
      <c r="I9" s="34" t="s">
        <v>56</v>
      </c>
      <c r="J9" s="23" t="s">
        <v>195</v>
      </c>
      <c r="K9" s="23" t="s">
        <v>62</v>
      </c>
      <c r="L9" s="23" t="s">
        <v>196</v>
      </c>
      <c r="M9" s="23" t="s">
        <v>197</v>
      </c>
      <c r="N9" s="23" t="s">
        <v>199</v>
      </c>
      <c r="O9" s="23"/>
    </row>
    <row r="10" ht="109.5" customHeight="1">
      <c r="A10" s="58" t="s">
        <v>79</v>
      </c>
      <c r="B10" s="34" t="s">
        <v>189</v>
      </c>
      <c r="C10" s="60" t="s">
        <v>205</v>
      </c>
      <c r="D10" s="23" t="s">
        <v>209</v>
      </c>
      <c r="E10" s="61">
        <v>268823.0</v>
      </c>
      <c r="F10" s="61">
        <f t="shared" si="1"/>
        <v>319899.37</v>
      </c>
      <c r="G10" s="30">
        <f t="shared" si="2"/>
        <v>82.02547949</v>
      </c>
      <c r="H10" s="33">
        <f t="shared" si="3"/>
        <v>319899.37</v>
      </c>
      <c r="I10" s="34" t="s">
        <v>56</v>
      </c>
      <c r="J10" s="65" t="s">
        <v>211</v>
      </c>
      <c r="K10" s="23" t="s">
        <v>212</v>
      </c>
      <c r="L10" s="23" t="s">
        <v>213</v>
      </c>
      <c r="M10" s="23" t="s">
        <v>215</v>
      </c>
      <c r="N10" s="23" t="s">
        <v>216</v>
      </c>
      <c r="O10" s="23"/>
    </row>
    <row r="11" ht="15.0" hidden="1" customHeight="1">
      <c r="A11" s="44"/>
      <c r="B11" s="75"/>
      <c r="C11" s="75"/>
      <c r="D11" s="75"/>
      <c r="E11" s="75"/>
      <c r="F11" s="75"/>
      <c r="G11" s="75"/>
      <c r="H11" s="75"/>
      <c r="I11" s="75"/>
      <c r="J11" s="75"/>
    </row>
    <row r="12" ht="12.75" customHeight="1"/>
    <row r="13" ht="69.0" customHeight="1">
      <c r="A13" s="43" t="s">
        <v>225</v>
      </c>
      <c r="B13" s="8"/>
      <c r="C13" s="8"/>
      <c r="D13" s="8"/>
      <c r="E13" s="8"/>
      <c r="F13" s="8"/>
      <c r="G13" s="8"/>
      <c r="H13" s="8"/>
      <c r="I13" s="8"/>
      <c r="J13" s="9"/>
    </row>
    <row r="14" ht="75.0" customHeight="1">
      <c r="A14" s="47" t="s">
        <v>227</v>
      </c>
      <c r="B14" s="8"/>
      <c r="C14" s="8"/>
      <c r="D14" s="8"/>
      <c r="E14" s="8"/>
      <c r="F14" s="8"/>
      <c r="G14" s="8"/>
      <c r="H14" s="8"/>
      <c r="I14" s="8"/>
      <c r="J14" s="9"/>
    </row>
    <row r="15" ht="12.75" customHeight="1">
      <c r="A15" s="48" t="s">
        <v>229</v>
      </c>
    </row>
    <row r="16" ht="12.75" customHeight="1"/>
    <row r="17" ht="12.75" customHeight="1"/>
    <row r="18" ht="12.75" customHeight="1"/>
    <row r="19" ht="12.75" customHeight="1"/>
    <row r="20" ht="12.75" customHeight="1">
      <c r="A20" s="48" t="s">
        <v>232</v>
      </c>
    </row>
    <row r="21" ht="12.75" customHeight="1"/>
    <row r="22" ht="12.75" customHeight="1"/>
    <row r="23" ht="12.75" customHeight="1"/>
    <row r="24" ht="12.75" customHeight="1"/>
    <row r="25" ht="12.75" customHeight="1">
      <c r="D25" s="51"/>
      <c r="E25" s="51"/>
      <c r="F25" s="52"/>
      <c r="G25" s="52"/>
    </row>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6">
    <mergeCell ref="D2:H2"/>
    <mergeCell ref="A5:J5"/>
    <mergeCell ref="A13:J13"/>
    <mergeCell ref="A14:J14"/>
    <mergeCell ref="A15:K19"/>
    <mergeCell ref="A20:K24"/>
  </mergeCells>
  <hyperlinks>
    <hyperlink r:id="rId1" ref="C8"/>
    <hyperlink r:id="rId2" ref="C9"/>
    <hyperlink r:id="rId3" ref="C10"/>
  </hyperlinks>
  <printOptions/>
  <pageMargins bottom="0.75" footer="0.0" header="0.0" left="0.7" right="0.7" top="0.75"/>
  <pageSetup orientation="landscape"/>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2.63" defaultRowHeight="15.0"/>
  <cols>
    <col customWidth="1" min="17" max="17" width="22.0"/>
    <col customWidth="1" min="18" max="18" width="30.63"/>
  </cols>
  <sheetData>
    <row r="1">
      <c r="A1" s="76"/>
      <c r="B1" s="76"/>
      <c r="C1" s="76"/>
      <c r="D1" s="76"/>
      <c r="E1" s="76"/>
      <c r="F1" s="76"/>
      <c r="G1" s="76"/>
      <c r="H1" s="76"/>
      <c r="I1" s="76"/>
      <c r="J1" s="76"/>
      <c r="K1" s="76"/>
      <c r="L1" s="76"/>
      <c r="M1" s="76"/>
      <c r="N1" s="76"/>
      <c r="O1" s="76"/>
      <c r="P1" s="76"/>
      <c r="Q1" s="76"/>
      <c r="R1" s="76"/>
    </row>
    <row r="2">
      <c r="A2" s="76"/>
      <c r="B2" s="76"/>
      <c r="C2" s="76"/>
      <c r="D2" s="77" t="s">
        <v>233</v>
      </c>
      <c r="I2" s="76"/>
      <c r="J2" s="76"/>
      <c r="K2" s="76"/>
      <c r="L2" s="76"/>
      <c r="M2" s="76"/>
      <c r="N2" s="76"/>
      <c r="O2" s="76"/>
      <c r="P2" s="76"/>
      <c r="Q2" s="76"/>
      <c r="R2" s="76"/>
    </row>
    <row r="3">
      <c r="A3" s="76"/>
      <c r="B3" s="76"/>
      <c r="C3" s="76"/>
      <c r="D3" s="76"/>
      <c r="E3" s="76"/>
      <c r="F3" s="76"/>
      <c r="G3" s="76"/>
      <c r="H3" s="76"/>
      <c r="I3" s="76"/>
      <c r="J3" s="76"/>
      <c r="K3" s="76"/>
      <c r="L3" s="76"/>
      <c r="M3" s="76"/>
      <c r="N3" s="76"/>
      <c r="O3" s="76"/>
      <c r="P3" s="76"/>
      <c r="Q3" s="76"/>
      <c r="R3" s="76"/>
    </row>
    <row r="4">
      <c r="A4" s="76"/>
      <c r="B4" s="76"/>
      <c r="C4" s="76"/>
      <c r="D4" s="76"/>
      <c r="E4" s="76"/>
      <c r="F4" s="76"/>
      <c r="G4" s="76"/>
      <c r="H4" s="76"/>
      <c r="I4" s="76"/>
      <c r="J4" s="76"/>
      <c r="K4" s="76"/>
      <c r="L4" s="76"/>
      <c r="M4" s="76"/>
      <c r="N4" s="76"/>
      <c r="O4" s="76"/>
      <c r="P4" s="76"/>
      <c r="Q4" s="76"/>
      <c r="R4" s="76"/>
    </row>
    <row r="5">
      <c r="A5" s="78" t="s">
        <v>2</v>
      </c>
      <c r="B5" s="8"/>
      <c r="C5" s="8"/>
      <c r="D5" s="8"/>
      <c r="E5" s="8"/>
      <c r="F5" s="8"/>
      <c r="G5" s="8"/>
      <c r="H5" s="8"/>
      <c r="I5" s="8"/>
      <c r="J5" s="9"/>
      <c r="K5" s="76"/>
      <c r="L5" s="76"/>
      <c r="M5" s="76"/>
      <c r="N5" s="76"/>
      <c r="O5" s="76"/>
      <c r="P5" s="76"/>
      <c r="Q5" s="76"/>
      <c r="R5" s="76"/>
    </row>
    <row r="6">
      <c r="A6" s="76"/>
      <c r="B6" s="76"/>
      <c r="C6" s="76"/>
      <c r="D6" s="76"/>
      <c r="E6" s="76"/>
      <c r="F6" s="76"/>
      <c r="G6" s="76"/>
      <c r="H6" s="76"/>
      <c r="I6" s="76"/>
      <c r="J6" s="76"/>
      <c r="K6" s="76"/>
      <c r="L6" s="76"/>
      <c r="M6" s="76"/>
      <c r="N6" s="76"/>
      <c r="O6" s="76"/>
      <c r="P6" s="76"/>
      <c r="Q6" s="76"/>
      <c r="R6" s="76"/>
    </row>
    <row r="7">
      <c r="A7" s="11" t="s">
        <v>5</v>
      </c>
      <c r="B7" s="12" t="s">
        <v>7</v>
      </c>
      <c r="C7" s="12" t="s">
        <v>9</v>
      </c>
      <c r="D7" s="12" t="s">
        <v>11</v>
      </c>
      <c r="E7" s="12" t="s">
        <v>13</v>
      </c>
      <c r="F7" s="14" t="s">
        <v>237</v>
      </c>
      <c r="G7" s="11" t="s">
        <v>17</v>
      </c>
      <c r="H7" s="12" t="s">
        <v>18</v>
      </c>
      <c r="I7" s="12" t="s">
        <v>20</v>
      </c>
      <c r="J7" s="12" t="s">
        <v>22</v>
      </c>
      <c r="K7" s="12" t="s">
        <v>23</v>
      </c>
      <c r="L7" s="12" t="s">
        <v>24</v>
      </c>
      <c r="M7" s="12" t="s">
        <v>27</v>
      </c>
      <c r="N7" s="12" t="s">
        <v>239</v>
      </c>
      <c r="O7" s="12" t="s">
        <v>240</v>
      </c>
      <c r="P7" s="12" t="s">
        <v>241</v>
      </c>
      <c r="Q7" s="12" t="s">
        <v>242</v>
      </c>
      <c r="R7" s="12" t="s">
        <v>252</v>
      </c>
    </row>
    <row r="8">
      <c r="A8" s="17" t="s">
        <v>34</v>
      </c>
      <c r="B8" s="79" t="s">
        <v>258</v>
      </c>
      <c r="C8" s="80" t="s">
        <v>260</v>
      </c>
      <c r="D8" s="27" t="s">
        <v>274</v>
      </c>
      <c r="E8" s="79" t="s">
        <v>279</v>
      </c>
      <c r="F8" s="79" t="s">
        <v>282</v>
      </c>
      <c r="G8" s="79" t="s">
        <v>284</v>
      </c>
      <c r="H8" s="81">
        <v>3.123</v>
      </c>
      <c r="I8" s="79" t="s">
        <v>255</v>
      </c>
      <c r="J8" s="27" t="s">
        <v>293</v>
      </c>
      <c r="K8" s="27" t="s">
        <v>294</v>
      </c>
      <c r="L8" s="27" t="s">
        <v>286</v>
      </c>
      <c r="M8" s="27" t="s">
        <v>296</v>
      </c>
      <c r="N8" s="27" t="s">
        <v>298</v>
      </c>
      <c r="O8" s="27" t="s">
        <v>299</v>
      </c>
      <c r="P8" s="27" t="s">
        <v>291</v>
      </c>
      <c r="Q8" s="27" t="s">
        <v>306</v>
      </c>
      <c r="R8" s="27"/>
    </row>
    <row r="9">
      <c r="A9" s="17" t="s">
        <v>268</v>
      </c>
      <c r="B9" s="79" t="s">
        <v>258</v>
      </c>
      <c r="C9" s="80" t="s">
        <v>321</v>
      </c>
      <c r="D9" s="27" t="s">
        <v>341</v>
      </c>
      <c r="E9" s="79" t="s">
        <v>343</v>
      </c>
      <c r="F9" s="79" t="s">
        <v>346</v>
      </c>
      <c r="G9" s="79" t="s">
        <v>348</v>
      </c>
      <c r="H9" s="81">
        <v>3.123</v>
      </c>
      <c r="I9" s="79" t="s">
        <v>255</v>
      </c>
      <c r="J9" s="27" t="s">
        <v>293</v>
      </c>
      <c r="K9" s="27" t="s">
        <v>350</v>
      </c>
      <c r="L9" s="27" t="s">
        <v>286</v>
      </c>
      <c r="M9" s="27" t="s">
        <v>353</v>
      </c>
      <c r="N9" s="27" t="s">
        <v>355</v>
      </c>
      <c r="O9" s="27" t="s">
        <v>356</v>
      </c>
      <c r="P9" s="27" t="s">
        <v>291</v>
      </c>
      <c r="Q9" s="27" t="s">
        <v>357</v>
      </c>
      <c r="R9" s="27"/>
    </row>
    <row r="10">
      <c r="A10" s="17" t="s">
        <v>79</v>
      </c>
      <c r="B10" s="79" t="s">
        <v>258</v>
      </c>
      <c r="C10" s="80" t="s">
        <v>358</v>
      </c>
      <c r="D10" s="27" t="s">
        <v>359</v>
      </c>
      <c r="E10" s="79" t="s">
        <v>360</v>
      </c>
      <c r="F10" s="79" t="s">
        <v>361</v>
      </c>
      <c r="G10" s="79" t="s">
        <v>362</v>
      </c>
      <c r="H10" s="81">
        <v>3.123</v>
      </c>
      <c r="I10" s="79" t="s">
        <v>255</v>
      </c>
      <c r="J10" s="27" t="s">
        <v>293</v>
      </c>
      <c r="K10" s="27" t="s">
        <v>363</v>
      </c>
      <c r="L10" s="27" t="s">
        <v>286</v>
      </c>
      <c r="M10" s="27" t="s">
        <v>364</v>
      </c>
      <c r="N10" s="27" t="s">
        <v>365</v>
      </c>
      <c r="O10" s="27" t="s">
        <v>366</v>
      </c>
      <c r="P10" s="27" t="s">
        <v>315</v>
      </c>
      <c r="Q10" s="27" t="s">
        <v>367</v>
      </c>
      <c r="R10" s="27"/>
    </row>
    <row r="11">
      <c r="A11" s="17" t="s">
        <v>318</v>
      </c>
      <c r="B11" s="79" t="s">
        <v>269</v>
      </c>
      <c r="C11" s="80" t="s">
        <v>368</v>
      </c>
      <c r="D11" s="27" t="s">
        <v>369</v>
      </c>
      <c r="E11" s="79" t="s">
        <v>370</v>
      </c>
      <c r="F11" s="79" t="s">
        <v>371</v>
      </c>
      <c r="G11" s="79" t="s">
        <v>372</v>
      </c>
      <c r="H11" s="81">
        <v>3.123</v>
      </c>
      <c r="I11" s="79" t="s">
        <v>255</v>
      </c>
      <c r="J11" s="27" t="s">
        <v>309</v>
      </c>
      <c r="K11" s="27" t="s">
        <v>373</v>
      </c>
      <c r="L11" s="27" t="s">
        <v>286</v>
      </c>
      <c r="M11" s="27" t="s">
        <v>374</v>
      </c>
      <c r="N11" s="27" t="s">
        <v>375</v>
      </c>
      <c r="O11" s="27" t="s">
        <v>376</v>
      </c>
      <c r="P11" s="27" t="s">
        <v>315</v>
      </c>
      <c r="Q11" s="27" t="s">
        <v>377</v>
      </c>
      <c r="R11" s="27"/>
    </row>
    <row r="12">
      <c r="A12" s="17" t="s">
        <v>334</v>
      </c>
      <c r="B12" s="79" t="s">
        <v>269</v>
      </c>
      <c r="C12" s="80" t="s">
        <v>378</v>
      </c>
      <c r="D12" s="27" t="s">
        <v>379</v>
      </c>
      <c r="E12" s="79" t="s">
        <v>380</v>
      </c>
      <c r="F12" s="79" t="s">
        <v>381</v>
      </c>
      <c r="G12" s="79" t="s">
        <v>382</v>
      </c>
      <c r="H12" s="81">
        <v>3.123</v>
      </c>
      <c r="I12" s="79" t="s">
        <v>255</v>
      </c>
      <c r="J12" s="27" t="s">
        <v>309</v>
      </c>
      <c r="K12" s="27" t="s">
        <v>383</v>
      </c>
      <c r="L12" s="27" t="s">
        <v>286</v>
      </c>
      <c r="M12" s="27" t="s">
        <v>384</v>
      </c>
      <c r="N12" s="27" t="s">
        <v>385</v>
      </c>
      <c r="O12" s="27" t="s">
        <v>386</v>
      </c>
      <c r="P12" s="27" t="s">
        <v>315</v>
      </c>
      <c r="Q12" s="27" t="s">
        <v>387</v>
      </c>
      <c r="R12" s="27"/>
    </row>
    <row r="14">
      <c r="A14" s="47" t="s">
        <v>388</v>
      </c>
      <c r="B14" s="8"/>
      <c r="C14" s="8"/>
      <c r="D14" s="8"/>
      <c r="E14" s="8"/>
      <c r="F14" s="8"/>
      <c r="G14" s="8"/>
      <c r="H14" s="8"/>
      <c r="I14" s="8"/>
      <c r="J14" s="9"/>
    </row>
    <row r="15">
      <c r="A15" s="47" t="s">
        <v>389</v>
      </c>
      <c r="B15" s="8"/>
      <c r="C15" s="8"/>
      <c r="D15" s="8"/>
      <c r="E15" s="8"/>
      <c r="F15" s="8"/>
      <c r="G15" s="8"/>
      <c r="H15" s="8"/>
      <c r="I15" s="8"/>
      <c r="J15" s="9"/>
    </row>
    <row r="16">
      <c r="A16" s="49" t="s">
        <v>390</v>
      </c>
    </row>
    <row r="17">
      <c r="A17" s="84" t="s">
        <v>391</v>
      </c>
    </row>
  </sheetData>
  <mergeCells count="6">
    <mergeCell ref="D2:H2"/>
    <mergeCell ref="A5:J5"/>
    <mergeCell ref="A14:J14"/>
    <mergeCell ref="A15:J15"/>
    <mergeCell ref="A16:P16"/>
    <mergeCell ref="A17:P17"/>
  </mergeCells>
  <hyperlinks>
    <hyperlink r:id="rId1" ref="C8"/>
    <hyperlink r:id="rId2" ref="C9"/>
    <hyperlink r:id="rId3" ref="C10"/>
    <hyperlink r:id="rId4" ref="C11"/>
    <hyperlink r:id="rId5" ref="C12"/>
  </hyperlinks>
  <drawing r:id="rId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2.63" defaultRowHeight="15.0"/>
  <cols>
    <col customWidth="1" min="18" max="18" width="18.88"/>
  </cols>
  <sheetData>
    <row r="1">
      <c r="A1" s="76"/>
      <c r="B1" s="76"/>
      <c r="C1" s="76"/>
      <c r="D1" s="76"/>
      <c r="E1" s="76"/>
      <c r="F1" s="76"/>
      <c r="G1" s="76"/>
      <c r="H1" s="76"/>
      <c r="I1" s="76"/>
      <c r="J1" s="76"/>
      <c r="K1" s="76"/>
      <c r="L1" s="76"/>
      <c r="M1" s="76"/>
      <c r="N1" s="76"/>
      <c r="O1" s="76"/>
      <c r="P1" s="76"/>
      <c r="Q1" s="76"/>
      <c r="R1" s="76"/>
    </row>
    <row r="2">
      <c r="A2" s="76"/>
      <c r="B2" s="76"/>
      <c r="C2" s="76"/>
      <c r="D2" s="77" t="s">
        <v>234</v>
      </c>
      <c r="I2" s="76"/>
      <c r="J2" s="76"/>
      <c r="K2" s="76"/>
      <c r="L2" s="76"/>
      <c r="M2" s="76"/>
      <c r="N2" s="76"/>
      <c r="O2" s="76"/>
      <c r="P2" s="76"/>
      <c r="Q2" s="76"/>
      <c r="R2" s="76"/>
    </row>
    <row r="3">
      <c r="A3" s="76"/>
      <c r="B3" s="76"/>
      <c r="C3" s="76"/>
      <c r="D3" s="76"/>
      <c r="E3" s="76"/>
      <c r="F3" s="76"/>
      <c r="G3" s="76"/>
      <c r="H3" s="76"/>
      <c r="I3" s="76"/>
      <c r="J3" s="76"/>
      <c r="K3" s="76"/>
      <c r="L3" s="76"/>
      <c r="M3" s="76"/>
      <c r="N3" s="76"/>
      <c r="O3" s="76"/>
      <c r="P3" s="76"/>
      <c r="Q3" s="76"/>
      <c r="R3" s="76"/>
    </row>
    <row r="4">
      <c r="A4" s="76"/>
      <c r="B4" s="76"/>
      <c r="C4" s="76"/>
      <c r="D4" s="76"/>
      <c r="E4" s="76"/>
      <c r="F4" s="76"/>
      <c r="G4" s="76"/>
      <c r="H4" s="76"/>
      <c r="I4" s="76"/>
      <c r="J4" s="76"/>
      <c r="K4" s="76"/>
      <c r="L4" s="76"/>
      <c r="M4" s="76"/>
      <c r="N4" s="76"/>
      <c r="O4" s="76"/>
      <c r="P4" s="76"/>
      <c r="Q4" s="76"/>
      <c r="R4" s="76"/>
    </row>
    <row r="5">
      <c r="A5" s="78" t="s">
        <v>2</v>
      </c>
      <c r="B5" s="8"/>
      <c r="C5" s="8"/>
      <c r="D5" s="8"/>
      <c r="E5" s="8"/>
      <c r="F5" s="8"/>
      <c r="G5" s="8"/>
      <c r="H5" s="8"/>
      <c r="I5" s="8"/>
      <c r="J5" s="9"/>
      <c r="K5" s="76"/>
      <c r="L5" s="76"/>
      <c r="M5" s="76"/>
      <c r="N5" s="76"/>
      <c r="O5" s="76"/>
      <c r="P5" s="76"/>
      <c r="Q5" s="76"/>
      <c r="R5" s="76"/>
    </row>
    <row r="6">
      <c r="A6" s="76"/>
      <c r="B6" s="76"/>
      <c r="C6" s="76"/>
      <c r="D6" s="76"/>
      <c r="E6" s="76"/>
      <c r="F6" s="76"/>
      <c r="G6" s="76"/>
      <c r="H6" s="76"/>
      <c r="I6" s="76"/>
      <c r="J6" s="76"/>
      <c r="K6" s="76"/>
      <c r="L6" s="76"/>
      <c r="M6" s="76"/>
      <c r="N6" s="76"/>
      <c r="O6" s="76"/>
      <c r="P6" s="76"/>
      <c r="Q6" s="76"/>
      <c r="R6" s="76"/>
    </row>
    <row r="7">
      <c r="A7" s="11" t="s">
        <v>5</v>
      </c>
      <c r="B7" s="12" t="s">
        <v>7</v>
      </c>
      <c r="C7" s="12" t="s">
        <v>9</v>
      </c>
      <c r="D7" s="12" t="s">
        <v>11</v>
      </c>
      <c r="E7" s="12" t="s">
        <v>13</v>
      </c>
      <c r="F7" s="14" t="s">
        <v>237</v>
      </c>
      <c r="G7" s="11" t="s">
        <v>17</v>
      </c>
      <c r="H7" s="12" t="s">
        <v>18</v>
      </c>
      <c r="I7" s="12" t="s">
        <v>20</v>
      </c>
      <c r="J7" s="12" t="s">
        <v>22</v>
      </c>
      <c r="K7" s="12" t="s">
        <v>23</v>
      </c>
      <c r="L7" s="12" t="s">
        <v>24</v>
      </c>
      <c r="M7" s="12" t="s">
        <v>27</v>
      </c>
      <c r="N7" s="12" t="s">
        <v>239</v>
      </c>
      <c r="O7" s="12" t="s">
        <v>240</v>
      </c>
      <c r="P7" s="12" t="s">
        <v>241</v>
      </c>
      <c r="Q7" s="12" t="s">
        <v>242</v>
      </c>
      <c r="R7" s="12" t="s">
        <v>243</v>
      </c>
    </row>
    <row r="8">
      <c r="A8" s="17" t="s">
        <v>34</v>
      </c>
      <c r="B8" s="79" t="s">
        <v>36</v>
      </c>
      <c r="C8" s="80" t="s">
        <v>244</v>
      </c>
      <c r="D8" s="27" t="s">
        <v>250</v>
      </c>
      <c r="E8" s="79" t="s">
        <v>251</v>
      </c>
      <c r="F8" s="79" t="s">
        <v>253</v>
      </c>
      <c r="G8" s="79" t="s">
        <v>254</v>
      </c>
      <c r="H8" s="81">
        <v>3.123</v>
      </c>
      <c r="I8" s="79" t="s">
        <v>255</v>
      </c>
      <c r="J8" s="27" t="s">
        <v>257</v>
      </c>
      <c r="K8" s="27" t="s">
        <v>259</v>
      </c>
      <c r="L8" s="27" t="s">
        <v>261</v>
      </c>
      <c r="M8" s="27" t="s">
        <v>262</v>
      </c>
      <c r="N8" s="27" t="s">
        <v>263</v>
      </c>
      <c r="O8" s="27" t="s">
        <v>264</v>
      </c>
      <c r="P8" s="27" t="s">
        <v>265</v>
      </c>
      <c r="Q8" s="27" t="s">
        <v>266</v>
      </c>
      <c r="R8" s="79"/>
    </row>
    <row r="9">
      <c r="A9" s="17" t="s">
        <v>268</v>
      </c>
      <c r="B9" s="79" t="s">
        <v>269</v>
      </c>
      <c r="C9" s="80" t="s">
        <v>270</v>
      </c>
      <c r="D9" s="27" t="s">
        <v>272</v>
      </c>
      <c r="E9" s="79" t="s">
        <v>275</v>
      </c>
      <c r="F9" s="79" t="s">
        <v>276</v>
      </c>
      <c r="G9" s="79" t="s">
        <v>278</v>
      </c>
      <c r="H9" s="81">
        <v>3.123</v>
      </c>
      <c r="I9" s="79" t="s">
        <v>255</v>
      </c>
      <c r="J9" s="27" t="s">
        <v>283</v>
      </c>
      <c r="K9" s="27" t="s">
        <v>285</v>
      </c>
      <c r="L9" s="27" t="s">
        <v>286</v>
      </c>
      <c r="M9" s="27" t="s">
        <v>287</v>
      </c>
      <c r="N9" s="27" t="s">
        <v>288</v>
      </c>
      <c r="O9" s="27" t="s">
        <v>290</v>
      </c>
      <c r="P9" s="27" t="s">
        <v>291</v>
      </c>
      <c r="Q9" s="27" t="s">
        <v>292</v>
      </c>
      <c r="R9" s="27"/>
    </row>
    <row r="10">
      <c r="A10" s="17" t="s">
        <v>79</v>
      </c>
      <c r="B10" s="79" t="s">
        <v>269</v>
      </c>
      <c r="C10" s="80" t="s">
        <v>295</v>
      </c>
      <c r="D10" s="27" t="s">
        <v>300</v>
      </c>
      <c r="E10" s="79" t="s">
        <v>301</v>
      </c>
      <c r="F10" s="79" t="s">
        <v>302</v>
      </c>
      <c r="G10" s="79" t="s">
        <v>304</v>
      </c>
      <c r="H10" s="81">
        <v>3.123</v>
      </c>
      <c r="I10" s="79" t="s">
        <v>255</v>
      </c>
      <c r="J10" s="27" t="s">
        <v>309</v>
      </c>
      <c r="K10" s="27" t="s">
        <v>310</v>
      </c>
      <c r="L10" s="27" t="s">
        <v>286</v>
      </c>
      <c r="M10" s="27" t="s">
        <v>312</v>
      </c>
      <c r="N10" s="27" t="s">
        <v>313</v>
      </c>
      <c r="O10" s="27" t="s">
        <v>314</v>
      </c>
      <c r="P10" s="27" t="s">
        <v>315</v>
      </c>
      <c r="Q10" s="27" t="s">
        <v>317</v>
      </c>
      <c r="R10" s="27"/>
    </row>
    <row r="11">
      <c r="A11" s="17" t="s">
        <v>318</v>
      </c>
      <c r="B11" s="79" t="s">
        <v>269</v>
      </c>
      <c r="C11" s="80" t="s">
        <v>319</v>
      </c>
      <c r="D11" s="27" t="s">
        <v>323</v>
      </c>
      <c r="E11" s="79" t="s">
        <v>324</v>
      </c>
      <c r="F11" s="79" t="s">
        <v>326</v>
      </c>
      <c r="G11" s="79" t="s">
        <v>327</v>
      </c>
      <c r="H11" s="81">
        <v>3.123</v>
      </c>
      <c r="I11" s="79" t="s">
        <v>255</v>
      </c>
      <c r="J11" s="27" t="s">
        <v>328</v>
      </c>
      <c r="K11" s="27" t="s">
        <v>329</v>
      </c>
      <c r="L11" s="27" t="s">
        <v>286</v>
      </c>
      <c r="M11" s="27" t="s">
        <v>330</v>
      </c>
      <c r="N11" s="27" t="s">
        <v>331</v>
      </c>
      <c r="O11" s="27" t="s">
        <v>332</v>
      </c>
      <c r="P11" s="27" t="s">
        <v>315</v>
      </c>
      <c r="Q11" s="27" t="s">
        <v>333</v>
      </c>
      <c r="R11" s="27"/>
    </row>
    <row r="12">
      <c r="A12" s="17" t="s">
        <v>334</v>
      </c>
      <c r="B12" s="79" t="s">
        <v>269</v>
      </c>
      <c r="C12" s="80" t="s">
        <v>335</v>
      </c>
      <c r="D12" s="27" t="s">
        <v>336</v>
      </c>
      <c r="E12" s="79" t="s">
        <v>337</v>
      </c>
      <c r="F12" s="79" t="s">
        <v>338</v>
      </c>
      <c r="G12" s="79" t="s">
        <v>339</v>
      </c>
      <c r="H12" s="81">
        <v>3.123</v>
      </c>
      <c r="I12" s="79" t="s">
        <v>255</v>
      </c>
      <c r="J12" s="27" t="s">
        <v>309</v>
      </c>
      <c r="K12" s="27" t="s">
        <v>340</v>
      </c>
      <c r="L12" s="27" t="s">
        <v>286</v>
      </c>
      <c r="M12" s="27" t="s">
        <v>342</v>
      </c>
      <c r="N12" s="27" t="s">
        <v>344</v>
      </c>
      <c r="O12" s="27" t="s">
        <v>345</v>
      </c>
      <c r="P12" s="27" t="s">
        <v>315</v>
      </c>
      <c r="Q12" s="27" t="s">
        <v>347</v>
      </c>
      <c r="R12" s="27"/>
    </row>
    <row r="14">
      <c r="A14" s="43" t="s">
        <v>349</v>
      </c>
      <c r="B14" s="8"/>
      <c r="C14" s="8"/>
      <c r="D14" s="8"/>
      <c r="E14" s="8"/>
      <c r="F14" s="8"/>
      <c r="G14" s="8"/>
      <c r="H14" s="8"/>
      <c r="I14" s="8"/>
      <c r="J14" s="9"/>
    </row>
    <row r="15">
      <c r="A15" s="47" t="s">
        <v>351</v>
      </c>
      <c r="B15" s="8"/>
      <c r="C15" s="8"/>
      <c r="D15" s="8"/>
      <c r="E15" s="8"/>
      <c r="F15" s="8"/>
      <c r="G15" s="8"/>
      <c r="H15" s="8"/>
      <c r="I15" s="8"/>
      <c r="J15" s="9"/>
    </row>
    <row r="16">
      <c r="A16" s="48" t="s">
        <v>352</v>
      </c>
    </row>
    <row r="17">
      <c r="A17" s="49" t="s">
        <v>354</v>
      </c>
    </row>
  </sheetData>
  <mergeCells count="6">
    <mergeCell ref="D2:H2"/>
    <mergeCell ref="A5:J5"/>
    <mergeCell ref="A14:J14"/>
    <mergeCell ref="A15:J15"/>
    <mergeCell ref="A16:P16"/>
    <mergeCell ref="A17:R17"/>
  </mergeCells>
  <hyperlinks>
    <hyperlink r:id="rId1" ref="C8"/>
    <hyperlink r:id="rId2" ref="C9"/>
    <hyperlink r:id="rId3" ref="C10"/>
    <hyperlink r:id="rId4" ref="C11"/>
    <hyperlink r:id="rId5" ref="C12"/>
  </hyperlinks>
  <drawing r:id="rId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0"/>
  <cols>
    <col customWidth="1" min="4" max="4" width="19.63"/>
    <col customWidth="1" min="10" max="10" width="19.75"/>
    <col customWidth="1" min="11" max="11" width="21.88"/>
    <col customWidth="1" min="12" max="12" width="19.5"/>
    <col customWidth="1" min="13" max="13" width="19.0"/>
    <col customWidth="1" min="14" max="14" width="26.25"/>
    <col customWidth="1" min="15" max="15" width="21.13"/>
  </cols>
  <sheetData>
    <row r="3">
      <c r="A3" s="5" t="s">
        <v>2</v>
      </c>
    </row>
    <row r="4">
      <c r="A4" s="1"/>
      <c r="B4" s="1"/>
      <c r="C4" s="1"/>
      <c r="D4" s="1"/>
      <c r="E4" s="1"/>
      <c r="F4" s="1"/>
      <c r="G4" s="1"/>
      <c r="H4" s="1"/>
      <c r="I4" s="1"/>
      <c r="J4" s="1"/>
      <c r="K4" s="2"/>
      <c r="L4" s="2"/>
      <c r="M4" s="2"/>
    </row>
    <row r="5">
      <c r="A5" s="11" t="s">
        <v>5</v>
      </c>
      <c r="B5" s="12" t="s">
        <v>7</v>
      </c>
      <c r="C5" s="12" t="s">
        <v>9</v>
      </c>
      <c r="D5" s="12" t="s">
        <v>11</v>
      </c>
      <c r="E5" s="12" t="s">
        <v>13</v>
      </c>
      <c r="F5" s="14" t="s">
        <v>15</v>
      </c>
      <c r="G5" s="11" t="s">
        <v>17</v>
      </c>
      <c r="H5" s="12" t="s">
        <v>18</v>
      </c>
      <c r="I5" s="12" t="s">
        <v>20</v>
      </c>
      <c r="J5" s="12" t="s">
        <v>22</v>
      </c>
      <c r="K5" s="11" t="s">
        <v>24</v>
      </c>
      <c r="L5" s="11" t="s">
        <v>26</v>
      </c>
      <c r="M5" s="11" t="s">
        <v>28</v>
      </c>
      <c r="N5" s="11" t="s">
        <v>31</v>
      </c>
      <c r="O5" s="11" t="s">
        <v>32</v>
      </c>
    </row>
    <row r="6" ht="167.25" customHeight="1">
      <c r="A6" s="17" t="s">
        <v>34</v>
      </c>
      <c r="B6" s="19" t="s">
        <v>235</v>
      </c>
      <c r="C6" s="21" t="s">
        <v>236</v>
      </c>
      <c r="D6" s="23" t="s">
        <v>238</v>
      </c>
      <c r="E6" s="24">
        <v>403277.0</v>
      </c>
      <c r="F6" s="24">
        <f t="shared" ref="F6:F8" si="1">E6*1.19</f>
        <v>479899.63</v>
      </c>
      <c r="G6" s="24">
        <f t="shared" ref="G6:G8" si="2">(F6)/3900</f>
        <v>123.0511872</v>
      </c>
      <c r="H6" s="29">
        <f t="shared" ref="H6:H8" si="3">G6*3900</f>
        <v>479899.63</v>
      </c>
      <c r="I6" s="19" t="s">
        <v>46</v>
      </c>
      <c r="J6" s="23" t="s">
        <v>245</v>
      </c>
      <c r="K6" s="23" t="s">
        <v>246</v>
      </c>
      <c r="L6" s="32" t="s">
        <v>247</v>
      </c>
      <c r="M6" s="32" t="s">
        <v>248</v>
      </c>
      <c r="N6" s="32" t="s">
        <v>249</v>
      </c>
      <c r="O6" s="42"/>
    </row>
    <row r="7" ht="221.25" customHeight="1">
      <c r="A7" s="17" t="s">
        <v>64</v>
      </c>
      <c r="B7" s="36" t="s">
        <v>36</v>
      </c>
      <c r="C7" s="21" t="s">
        <v>256</v>
      </c>
      <c r="D7" s="23" t="s">
        <v>267</v>
      </c>
      <c r="E7" s="24">
        <v>595363.0</v>
      </c>
      <c r="F7" s="24">
        <f t="shared" si="1"/>
        <v>708481.97</v>
      </c>
      <c r="G7" s="24">
        <f t="shared" si="2"/>
        <v>181.6620436</v>
      </c>
      <c r="H7" s="29">
        <f t="shared" si="3"/>
        <v>708481.97</v>
      </c>
      <c r="I7" s="19" t="s">
        <v>46</v>
      </c>
      <c r="J7" s="38" t="s">
        <v>271</v>
      </c>
      <c r="K7" s="23" t="s">
        <v>273</v>
      </c>
      <c r="L7" s="32" t="s">
        <v>277</v>
      </c>
      <c r="M7" s="32" t="s">
        <v>280</v>
      </c>
      <c r="N7" s="32" t="s">
        <v>281</v>
      </c>
      <c r="O7" s="42"/>
    </row>
    <row r="8" ht="216.0" customHeight="1">
      <c r="A8" s="17" t="s">
        <v>79</v>
      </c>
      <c r="B8" s="36" t="s">
        <v>36</v>
      </c>
      <c r="C8" s="21" t="s">
        <v>289</v>
      </c>
      <c r="D8" s="23" t="s">
        <v>297</v>
      </c>
      <c r="E8" s="24">
        <v>453781.0</v>
      </c>
      <c r="F8" s="24">
        <f t="shared" si="1"/>
        <v>539999.39</v>
      </c>
      <c r="G8" s="24">
        <f t="shared" si="2"/>
        <v>138.4613821</v>
      </c>
      <c r="H8" s="29">
        <f t="shared" si="3"/>
        <v>539999.39</v>
      </c>
      <c r="I8" s="19" t="s">
        <v>46</v>
      </c>
      <c r="J8" s="38" t="s">
        <v>303</v>
      </c>
      <c r="K8" s="32" t="s">
        <v>305</v>
      </c>
      <c r="L8" s="32" t="s">
        <v>307</v>
      </c>
      <c r="M8" s="32" t="s">
        <v>308</v>
      </c>
      <c r="N8" s="32" t="s">
        <v>311</v>
      </c>
      <c r="O8" s="42"/>
    </row>
    <row r="10">
      <c r="A10" s="43" t="s">
        <v>316</v>
      </c>
      <c r="B10" s="8"/>
      <c r="C10" s="8"/>
      <c r="D10" s="8"/>
      <c r="E10" s="8"/>
      <c r="F10" s="8"/>
      <c r="G10" s="8"/>
      <c r="H10" s="8"/>
      <c r="I10" s="8"/>
      <c r="J10" s="9"/>
    </row>
    <row r="11">
      <c r="A11" s="47" t="s">
        <v>320</v>
      </c>
      <c r="B11" s="8"/>
      <c r="C11" s="8"/>
      <c r="D11" s="8"/>
      <c r="E11" s="8"/>
      <c r="F11" s="8"/>
      <c r="G11" s="8"/>
      <c r="H11" s="8"/>
      <c r="I11" s="8"/>
      <c r="J11" s="9"/>
    </row>
    <row r="12">
      <c r="A12" s="48" t="s">
        <v>322</v>
      </c>
    </row>
    <row r="13">
      <c r="A13" s="48" t="s">
        <v>325</v>
      </c>
    </row>
  </sheetData>
  <mergeCells count="5">
    <mergeCell ref="A3:N3"/>
    <mergeCell ref="A10:J10"/>
    <mergeCell ref="A11:J11"/>
    <mergeCell ref="A12:M12"/>
    <mergeCell ref="A13:O13"/>
  </mergeCells>
  <hyperlinks>
    <hyperlink r:id="rId1" ref="C6"/>
    <hyperlink r:id="rId2" location="polycard_client=search-desktop&amp;be_origin=backend&amp;overlay_label=not_apply&amp;search_layout=grid&amp;position=3&amp;type=product&amp;tracking_id=656afe11-39bd-4af7-9f01-07e1a63e9e84&amp;wid=MCO1905901771&amp;sid=search" ref="C7"/>
    <hyperlink r:id="rId3" location="polycard_client=search-desktop&amp;be_origin=backend&amp;overlay_label=not_apply&amp;search_layout=grid&amp;position=3&amp;type=product&amp;tracking_id=72501007-b04c-443a-9c43-d2435bf81bab&amp;wid=MCO1707801725&amp;sid=search" ref="C8"/>
  </hyperlinks>
  <drawing r:id="rId4"/>
  <tableParts count="1">
    <tablePart r:id="rId6"/>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0"/>
  <cols>
    <col customWidth="1" min="4" max="4" width="26.0"/>
    <col customWidth="1" min="10" max="10" width="23.0"/>
    <col customWidth="1" min="12" max="12" width="27.13"/>
    <col customWidth="1" min="13" max="13" width="20.0"/>
    <col customWidth="1" min="14" max="14" width="27.63"/>
    <col customWidth="1" min="15" max="15" width="22.25"/>
  </cols>
  <sheetData>
    <row r="3">
      <c r="A3" s="5" t="s">
        <v>2</v>
      </c>
    </row>
    <row r="4">
      <c r="A4" s="1"/>
      <c r="B4" s="1"/>
      <c r="C4" s="1"/>
      <c r="D4" s="1"/>
      <c r="E4" s="1"/>
      <c r="F4" s="1"/>
      <c r="G4" s="1"/>
      <c r="H4" s="1"/>
      <c r="I4" s="1"/>
      <c r="J4" s="1"/>
      <c r="K4" s="2"/>
      <c r="L4" s="2"/>
      <c r="M4" s="2"/>
    </row>
    <row r="5">
      <c r="A5" s="11" t="s">
        <v>5</v>
      </c>
      <c r="B5" s="12" t="s">
        <v>7</v>
      </c>
      <c r="C5" s="12" t="s">
        <v>9</v>
      </c>
      <c r="D5" s="12" t="s">
        <v>11</v>
      </c>
      <c r="E5" s="12" t="s">
        <v>13</v>
      </c>
      <c r="F5" s="14" t="s">
        <v>15</v>
      </c>
      <c r="G5" s="11" t="s">
        <v>17</v>
      </c>
      <c r="H5" s="12" t="s">
        <v>18</v>
      </c>
      <c r="I5" s="12" t="s">
        <v>20</v>
      </c>
      <c r="J5" s="12" t="s">
        <v>22</v>
      </c>
      <c r="K5" s="11" t="s">
        <v>24</v>
      </c>
      <c r="L5" s="11" t="s">
        <v>26</v>
      </c>
      <c r="M5" s="11" t="s">
        <v>28</v>
      </c>
      <c r="N5" s="11" t="s">
        <v>31</v>
      </c>
      <c r="O5" s="11" t="s">
        <v>32</v>
      </c>
    </row>
    <row r="6" ht="123.0" customHeight="1">
      <c r="A6" s="17" t="s">
        <v>34</v>
      </c>
      <c r="B6" s="19" t="s">
        <v>393</v>
      </c>
      <c r="C6" s="21" t="s">
        <v>395</v>
      </c>
      <c r="D6" s="23" t="s">
        <v>407</v>
      </c>
      <c r="E6" s="24">
        <v>719920.0</v>
      </c>
      <c r="F6" s="24">
        <f t="shared" ref="F6:F8" si="1">E6*1.19</f>
        <v>856704.8</v>
      </c>
      <c r="G6" s="24">
        <f t="shared" ref="G6:G8" si="2">(F6)/3900</f>
        <v>219.6678974</v>
      </c>
      <c r="H6" s="29">
        <f t="shared" ref="H6:H8" si="3">G6*3900</f>
        <v>856704.8</v>
      </c>
      <c r="I6" s="19" t="s">
        <v>46</v>
      </c>
      <c r="J6" s="23" t="s">
        <v>420</v>
      </c>
      <c r="K6" s="93" t="s">
        <v>422</v>
      </c>
      <c r="L6" s="32" t="s">
        <v>423</v>
      </c>
      <c r="M6" s="32" t="s">
        <v>425</v>
      </c>
      <c r="N6" s="32" t="s">
        <v>426</v>
      </c>
      <c r="O6" s="42"/>
    </row>
    <row r="7" ht="108.0" customHeight="1">
      <c r="A7" s="17" t="s">
        <v>64</v>
      </c>
      <c r="B7" s="36" t="s">
        <v>431</v>
      </c>
      <c r="C7" s="21" t="s">
        <v>432</v>
      </c>
      <c r="D7" s="95" t="s">
        <v>442</v>
      </c>
      <c r="E7" s="24">
        <v>560792.0</v>
      </c>
      <c r="F7" s="24">
        <f t="shared" si="1"/>
        <v>667342.48</v>
      </c>
      <c r="G7" s="24">
        <f t="shared" si="2"/>
        <v>171.1134564</v>
      </c>
      <c r="H7" s="29">
        <f t="shared" si="3"/>
        <v>667342.48</v>
      </c>
      <c r="I7" s="19" t="s">
        <v>46</v>
      </c>
      <c r="J7" s="38" t="s">
        <v>447</v>
      </c>
      <c r="K7" s="97" t="s">
        <v>448</v>
      </c>
      <c r="L7" s="32" t="s">
        <v>452</v>
      </c>
      <c r="M7" s="32" t="s">
        <v>454</v>
      </c>
      <c r="N7" s="32" t="s">
        <v>456</v>
      </c>
      <c r="O7" s="42"/>
    </row>
    <row r="8" ht="216.75" customHeight="1">
      <c r="A8" s="17" t="s">
        <v>79</v>
      </c>
      <c r="B8" s="36" t="s">
        <v>431</v>
      </c>
      <c r="C8" s="21" t="s">
        <v>458</v>
      </c>
      <c r="D8" s="23" t="s">
        <v>461</v>
      </c>
      <c r="E8" s="24">
        <v>96410.0</v>
      </c>
      <c r="F8" s="24">
        <f t="shared" si="1"/>
        <v>114727.9</v>
      </c>
      <c r="G8" s="24">
        <f t="shared" si="2"/>
        <v>29.41741026</v>
      </c>
      <c r="H8" s="29">
        <f t="shared" si="3"/>
        <v>114727.9</v>
      </c>
      <c r="I8" s="19" t="s">
        <v>46</v>
      </c>
      <c r="J8" s="38" t="s">
        <v>462</v>
      </c>
      <c r="K8" s="32" t="s">
        <v>464</v>
      </c>
      <c r="L8" s="32" t="s">
        <v>466</v>
      </c>
      <c r="M8" s="32" t="s">
        <v>468</v>
      </c>
      <c r="N8" s="32" t="s">
        <v>470</v>
      </c>
      <c r="O8" s="42"/>
    </row>
    <row r="10" ht="31.5" customHeight="1">
      <c r="A10" s="43" t="s">
        <v>474</v>
      </c>
      <c r="B10" s="8"/>
      <c r="C10" s="8"/>
      <c r="D10" s="8"/>
      <c r="E10" s="8"/>
      <c r="F10" s="8"/>
      <c r="G10" s="8"/>
      <c r="H10" s="8"/>
      <c r="I10" s="8"/>
      <c r="J10" s="9"/>
    </row>
    <row r="11">
      <c r="A11" s="47" t="s">
        <v>476</v>
      </c>
      <c r="B11" s="8"/>
      <c r="C11" s="8"/>
      <c r="D11" s="8"/>
      <c r="E11" s="8"/>
      <c r="F11" s="8"/>
      <c r="G11" s="8"/>
      <c r="H11" s="8"/>
      <c r="I11" s="8"/>
      <c r="J11" s="9"/>
    </row>
    <row r="12">
      <c r="A12" s="48" t="s">
        <v>477</v>
      </c>
    </row>
    <row r="13">
      <c r="A13" s="48" t="s">
        <v>479</v>
      </c>
    </row>
  </sheetData>
  <mergeCells count="5">
    <mergeCell ref="A3:N3"/>
    <mergeCell ref="A10:J10"/>
    <mergeCell ref="A11:J11"/>
    <mergeCell ref="A12:N12"/>
    <mergeCell ref="A13:M13"/>
  </mergeCells>
  <hyperlinks>
    <hyperlink r:id="rId1" ref="C6"/>
    <hyperlink r:id="rId2" location="polycard_client=search-desktop&amp;be_origin=backend&amp;overlay_label=not_apply&amp;search_layout=grid&amp;position=1&amp;type=product&amp;tracking_id=f8bb5ffe-691f-41d3-98fa-4514c26754e5&amp;wid=MCO3606320504&amp;sid=search" ref="C7"/>
    <hyperlink r:id="rId3" location="polycard_client=search-desktop&amp;be_origin=backend&amp;overlay_label=not_apply&amp;search_layout=grid&amp;position=1&amp;type=product&amp;tracking_id=1363ffe6-f8d2-4837-8163-49de50822fe5&amp;wid=MCO2007980457&amp;sid=search" ref="C8"/>
  </hyperlinks>
  <drawing r:id="rId4"/>
  <tableParts count="1">
    <tablePart r:id="rId6"/>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FFCC"/>
    <outlinePr summaryBelow="0" summaryRight="0"/>
  </sheetPr>
  <sheetViews>
    <sheetView workbookViewId="0"/>
  </sheetViews>
  <sheetFormatPr customHeight="1" defaultColWidth="12.63" defaultRowHeight="15.0"/>
  <cols>
    <col customWidth="1" min="3" max="3" width="21.25"/>
    <col customWidth="1" min="4" max="4" width="30.88"/>
    <col customWidth="1" min="10" max="10" width="23.5"/>
    <col customWidth="1" min="17" max="17" width="31.13"/>
    <col customWidth="1" min="18" max="18" width="19.13"/>
  </cols>
  <sheetData>
    <row r="1">
      <c r="A1" s="76"/>
      <c r="B1" s="76"/>
      <c r="C1" s="76"/>
      <c r="D1" s="76"/>
      <c r="E1" s="76"/>
      <c r="F1" s="76"/>
      <c r="G1" s="76"/>
      <c r="H1" s="76"/>
      <c r="I1" s="76"/>
      <c r="J1" s="76"/>
      <c r="K1" s="76"/>
      <c r="L1" s="76"/>
      <c r="M1" s="76"/>
      <c r="N1" s="76"/>
      <c r="O1" s="76"/>
      <c r="P1" s="76"/>
      <c r="Q1" s="76"/>
      <c r="R1" s="76"/>
    </row>
    <row r="2">
      <c r="A2" s="76"/>
      <c r="B2" s="76"/>
      <c r="C2" s="76"/>
      <c r="D2" s="82"/>
      <c r="E2" s="83"/>
      <c r="F2" s="83"/>
      <c r="G2" s="83"/>
      <c r="H2" s="83"/>
      <c r="I2" s="76"/>
      <c r="J2" s="76"/>
      <c r="K2" s="76"/>
      <c r="L2" s="76"/>
      <c r="M2" s="76"/>
      <c r="N2" s="76"/>
      <c r="O2" s="76"/>
      <c r="P2" s="76"/>
      <c r="Q2" s="76"/>
      <c r="R2" s="76"/>
    </row>
    <row r="3">
      <c r="A3" s="76"/>
      <c r="B3" s="76"/>
      <c r="C3" s="76"/>
      <c r="D3" s="77" t="s">
        <v>0</v>
      </c>
      <c r="I3" s="76"/>
      <c r="J3" s="76"/>
      <c r="K3" s="76"/>
      <c r="L3" s="76"/>
      <c r="M3" s="76"/>
      <c r="N3" s="76"/>
      <c r="O3" s="76"/>
      <c r="P3" s="76"/>
      <c r="Q3" s="76"/>
      <c r="R3" s="76"/>
      <c r="S3" s="76"/>
    </row>
    <row r="4">
      <c r="A4" s="76"/>
      <c r="B4" s="76"/>
      <c r="C4" s="76"/>
      <c r="D4" s="76"/>
      <c r="E4" s="76"/>
      <c r="F4" s="76"/>
      <c r="G4" s="76"/>
      <c r="H4" s="76"/>
      <c r="I4" s="76"/>
      <c r="J4" s="76"/>
      <c r="K4" s="76"/>
      <c r="L4" s="76"/>
      <c r="M4" s="76"/>
      <c r="N4" s="76"/>
      <c r="O4" s="76"/>
      <c r="P4" s="76"/>
      <c r="Q4" s="76"/>
      <c r="R4" s="76"/>
      <c r="S4" s="76"/>
    </row>
    <row r="5">
      <c r="A5" s="76"/>
      <c r="B5" s="76"/>
      <c r="C5" s="76"/>
      <c r="D5" s="76"/>
      <c r="E5" s="76"/>
      <c r="F5" s="76"/>
      <c r="G5" s="76"/>
      <c r="H5" s="76"/>
      <c r="I5" s="76"/>
      <c r="J5" s="76"/>
      <c r="K5" s="76"/>
      <c r="L5" s="76"/>
      <c r="M5" s="76"/>
      <c r="N5" s="76"/>
      <c r="O5" s="76"/>
      <c r="P5" s="76"/>
      <c r="Q5" s="76"/>
      <c r="R5" s="76"/>
      <c r="S5" s="76"/>
    </row>
    <row r="6">
      <c r="A6" s="78" t="s">
        <v>2</v>
      </c>
      <c r="B6" s="8"/>
      <c r="C6" s="8"/>
      <c r="D6" s="8"/>
      <c r="E6" s="8"/>
      <c r="F6" s="8"/>
      <c r="G6" s="8"/>
      <c r="H6" s="8"/>
      <c r="I6" s="8"/>
      <c r="J6" s="9"/>
      <c r="K6" s="76"/>
      <c r="L6" s="76"/>
      <c r="M6" s="76"/>
      <c r="N6" s="76"/>
      <c r="O6" s="76"/>
      <c r="P6" s="76"/>
      <c r="Q6" s="76"/>
      <c r="R6" s="76"/>
      <c r="S6" s="76"/>
    </row>
    <row r="7">
      <c r="A7" s="76"/>
      <c r="B7" s="76"/>
      <c r="C7" s="76"/>
      <c r="D7" s="76"/>
      <c r="E7" s="85"/>
      <c r="F7" s="76"/>
      <c r="G7" s="76"/>
      <c r="H7" s="85"/>
      <c r="I7" s="76"/>
      <c r="J7" s="76"/>
      <c r="K7" s="76"/>
      <c r="L7" s="76"/>
      <c r="M7" s="76"/>
      <c r="N7" s="76"/>
      <c r="O7" s="76"/>
      <c r="P7" s="76"/>
      <c r="Q7" s="76"/>
      <c r="R7" s="76"/>
      <c r="S7" s="76"/>
    </row>
    <row r="8">
      <c r="A8" s="11" t="s">
        <v>5</v>
      </c>
      <c r="B8" s="12" t="s">
        <v>7</v>
      </c>
      <c r="C8" s="12" t="s">
        <v>9</v>
      </c>
      <c r="D8" s="12" t="s">
        <v>11</v>
      </c>
      <c r="E8" s="86" t="s">
        <v>13</v>
      </c>
      <c r="F8" s="14" t="s">
        <v>237</v>
      </c>
      <c r="G8" s="11" t="s">
        <v>17</v>
      </c>
      <c r="H8" s="86" t="s">
        <v>18</v>
      </c>
      <c r="I8" s="12" t="s">
        <v>20</v>
      </c>
      <c r="J8" s="12" t="s">
        <v>22</v>
      </c>
      <c r="K8" s="12" t="s">
        <v>23</v>
      </c>
      <c r="L8" s="12" t="s">
        <v>24</v>
      </c>
      <c r="M8" s="12" t="s">
        <v>27</v>
      </c>
      <c r="N8" s="12" t="s">
        <v>239</v>
      </c>
      <c r="O8" s="12" t="s">
        <v>240</v>
      </c>
      <c r="P8" s="12" t="s">
        <v>241</v>
      </c>
      <c r="Q8" s="12" t="s">
        <v>242</v>
      </c>
      <c r="R8" s="87" t="s">
        <v>392</v>
      </c>
      <c r="S8" s="88"/>
    </row>
    <row r="9">
      <c r="A9" s="17" t="s">
        <v>34</v>
      </c>
      <c r="B9" s="79" t="s">
        <v>189</v>
      </c>
      <c r="C9" s="80" t="s">
        <v>394</v>
      </c>
      <c r="D9" s="27" t="s">
        <v>396</v>
      </c>
      <c r="E9" s="89" t="s">
        <v>397</v>
      </c>
      <c r="F9" s="79" t="s">
        <v>398</v>
      </c>
      <c r="G9" s="79" t="s">
        <v>399</v>
      </c>
      <c r="H9" s="81">
        <v>3.123</v>
      </c>
      <c r="I9" s="79" t="s">
        <v>56</v>
      </c>
      <c r="J9" s="27" t="s">
        <v>400</v>
      </c>
      <c r="K9" s="27" t="s">
        <v>401</v>
      </c>
      <c r="L9" s="27" t="s">
        <v>402</v>
      </c>
      <c r="M9" s="27" t="s">
        <v>403</v>
      </c>
      <c r="N9" s="27" t="s">
        <v>404</v>
      </c>
      <c r="O9" s="27" t="s">
        <v>405</v>
      </c>
      <c r="P9" s="90" t="s">
        <v>291</v>
      </c>
      <c r="Q9" s="27" t="s">
        <v>406</v>
      </c>
      <c r="R9" s="91"/>
      <c r="S9" s="76"/>
    </row>
    <row r="10">
      <c r="A10" s="17" t="s">
        <v>268</v>
      </c>
      <c r="B10" s="92" t="s">
        <v>408</v>
      </c>
      <c r="C10" s="80" t="s">
        <v>409</v>
      </c>
      <c r="D10" s="27" t="s">
        <v>410</v>
      </c>
      <c r="E10" s="79" t="s">
        <v>411</v>
      </c>
      <c r="F10" s="79" t="s">
        <v>412</v>
      </c>
      <c r="G10" s="79" t="s">
        <v>413</v>
      </c>
      <c r="H10" s="81">
        <v>3.123</v>
      </c>
      <c r="I10" s="79" t="s">
        <v>56</v>
      </c>
      <c r="J10" s="27" t="s">
        <v>414</v>
      </c>
      <c r="K10" s="27" t="s">
        <v>415</v>
      </c>
      <c r="L10" s="27" t="s">
        <v>416</v>
      </c>
      <c r="M10" s="27" t="s">
        <v>417</v>
      </c>
      <c r="N10" s="27" t="s">
        <v>418</v>
      </c>
      <c r="O10" s="27" t="s">
        <v>419</v>
      </c>
      <c r="P10" s="90" t="s">
        <v>265</v>
      </c>
      <c r="Q10" s="27" t="s">
        <v>421</v>
      </c>
      <c r="R10" s="91"/>
      <c r="S10" s="76"/>
    </row>
    <row r="11" ht="96.0" customHeight="1">
      <c r="A11" s="17" t="s">
        <v>79</v>
      </c>
      <c r="B11" s="92" t="s">
        <v>408</v>
      </c>
      <c r="C11" s="80" t="s">
        <v>424</v>
      </c>
      <c r="D11" s="27" t="s">
        <v>427</v>
      </c>
      <c r="E11" s="79" t="s">
        <v>428</v>
      </c>
      <c r="F11" s="79" t="s">
        <v>429</v>
      </c>
      <c r="G11" s="79" t="s">
        <v>430</v>
      </c>
      <c r="H11" s="81">
        <v>3.123</v>
      </c>
      <c r="I11" s="79" t="s">
        <v>56</v>
      </c>
      <c r="J11" s="27" t="s">
        <v>400</v>
      </c>
      <c r="K11" s="27" t="s">
        <v>433</v>
      </c>
      <c r="L11" s="27" t="s">
        <v>434</v>
      </c>
      <c r="M11" s="27" t="s">
        <v>435</v>
      </c>
      <c r="N11" s="27" t="s">
        <v>436</v>
      </c>
      <c r="O11" s="27" t="s">
        <v>437</v>
      </c>
      <c r="P11" s="90" t="s">
        <v>291</v>
      </c>
      <c r="Q11" s="27" t="s">
        <v>438</v>
      </c>
      <c r="R11" s="91"/>
      <c r="S11" s="76"/>
    </row>
    <row r="13">
      <c r="A13" s="47" t="s">
        <v>440</v>
      </c>
      <c r="B13" s="8"/>
      <c r="C13" s="8"/>
      <c r="D13" s="8"/>
      <c r="E13" s="8"/>
      <c r="F13" s="8"/>
      <c r="G13" s="8"/>
      <c r="H13" s="8"/>
      <c r="I13" s="8"/>
      <c r="J13" s="9"/>
    </row>
    <row r="14">
      <c r="A14" s="47" t="s">
        <v>441</v>
      </c>
      <c r="B14" s="8"/>
      <c r="C14" s="8"/>
      <c r="D14" s="8"/>
      <c r="E14" s="8"/>
      <c r="F14" s="8"/>
      <c r="G14" s="8"/>
      <c r="H14" s="8"/>
      <c r="I14" s="8"/>
      <c r="J14" s="9"/>
    </row>
    <row r="15">
      <c r="A15" s="48" t="s">
        <v>443</v>
      </c>
    </row>
    <row r="16">
      <c r="A16" s="48" t="s">
        <v>444</v>
      </c>
    </row>
    <row r="25">
      <c r="D25" s="96" t="s">
        <v>445</v>
      </c>
    </row>
  </sheetData>
  <mergeCells count="7">
    <mergeCell ref="D2:H2"/>
    <mergeCell ref="D3:H3"/>
    <mergeCell ref="A6:J6"/>
    <mergeCell ref="A13:J13"/>
    <mergeCell ref="A14:J14"/>
    <mergeCell ref="A15:L15"/>
    <mergeCell ref="A16:N16"/>
  </mergeCells>
  <hyperlinks>
    <hyperlink r:id="rId1" ref="C9"/>
    <hyperlink r:id="rId2" ref="B10"/>
    <hyperlink r:id="rId3" ref="C10"/>
    <hyperlink r:id="rId4" ref="B11"/>
    <hyperlink r:id="rId5" ref="C11"/>
  </hyperlinks>
  <drawing r:id="rId6"/>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FFCC"/>
    <outlinePr summaryBelow="0" summaryRight="0"/>
  </sheetPr>
  <sheetViews>
    <sheetView workbookViewId="0"/>
  </sheetViews>
  <sheetFormatPr customHeight="1" defaultColWidth="12.63" defaultRowHeight="15.0"/>
  <cols>
    <col customWidth="1" min="3" max="3" width="21.25"/>
    <col customWidth="1" min="4" max="4" width="30.88"/>
    <col customWidth="1" min="10" max="10" width="23.5"/>
    <col customWidth="1" min="17" max="17" width="31.13"/>
    <col customWidth="1" min="18" max="18" width="19.13"/>
  </cols>
  <sheetData>
    <row r="1">
      <c r="A1" s="76"/>
      <c r="B1" s="76"/>
      <c r="C1" s="76"/>
      <c r="D1" s="76"/>
      <c r="E1" s="76"/>
      <c r="F1" s="76"/>
      <c r="G1" s="76"/>
      <c r="H1" s="76"/>
      <c r="I1" s="76"/>
      <c r="J1" s="76"/>
      <c r="K1" s="76"/>
      <c r="L1" s="76"/>
      <c r="M1" s="76"/>
      <c r="N1" s="76"/>
      <c r="O1" s="76"/>
      <c r="P1" s="76"/>
      <c r="Q1" s="76"/>
      <c r="R1" s="76"/>
    </row>
    <row r="2">
      <c r="A2" s="76"/>
      <c r="B2" s="76"/>
      <c r="C2" s="76"/>
      <c r="D2" s="82"/>
      <c r="E2" s="83"/>
      <c r="F2" s="83"/>
      <c r="G2" s="83"/>
      <c r="H2" s="83"/>
      <c r="I2" s="76"/>
      <c r="J2" s="76"/>
      <c r="K2" s="76"/>
      <c r="L2" s="76"/>
      <c r="M2" s="76"/>
      <c r="N2" s="76"/>
      <c r="O2" s="76"/>
      <c r="P2" s="76"/>
      <c r="Q2" s="76"/>
      <c r="R2" s="76"/>
    </row>
    <row r="3">
      <c r="A3" s="76"/>
      <c r="B3" s="76"/>
      <c r="C3" s="76"/>
      <c r="D3" s="77" t="s">
        <v>0</v>
      </c>
      <c r="I3" s="76"/>
      <c r="J3" s="76"/>
      <c r="K3" s="76"/>
      <c r="L3" s="76"/>
      <c r="M3" s="76"/>
      <c r="N3" s="76"/>
      <c r="O3" s="76"/>
      <c r="P3" s="76"/>
      <c r="Q3" s="76"/>
      <c r="R3" s="76"/>
      <c r="S3" s="76"/>
    </row>
    <row r="4">
      <c r="A4" s="76"/>
      <c r="B4" s="76"/>
      <c r="C4" s="76"/>
      <c r="D4" s="76"/>
      <c r="E4" s="76"/>
      <c r="F4" s="76"/>
      <c r="G4" s="76"/>
      <c r="H4" s="76"/>
      <c r="I4" s="76"/>
      <c r="J4" s="76"/>
      <c r="K4" s="76"/>
      <c r="L4" s="76"/>
      <c r="M4" s="76"/>
      <c r="N4" s="76"/>
      <c r="O4" s="76"/>
      <c r="P4" s="76"/>
      <c r="Q4" s="76"/>
      <c r="R4" s="76"/>
      <c r="S4" s="76"/>
    </row>
    <row r="5">
      <c r="A5" s="76"/>
      <c r="B5" s="76"/>
      <c r="C5" s="76"/>
      <c r="D5" s="76"/>
      <c r="E5" s="76"/>
      <c r="F5" s="76"/>
      <c r="G5" s="76"/>
      <c r="H5" s="76"/>
      <c r="I5" s="76"/>
      <c r="J5" s="76"/>
      <c r="K5" s="76"/>
      <c r="L5" s="76"/>
      <c r="M5" s="76"/>
      <c r="N5" s="76"/>
      <c r="O5" s="76"/>
      <c r="P5" s="76"/>
      <c r="Q5" s="76"/>
      <c r="R5" s="76"/>
      <c r="S5" s="76"/>
    </row>
    <row r="6">
      <c r="A6" s="78" t="s">
        <v>2</v>
      </c>
      <c r="B6" s="8"/>
      <c r="C6" s="8"/>
      <c r="D6" s="8"/>
      <c r="E6" s="8"/>
      <c r="F6" s="8"/>
      <c r="G6" s="8"/>
      <c r="H6" s="8"/>
      <c r="I6" s="8"/>
      <c r="J6" s="9"/>
      <c r="K6" s="76"/>
      <c r="L6" s="76"/>
      <c r="M6" s="76"/>
      <c r="N6" s="76"/>
      <c r="O6" s="76"/>
      <c r="P6" s="76"/>
      <c r="Q6" s="76"/>
      <c r="R6" s="76"/>
      <c r="S6" s="76"/>
    </row>
    <row r="7">
      <c r="A7" s="76"/>
      <c r="B7" s="76"/>
      <c r="C7" s="76"/>
      <c r="D7" s="76"/>
      <c r="E7" s="85"/>
      <c r="F7" s="76"/>
      <c r="G7" s="76"/>
      <c r="H7" s="85"/>
      <c r="I7" s="76"/>
      <c r="J7" s="76"/>
      <c r="K7" s="76"/>
      <c r="L7" s="76"/>
      <c r="M7" s="76"/>
      <c r="N7" s="76"/>
      <c r="O7" s="76"/>
      <c r="P7" s="76"/>
      <c r="Q7" s="76"/>
      <c r="R7" s="76"/>
      <c r="S7" s="76"/>
    </row>
    <row r="8">
      <c r="A8" s="11" t="s">
        <v>5</v>
      </c>
      <c r="B8" s="12" t="s">
        <v>7</v>
      </c>
      <c r="C8" s="12" t="s">
        <v>9</v>
      </c>
      <c r="D8" s="12" t="s">
        <v>11</v>
      </c>
      <c r="E8" s="86" t="s">
        <v>13</v>
      </c>
      <c r="F8" s="14" t="s">
        <v>237</v>
      </c>
      <c r="G8" s="11" t="s">
        <v>17</v>
      </c>
      <c r="H8" s="86" t="s">
        <v>18</v>
      </c>
      <c r="I8" s="12" t="s">
        <v>20</v>
      </c>
      <c r="J8" s="12" t="s">
        <v>22</v>
      </c>
      <c r="K8" s="12" t="s">
        <v>23</v>
      </c>
      <c r="L8" s="12" t="s">
        <v>24</v>
      </c>
      <c r="M8" s="12" t="s">
        <v>27</v>
      </c>
      <c r="N8" s="12" t="s">
        <v>239</v>
      </c>
      <c r="O8" s="12" t="s">
        <v>240</v>
      </c>
      <c r="P8" s="12" t="s">
        <v>241</v>
      </c>
      <c r="Q8" s="12" t="s">
        <v>242</v>
      </c>
      <c r="R8" s="12" t="s">
        <v>392</v>
      </c>
      <c r="S8" s="88"/>
    </row>
    <row r="9">
      <c r="A9" s="17" t="s">
        <v>34</v>
      </c>
      <c r="B9" s="92" t="s">
        <v>408</v>
      </c>
      <c r="C9" s="80" t="s">
        <v>439</v>
      </c>
      <c r="D9" s="27" t="s">
        <v>410</v>
      </c>
      <c r="E9" s="94">
        <v>1312000.0</v>
      </c>
      <c r="F9" s="89">
        <f t="shared" ref="F9:F11" si="1">E9*1.19</f>
        <v>1561280</v>
      </c>
      <c r="G9" s="89">
        <f t="shared" ref="G9:G11" si="2">(F9)/3900</f>
        <v>400.3282051</v>
      </c>
      <c r="H9" s="81">
        <f t="shared" ref="H9:H11" si="3">G9*3900</f>
        <v>1561280</v>
      </c>
      <c r="I9" s="79" t="s">
        <v>46</v>
      </c>
      <c r="J9" s="23" t="s">
        <v>446</v>
      </c>
      <c r="K9" s="23" t="s">
        <v>415</v>
      </c>
      <c r="L9" s="23" t="s">
        <v>449</v>
      </c>
      <c r="M9" s="27" t="s">
        <v>450</v>
      </c>
      <c r="N9" s="27" t="s">
        <v>451</v>
      </c>
      <c r="O9" s="23" t="s">
        <v>453</v>
      </c>
      <c r="P9" s="90" t="s">
        <v>265</v>
      </c>
      <c r="Q9" s="27" t="s">
        <v>455</v>
      </c>
      <c r="R9" s="27"/>
      <c r="S9" s="76"/>
    </row>
    <row r="10">
      <c r="A10" s="17" t="s">
        <v>268</v>
      </c>
      <c r="B10" s="79" t="s">
        <v>457</v>
      </c>
      <c r="C10" s="80" t="s">
        <v>459</v>
      </c>
      <c r="D10" s="23" t="s">
        <v>460</v>
      </c>
      <c r="E10" s="94">
        <v>1048655.0</v>
      </c>
      <c r="F10" s="89">
        <f t="shared" si="1"/>
        <v>1247899.45</v>
      </c>
      <c r="G10" s="89">
        <f t="shared" si="2"/>
        <v>319.9742179</v>
      </c>
      <c r="H10" s="81">
        <f t="shared" si="3"/>
        <v>1247899.45</v>
      </c>
      <c r="I10" s="79" t="s">
        <v>46</v>
      </c>
      <c r="J10" s="27" t="s">
        <v>463</v>
      </c>
      <c r="K10" s="23" t="s">
        <v>465</v>
      </c>
      <c r="L10" s="27" t="s">
        <v>467</v>
      </c>
      <c r="M10" s="27" t="s">
        <v>469</v>
      </c>
      <c r="N10" s="27" t="s">
        <v>471</v>
      </c>
      <c r="O10" s="27" t="s">
        <v>472</v>
      </c>
      <c r="P10" s="90" t="s">
        <v>291</v>
      </c>
      <c r="Q10" s="27" t="s">
        <v>473</v>
      </c>
      <c r="R10" s="27"/>
      <c r="S10" s="76"/>
    </row>
    <row r="11" ht="96.0" customHeight="1">
      <c r="A11" s="17" t="s">
        <v>79</v>
      </c>
      <c r="B11" s="79" t="s">
        <v>36</v>
      </c>
      <c r="C11" s="80" t="s">
        <v>475</v>
      </c>
      <c r="D11" s="23" t="s">
        <v>478</v>
      </c>
      <c r="E11" s="94">
        <v>1134369.0</v>
      </c>
      <c r="F11" s="89">
        <f t="shared" si="1"/>
        <v>1349899.11</v>
      </c>
      <c r="G11" s="89">
        <f t="shared" si="2"/>
        <v>346.1279769</v>
      </c>
      <c r="H11" s="81">
        <f t="shared" si="3"/>
        <v>1349899.11</v>
      </c>
      <c r="I11" s="79" t="s">
        <v>46</v>
      </c>
      <c r="J11" s="27" t="s">
        <v>480</v>
      </c>
      <c r="K11" s="27" t="s">
        <v>481</v>
      </c>
      <c r="L11" s="27" t="s">
        <v>467</v>
      </c>
      <c r="M11" s="27" t="s">
        <v>482</v>
      </c>
      <c r="N11" s="23" t="s">
        <v>483</v>
      </c>
      <c r="O11" s="23" t="s">
        <v>484</v>
      </c>
      <c r="P11" s="90" t="s">
        <v>291</v>
      </c>
      <c r="Q11" s="23" t="s">
        <v>485</v>
      </c>
      <c r="R11" s="27"/>
      <c r="S11" s="76"/>
    </row>
    <row r="13">
      <c r="A13" s="98" t="s">
        <v>486</v>
      </c>
      <c r="B13" s="8"/>
      <c r="C13" s="8"/>
      <c r="D13" s="8"/>
      <c r="E13" s="8"/>
      <c r="F13" s="8"/>
      <c r="G13" s="8"/>
      <c r="H13" s="8"/>
      <c r="I13" s="8"/>
      <c r="J13" s="9"/>
    </row>
    <row r="14">
      <c r="A14" s="98" t="s">
        <v>487</v>
      </c>
      <c r="B14" s="8"/>
      <c r="C14" s="8"/>
      <c r="D14" s="8"/>
      <c r="E14" s="8"/>
      <c r="F14" s="8"/>
      <c r="G14" s="8"/>
      <c r="H14" s="8"/>
      <c r="I14" s="8"/>
      <c r="J14" s="9"/>
    </row>
    <row r="15">
      <c r="A15" s="48" t="s">
        <v>488</v>
      </c>
    </row>
    <row r="16">
      <c r="A16" s="48" t="s">
        <v>489</v>
      </c>
    </row>
    <row r="24">
      <c r="D24" s="96" t="s">
        <v>445</v>
      </c>
    </row>
  </sheetData>
  <mergeCells count="7">
    <mergeCell ref="D2:H2"/>
    <mergeCell ref="D3:H3"/>
    <mergeCell ref="A6:J6"/>
    <mergeCell ref="A13:J13"/>
    <mergeCell ref="A14:J14"/>
    <mergeCell ref="A15:M15"/>
    <mergeCell ref="A16:K16"/>
  </mergeCells>
  <hyperlinks>
    <hyperlink r:id="rId1" ref="B9"/>
    <hyperlink r:id="rId2" ref="C9"/>
    <hyperlink r:id="rId3" ref="C10"/>
    <hyperlink r:id="rId4" location="polycard_client=search-desktop&amp;be_origin=backend&amp;overlay_label=not_apply&amp;search_layout=grid&amp;position=2&amp;type=product&amp;tracking_id=3114480f-f7fc-4f0d-929e-6cf721a84526&amp;wid=MCO4234673900&amp;sid=search" ref="C11"/>
  </hyperlinks>
  <drawing r:id="rId5"/>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3" max="3" width="21.25"/>
    <col customWidth="1" min="4" max="4" width="30.88"/>
    <col customWidth="1" min="10" max="10" width="23.5"/>
    <col customWidth="1" min="17" max="17" width="31.13"/>
    <col customWidth="1" min="18" max="18" width="19.13"/>
  </cols>
  <sheetData>
    <row r="1">
      <c r="A1" s="76"/>
      <c r="B1" s="76"/>
      <c r="C1" s="76"/>
      <c r="D1" s="76"/>
      <c r="E1" s="76"/>
      <c r="F1" s="76"/>
      <c r="G1" s="76"/>
      <c r="H1" s="76"/>
      <c r="I1" s="76"/>
      <c r="J1" s="76"/>
      <c r="K1" s="76"/>
      <c r="L1" s="76"/>
      <c r="M1" s="76"/>
      <c r="N1" s="76"/>
      <c r="O1" s="76"/>
      <c r="P1" s="76"/>
      <c r="Q1" s="76"/>
      <c r="R1" s="76"/>
    </row>
    <row r="2">
      <c r="A2" s="76"/>
      <c r="B2" s="76"/>
      <c r="C2" s="76"/>
      <c r="D2" s="82"/>
      <c r="E2" s="83"/>
      <c r="F2" s="83"/>
      <c r="G2" s="83"/>
      <c r="H2" s="83"/>
      <c r="I2" s="76"/>
      <c r="J2" s="76"/>
      <c r="K2" s="76"/>
      <c r="L2" s="76"/>
      <c r="M2" s="76"/>
      <c r="N2" s="76"/>
      <c r="O2" s="76"/>
      <c r="P2" s="76"/>
      <c r="Q2" s="76"/>
      <c r="R2" s="76"/>
    </row>
    <row r="3">
      <c r="A3" s="76"/>
      <c r="B3" s="76"/>
      <c r="C3" s="76"/>
      <c r="D3" s="77" t="s">
        <v>0</v>
      </c>
      <c r="I3" s="76"/>
      <c r="J3" s="76"/>
      <c r="K3" s="76"/>
      <c r="L3" s="76"/>
      <c r="M3" s="76"/>
      <c r="N3" s="76"/>
      <c r="O3" s="76"/>
      <c r="P3" s="76"/>
      <c r="Q3" s="76"/>
      <c r="R3" s="76"/>
      <c r="S3" s="76"/>
    </row>
    <row r="4">
      <c r="A4" s="76"/>
      <c r="B4" s="76"/>
      <c r="C4" s="76"/>
      <c r="D4" s="76"/>
      <c r="E4" s="76"/>
      <c r="F4" s="76"/>
      <c r="G4" s="76"/>
      <c r="H4" s="76"/>
      <c r="I4" s="76"/>
      <c r="J4" s="76"/>
      <c r="K4" s="76"/>
      <c r="L4" s="76"/>
      <c r="M4" s="76"/>
      <c r="N4" s="76"/>
      <c r="O4" s="76"/>
      <c r="P4" s="76"/>
      <c r="Q4" s="76"/>
      <c r="R4" s="76"/>
      <c r="S4" s="76"/>
    </row>
    <row r="5">
      <c r="A5" s="76"/>
      <c r="B5" s="76"/>
      <c r="C5" s="76"/>
      <c r="D5" s="76"/>
      <c r="E5" s="76"/>
      <c r="F5" s="76"/>
      <c r="G5" s="76"/>
      <c r="H5" s="76"/>
      <c r="I5" s="76"/>
      <c r="J5" s="76"/>
      <c r="K5" s="76"/>
      <c r="L5" s="76"/>
      <c r="M5" s="76"/>
      <c r="N5" s="76"/>
      <c r="O5" s="76"/>
      <c r="P5" s="76"/>
      <c r="Q5" s="76"/>
      <c r="R5" s="76"/>
      <c r="S5" s="76"/>
    </row>
    <row r="6">
      <c r="A6" s="78" t="s">
        <v>2</v>
      </c>
      <c r="B6" s="8"/>
      <c r="C6" s="8"/>
      <c r="D6" s="8"/>
      <c r="E6" s="8"/>
      <c r="F6" s="8"/>
      <c r="G6" s="8"/>
      <c r="H6" s="8"/>
      <c r="I6" s="8"/>
      <c r="J6" s="9"/>
      <c r="K6" s="76"/>
      <c r="L6" s="76"/>
      <c r="M6" s="76"/>
      <c r="N6" s="76"/>
      <c r="O6" s="76"/>
      <c r="P6" s="76"/>
      <c r="Q6" s="76"/>
      <c r="R6" s="76"/>
      <c r="S6" s="76"/>
    </row>
    <row r="7">
      <c r="A7" s="76"/>
      <c r="B7" s="76"/>
      <c r="C7" s="76"/>
      <c r="D7" s="76"/>
      <c r="E7" s="85"/>
      <c r="F7" s="76"/>
      <c r="G7" s="76"/>
      <c r="H7" s="85"/>
      <c r="I7" s="76"/>
      <c r="J7" s="76"/>
      <c r="K7" s="76"/>
      <c r="L7" s="76"/>
      <c r="M7" s="76"/>
      <c r="N7" s="76"/>
      <c r="O7" s="76"/>
      <c r="P7" s="76"/>
      <c r="Q7" s="76"/>
      <c r="R7" s="76"/>
      <c r="S7" s="76"/>
    </row>
    <row r="8">
      <c r="A8" s="11" t="s">
        <v>5</v>
      </c>
      <c r="B8" s="12" t="s">
        <v>7</v>
      </c>
      <c r="C8" s="12" t="s">
        <v>9</v>
      </c>
      <c r="D8" s="12" t="s">
        <v>11</v>
      </c>
      <c r="E8" s="86" t="s">
        <v>13</v>
      </c>
      <c r="F8" s="14" t="s">
        <v>237</v>
      </c>
      <c r="G8" s="11" t="s">
        <v>17</v>
      </c>
      <c r="H8" s="86" t="s">
        <v>18</v>
      </c>
      <c r="I8" s="12" t="s">
        <v>20</v>
      </c>
      <c r="J8" s="12" t="s">
        <v>22</v>
      </c>
      <c r="K8" s="12" t="s">
        <v>23</v>
      </c>
      <c r="L8" s="12" t="s">
        <v>24</v>
      </c>
      <c r="M8" s="12" t="s">
        <v>27</v>
      </c>
      <c r="N8" s="12" t="s">
        <v>239</v>
      </c>
      <c r="O8" s="12" t="s">
        <v>240</v>
      </c>
      <c r="P8" s="12" t="s">
        <v>241</v>
      </c>
      <c r="Q8" s="12" t="s">
        <v>242</v>
      </c>
      <c r="R8" s="12" t="s">
        <v>392</v>
      </c>
      <c r="S8" s="88"/>
    </row>
    <row r="9">
      <c r="A9" s="17" t="s">
        <v>34</v>
      </c>
      <c r="B9" s="79" t="s">
        <v>36</v>
      </c>
      <c r="C9" s="80" t="s">
        <v>492</v>
      </c>
      <c r="D9" s="23" t="s">
        <v>496</v>
      </c>
      <c r="E9" s="89">
        <v>735294.0</v>
      </c>
      <c r="F9" s="89">
        <f t="shared" ref="F9:F11" si="1">E9*1.19</f>
        <v>874999.86</v>
      </c>
      <c r="G9" s="89">
        <f t="shared" ref="G9:G11" si="2">(F9)/3900</f>
        <v>224.3589385</v>
      </c>
      <c r="H9" s="81">
        <f t="shared" ref="H9:H11" si="3">G9*3900</f>
        <v>874999.86</v>
      </c>
      <c r="I9" s="79" t="s">
        <v>46</v>
      </c>
      <c r="J9" s="23" t="s">
        <v>503</v>
      </c>
      <c r="K9" s="23" t="s">
        <v>504</v>
      </c>
      <c r="L9" s="23" t="s">
        <v>505</v>
      </c>
      <c r="M9" s="23" t="s">
        <v>506</v>
      </c>
      <c r="N9" s="23" t="s">
        <v>508</v>
      </c>
      <c r="O9" s="97" t="s">
        <v>510</v>
      </c>
      <c r="P9" s="90" t="s">
        <v>265</v>
      </c>
      <c r="Q9" s="23" t="s">
        <v>512</v>
      </c>
      <c r="R9" s="27"/>
      <c r="S9" s="76"/>
    </row>
    <row r="10">
      <c r="A10" s="17" t="s">
        <v>268</v>
      </c>
      <c r="B10" s="79" t="s">
        <v>36</v>
      </c>
      <c r="C10" s="80" t="s">
        <v>516</v>
      </c>
      <c r="D10" s="23" t="s">
        <v>521</v>
      </c>
      <c r="E10" s="89">
        <v>403361.0</v>
      </c>
      <c r="F10" s="89">
        <f t="shared" si="1"/>
        <v>479999.59</v>
      </c>
      <c r="G10" s="89">
        <f t="shared" si="2"/>
        <v>123.0768179</v>
      </c>
      <c r="H10" s="81">
        <f t="shared" si="3"/>
        <v>479999.59</v>
      </c>
      <c r="I10" s="79" t="s">
        <v>46</v>
      </c>
      <c r="J10" s="23" t="s">
        <v>532</v>
      </c>
      <c r="K10" s="23" t="s">
        <v>536</v>
      </c>
      <c r="L10" s="23" t="s">
        <v>505</v>
      </c>
      <c r="M10" s="23" t="s">
        <v>540</v>
      </c>
      <c r="N10" s="23" t="s">
        <v>543</v>
      </c>
      <c r="O10" s="23" t="s">
        <v>544</v>
      </c>
      <c r="P10" s="90" t="s">
        <v>291</v>
      </c>
      <c r="Q10" s="23" t="s">
        <v>545</v>
      </c>
      <c r="R10" s="27"/>
      <c r="S10" s="76"/>
    </row>
    <row r="11" ht="122.25" customHeight="1">
      <c r="A11" s="17" t="s">
        <v>79</v>
      </c>
      <c r="B11" s="79" t="s">
        <v>36</v>
      </c>
      <c r="C11" s="80" t="s">
        <v>549</v>
      </c>
      <c r="D11" s="23" t="s">
        <v>578</v>
      </c>
      <c r="E11" s="89">
        <v>176470.0</v>
      </c>
      <c r="F11" s="89">
        <f t="shared" si="1"/>
        <v>209999.3</v>
      </c>
      <c r="G11" s="89">
        <f t="shared" si="2"/>
        <v>53.84597436</v>
      </c>
      <c r="H11" s="81">
        <f t="shared" si="3"/>
        <v>209999.3</v>
      </c>
      <c r="I11" s="79" t="s">
        <v>46</v>
      </c>
      <c r="J11" s="27" t="s">
        <v>583</v>
      </c>
      <c r="K11" s="23" t="s">
        <v>585</v>
      </c>
      <c r="L11" s="23" t="s">
        <v>495</v>
      </c>
      <c r="M11" s="23" t="s">
        <v>587</v>
      </c>
      <c r="N11" s="23" t="s">
        <v>589</v>
      </c>
      <c r="O11" s="23" t="s">
        <v>591</v>
      </c>
      <c r="P11" s="100" t="s">
        <v>538</v>
      </c>
      <c r="Q11" s="23" t="s">
        <v>594</v>
      </c>
      <c r="R11" s="27"/>
      <c r="S11" s="76"/>
    </row>
    <row r="13">
      <c r="A13" s="102" t="s">
        <v>598</v>
      </c>
      <c r="B13" s="8"/>
      <c r="C13" s="8"/>
      <c r="D13" s="8"/>
      <c r="E13" s="8"/>
      <c r="F13" s="8"/>
      <c r="G13" s="8"/>
      <c r="H13" s="8"/>
      <c r="I13" s="8"/>
      <c r="J13" s="9"/>
    </row>
    <row r="14">
      <c r="A14" s="98" t="s">
        <v>606</v>
      </c>
      <c r="B14" s="8"/>
      <c r="C14" s="8"/>
      <c r="D14" s="8"/>
      <c r="E14" s="8"/>
      <c r="F14" s="8"/>
      <c r="G14" s="8"/>
      <c r="H14" s="8"/>
      <c r="I14" s="8"/>
      <c r="J14" s="9"/>
    </row>
    <row r="15">
      <c r="A15" s="48" t="s">
        <v>613</v>
      </c>
    </row>
    <row r="16">
      <c r="A16" s="48" t="s">
        <v>614</v>
      </c>
    </row>
    <row r="26">
      <c r="D26" s="96" t="s">
        <v>445</v>
      </c>
    </row>
  </sheetData>
  <mergeCells count="7">
    <mergeCell ref="D2:H2"/>
    <mergeCell ref="D3:H3"/>
    <mergeCell ref="A6:J6"/>
    <mergeCell ref="A13:J13"/>
    <mergeCell ref="A14:J14"/>
    <mergeCell ref="A15:N15"/>
    <mergeCell ref="A16:L16"/>
  </mergeCells>
  <hyperlinks>
    <hyperlink r:id="rId1" location="polycard_client=search-desktop&amp;be_origin=backend&amp;overlay_label=not_apply&amp;search_layout=grid&amp;position=1&amp;type=product&amp;tracking_id=3816807e-bca2-4828-b7ef-e3c0d5733a82&amp;wid=MCO2103029437&amp;sid=search" ref="C9"/>
    <hyperlink r:id="rId2" location="polycard_client=search-desktop&amp;be_origin=backend&amp;overlay_label=not_apply&amp;search_layout=grid&amp;position=1&amp;type=product&amp;tracking_id=d01a33c3-6bc0-4dc6-8e5c-5ff5b79c631f&amp;wid=MCO1838745327&amp;sid=search" ref="C10"/>
    <hyperlink r:id="rId3" location="polycard_client=search-desktop&amp;float_highlight=last_unit&amp;be_origin=backend&amp;overlay_label=not_apply&amp;search_layout=grid&amp;position=1&amp;type=product&amp;tracking_id=8cee57da-fbff-4324-8663-60deb10c9a62&amp;wid=MCO908418174&amp;sid=search" ref="C11"/>
  </hyperlinks>
  <drawing r:id="rId4"/>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3" max="3" width="21.25"/>
    <col customWidth="1" min="4" max="4" width="30.88"/>
    <col customWidth="1" min="10" max="10" width="23.5"/>
    <col customWidth="1" min="17" max="17" width="31.13"/>
    <col customWidth="1" min="18" max="18" width="19.13"/>
  </cols>
  <sheetData>
    <row r="1">
      <c r="A1" s="76"/>
      <c r="B1" s="76"/>
      <c r="C1" s="76"/>
      <c r="D1" s="76"/>
      <c r="E1" s="76"/>
      <c r="F1" s="76"/>
      <c r="G1" s="76"/>
      <c r="H1" s="76"/>
      <c r="I1" s="76"/>
      <c r="J1" s="76"/>
      <c r="K1" s="76"/>
      <c r="L1" s="76"/>
      <c r="M1" s="76"/>
      <c r="N1" s="76"/>
      <c r="O1" s="76"/>
      <c r="P1" s="76"/>
      <c r="Q1" s="76"/>
      <c r="R1" s="76"/>
    </row>
    <row r="2">
      <c r="A2" s="76"/>
      <c r="B2" s="76"/>
      <c r="C2" s="76"/>
      <c r="D2" s="82"/>
      <c r="E2" s="83"/>
      <c r="F2" s="83"/>
      <c r="G2" s="83"/>
      <c r="H2" s="83"/>
      <c r="I2" s="76"/>
      <c r="J2" s="76"/>
      <c r="K2" s="76"/>
      <c r="L2" s="76"/>
      <c r="M2" s="76"/>
      <c r="N2" s="76"/>
      <c r="O2" s="76"/>
      <c r="P2" s="76"/>
      <c r="Q2" s="76"/>
      <c r="R2" s="76"/>
    </row>
    <row r="3">
      <c r="A3" s="76"/>
      <c r="B3" s="76"/>
      <c r="C3" s="76"/>
      <c r="D3" s="77" t="s">
        <v>0</v>
      </c>
      <c r="I3" s="76"/>
      <c r="J3" s="76"/>
      <c r="K3" s="76"/>
      <c r="L3" s="76"/>
      <c r="M3" s="76"/>
      <c r="N3" s="76"/>
      <c r="O3" s="76"/>
      <c r="P3" s="76"/>
      <c r="Q3" s="76"/>
      <c r="R3" s="76"/>
      <c r="S3" s="76"/>
    </row>
    <row r="4">
      <c r="A4" s="76"/>
      <c r="B4" s="76"/>
      <c r="C4" s="76"/>
      <c r="D4" s="76"/>
      <c r="E4" s="76"/>
      <c r="F4" s="76"/>
      <c r="G4" s="76"/>
      <c r="H4" s="76"/>
      <c r="I4" s="76"/>
      <c r="J4" s="76"/>
      <c r="K4" s="76"/>
      <c r="L4" s="76"/>
      <c r="M4" s="76"/>
      <c r="N4" s="76"/>
      <c r="O4" s="76"/>
      <c r="P4" s="76"/>
      <c r="Q4" s="76"/>
      <c r="R4" s="76"/>
      <c r="S4" s="76"/>
    </row>
    <row r="5">
      <c r="A5" s="76"/>
      <c r="B5" s="76"/>
      <c r="C5" s="76"/>
      <c r="D5" s="76"/>
      <c r="E5" s="76"/>
      <c r="F5" s="76"/>
      <c r="G5" s="76"/>
      <c r="H5" s="76"/>
      <c r="I5" s="76"/>
      <c r="J5" s="76"/>
      <c r="K5" s="76"/>
      <c r="L5" s="76"/>
      <c r="M5" s="76"/>
      <c r="N5" s="76"/>
      <c r="O5" s="76"/>
      <c r="P5" s="76"/>
      <c r="Q5" s="76"/>
      <c r="R5" s="76"/>
      <c r="S5" s="76"/>
    </row>
    <row r="6">
      <c r="A6" s="78" t="s">
        <v>2</v>
      </c>
      <c r="B6" s="8"/>
      <c r="C6" s="8"/>
      <c r="D6" s="8"/>
      <c r="E6" s="8"/>
      <c r="F6" s="8"/>
      <c r="G6" s="8"/>
      <c r="H6" s="8"/>
      <c r="I6" s="8"/>
      <c r="J6" s="9"/>
      <c r="K6" s="76"/>
      <c r="L6" s="76"/>
      <c r="M6" s="76"/>
      <c r="N6" s="76"/>
      <c r="O6" s="76"/>
      <c r="P6" s="76"/>
      <c r="Q6" s="76"/>
      <c r="R6" s="76"/>
      <c r="S6" s="76"/>
    </row>
    <row r="7">
      <c r="A7" s="76"/>
      <c r="B7" s="76"/>
      <c r="C7" s="76"/>
      <c r="D7" s="76"/>
      <c r="E7" s="85"/>
      <c r="F7" s="76"/>
      <c r="G7" s="76"/>
      <c r="H7" s="85"/>
      <c r="I7" s="76"/>
      <c r="J7" s="76"/>
      <c r="K7" s="76"/>
      <c r="L7" s="76"/>
      <c r="M7" s="76"/>
      <c r="N7" s="76"/>
      <c r="O7" s="76"/>
      <c r="P7" s="76"/>
      <c r="Q7" s="76"/>
      <c r="R7" s="76"/>
      <c r="S7" s="76"/>
    </row>
    <row r="8">
      <c r="A8" s="11" t="s">
        <v>5</v>
      </c>
      <c r="B8" s="12" t="s">
        <v>7</v>
      </c>
      <c r="C8" s="12" t="s">
        <v>9</v>
      </c>
      <c r="D8" s="12" t="s">
        <v>11</v>
      </c>
      <c r="E8" s="86" t="s">
        <v>13</v>
      </c>
      <c r="F8" s="14" t="s">
        <v>237</v>
      </c>
      <c r="G8" s="11" t="s">
        <v>17</v>
      </c>
      <c r="H8" s="86" t="s">
        <v>18</v>
      </c>
      <c r="I8" s="12" t="s">
        <v>20</v>
      </c>
      <c r="J8" s="12" t="s">
        <v>22</v>
      </c>
      <c r="K8" s="12" t="s">
        <v>23</v>
      </c>
      <c r="L8" s="12" t="s">
        <v>24</v>
      </c>
      <c r="M8" s="12" t="s">
        <v>27</v>
      </c>
      <c r="N8" s="12" t="s">
        <v>239</v>
      </c>
      <c r="O8" s="12" t="s">
        <v>240</v>
      </c>
      <c r="P8" s="12" t="s">
        <v>241</v>
      </c>
      <c r="Q8" s="12" t="s">
        <v>242</v>
      </c>
      <c r="R8" s="12" t="s">
        <v>392</v>
      </c>
      <c r="S8" s="88"/>
    </row>
    <row r="9">
      <c r="A9" s="17" t="s">
        <v>34</v>
      </c>
      <c r="B9" s="79" t="s">
        <v>36</v>
      </c>
      <c r="C9" s="80" t="s">
        <v>490</v>
      </c>
      <c r="D9" s="99" t="s">
        <v>491</v>
      </c>
      <c r="E9" s="89">
        <v>588151.0</v>
      </c>
      <c r="F9" s="89">
        <f t="shared" ref="F9:F11" si="1">E9*1.19</f>
        <v>699899.69</v>
      </c>
      <c r="G9" s="89">
        <f t="shared" ref="G9:G11" si="2">(F9)/3900</f>
        <v>179.461459</v>
      </c>
      <c r="H9" s="81">
        <f t="shared" ref="H9:H11" si="3">G9*3900</f>
        <v>699899.69</v>
      </c>
      <c r="I9" s="79" t="s">
        <v>46</v>
      </c>
      <c r="J9" s="23" t="s">
        <v>493</v>
      </c>
      <c r="K9" s="23" t="s">
        <v>494</v>
      </c>
      <c r="L9" s="23" t="s">
        <v>495</v>
      </c>
      <c r="M9" s="23" t="s">
        <v>497</v>
      </c>
      <c r="N9" s="23" t="s">
        <v>498</v>
      </c>
      <c r="O9" s="23" t="s">
        <v>499</v>
      </c>
      <c r="P9" s="90" t="s">
        <v>291</v>
      </c>
      <c r="Q9" s="23" t="s">
        <v>500</v>
      </c>
      <c r="R9" s="27"/>
      <c r="S9" s="76"/>
    </row>
    <row r="10">
      <c r="A10" s="17" t="s">
        <v>268</v>
      </c>
      <c r="B10" s="79" t="s">
        <v>36</v>
      </c>
      <c r="C10" s="80" t="s">
        <v>501</v>
      </c>
      <c r="D10" s="99" t="s">
        <v>502</v>
      </c>
      <c r="E10" s="89">
        <v>667475.0</v>
      </c>
      <c r="F10" s="89">
        <f t="shared" si="1"/>
        <v>794295.25</v>
      </c>
      <c r="G10" s="89">
        <f t="shared" si="2"/>
        <v>203.6654487</v>
      </c>
      <c r="H10" s="81">
        <f t="shared" si="3"/>
        <v>794295.25</v>
      </c>
      <c r="I10" s="79" t="s">
        <v>46</v>
      </c>
      <c r="J10" s="23" t="s">
        <v>507</v>
      </c>
      <c r="K10" s="23" t="s">
        <v>509</v>
      </c>
      <c r="L10" s="23" t="s">
        <v>495</v>
      </c>
      <c r="M10" s="23" t="s">
        <v>511</v>
      </c>
      <c r="N10" s="23" t="s">
        <v>513</v>
      </c>
      <c r="O10" s="23" t="s">
        <v>514</v>
      </c>
      <c r="P10" s="90" t="s">
        <v>291</v>
      </c>
      <c r="Q10" s="23" t="s">
        <v>515</v>
      </c>
      <c r="R10" s="27"/>
      <c r="S10" s="76"/>
    </row>
    <row r="11" ht="122.25" customHeight="1">
      <c r="A11" s="17" t="s">
        <v>79</v>
      </c>
      <c r="B11" s="79" t="s">
        <v>36</v>
      </c>
      <c r="C11" s="80" t="s">
        <v>517</v>
      </c>
      <c r="D11" s="99" t="s">
        <v>520</v>
      </c>
      <c r="E11" s="89">
        <v>193277.0</v>
      </c>
      <c r="F11" s="89">
        <f t="shared" si="1"/>
        <v>229999.63</v>
      </c>
      <c r="G11" s="89">
        <f t="shared" si="2"/>
        <v>58.9742641</v>
      </c>
      <c r="H11" s="81">
        <f t="shared" si="3"/>
        <v>229999.63</v>
      </c>
      <c r="I11" s="79" t="s">
        <v>46</v>
      </c>
      <c r="J11" s="23" t="s">
        <v>526</v>
      </c>
      <c r="K11" s="23" t="s">
        <v>527</v>
      </c>
      <c r="L11" s="23" t="s">
        <v>495</v>
      </c>
      <c r="M11" s="23" t="s">
        <v>530</v>
      </c>
      <c r="N11" s="23" t="s">
        <v>533</v>
      </c>
      <c r="O11" s="23" t="s">
        <v>535</v>
      </c>
      <c r="P11" s="100" t="s">
        <v>538</v>
      </c>
      <c r="Q11" s="23" t="s">
        <v>541</v>
      </c>
      <c r="R11" s="27"/>
      <c r="S11" s="76"/>
    </row>
    <row r="13">
      <c r="A13" s="101" t="s">
        <v>548</v>
      </c>
      <c r="B13" s="8"/>
      <c r="C13" s="8"/>
      <c r="D13" s="8"/>
      <c r="E13" s="8"/>
      <c r="F13" s="8"/>
      <c r="G13" s="8"/>
      <c r="H13" s="8"/>
      <c r="I13" s="8"/>
      <c r="J13" s="9"/>
    </row>
    <row r="14">
      <c r="A14" s="101" t="s">
        <v>550</v>
      </c>
      <c r="B14" s="8"/>
      <c r="C14" s="8"/>
      <c r="D14" s="8"/>
      <c r="E14" s="8"/>
      <c r="F14" s="8"/>
      <c r="G14" s="8"/>
      <c r="H14" s="8"/>
      <c r="I14" s="8"/>
      <c r="J14" s="9"/>
    </row>
    <row r="15">
      <c r="A15" s="48" t="s">
        <v>555</v>
      </c>
    </row>
    <row r="16">
      <c r="A16" s="48" t="s">
        <v>558</v>
      </c>
    </row>
    <row r="24">
      <c r="D24" s="96" t="s">
        <v>445</v>
      </c>
    </row>
  </sheetData>
  <mergeCells count="7">
    <mergeCell ref="D2:H2"/>
    <mergeCell ref="D3:H3"/>
    <mergeCell ref="A6:J6"/>
    <mergeCell ref="A13:J13"/>
    <mergeCell ref="A14:J14"/>
    <mergeCell ref="A15:N15"/>
    <mergeCell ref="A16:M16"/>
  </mergeCells>
  <hyperlinks>
    <hyperlink r:id="rId1" location="polycard_client=search-desktop&amp;be_origin=backend&amp;overlay_label=not_apply&amp;search_layout=grid&amp;position=2&amp;type=product&amp;tracking_id=1e2d9fd4-c504-4918-9c00-efaa92a63e33&amp;wid=MCO3963789260&amp;sid=search" ref="C9"/>
    <hyperlink r:id="rId2" location="polycard_client=search-desktop&amp;be_origin=backend&amp;overlay_label=not_apply&amp;search_layout=grid&amp;position=7&amp;type=product&amp;tracking_id=55465605-9394-4e2b-80ef-b65ac3a98d1e&amp;wid=MCO2642241680&amp;sid=search" ref="C10"/>
    <hyperlink r:id="rId3" location="polycard_client=search-desktop&amp;float_highlight=last_unit&amp;be_origin=backend&amp;overlay_label=not_apply&amp;search_layout=grid&amp;position=2&amp;type=product&amp;tracking_id=2821ec0e-4ba9-4bbb-b9a8-5b7fabfb9094&amp;wid=MCO3209546716&amp;sid=search" ref="C11"/>
  </hyperlinks>
  <drawing r:id="rId4"/>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7DD1C"/>
    <outlinePr summaryBelow="0" summaryRight="0"/>
  </sheetPr>
  <sheetViews>
    <sheetView workbookViewId="0"/>
  </sheetViews>
  <sheetFormatPr customHeight="1" defaultColWidth="12.63" defaultRowHeight="15.0"/>
  <cols>
    <col customWidth="1" min="18" max="18" width="24.88"/>
  </cols>
  <sheetData>
    <row r="1">
      <c r="A1" s="76"/>
      <c r="B1" s="76"/>
      <c r="C1" s="76"/>
      <c r="D1" s="77" t="s">
        <v>0</v>
      </c>
      <c r="I1" s="76"/>
      <c r="J1" s="76"/>
      <c r="K1" s="76"/>
      <c r="L1" s="76"/>
      <c r="M1" s="76"/>
      <c r="N1" s="76"/>
      <c r="O1" s="76"/>
      <c r="P1" s="76"/>
      <c r="Q1" s="76"/>
      <c r="R1" s="76"/>
    </row>
    <row r="2">
      <c r="A2" s="76"/>
      <c r="B2" s="76"/>
      <c r="C2" s="76"/>
      <c r="D2" s="76"/>
      <c r="E2" s="76"/>
      <c r="F2" s="76"/>
      <c r="G2" s="76"/>
      <c r="H2" s="76"/>
      <c r="I2" s="76"/>
      <c r="J2" s="76"/>
      <c r="K2" s="76"/>
      <c r="L2" s="76"/>
      <c r="M2" s="76"/>
      <c r="N2" s="76"/>
      <c r="O2" s="76"/>
      <c r="P2" s="76"/>
      <c r="Q2" s="76"/>
      <c r="R2" s="76"/>
    </row>
    <row r="3">
      <c r="A3" s="76"/>
      <c r="B3" s="76"/>
      <c r="C3" s="76"/>
      <c r="D3" s="76"/>
      <c r="E3" s="76"/>
      <c r="F3" s="76"/>
      <c r="G3" s="76"/>
      <c r="H3" s="76"/>
      <c r="I3" s="76"/>
      <c r="J3" s="76"/>
      <c r="K3" s="76"/>
      <c r="L3" s="76"/>
      <c r="M3" s="76"/>
      <c r="N3" s="76"/>
      <c r="O3" s="76"/>
      <c r="P3" s="76"/>
      <c r="Q3" s="76"/>
      <c r="R3" s="76"/>
    </row>
    <row r="4">
      <c r="A4" s="78" t="s">
        <v>2</v>
      </c>
      <c r="B4" s="8"/>
      <c r="C4" s="8"/>
      <c r="D4" s="8"/>
      <c r="E4" s="8"/>
      <c r="F4" s="8"/>
      <c r="G4" s="8"/>
      <c r="H4" s="8"/>
      <c r="I4" s="8"/>
      <c r="J4" s="9"/>
      <c r="K4" s="76"/>
      <c r="L4" s="76"/>
      <c r="M4" s="76"/>
      <c r="N4" s="76"/>
      <c r="O4" s="76"/>
      <c r="P4" s="76"/>
      <c r="Q4" s="76"/>
      <c r="R4" s="76"/>
    </row>
    <row r="5">
      <c r="A5" s="76"/>
      <c r="B5" s="76"/>
      <c r="C5" s="76"/>
      <c r="D5" s="76"/>
      <c r="E5" s="76"/>
      <c r="F5" s="76"/>
      <c r="G5" s="76"/>
      <c r="H5" s="76"/>
      <c r="I5" s="76"/>
      <c r="J5" s="76"/>
      <c r="K5" s="76"/>
      <c r="L5" s="76"/>
      <c r="M5" s="76"/>
      <c r="N5" s="76"/>
      <c r="O5" s="76"/>
      <c r="P5" s="76"/>
      <c r="Q5" s="76"/>
      <c r="R5" s="76"/>
    </row>
    <row r="6">
      <c r="A6" s="11" t="s">
        <v>5</v>
      </c>
      <c r="B6" s="12" t="s">
        <v>7</v>
      </c>
      <c r="C6" s="12" t="s">
        <v>9</v>
      </c>
      <c r="D6" s="12" t="s">
        <v>11</v>
      </c>
      <c r="E6" s="12" t="s">
        <v>13</v>
      </c>
      <c r="F6" s="14" t="s">
        <v>237</v>
      </c>
      <c r="G6" s="11" t="s">
        <v>17</v>
      </c>
      <c r="H6" s="12" t="s">
        <v>18</v>
      </c>
      <c r="I6" s="12" t="s">
        <v>20</v>
      </c>
      <c r="J6" s="12" t="s">
        <v>22</v>
      </c>
      <c r="K6" s="12" t="s">
        <v>23</v>
      </c>
      <c r="L6" s="12" t="s">
        <v>24</v>
      </c>
      <c r="M6" s="12" t="s">
        <v>27</v>
      </c>
      <c r="N6" s="12" t="s">
        <v>239</v>
      </c>
      <c r="O6" s="12" t="s">
        <v>240</v>
      </c>
      <c r="P6" s="12" t="s">
        <v>241</v>
      </c>
      <c r="Q6" s="12" t="s">
        <v>242</v>
      </c>
      <c r="R6" s="12" t="s">
        <v>243</v>
      </c>
    </row>
    <row r="7">
      <c r="A7" s="17" t="s">
        <v>34</v>
      </c>
      <c r="B7" s="79" t="s">
        <v>518</v>
      </c>
      <c r="C7" s="80" t="s">
        <v>519</v>
      </c>
      <c r="D7" s="27" t="s">
        <v>522</v>
      </c>
      <c r="E7" s="79" t="s">
        <v>523</v>
      </c>
      <c r="F7" s="79" t="s">
        <v>524</v>
      </c>
      <c r="G7" s="79" t="s">
        <v>525</v>
      </c>
      <c r="H7" s="81">
        <v>3.123</v>
      </c>
      <c r="I7" s="79" t="s">
        <v>56</v>
      </c>
      <c r="J7" s="27" t="s">
        <v>528</v>
      </c>
      <c r="K7" s="27" t="s">
        <v>529</v>
      </c>
      <c r="L7" s="27" t="s">
        <v>531</v>
      </c>
      <c r="M7" s="27" t="s">
        <v>534</v>
      </c>
      <c r="N7" s="27" t="s">
        <v>537</v>
      </c>
      <c r="O7" s="27" t="s">
        <v>539</v>
      </c>
      <c r="P7" s="90" t="s">
        <v>291</v>
      </c>
      <c r="Q7" s="27" t="s">
        <v>542</v>
      </c>
      <c r="R7" s="79"/>
    </row>
    <row r="8">
      <c r="A8" s="17" t="s">
        <v>268</v>
      </c>
      <c r="B8" s="79" t="s">
        <v>546</v>
      </c>
      <c r="C8" s="80" t="s">
        <v>547</v>
      </c>
      <c r="D8" s="27" t="s">
        <v>551</v>
      </c>
      <c r="E8" s="79" t="s">
        <v>552</v>
      </c>
      <c r="F8" s="79" t="s">
        <v>553</v>
      </c>
      <c r="G8" s="79" t="s">
        <v>554</v>
      </c>
      <c r="H8" s="81">
        <v>3.123</v>
      </c>
      <c r="I8" s="79" t="s">
        <v>556</v>
      </c>
      <c r="J8" s="27" t="s">
        <v>557</v>
      </c>
      <c r="K8" s="27" t="s">
        <v>559</v>
      </c>
      <c r="L8" s="27" t="s">
        <v>560</v>
      </c>
      <c r="M8" s="27" t="s">
        <v>561</v>
      </c>
      <c r="N8" s="27" t="s">
        <v>562</v>
      </c>
      <c r="O8" s="27" t="s">
        <v>563</v>
      </c>
      <c r="P8" s="90" t="s">
        <v>265</v>
      </c>
      <c r="Q8" s="27" t="s">
        <v>564</v>
      </c>
      <c r="R8" s="27"/>
    </row>
    <row r="9">
      <c r="A9" s="17" t="s">
        <v>79</v>
      </c>
      <c r="B9" s="79" t="s">
        <v>565</v>
      </c>
      <c r="C9" s="80" t="s">
        <v>566</v>
      </c>
      <c r="D9" s="27" t="s">
        <v>567</v>
      </c>
      <c r="E9" s="79" t="s">
        <v>568</v>
      </c>
      <c r="F9" s="79" t="s">
        <v>569</v>
      </c>
      <c r="G9" s="79" t="s">
        <v>570</v>
      </c>
      <c r="H9" s="81">
        <v>3.123</v>
      </c>
      <c r="I9" s="79" t="s">
        <v>56</v>
      </c>
      <c r="J9" s="27" t="s">
        <v>571</v>
      </c>
      <c r="K9" s="27" t="s">
        <v>572</v>
      </c>
      <c r="L9" s="27" t="s">
        <v>531</v>
      </c>
      <c r="M9" s="27" t="s">
        <v>573</v>
      </c>
      <c r="N9" s="27" t="s">
        <v>574</v>
      </c>
      <c r="O9" s="27" t="s">
        <v>575</v>
      </c>
      <c r="P9" s="90" t="s">
        <v>291</v>
      </c>
      <c r="Q9" s="27" t="s">
        <v>576</v>
      </c>
      <c r="R9" s="27"/>
    </row>
    <row r="10">
      <c r="A10" s="17" t="s">
        <v>318</v>
      </c>
      <c r="B10" s="79" t="s">
        <v>546</v>
      </c>
      <c r="C10" s="80" t="s">
        <v>577</v>
      </c>
      <c r="D10" s="27" t="s">
        <v>580</v>
      </c>
      <c r="E10" s="79" t="s">
        <v>581</v>
      </c>
      <c r="F10" s="79" t="s">
        <v>582</v>
      </c>
      <c r="G10" s="79" t="s">
        <v>584</v>
      </c>
      <c r="H10" s="81">
        <v>3.123</v>
      </c>
      <c r="I10" s="79" t="s">
        <v>56</v>
      </c>
      <c r="J10" s="27" t="s">
        <v>586</v>
      </c>
      <c r="K10" s="27" t="s">
        <v>588</v>
      </c>
      <c r="L10" s="27" t="s">
        <v>560</v>
      </c>
      <c r="M10" s="27" t="s">
        <v>590</v>
      </c>
      <c r="N10" s="27" t="s">
        <v>592</v>
      </c>
      <c r="O10" s="27" t="s">
        <v>593</v>
      </c>
      <c r="P10" s="90" t="s">
        <v>291</v>
      </c>
      <c r="Q10" s="27" t="s">
        <v>595</v>
      </c>
      <c r="R10" s="27"/>
    </row>
    <row r="11">
      <c r="A11" s="17" t="s">
        <v>334</v>
      </c>
      <c r="B11" s="79" t="s">
        <v>596</v>
      </c>
      <c r="C11" s="80" t="s">
        <v>597</v>
      </c>
      <c r="D11" s="27" t="s">
        <v>599</v>
      </c>
      <c r="E11" s="79" t="s">
        <v>600</v>
      </c>
      <c r="F11" s="79" t="s">
        <v>601</v>
      </c>
      <c r="G11" s="79" t="s">
        <v>602</v>
      </c>
      <c r="H11" s="81">
        <v>3.123</v>
      </c>
      <c r="I11" s="79" t="s">
        <v>56</v>
      </c>
      <c r="J11" s="27" t="s">
        <v>603</v>
      </c>
      <c r="K11" s="27" t="s">
        <v>605</v>
      </c>
      <c r="L11" s="27" t="s">
        <v>531</v>
      </c>
      <c r="M11" s="27" t="s">
        <v>607</v>
      </c>
      <c r="N11" s="27" t="s">
        <v>608</v>
      </c>
      <c r="O11" s="27" t="s">
        <v>609</v>
      </c>
      <c r="P11" s="103" t="s">
        <v>610</v>
      </c>
      <c r="Q11" s="27" t="s">
        <v>611</v>
      </c>
      <c r="R11" s="27"/>
    </row>
    <row r="13">
      <c r="A13" s="104" t="s">
        <v>612</v>
      </c>
      <c r="B13" s="8"/>
      <c r="C13" s="8"/>
      <c r="D13" s="8"/>
      <c r="E13" s="8"/>
      <c r="F13" s="8"/>
      <c r="G13" s="8"/>
      <c r="H13" s="8"/>
      <c r="I13" s="8"/>
      <c r="J13" s="9"/>
    </row>
    <row r="14">
      <c r="A14" s="101" t="s">
        <v>615</v>
      </c>
      <c r="B14" s="8"/>
      <c r="C14" s="8"/>
      <c r="D14" s="8"/>
      <c r="E14" s="8"/>
      <c r="F14" s="8"/>
      <c r="G14" s="8"/>
      <c r="H14" s="8"/>
      <c r="I14" s="8"/>
      <c r="J14" s="9"/>
    </row>
    <row r="15">
      <c r="A15" s="48" t="s">
        <v>616</v>
      </c>
    </row>
    <row r="16">
      <c r="A16" s="48" t="s">
        <v>617</v>
      </c>
    </row>
  </sheetData>
  <mergeCells count="6">
    <mergeCell ref="D1:H1"/>
    <mergeCell ref="A4:J4"/>
    <mergeCell ref="A13:J13"/>
    <mergeCell ref="A14:J14"/>
    <mergeCell ref="A15:O15"/>
    <mergeCell ref="A16:R16"/>
  </mergeCells>
  <hyperlinks>
    <hyperlink r:id="rId1" ref="C7"/>
    <hyperlink r:id="rId2" ref="C8"/>
    <hyperlink r:id="rId3" ref="C9"/>
    <hyperlink r:id="rId4" ref="C10"/>
    <hyperlink r:id="rId5" ref="C11"/>
  </hyperlinks>
  <drawing r:id="rId6"/>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7DD1C"/>
    <outlinePr summaryBelow="0" summaryRight="0"/>
  </sheetPr>
  <sheetViews>
    <sheetView workbookViewId="0"/>
  </sheetViews>
  <sheetFormatPr customHeight="1" defaultColWidth="12.63" defaultRowHeight="15.0"/>
  <cols>
    <col customWidth="1" min="18" max="18" width="24.88"/>
  </cols>
  <sheetData>
    <row r="1">
      <c r="A1" s="76"/>
      <c r="B1" s="76"/>
      <c r="C1" s="76"/>
      <c r="D1" s="77" t="s">
        <v>0</v>
      </c>
      <c r="I1" s="76"/>
      <c r="J1" s="76"/>
      <c r="K1" s="76"/>
      <c r="L1" s="76"/>
      <c r="M1" s="76"/>
      <c r="N1" s="76"/>
      <c r="O1" s="76"/>
      <c r="P1" s="76"/>
      <c r="Q1" s="76"/>
      <c r="R1" s="76"/>
    </row>
    <row r="2">
      <c r="A2" s="76"/>
      <c r="B2" s="76"/>
      <c r="C2" s="76"/>
      <c r="D2" s="76"/>
      <c r="E2" s="76"/>
      <c r="F2" s="76"/>
      <c r="G2" s="76"/>
      <c r="H2" s="76"/>
      <c r="I2" s="76"/>
      <c r="J2" s="76"/>
      <c r="K2" s="76"/>
      <c r="L2" s="76"/>
      <c r="M2" s="76"/>
      <c r="N2" s="76"/>
      <c r="O2" s="76"/>
      <c r="P2" s="76"/>
      <c r="Q2" s="76"/>
      <c r="R2" s="76"/>
    </row>
    <row r="3">
      <c r="A3" s="76"/>
      <c r="B3" s="76"/>
      <c r="C3" s="76"/>
      <c r="D3" s="76"/>
      <c r="E3" s="76"/>
      <c r="F3" s="76"/>
      <c r="G3" s="76"/>
      <c r="H3" s="76"/>
      <c r="I3" s="76"/>
      <c r="J3" s="76"/>
      <c r="K3" s="76"/>
      <c r="L3" s="76"/>
      <c r="M3" s="76"/>
      <c r="N3" s="76"/>
      <c r="O3" s="76"/>
      <c r="P3" s="76"/>
      <c r="Q3" s="76"/>
      <c r="R3" s="76"/>
    </row>
    <row r="4">
      <c r="A4" s="78" t="s">
        <v>2</v>
      </c>
      <c r="B4" s="8"/>
      <c r="C4" s="8"/>
      <c r="D4" s="8"/>
      <c r="E4" s="8"/>
      <c r="F4" s="8"/>
      <c r="G4" s="8"/>
      <c r="H4" s="8"/>
      <c r="I4" s="8"/>
      <c r="J4" s="9"/>
      <c r="K4" s="76"/>
      <c r="L4" s="76"/>
      <c r="M4" s="76"/>
      <c r="N4" s="76"/>
      <c r="O4" s="76"/>
      <c r="P4" s="76"/>
      <c r="Q4" s="76"/>
      <c r="R4" s="76"/>
    </row>
    <row r="5">
      <c r="A5" s="76"/>
      <c r="B5" s="76"/>
      <c r="C5" s="76"/>
      <c r="D5" s="76"/>
      <c r="E5" s="76"/>
      <c r="F5" s="76"/>
      <c r="G5" s="76"/>
      <c r="H5" s="76"/>
      <c r="I5" s="76"/>
      <c r="J5" s="76"/>
      <c r="K5" s="76"/>
      <c r="L5" s="76"/>
      <c r="M5" s="76"/>
      <c r="N5" s="76"/>
      <c r="O5" s="76"/>
      <c r="P5" s="76"/>
      <c r="Q5" s="76"/>
      <c r="R5" s="76"/>
    </row>
    <row r="6">
      <c r="A6" s="11" t="s">
        <v>5</v>
      </c>
      <c r="B6" s="12" t="s">
        <v>7</v>
      </c>
      <c r="C6" s="12" t="s">
        <v>9</v>
      </c>
      <c r="D6" s="12" t="s">
        <v>11</v>
      </c>
      <c r="E6" s="12" t="s">
        <v>13</v>
      </c>
      <c r="F6" s="14" t="s">
        <v>237</v>
      </c>
      <c r="G6" s="11" t="s">
        <v>17</v>
      </c>
      <c r="H6" s="12" t="s">
        <v>18</v>
      </c>
      <c r="I6" s="12" t="s">
        <v>20</v>
      </c>
      <c r="J6" s="12" t="s">
        <v>22</v>
      </c>
      <c r="K6" s="12" t="s">
        <v>23</v>
      </c>
      <c r="L6" s="12" t="s">
        <v>24</v>
      </c>
      <c r="M6" s="12" t="s">
        <v>27</v>
      </c>
      <c r="N6" s="12" t="s">
        <v>239</v>
      </c>
      <c r="O6" s="12" t="s">
        <v>240</v>
      </c>
      <c r="P6" s="12" t="s">
        <v>241</v>
      </c>
      <c r="Q6" s="12" t="s">
        <v>242</v>
      </c>
      <c r="R6" s="12" t="s">
        <v>243</v>
      </c>
    </row>
    <row r="7">
      <c r="A7" s="17" t="s">
        <v>34</v>
      </c>
      <c r="B7" s="79" t="s">
        <v>518</v>
      </c>
      <c r="C7" s="80" t="s">
        <v>579</v>
      </c>
      <c r="D7" s="27" t="s">
        <v>522</v>
      </c>
      <c r="E7" s="79" t="s">
        <v>523</v>
      </c>
      <c r="F7" s="79" t="s">
        <v>524</v>
      </c>
      <c r="G7" s="79" t="s">
        <v>525</v>
      </c>
      <c r="H7" s="81">
        <v>3.123</v>
      </c>
      <c r="I7" s="79" t="s">
        <v>56</v>
      </c>
      <c r="J7" s="27" t="s">
        <v>528</v>
      </c>
      <c r="K7" s="27" t="s">
        <v>529</v>
      </c>
      <c r="L7" s="27" t="s">
        <v>531</v>
      </c>
      <c r="M7" s="27" t="s">
        <v>534</v>
      </c>
      <c r="N7" s="27" t="s">
        <v>537</v>
      </c>
      <c r="O7" s="27" t="s">
        <v>539</v>
      </c>
      <c r="P7" s="90" t="s">
        <v>291</v>
      </c>
      <c r="Q7" s="27" t="s">
        <v>542</v>
      </c>
      <c r="R7" s="79"/>
    </row>
    <row r="8">
      <c r="A8" s="17" t="s">
        <v>268</v>
      </c>
      <c r="B8" s="79" t="s">
        <v>546</v>
      </c>
      <c r="C8" s="80" t="s">
        <v>604</v>
      </c>
      <c r="D8" s="27" t="s">
        <v>551</v>
      </c>
      <c r="E8" s="79" t="s">
        <v>552</v>
      </c>
      <c r="F8" s="79" t="s">
        <v>553</v>
      </c>
      <c r="G8" s="79" t="s">
        <v>554</v>
      </c>
      <c r="H8" s="81">
        <v>3.123</v>
      </c>
      <c r="I8" s="79" t="s">
        <v>556</v>
      </c>
      <c r="J8" s="27" t="s">
        <v>557</v>
      </c>
      <c r="K8" s="27" t="s">
        <v>559</v>
      </c>
      <c r="L8" s="27" t="s">
        <v>560</v>
      </c>
      <c r="M8" s="27" t="s">
        <v>561</v>
      </c>
      <c r="N8" s="27" t="s">
        <v>562</v>
      </c>
      <c r="O8" s="27" t="s">
        <v>563</v>
      </c>
      <c r="P8" s="90" t="s">
        <v>265</v>
      </c>
      <c r="Q8" s="27" t="s">
        <v>564</v>
      </c>
      <c r="R8" s="27"/>
    </row>
    <row r="9">
      <c r="A9" s="17" t="s">
        <v>79</v>
      </c>
      <c r="B9" s="79" t="s">
        <v>565</v>
      </c>
      <c r="C9" s="80" t="s">
        <v>618</v>
      </c>
      <c r="D9" s="27" t="s">
        <v>567</v>
      </c>
      <c r="E9" s="79" t="s">
        <v>568</v>
      </c>
      <c r="F9" s="79" t="s">
        <v>569</v>
      </c>
      <c r="G9" s="79" t="s">
        <v>570</v>
      </c>
      <c r="H9" s="81">
        <v>3.123</v>
      </c>
      <c r="I9" s="79" t="s">
        <v>56</v>
      </c>
      <c r="J9" s="27" t="s">
        <v>571</v>
      </c>
      <c r="K9" s="27" t="s">
        <v>572</v>
      </c>
      <c r="L9" s="27" t="s">
        <v>531</v>
      </c>
      <c r="M9" s="27" t="s">
        <v>573</v>
      </c>
      <c r="N9" s="27" t="s">
        <v>574</v>
      </c>
      <c r="O9" s="27" t="s">
        <v>575</v>
      </c>
      <c r="P9" s="90" t="s">
        <v>291</v>
      </c>
      <c r="Q9" s="27" t="s">
        <v>576</v>
      </c>
      <c r="R9" s="27"/>
    </row>
    <row r="11">
      <c r="A11" s="104" t="s">
        <v>619</v>
      </c>
      <c r="B11" s="8"/>
      <c r="C11" s="8"/>
      <c r="D11" s="8"/>
      <c r="E11" s="8"/>
      <c r="F11" s="8"/>
      <c r="G11" s="8"/>
      <c r="H11" s="8"/>
      <c r="I11" s="8"/>
      <c r="J11" s="9"/>
    </row>
    <row r="12">
      <c r="A12" s="101" t="s">
        <v>620</v>
      </c>
      <c r="B12" s="8"/>
      <c r="C12" s="8"/>
      <c r="D12" s="8"/>
      <c r="E12" s="8"/>
      <c r="F12" s="8"/>
      <c r="G12" s="8"/>
      <c r="H12" s="8"/>
      <c r="I12" s="8"/>
      <c r="J12" s="9"/>
    </row>
    <row r="13">
      <c r="A13" s="48" t="s">
        <v>621</v>
      </c>
    </row>
    <row r="14">
      <c r="A14" s="48" t="s">
        <v>622</v>
      </c>
    </row>
  </sheetData>
  <mergeCells count="6">
    <mergeCell ref="D1:H1"/>
    <mergeCell ref="A4:J4"/>
    <mergeCell ref="A11:J11"/>
    <mergeCell ref="A12:J12"/>
    <mergeCell ref="A13:Q13"/>
    <mergeCell ref="A14:Q14"/>
  </mergeCells>
  <dataValidations>
    <dataValidation type="list" allowBlank="1" showErrorMessage="1" sqref="R7">
      <formula1>"Opción 1,Opción 2"</formula1>
    </dataValidation>
  </dataValidations>
  <hyperlinks>
    <hyperlink r:id="rId1" ref="C7"/>
    <hyperlink r:id="rId2" ref="C8"/>
    <hyperlink r:id="rId3" ref="C9"/>
  </hyperlinks>
  <drawing r:id="rId4"/>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11" width="15.88"/>
    <col customWidth="1" min="12" max="12" width="16.63"/>
    <col customWidth="1" min="13" max="13" width="17.38"/>
    <col customWidth="1" min="14" max="14" width="15.63"/>
    <col customWidth="1" min="15" max="15" width="34.75"/>
    <col customWidth="1" min="16" max="16" width="30.0"/>
    <col customWidth="1" min="17" max="26" width="10.0"/>
  </cols>
  <sheetData>
    <row r="1" ht="12.75" customHeight="1"/>
    <row r="2" ht="27.75" customHeight="1">
      <c r="D2" s="3" t="s">
        <v>0</v>
      </c>
    </row>
    <row r="3" ht="12.75" customHeight="1"/>
    <row r="4" ht="12.75" customHeight="1"/>
    <row r="5" ht="43.5" customHeight="1">
      <c r="A5" s="7" t="s">
        <v>3</v>
      </c>
      <c r="B5" s="8"/>
      <c r="C5" s="8"/>
      <c r="D5" s="8"/>
      <c r="E5" s="8"/>
      <c r="F5" s="8"/>
      <c r="G5" s="8"/>
      <c r="H5" s="8"/>
      <c r="I5" s="8"/>
      <c r="J5" s="9"/>
    </row>
    <row r="6" ht="15.75" customHeight="1"/>
    <row r="7" ht="75.75" customHeight="1">
      <c r="A7" s="10" t="s">
        <v>4</v>
      </c>
      <c r="B7" s="105" t="s">
        <v>623</v>
      </c>
      <c r="C7" s="105" t="s">
        <v>624</v>
      </c>
      <c r="D7" s="55" t="s">
        <v>625</v>
      </c>
      <c r="E7" s="105" t="s">
        <v>626</v>
      </c>
      <c r="F7" s="106" t="s">
        <v>627</v>
      </c>
      <c r="G7" s="107" t="s">
        <v>628</v>
      </c>
      <c r="H7" s="105" t="s">
        <v>18</v>
      </c>
      <c r="I7" s="105" t="s">
        <v>629</v>
      </c>
      <c r="J7" s="105" t="s">
        <v>630</v>
      </c>
      <c r="K7" s="10" t="s">
        <v>23</v>
      </c>
      <c r="L7" s="10" t="s">
        <v>170</v>
      </c>
      <c r="M7" s="10" t="s">
        <v>27</v>
      </c>
      <c r="N7" s="10" t="s">
        <v>239</v>
      </c>
      <c r="O7" s="10" t="s">
        <v>30</v>
      </c>
      <c r="P7" s="108" t="s">
        <v>32</v>
      </c>
      <c r="Q7" s="16"/>
      <c r="R7" s="16"/>
      <c r="S7" s="16"/>
      <c r="T7" s="16"/>
      <c r="U7" s="16"/>
      <c r="V7" s="16"/>
      <c r="W7" s="16"/>
      <c r="X7" s="16"/>
      <c r="Y7" s="16"/>
      <c r="Z7" s="16"/>
    </row>
    <row r="8" ht="126.75" customHeight="1">
      <c r="A8" s="109" t="s">
        <v>34</v>
      </c>
      <c r="B8" s="34" t="s">
        <v>36</v>
      </c>
      <c r="C8" s="110" t="s">
        <v>631</v>
      </c>
      <c r="D8" s="111" t="s">
        <v>632</v>
      </c>
      <c r="E8" s="67">
        <v>426553.0</v>
      </c>
      <c r="F8" s="67">
        <f t="shared" ref="F8:F10" si="1">E8*1.19</f>
        <v>507598.07</v>
      </c>
      <c r="G8" s="30">
        <f t="shared" ref="G8:G10" si="2">(F8)/3900</f>
        <v>130.1533513</v>
      </c>
      <c r="H8" s="33">
        <f t="shared" ref="H8:H10" si="3">G8*3900</f>
        <v>507598.07</v>
      </c>
      <c r="I8" s="34" t="s">
        <v>56</v>
      </c>
      <c r="J8" s="62" t="s">
        <v>633</v>
      </c>
      <c r="K8" s="111" t="s">
        <v>634</v>
      </c>
      <c r="L8" s="111" t="s">
        <v>635</v>
      </c>
      <c r="M8" s="111" t="s">
        <v>636</v>
      </c>
      <c r="N8" s="111" t="s">
        <v>637</v>
      </c>
      <c r="O8" s="111" t="s">
        <v>638</v>
      </c>
      <c r="P8" s="111"/>
    </row>
    <row r="9" ht="89.25" customHeight="1">
      <c r="A9" s="109" t="s">
        <v>68</v>
      </c>
      <c r="B9" s="112" t="s">
        <v>35</v>
      </c>
      <c r="C9" s="110" t="s">
        <v>639</v>
      </c>
      <c r="D9" s="111" t="s">
        <v>640</v>
      </c>
      <c r="E9" s="61">
        <v>470588.0</v>
      </c>
      <c r="F9" s="67">
        <f t="shared" si="1"/>
        <v>559999.72</v>
      </c>
      <c r="G9" s="30">
        <f t="shared" si="2"/>
        <v>143.5896718</v>
      </c>
      <c r="H9" s="33">
        <f t="shared" si="3"/>
        <v>559999.72</v>
      </c>
      <c r="I9" s="34" t="s">
        <v>56</v>
      </c>
      <c r="J9" s="62" t="s">
        <v>641</v>
      </c>
      <c r="K9" s="111" t="s">
        <v>642</v>
      </c>
      <c r="L9" s="111" t="s">
        <v>643</v>
      </c>
      <c r="M9" s="111" t="s">
        <v>644</v>
      </c>
      <c r="N9" s="111" t="s">
        <v>645</v>
      </c>
      <c r="O9" s="111" t="s">
        <v>646</v>
      </c>
      <c r="P9" s="23"/>
    </row>
    <row r="10" ht="102.0" customHeight="1">
      <c r="A10" s="109" t="s">
        <v>79</v>
      </c>
      <c r="B10" s="34" t="s">
        <v>174</v>
      </c>
      <c r="C10" s="110" t="s">
        <v>647</v>
      </c>
      <c r="D10" s="111" t="s">
        <v>648</v>
      </c>
      <c r="E10" s="61">
        <v>399535.0</v>
      </c>
      <c r="F10" s="67">
        <f t="shared" si="1"/>
        <v>475446.65</v>
      </c>
      <c r="G10" s="30">
        <f t="shared" si="2"/>
        <v>121.9093974</v>
      </c>
      <c r="H10" s="33">
        <f t="shared" si="3"/>
        <v>475446.65</v>
      </c>
      <c r="I10" s="34" t="s">
        <v>56</v>
      </c>
      <c r="J10" s="121" t="s">
        <v>649</v>
      </c>
      <c r="K10" s="111" t="s">
        <v>651</v>
      </c>
      <c r="L10" s="111" t="s">
        <v>653</v>
      </c>
      <c r="M10" s="111" t="s">
        <v>654</v>
      </c>
      <c r="N10" s="111" t="s">
        <v>655</v>
      </c>
      <c r="O10" s="111" t="s">
        <v>656</v>
      </c>
      <c r="P10" s="111"/>
    </row>
    <row r="11" ht="15.0" hidden="1" customHeight="1">
      <c r="A11" s="44"/>
      <c r="B11" s="75"/>
      <c r="C11" s="75"/>
      <c r="D11" s="75"/>
      <c r="E11" s="75"/>
      <c r="F11" s="75"/>
      <c r="G11" s="75"/>
      <c r="H11" s="75"/>
      <c r="I11" s="75"/>
      <c r="J11" s="75"/>
    </row>
    <row r="12" ht="12.75" customHeight="1"/>
    <row r="13" ht="48.0" customHeight="1">
      <c r="A13" s="127" t="s">
        <v>659</v>
      </c>
      <c r="B13" s="8"/>
      <c r="C13" s="8"/>
      <c r="D13" s="8"/>
      <c r="E13" s="8"/>
      <c r="F13" s="8"/>
      <c r="G13" s="8"/>
      <c r="H13" s="8"/>
      <c r="I13" s="8"/>
      <c r="J13" s="9"/>
    </row>
    <row r="14" ht="1.5" customHeight="1"/>
    <row r="15" ht="75.0" customHeight="1">
      <c r="A15" s="47" t="s">
        <v>662</v>
      </c>
      <c r="B15" s="8"/>
      <c r="C15" s="8"/>
      <c r="D15" s="8"/>
      <c r="E15" s="8"/>
      <c r="F15" s="8"/>
      <c r="G15" s="8"/>
      <c r="H15" s="8"/>
      <c r="I15" s="8"/>
      <c r="J15" s="9"/>
    </row>
    <row r="16" ht="12.75" customHeight="1">
      <c r="A16" s="48" t="s">
        <v>666</v>
      </c>
    </row>
    <row r="17" ht="12.75" customHeight="1"/>
    <row r="18" ht="12.75" customHeight="1"/>
    <row r="19" ht="12.75" customHeight="1"/>
    <row r="20" ht="12.75" customHeight="1"/>
    <row r="21" ht="12.75" customHeight="1"/>
    <row r="22" ht="12.75" customHeight="1">
      <c r="A22" s="48" t="s">
        <v>667</v>
      </c>
    </row>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D2:H2"/>
    <mergeCell ref="A5:J5"/>
    <mergeCell ref="A13:J13"/>
    <mergeCell ref="A15:J15"/>
    <mergeCell ref="A16:K21"/>
    <mergeCell ref="A22:N27"/>
  </mergeCells>
  <hyperlinks>
    <hyperlink r:id="rId1" location="polycard_client=search-desktop&amp;be_origin=backend&amp;overlay_label=not_apply&amp;search_layout=grid&amp;position=2&amp;type=product&amp;tracking_id=79fc6990-09ed-4fb4-8fd0-ff7b5e618e90&amp;wid=MCO4120439056&amp;sid=search" ref="C8"/>
    <hyperlink r:id="rId2" ref="C9"/>
    <hyperlink r:id="rId3" location="polycard_client=search-desktop&amp;be_origin=backend&amp;overlay_label=not_apply&amp;search_layout=grid&amp;position=3&amp;type=item&amp;tracking_id=c56f10fe-9c33-4200-ad02-0bd369b16ccf&amp;sid=search" ref="C10"/>
  </hyperlinks>
  <printOptions/>
  <pageMargins bottom="0.75" footer="0.0" header="0.0" left="0.7" right="0.7" top="0.75"/>
  <pageSetup orientation="landscape"/>
  <drawing r:id="rId4"/>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38"/>
    <col customWidth="1" min="2" max="2" width="24.88"/>
    <col customWidth="1" min="3" max="3" width="66.25"/>
    <col customWidth="1" min="4" max="4" width="29.38"/>
    <col customWidth="1" min="5" max="5" width="14.75"/>
    <col customWidth="1" min="6" max="6" width="16.75"/>
    <col customWidth="1" min="7" max="7" width="16.88"/>
    <col customWidth="1" min="8" max="9" width="10.0"/>
    <col customWidth="1" min="10" max="10" width="25.38"/>
    <col customWidth="1" min="11" max="11" width="10.0"/>
    <col customWidth="1" min="12" max="12" width="27.88"/>
    <col customWidth="1" min="13" max="13" width="27.13"/>
    <col customWidth="1" min="14" max="14" width="33.38"/>
    <col customWidth="1" min="15" max="15" width="31.63"/>
  </cols>
  <sheetData>
    <row r="1" ht="12.75" customHeight="1"/>
    <row r="2" ht="27.75" customHeight="1">
      <c r="A2" s="113" t="s">
        <v>2</v>
      </c>
    </row>
    <row r="3" ht="12.75" customHeight="1">
      <c r="A3" s="114"/>
      <c r="B3" s="114"/>
      <c r="C3" s="114"/>
      <c r="D3" s="114"/>
      <c r="E3" s="114"/>
      <c r="F3" s="114"/>
      <c r="G3" s="114"/>
      <c r="H3" s="114"/>
      <c r="I3" s="114"/>
      <c r="J3" s="114"/>
      <c r="K3" s="2"/>
      <c r="L3" s="2"/>
      <c r="M3" s="2"/>
    </row>
    <row r="4" ht="61.5" customHeight="1">
      <c r="A4" s="115" t="s">
        <v>5</v>
      </c>
      <c r="B4" s="116" t="s">
        <v>7</v>
      </c>
      <c r="C4" s="116" t="s">
        <v>9</v>
      </c>
      <c r="D4" s="116" t="s">
        <v>11</v>
      </c>
      <c r="E4" s="116" t="s">
        <v>13</v>
      </c>
      <c r="F4" s="117" t="s">
        <v>15</v>
      </c>
      <c r="G4" s="118" t="s">
        <v>17</v>
      </c>
      <c r="H4" s="116" t="s">
        <v>18</v>
      </c>
      <c r="I4" s="116" t="s">
        <v>20</v>
      </c>
      <c r="J4" s="119" t="s">
        <v>22</v>
      </c>
      <c r="K4" s="11" t="s">
        <v>24</v>
      </c>
      <c r="L4" s="11" t="s">
        <v>26</v>
      </c>
      <c r="M4" s="11" t="s">
        <v>28</v>
      </c>
      <c r="N4" s="11" t="s">
        <v>31</v>
      </c>
      <c r="O4" s="11" t="s">
        <v>33</v>
      </c>
    </row>
    <row r="5" ht="155.25" customHeight="1">
      <c r="A5" s="120" t="s">
        <v>34</v>
      </c>
      <c r="B5" s="122" t="s">
        <v>650</v>
      </c>
      <c r="C5" s="123" t="s">
        <v>652</v>
      </c>
      <c r="D5" s="124" t="s">
        <v>657</v>
      </c>
      <c r="E5" s="125">
        <v>138884.03</v>
      </c>
      <c r="F5" s="125">
        <v>165272.0</v>
      </c>
      <c r="G5" s="122" t="s">
        <v>658</v>
      </c>
      <c r="H5" s="126">
        <v>3150.0</v>
      </c>
      <c r="I5" s="122" t="s">
        <v>56</v>
      </c>
      <c r="J5" s="128" t="s">
        <v>660</v>
      </c>
      <c r="K5" s="129" t="s">
        <v>661</v>
      </c>
      <c r="L5" s="129" t="s">
        <v>663</v>
      </c>
      <c r="M5" s="129" t="s">
        <v>664</v>
      </c>
      <c r="N5" s="32" t="s">
        <v>665</v>
      </c>
      <c r="O5" s="35"/>
    </row>
    <row r="6">
      <c r="A6" s="120" t="s">
        <v>64</v>
      </c>
      <c r="B6" s="130" t="s">
        <v>668</v>
      </c>
      <c r="C6" s="123" t="s">
        <v>669</v>
      </c>
      <c r="D6" s="131" t="s">
        <v>670</v>
      </c>
      <c r="E6" s="132">
        <v>293277.31</v>
      </c>
      <c r="F6" s="125">
        <v>349000.0</v>
      </c>
      <c r="G6" s="122" t="s">
        <v>671</v>
      </c>
      <c r="H6" s="126">
        <v>3150.0</v>
      </c>
      <c r="I6" s="122" t="s">
        <v>56</v>
      </c>
      <c r="J6" s="133" t="s">
        <v>672</v>
      </c>
      <c r="K6" s="129" t="s">
        <v>661</v>
      </c>
      <c r="L6" s="129" t="s">
        <v>673</v>
      </c>
      <c r="M6" s="129" t="s">
        <v>674</v>
      </c>
      <c r="N6" s="32" t="s">
        <v>675</v>
      </c>
      <c r="O6" s="111"/>
    </row>
    <row r="7" ht="144.0" customHeight="1">
      <c r="A7" s="120" t="s">
        <v>79</v>
      </c>
      <c r="B7" s="122" t="s">
        <v>546</v>
      </c>
      <c r="C7" s="123" t="s">
        <v>676</v>
      </c>
      <c r="D7" s="134" t="s">
        <v>677</v>
      </c>
      <c r="E7" s="125">
        <v>1790000.0</v>
      </c>
      <c r="F7" s="125">
        <v>2130000.0</v>
      </c>
      <c r="G7" s="122" t="s">
        <v>678</v>
      </c>
      <c r="H7" s="126">
        <v>3150.0</v>
      </c>
      <c r="I7" s="122" t="s">
        <v>56</v>
      </c>
      <c r="J7" s="135" t="s">
        <v>679</v>
      </c>
      <c r="K7" s="129" t="s">
        <v>680</v>
      </c>
      <c r="L7" s="129" t="s">
        <v>681</v>
      </c>
      <c r="M7" s="129" t="s">
        <v>682</v>
      </c>
      <c r="N7" s="32" t="s">
        <v>683</v>
      </c>
      <c r="O7" s="111"/>
    </row>
    <row r="8" ht="50.25" customHeight="1"/>
    <row r="9" ht="50.25" customHeight="1">
      <c r="A9" s="136" t="s">
        <v>684</v>
      </c>
      <c r="B9" s="8"/>
      <c r="C9" s="8"/>
      <c r="D9" s="8"/>
      <c r="E9" s="8"/>
      <c r="F9" s="8"/>
      <c r="G9" s="8"/>
      <c r="H9" s="8"/>
      <c r="I9" s="8"/>
      <c r="J9" s="9"/>
    </row>
    <row r="10" ht="50.25" customHeight="1">
      <c r="A10" s="136" t="s">
        <v>685</v>
      </c>
      <c r="B10" s="8"/>
      <c r="C10" s="8"/>
      <c r="D10" s="8"/>
      <c r="E10" s="8"/>
      <c r="F10" s="8"/>
      <c r="G10" s="8"/>
      <c r="H10" s="8"/>
      <c r="I10" s="8"/>
      <c r="J10" s="9"/>
    </row>
    <row r="11" ht="15.0" hidden="1" customHeight="1">
      <c r="A11" s="43" t="s">
        <v>686</v>
      </c>
      <c r="B11" s="8"/>
      <c r="C11" s="8"/>
      <c r="D11" s="8"/>
      <c r="E11" s="8"/>
      <c r="F11" s="8"/>
      <c r="G11" s="8"/>
      <c r="H11" s="8"/>
      <c r="I11" s="8"/>
      <c r="J11" s="9"/>
    </row>
    <row r="12" ht="12.75" customHeight="1">
      <c r="A12" s="48" t="s">
        <v>687</v>
      </c>
    </row>
    <row r="13" ht="73.5" customHeight="1"/>
    <row r="14" ht="12.75" customHeight="1">
      <c r="A14" s="48" t="s">
        <v>688</v>
      </c>
    </row>
    <row r="15" ht="75.0"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O2"/>
    <mergeCell ref="A9:J9"/>
    <mergeCell ref="A10:J10"/>
    <mergeCell ref="A11:J11"/>
    <mergeCell ref="A12:F13"/>
    <mergeCell ref="A14:F15"/>
  </mergeCells>
  <hyperlinks>
    <hyperlink r:id="rId1" ref="C5"/>
    <hyperlink r:id="rId2" ref="C6"/>
    <hyperlink r:id="rId3" ref="C7"/>
  </hyperlinks>
  <printOptions/>
  <pageMargins bottom="0.75" footer="0.0" header="0.0" left="0.7" right="0.7" top="0.75"/>
  <pageSetup orientation="landscape"/>
  <drawing r:id="rId4"/>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11" width="24.0"/>
    <col customWidth="1" min="12" max="12" width="31.0"/>
    <col customWidth="1" min="13" max="13" width="14.88"/>
    <col customWidth="1" min="14" max="14" width="19.13"/>
    <col customWidth="1" min="15" max="15" width="19.88"/>
    <col customWidth="1" min="16" max="16" width="40.25"/>
    <col customWidth="1" min="17" max="26" width="10.0"/>
  </cols>
  <sheetData>
    <row r="1" ht="12.75" customHeight="1"/>
    <row r="2" ht="27.75" customHeight="1">
      <c r="D2" s="3" t="s">
        <v>0</v>
      </c>
    </row>
    <row r="3" ht="12.75" customHeight="1"/>
    <row r="4" ht="12.75" customHeight="1"/>
    <row r="5" ht="43.5" customHeight="1">
      <c r="A5" s="7" t="s">
        <v>3</v>
      </c>
      <c r="B5" s="8"/>
      <c r="C5" s="8"/>
      <c r="D5" s="8"/>
      <c r="E5" s="8"/>
      <c r="F5" s="8"/>
      <c r="G5" s="8"/>
      <c r="H5" s="8"/>
      <c r="I5" s="8"/>
      <c r="J5" s="9"/>
    </row>
    <row r="6" ht="15.75" customHeight="1"/>
    <row r="7" ht="75.75" customHeight="1">
      <c r="A7" s="10" t="s">
        <v>4</v>
      </c>
      <c r="B7" s="55" t="s">
        <v>689</v>
      </c>
      <c r="C7" s="55" t="s">
        <v>690</v>
      </c>
      <c r="D7" s="55" t="s">
        <v>691</v>
      </c>
      <c r="E7" s="55" t="s">
        <v>692</v>
      </c>
      <c r="F7" s="56" t="s">
        <v>693</v>
      </c>
      <c r="G7" s="10" t="s">
        <v>694</v>
      </c>
      <c r="H7" s="55" t="s">
        <v>18</v>
      </c>
      <c r="I7" s="55" t="s">
        <v>695</v>
      </c>
      <c r="J7" s="55" t="s">
        <v>704</v>
      </c>
      <c r="K7" s="138" t="s">
        <v>23</v>
      </c>
      <c r="L7" s="138" t="s">
        <v>25</v>
      </c>
      <c r="M7" s="138" t="s">
        <v>27</v>
      </c>
      <c r="N7" s="138" t="s">
        <v>29</v>
      </c>
      <c r="O7" s="10" t="s">
        <v>30</v>
      </c>
      <c r="P7" s="140" t="s">
        <v>32</v>
      </c>
      <c r="Q7" s="16"/>
      <c r="R7" s="16"/>
      <c r="S7" s="16"/>
      <c r="T7" s="16"/>
      <c r="U7" s="16"/>
      <c r="V7" s="16"/>
      <c r="W7" s="16"/>
      <c r="X7" s="16"/>
      <c r="Y7" s="16"/>
      <c r="Z7" s="16"/>
    </row>
    <row r="8" ht="90.75" customHeight="1">
      <c r="A8" s="141" t="s">
        <v>34</v>
      </c>
      <c r="B8" s="139" t="s">
        <v>36</v>
      </c>
      <c r="C8" s="142" t="s">
        <v>714</v>
      </c>
      <c r="D8" s="23" t="s">
        <v>719</v>
      </c>
      <c r="E8" s="143">
        <v>563024.0</v>
      </c>
      <c r="F8" s="143">
        <f t="shared" ref="F8:F10" si="1">E8*1.19</f>
        <v>669998.56</v>
      </c>
      <c r="G8" s="149">
        <f t="shared" ref="G8:G10" si="2">(F8)/3900</f>
        <v>171.7945026</v>
      </c>
      <c r="H8" s="150">
        <f t="shared" ref="H8:H10" si="3">G8*3900</f>
        <v>669998.56</v>
      </c>
      <c r="I8" s="151" t="s">
        <v>56</v>
      </c>
      <c r="J8" s="23" t="s">
        <v>735</v>
      </c>
      <c r="K8" s="23" t="s">
        <v>736</v>
      </c>
      <c r="L8" s="97" t="s">
        <v>737</v>
      </c>
      <c r="M8" s="23" t="s">
        <v>739</v>
      </c>
      <c r="N8" s="23" t="s">
        <v>741</v>
      </c>
      <c r="O8" s="23" t="s">
        <v>742</v>
      </c>
      <c r="P8" s="153"/>
    </row>
    <row r="9" ht="81.0" customHeight="1">
      <c r="A9" s="141" t="s">
        <v>68</v>
      </c>
      <c r="B9" s="139" t="s">
        <v>36</v>
      </c>
      <c r="C9" s="72" t="s">
        <v>750</v>
      </c>
      <c r="D9" s="23" t="s">
        <v>751</v>
      </c>
      <c r="E9" s="156">
        <v>1031551.0</v>
      </c>
      <c r="F9" s="143">
        <f t="shared" si="1"/>
        <v>1227545.69</v>
      </c>
      <c r="G9" s="149">
        <f t="shared" si="2"/>
        <v>314.7553051</v>
      </c>
      <c r="H9" s="150">
        <f t="shared" si="3"/>
        <v>1227545.69</v>
      </c>
      <c r="I9" s="139" t="s">
        <v>759</v>
      </c>
      <c r="J9" s="23" t="s">
        <v>761</v>
      </c>
      <c r="K9" s="23" t="s">
        <v>764</v>
      </c>
      <c r="L9" s="97" t="s">
        <v>764</v>
      </c>
      <c r="M9" s="23" t="s">
        <v>767</v>
      </c>
      <c r="N9" s="23" t="s">
        <v>768</v>
      </c>
      <c r="O9" s="23" t="s">
        <v>791</v>
      </c>
      <c r="P9" s="153"/>
    </row>
    <row r="10" ht="86.25" customHeight="1">
      <c r="A10" s="141" t="s">
        <v>79</v>
      </c>
      <c r="B10" s="139" t="s">
        <v>36</v>
      </c>
      <c r="C10" s="72" t="s">
        <v>794</v>
      </c>
      <c r="D10" s="23" t="s">
        <v>799</v>
      </c>
      <c r="E10" s="156">
        <v>653401.0</v>
      </c>
      <c r="F10" s="143">
        <f t="shared" si="1"/>
        <v>777547.19</v>
      </c>
      <c r="G10" s="149">
        <f t="shared" si="2"/>
        <v>199.3710744</v>
      </c>
      <c r="H10" s="150">
        <f t="shared" si="3"/>
        <v>777547.19</v>
      </c>
      <c r="I10" s="139" t="s">
        <v>759</v>
      </c>
      <c r="J10" s="23" t="s">
        <v>802</v>
      </c>
      <c r="K10" s="23" t="s">
        <v>803</v>
      </c>
      <c r="L10" s="97" t="s">
        <v>804</v>
      </c>
      <c r="M10" s="23" t="s">
        <v>805</v>
      </c>
      <c r="N10" s="23" t="s">
        <v>806</v>
      </c>
      <c r="O10" s="23" t="s">
        <v>808</v>
      </c>
      <c r="P10" s="153"/>
    </row>
    <row r="11" ht="15.0" hidden="1" customHeight="1">
      <c r="A11" s="44"/>
      <c r="B11" s="75"/>
      <c r="C11" s="75"/>
      <c r="D11" s="75"/>
      <c r="E11" s="75"/>
      <c r="F11" s="75"/>
      <c r="G11" s="75"/>
      <c r="H11" s="75"/>
      <c r="I11" s="75"/>
      <c r="J11" s="75"/>
    </row>
    <row r="12" ht="12.75" customHeight="1"/>
    <row r="13" ht="12.75" customHeight="1">
      <c r="A13" s="159" t="s">
        <v>821</v>
      </c>
      <c r="B13" s="8"/>
      <c r="C13" s="8"/>
      <c r="D13" s="8"/>
      <c r="E13" s="8"/>
      <c r="F13" s="8"/>
      <c r="G13" s="8"/>
      <c r="H13" s="8"/>
      <c r="I13" s="8"/>
      <c r="J13" s="9"/>
    </row>
    <row r="14" ht="31.5" customHeight="1">
      <c r="A14" s="160" t="s">
        <v>822</v>
      </c>
      <c r="B14" s="161"/>
      <c r="C14" s="161"/>
      <c r="D14" s="161"/>
      <c r="E14" s="161"/>
      <c r="F14" s="161"/>
      <c r="G14" s="161"/>
      <c r="H14" s="161"/>
      <c r="I14" s="161"/>
      <c r="J14" s="162"/>
    </row>
    <row r="15" ht="12.75" customHeight="1">
      <c r="A15" s="163"/>
      <c r="B15" s="83"/>
      <c r="C15" s="83"/>
      <c r="D15" s="83"/>
      <c r="E15" s="83"/>
      <c r="F15" s="83"/>
      <c r="G15" s="83"/>
      <c r="H15" s="83"/>
      <c r="I15" s="83"/>
      <c r="J15" s="164"/>
    </row>
    <row r="16" ht="12.75" customHeight="1">
      <c r="A16" s="48" t="s">
        <v>824</v>
      </c>
    </row>
    <row r="17" ht="12.75" customHeight="1"/>
    <row r="18" ht="12.75" customHeight="1"/>
    <row r="19" ht="12.75" customHeight="1"/>
    <row r="20" ht="12.75" customHeight="1"/>
    <row r="21" ht="12.75" customHeight="1"/>
    <row r="22" ht="12.75" customHeight="1">
      <c r="A22" s="48" t="s">
        <v>825</v>
      </c>
    </row>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6">
    <mergeCell ref="D2:H2"/>
    <mergeCell ref="A5:J5"/>
    <mergeCell ref="A13:J13"/>
    <mergeCell ref="A14:J15"/>
    <mergeCell ref="A16:J21"/>
    <mergeCell ref="A22:J26"/>
  </mergeCells>
  <hyperlinks>
    <hyperlink r:id="rId1" location="polycard_client=search-desktop&amp;be_origin=backend&amp;overlay_label=not_apply&amp;search_layout=grid&amp;position=2&amp;type=product&amp;tracking_id=2a8efddc-4b4c-4870-a2bc-a194ee03855b&amp;wid=&amp;sid=search" ref="C8"/>
    <hyperlink r:id="rId2" location="polycard_client=search-desktop&amp;be_origin=backend&amp;overlay_label=not_apply&amp;search_layout=grid&amp;position=6&amp;type=product&amp;tracking_id=cb0bfe9b-6cf2-4cf3-8766-1dad3c234db9&amp;wid=MCO1333460073&amp;sid=search" ref="C9"/>
    <hyperlink r:id="rId3" location="polycard_client=search-desktop&amp;be_origin=backend&amp;overlay_label=not_apply&amp;search_layout=grid&amp;position=1&amp;type=product&amp;tracking_id=8fa7fb3a-0bc0-41be-a0e4-ccdc32a84037&amp;wid=MCO3582002712&amp;sid=search" ref="C10"/>
  </hyperlinks>
  <printOptions/>
  <pageMargins bottom="0.75" footer="0.0" header="0.0" left="0.7" right="0.7" top="0.75"/>
  <pageSetup orientation="landscape"/>
  <drawing r:id="rId4"/>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11" width="24.13"/>
    <col customWidth="1" min="12" max="12" width="23.63"/>
    <col customWidth="1" min="13" max="13" width="14.88"/>
    <col customWidth="1" min="14" max="14" width="19.13"/>
    <col customWidth="1" min="15" max="15" width="19.88"/>
    <col customWidth="1" min="16" max="16" width="40.38"/>
    <col customWidth="1" min="17" max="26" width="10.0"/>
  </cols>
  <sheetData>
    <row r="1" ht="12.75" customHeight="1"/>
    <row r="2" ht="27.75" customHeight="1">
      <c r="D2" s="3" t="s">
        <v>0</v>
      </c>
    </row>
    <row r="3" ht="12.75" customHeight="1"/>
    <row r="4" ht="12.75" customHeight="1"/>
    <row r="5" ht="43.5" customHeight="1">
      <c r="A5" s="7" t="s">
        <v>3</v>
      </c>
      <c r="B5" s="8"/>
      <c r="C5" s="8"/>
      <c r="D5" s="8"/>
      <c r="E5" s="8"/>
      <c r="F5" s="8"/>
      <c r="G5" s="8"/>
      <c r="H5" s="8"/>
      <c r="I5" s="8"/>
      <c r="J5" s="9"/>
    </row>
    <row r="6" ht="15.75" customHeight="1"/>
    <row r="7" ht="75.75" customHeight="1">
      <c r="A7" s="10" t="s">
        <v>4</v>
      </c>
      <c r="B7" s="55" t="s">
        <v>696</v>
      </c>
      <c r="C7" s="55" t="s">
        <v>697</v>
      </c>
      <c r="D7" s="55" t="s">
        <v>698</v>
      </c>
      <c r="E7" s="55" t="s">
        <v>699</v>
      </c>
      <c r="F7" s="56" t="s">
        <v>700</v>
      </c>
      <c r="G7" s="10" t="s">
        <v>701</v>
      </c>
      <c r="H7" s="55" t="s">
        <v>18</v>
      </c>
      <c r="I7" s="55" t="s">
        <v>702</v>
      </c>
      <c r="J7" s="55" t="s">
        <v>703</v>
      </c>
      <c r="K7" s="10" t="s">
        <v>23</v>
      </c>
      <c r="L7" s="10" t="s">
        <v>25</v>
      </c>
      <c r="M7" s="10" t="s">
        <v>27</v>
      </c>
      <c r="N7" s="10" t="s">
        <v>29</v>
      </c>
      <c r="O7" s="10" t="s">
        <v>30</v>
      </c>
      <c r="P7" s="137" t="s">
        <v>32</v>
      </c>
      <c r="Q7" s="16"/>
      <c r="R7" s="16"/>
      <c r="S7" s="16"/>
      <c r="T7" s="16"/>
      <c r="U7" s="16"/>
      <c r="V7" s="16"/>
      <c r="W7" s="16"/>
      <c r="X7" s="16"/>
      <c r="Y7" s="16"/>
      <c r="Z7" s="16"/>
    </row>
    <row r="8" ht="109.5" customHeight="1">
      <c r="A8" s="18" t="s">
        <v>34</v>
      </c>
      <c r="B8" s="139" t="s">
        <v>36</v>
      </c>
      <c r="C8" s="142" t="s">
        <v>705</v>
      </c>
      <c r="D8" s="111" t="s">
        <v>715</v>
      </c>
      <c r="E8" s="143">
        <v>676386.0</v>
      </c>
      <c r="F8" s="143">
        <f t="shared" ref="F8:F10" si="1">E8*1.19</f>
        <v>804899.34</v>
      </c>
      <c r="G8" s="149">
        <f t="shared" ref="G8:G10" si="2">(F8)/3900</f>
        <v>206.3844462</v>
      </c>
      <c r="H8" s="150">
        <f t="shared" ref="H8:H10" si="3">G8*3900</f>
        <v>804899.34</v>
      </c>
      <c r="I8" s="151" t="s">
        <v>56</v>
      </c>
      <c r="J8" s="111" t="s">
        <v>792</v>
      </c>
      <c r="K8" s="111" t="s">
        <v>793</v>
      </c>
      <c r="L8" s="111" t="s">
        <v>795</v>
      </c>
      <c r="M8" s="111" t="s">
        <v>796</v>
      </c>
      <c r="N8" s="111" t="s">
        <v>797</v>
      </c>
      <c r="O8" s="157" t="s">
        <v>798</v>
      </c>
      <c r="P8" s="158"/>
    </row>
    <row r="9" ht="117.75" customHeight="1">
      <c r="A9" s="18" t="s">
        <v>68</v>
      </c>
      <c r="B9" s="139" t="s">
        <v>36</v>
      </c>
      <c r="C9" s="72" t="s">
        <v>800</v>
      </c>
      <c r="D9" s="111" t="s">
        <v>801</v>
      </c>
      <c r="E9" s="156">
        <v>1603647.0</v>
      </c>
      <c r="F9" s="143">
        <f t="shared" si="1"/>
        <v>1908339.93</v>
      </c>
      <c r="G9" s="149">
        <f t="shared" si="2"/>
        <v>489.3179308</v>
      </c>
      <c r="H9" s="150">
        <f t="shared" si="3"/>
        <v>1908339.93</v>
      </c>
      <c r="I9" s="139" t="s">
        <v>759</v>
      </c>
      <c r="J9" s="111" t="s">
        <v>807</v>
      </c>
      <c r="K9" s="111" t="s">
        <v>809</v>
      </c>
      <c r="L9" s="111" t="s">
        <v>810</v>
      </c>
      <c r="M9" s="111" t="s">
        <v>811</v>
      </c>
      <c r="N9" s="111" t="s">
        <v>768</v>
      </c>
      <c r="O9" s="157" t="s">
        <v>812</v>
      </c>
      <c r="P9" s="158"/>
    </row>
    <row r="10" ht="117.0" customHeight="1">
      <c r="A10" s="18" t="s">
        <v>79</v>
      </c>
      <c r="B10" s="139" t="s">
        <v>36</v>
      </c>
      <c r="C10" s="72" t="s">
        <v>813</v>
      </c>
      <c r="D10" s="111" t="s">
        <v>814</v>
      </c>
      <c r="E10" s="156">
        <v>1450924.0</v>
      </c>
      <c r="F10" s="143">
        <f t="shared" si="1"/>
        <v>1726599.56</v>
      </c>
      <c r="G10" s="149">
        <f t="shared" si="2"/>
        <v>442.7178359</v>
      </c>
      <c r="H10" s="150">
        <f t="shared" si="3"/>
        <v>1726599.56</v>
      </c>
      <c r="I10" s="139" t="s">
        <v>759</v>
      </c>
      <c r="J10" s="111" t="s">
        <v>815</v>
      </c>
      <c r="K10" s="111" t="s">
        <v>816</v>
      </c>
      <c r="L10" s="111" t="s">
        <v>817</v>
      </c>
      <c r="M10" s="111" t="s">
        <v>818</v>
      </c>
      <c r="N10" s="111" t="s">
        <v>819</v>
      </c>
      <c r="O10" s="157" t="s">
        <v>820</v>
      </c>
      <c r="P10" s="158"/>
    </row>
    <row r="11" ht="15.0" hidden="1" customHeight="1">
      <c r="A11" s="44"/>
      <c r="B11" s="75"/>
      <c r="C11" s="75"/>
      <c r="D11" s="75"/>
      <c r="E11" s="75"/>
      <c r="F11" s="75"/>
      <c r="G11" s="75"/>
      <c r="H11" s="75"/>
      <c r="I11" s="75"/>
      <c r="J11" s="75"/>
    </row>
    <row r="12" ht="12.75" customHeight="1"/>
    <row r="13" ht="12.75" customHeight="1">
      <c r="A13" s="159" t="s">
        <v>823</v>
      </c>
      <c r="B13" s="8"/>
      <c r="C13" s="8"/>
      <c r="D13" s="8"/>
      <c r="E13" s="8"/>
      <c r="F13" s="8"/>
      <c r="G13" s="8"/>
      <c r="H13" s="8"/>
      <c r="I13" s="8"/>
      <c r="J13" s="9"/>
    </row>
    <row r="14" ht="54.0" customHeight="1">
      <c r="A14" s="165" t="s">
        <v>823</v>
      </c>
      <c r="B14" s="8"/>
      <c r="C14" s="8"/>
      <c r="D14" s="8"/>
      <c r="E14" s="8"/>
      <c r="F14" s="8"/>
      <c r="G14" s="8"/>
      <c r="H14" s="8"/>
      <c r="I14" s="8"/>
      <c r="J14" s="9"/>
    </row>
    <row r="15" ht="12.75" customHeight="1">
      <c r="A15" s="48" t="s">
        <v>826</v>
      </c>
    </row>
    <row r="16" ht="12.75" customHeight="1"/>
    <row r="17" ht="12.75" customHeight="1"/>
    <row r="18" ht="12.75" customHeight="1"/>
    <row r="19" ht="12.75" customHeight="1"/>
    <row r="20" ht="12.75" customHeight="1">
      <c r="A20" s="48" t="s">
        <v>827</v>
      </c>
    </row>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6">
    <mergeCell ref="D2:H2"/>
    <mergeCell ref="A5:J5"/>
    <mergeCell ref="A13:J13"/>
    <mergeCell ref="A14:J14"/>
    <mergeCell ref="A15:J19"/>
    <mergeCell ref="A20:I24"/>
  </mergeCells>
  <hyperlinks>
    <hyperlink r:id="rId1" location="polycard_client=search-desktop&amp;be_origin=backend&amp;overlay_label=not_apply&amp;search_layout=grid&amp;position=1&amp;type=product&amp;tracking_id=8bcb7e6f-e522-4f59-84f6-b3e958d5173b&amp;wid=MCO1398353719&amp;sid=search" ref="C8"/>
    <hyperlink r:id="rId2" location="polycard_client=search-desktop&amp;be_origin=backend&amp;overlay_label=not_apply&amp;search_layout=grid&amp;position=3&amp;type=product&amp;tracking_id=29fda122-cf80-4064-bf10-c66eea6f19df&amp;wid=MCO1841202272&amp;sid=search" ref="C9"/>
    <hyperlink r:id="rId3" location="polycard_client=search-desktop&amp;float_highlight=last_units&amp;be_origin=backend&amp;overlay_label=not_apply&amp;search_layout=grid&amp;position=1&amp;type=product&amp;tracking_id=d872f182-d81c-46d2-849e-9969ed0fa10c&amp;wid=MCO1641007888&amp;sid=search" ref="C10"/>
  </hyperlinks>
  <printOptions/>
  <pageMargins bottom="0.75" footer="0.0" header="0.0" left="0.7" right="0.7" top="0.75"/>
  <pageSetup orientation="landscape"/>
  <drawing r:id="rId4"/>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24.75"/>
    <col customWidth="1" min="4" max="4" width="30.63"/>
    <col customWidth="1" min="10" max="10" width="35.13"/>
    <col customWidth="1" min="12" max="12" width="25.63"/>
    <col customWidth="1" min="13" max="13" width="22.63"/>
    <col customWidth="1" min="14" max="14" width="19.75"/>
    <col customWidth="1" min="15" max="15" width="27.75"/>
  </cols>
  <sheetData>
    <row r="4">
      <c r="D4" s="3" t="s">
        <v>0</v>
      </c>
    </row>
    <row r="7">
      <c r="A7" s="7" t="s">
        <v>3</v>
      </c>
      <c r="B7" s="8"/>
      <c r="C7" s="8"/>
      <c r="D7" s="8"/>
      <c r="E7" s="8"/>
      <c r="F7" s="8"/>
      <c r="G7" s="8"/>
      <c r="H7" s="8"/>
      <c r="I7" s="8"/>
      <c r="J7" s="9"/>
    </row>
    <row r="9">
      <c r="A9" s="10" t="s">
        <v>4</v>
      </c>
      <c r="B9" s="55" t="s">
        <v>706</v>
      </c>
      <c r="C9" s="55" t="s">
        <v>707</v>
      </c>
      <c r="D9" s="55" t="s">
        <v>708</v>
      </c>
      <c r="E9" s="55" t="s">
        <v>709</v>
      </c>
      <c r="F9" s="56" t="s">
        <v>710</v>
      </c>
      <c r="G9" s="10" t="s">
        <v>711</v>
      </c>
      <c r="H9" s="55" t="s">
        <v>18</v>
      </c>
      <c r="I9" s="55" t="s">
        <v>712</v>
      </c>
      <c r="J9" s="55" t="s">
        <v>713</v>
      </c>
      <c r="K9" s="138" t="s">
        <v>170</v>
      </c>
      <c r="L9" s="138" t="s">
        <v>171</v>
      </c>
      <c r="M9" s="138" t="s">
        <v>29</v>
      </c>
      <c r="N9" s="10" t="s">
        <v>30</v>
      </c>
      <c r="O9" s="138" t="s">
        <v>32</v>
      </c>
    </row>
    <row r="10" ht="120.0" customHeight="1">
      <c r="A10" s="141" t="s">
        <v>34</v>
      </c>
      <c r="B10" s="20" t="s">
        <v>36</v>
      </c>
      <c r="C10" s="144" t="s">
        <v>716</v>
      </c>
      <c r="D10" s="145" t="s">
        <v>723</v>
      </c>
      <c r="E10" s="146">
        <v>47.391</v>
      </c>
      <c r="F10" s="146">
        <v>56.395</v>
      </c>
      <c r="G10" s="147" t="s">
        <v>726</v>
      </c>
      <c r="H10" s="148">
        <v>3150.0</v>
      </c>
      <c r="I10" s="34" t="s">
        <v>56</v>
      </c>
      <c r="J10" s="145" t="s">
        <v>728</v>
      </c>
      <c r="K10" s="145" t="s">
        <v>729</v>
      </c>
      <c r="L10" s="145" t="s">
        <v>730</v>
      </c>
      <c r="M10" s="145" t="s">
        <v>731</v>
      </c>
      <c r="N10" s="145" t="s">
        <v>732</v>
      </c>
      <c r="O10" s="42"/>
    </row>
    <row r="11" ht="144.75" customHeight="1">
      <c r="A11" s="141" t="s">
        <v>68</v>
      </c>
      <c r="B11" s="152" t="s">
        <v>734</v>
      </c>
      <c r="C11" s="144" t="s">
        <v>738</v>
      </c>
      <c r="D11" s="145" t="s">
        <v>744</v>
      </c>
      <c r="E11" s="154">
        <v>70.54</v>
      </c>
      <c r="F11" s="146">
        <v>83.943</v>
      </c>
      <c r="G11" s="147" t="s">
        <v>749</v>
      </c>
      <c r="H11" s="148">
        <v>3150.0</v>
      </c>
      <c r="I11" s="34" t="s">
        <v>56</v>
      </c>
      <c r="J11" s="145" t="s">
        <v>755</v>
      </c>
      <c r="K11" s="145" t="s">
        <v>756</v>
      </c>
      <c r="L11" s="145" t="s">
        <v>757</v>
      </c>
      <c r="M11" s="145" t="s">
        <v>760</v>
      </c>
      <c r="N11" s="145" t="s">
        <v>763</v>
      </c>
      <c r="O11" s="42"/>
    </row>
    <row r="12" ht="153.0" customHeight="1">
      <c r="A12" s="141" t="s">
        <v>79</v>
      </c>
      <c r="B12" s="20" t="s">
        <v>769</v>
      </c>
      <c r="C12" s="144" t="s">
        <v>770</v>
      </c>
      <c r="D12" s="145" t="s">
        <v>771</v>
      </c>
      <c r="E12" s="146">
        <v>76.775</v>
      </c>
      <c r="F12" s="146">
        <v>91.362</v>
      </c>
      <c r="G12" s="147" t="s">
        <v>772</v>
      </c>
      <c r="H12" s="148">
        <v>3150.0</v>
      </c>
      <c r="I12" s="34" t="s">
        <v>56</v>
      </c>
      <c r="J12" s="23" t="s">
        <v>773</v>
      </c>
      <c r="K12" s="23" t="s">
        <v>774</v>
      </c>
      <c r="L12" s="145" t="s">
        <v>775</v>
      </c>
      <c r="M12" s="145" t="s">
        <v>777</v>
      </c>
      <c r="N12" s="145" t="s">
        <v>778</v>
      </c>
      <c r="O12" s="42"/>
    </row>
    <row r="14">
      <c r="A14" s="136" t="s">
        <v>781</v>
      </c>
      <c r="B14" s="8"/>
      <c r="C14" s="8"/>
      <c r="D14" s="8"/>
      <c r="E14" s="8"/>
      <c r="F14" s="8"/>
      <c r="G14" s="8"/>
      <c r="H14" s="8"/>
      <c r="I14" s="8"/>
      <c r="J14" s="9"/>
    </row>
    <row r="15">
      <c r="A15" s="136" t="s">
        <v>785</v>
      </c>
      <c r="B15" s="8"/>
      <c r="C15" s="8"/>
      <c r="D15" s="8"/>
      <c r="E15" s="8"/>
      <c r="F15" s="8"/>
      <c r="G15" s="8"/>
      <c r="H15" s="8"/>
      <c r="I15" s="8"/>
      <c r="J15" s="9"/>
    </row>
    <row r="16">
      <c r="A16" s="48" t="s">
        <v>787</v>
      </c>
    </row>
    <row r="17">
      <c r="A17" s="48" t="s">
        <v>788</v>
      </c>
    </row>
  </sheetData>
  <mergeCells count="6">
    <mergeCell ref="D4:H4"/>
    <mergeCell ref="A7:J7"/>
    <mergeCell ref="A14:J14"/>
    <mergeCell ref="A15:J15"/>
    <mergeCell ref="A16:K16"/>
    <mergeCell ref="A17:K17"/>
  </mergeCells>
  <hyperlinks>
    <hyperlink r:id="rId1" ref="C10"/>
    <hyperlink r:id="rId2" ref="B11"/>
    <hyperlink r:id="rId3" ref="C11"/>
    <hyperlink r:id="rId4" ref="C12"/>
  </hyperlinks>
  <drawing r:id="rId5"/>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22.75"/>
    <col customWidth="1" min="4" max="4" width="16.75"/>
    <col customWidth="1" min="10" max="10" width="27.88"/>
    <col customWidth="1" min="12" max="12" width="27.25"/>
    <col customWidth="1" min="13" max="13" width="23.38"/>
    <col customWidth="1" min="14" max="14" width="30.75"/>
    <col customWidth="1" min="15" max="15" width="25.38"/>
  </cols>
  <sheetData>
    <row r="3">
      <c r="D3" s="3" t="s">
        <v>0</v>
      </c>
    </row>
    <row r="6">
      <c r="A6" s="7" t="s">
        <v>3</v>
      </c>
      <c r="B6" s="8"/>
      <c r="C6" s="8"/>
      <c r="D6" s="8"/>
      <c r="E6" s="8"/>
      <c r="F6" s="8"/>
      <c r="G6" s="8"/>
      <c r="H6" s="8"/>
      <c r="I6" s="8"/>
      <c r="J6" s="9"/>
    </row>
    <row r="8">
      <c r="A8" s="10" t="s">
        <v>4</v>
      </c>
      <c r="B8" s="55" t="s">
        <v>717</v>
      </c>
      <c r="C8" s="55" t="s">
        <v>718</v>
      </c>
      <c r="D8" s="55" t="s">
        <v>720</v>
      </c>
      <c r="E8" s="55" t="s">
        <v>721</v>
      </c>
      <c r="F8" s="56" t="s">
        <v>722</v>
      </c>
      <c r="G8" s="10" t="s">
        <v>724</v>
      </c>
      <c r="H8" s="55" t="s">
        <v>18</v>
      </c>
      <c r="I8" s="55" t="s">
        <v>725</v>
      </c>
      <c r="J8" s="55" t="s">
        <v>727</v>
      </c>
      <c r="K8" s="138" t="s">
        <v>170</v>
      </c>
      <c r="L8" s="138" t="s">
        <v>171</v>
      </c>
      <c r="M8" s="138" t="s">
        <v>29</v>
      </c>
      <c r="N8" s="10" t="s">
        <v>30</v>
      </c>
      <c r="O8" s="138" t="s">
        <v>32</v>
      </c>
    </row>
    <row r="9">
      <c r="A9" s="141" t="s">
        <v>34</v>
      </c>
      <c r="B9" s="20" t="s">
        <v>36</v>
      </c>
      <c r="C9" s="144" t="s">
        <v>733</v>
      </c>
      <c r="D9" s="145" t="s">
        <v>740</v>
      </c>
      <c r="E9" s="146">
        <v>72.941</v>
      </c>
      <c r="F9" s="146">
        <v>86.8</v>
      </c>
      <c r="G9" s="147" t="s">
        <v>743</v>
      </c>
      <c r="H9" s="148">
        <v>3150.0</v>
      </c>
      <c r="I9" s="34" t="s">
        <v>56</v>
      </c>
      <c r="J9" s="145" t="s">
        <v>745</v>
      </c>
      <c r="K9" s="145" t="s">
        <v>729</v>
      </c>
      <c r="L9" s="145" t="s">
        <v>746</v>
      </c>
      <c r="M9" s="145" t="s">
        <v>747</v>
      </c>
      <c r="N9" s="145" t="s">
        <v>748</v>
      </c>
      <c r="O9" s="42"/>
    </row>
    <row r="10">
      <c r="A10" s="141" t="s">
        <v>68</v>
      </c>
      <c r="B10" s="155" t="s">
        <v>36</v>
      </c>
      <c r="C10" s="144" t="s">
        <v>738</v>
      </c>
      <c r="D10" s="145" t="s">
        <v>752</v>
      </c>
      <c r="E10" s="154" t="s">
        <v>753</v>
      </c>
      <c r="F10" s="146">
        <v>144.459</v>
      </c>
      <c r="G10" s="147" t="s">
        <v>754</v>
      </c>
      <c r="H10" s="148">
        <v>3150.0</v>
      </c>
      <c r="I10" s="34" t="s">
        <v>56</v>
      </c>
      <c r="J10" s="145" t="s">
        <v>758</v>
      </c>
      <c r="K10" s="145" t="s">
        <v>756</v>
      </c>
      <c r="L10" s="145" t="s">
        <v>762</v>
      </c>
      <c r="M10" s="145" t="s">
        <v>765</v>
      </c>
      <c r="N10" s="145" t="s">
        <v>766</v>
      </c>
      <c r="O10" s="42"/>
    </row>
    <row r="11" ht="138.0" customHeight="1">
      <c r="A11" s="141" t="s">
        <v>79</v>
      </c>
      <c r="B11" s="20" t="s">
        <v>36</v>
      </c>
      <c r="C11" s="144" t="s">
        <v>770</v>
      </c>
      <c r="D11" s="145" t="s">
        <v>776</v>
      </c>
      <c r="E11" s="146">
        <v>125.354</v>
      </c>
      <c r="F11" s="146">
        <v>149.172</v>
      </c>
      <c r="G11" s="147" t="s">
        <v>779</v>
      </c>
      <c r="H11" s="148">
        <v>3150.0</v>
      </c>
      <c r="I11" s="34" t="s">
        <v>56</v>
      </c>
      <c r="J11" s="145" t="s">
        <v>780</v>
      </c>
      <c r="K11" s="23" t="s">
        <v>774</v>
      </c>
      <c r="L11" s="145" t="s">
        <v>782</v>
      </c>
      <c r="M11" s="145" t="s">
        <v>783</v>
      </c>
      <c r="N11" s="145" t="s">
        <v>784</v>
      </c>
      <c r="O11" s="42"/>
    </row>
    <row r="13">
      <c r="A13" s="136" t="s">
        <v>781</v>
      </c>
      <c r="B13" s="8"/>
      <c r="C13" s="8"/>
      <c r="D13" s="8"/>
      <c r="E13" s="8"/>
      <c r="F13" s="8"/>
      <c r="G13" s="8"/>
      <c r="H13" s="8"/>
      <c r="I13" s="8"/>
      <c r="J13" s="9"/>
    </row>
    <row r="14">
      <c r="A14" s="136" t="s">
        <v>786</v>
      </c>
      <c r="B14" s="8"/>
      <c r="C14" s="8"/>
      <c r="D14" s="8"/>
      <c r="E14" s="8"/>
      <c r="F14" s="8"/>
      <c r="G14" s="8"/>
      <c r="H14" s="8"/>
      <c r="I14" s="8"/>
      <c r="J14" s="9"/>
    </row>
    <row r="15">
      <c r="A15" s="48" t="s">
        <v>789</v>
      </c>
    </row>
    <row r="16">
      <c r="A16" s="48" t="s">
        <v>790</v>
      </c>
    </row>
  </sheetData>
  <mergeCells count="6">
    <mergeCell ref="D3:H3"/>
    <mergeCell ref="A6:J6"/>
    <mergeCell ref="A13:J13"/>
    <mergeCell ref="A14:J14"/>
    <mergeCell ref="A15:L15"/>
    <mergeCell ref="A16:J16"/>
  </mergeCells>
  <hyperlinks>
    <hyperlink r:id="rId1" ref="C9"/>
    <hyperlink r:id="rId2" ref="C10"/>
    <hyperlink r:id="rId3" ref="C11"/>
  </hyperlinks>
  <drawing r:id="rId4"/>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23.5"/>
    <col customWidth="1" min="5" max="5" width="25.63"/>
    <col customWidth="1" min="11" max="11" width="31.75"/>
    <col customWidth="1" min="12" max="12" width="19.0"/>
    <col customWidth="1" min="13" max="13" width="29.13"/>
    <col customWidth="1" min="14" max="14" width="28.25"/>
    <col customWidth="1" min="15" max="15" width="34.88"/>
    <col customWidth="1" min="16" max="16" width="29.13"/>
  </cols>
  <sheetData>
    <row r="5">
      <c r="B5" s="113" t="s">
        <v>2</v>
      </c>
    </row>
    <row r="6">
      <c r="B6" s="1"/>
      <c r="C6" s="1"/>
      <c r="D6" s="1"/>
      <c r="E6" s="1"/>
      <c r="F6" s="1"/>
      <c r="G6" s="1"/>
      <c r="H6" s="1"/>
      <c r="I6" s="1"/>
      <c r="J6" s="1"/>
      <c r="K6" s="1"/>
      <c r="L6" s="2"/>
      <c r="M6" s="2"/>
      <c r="N6" s="2"/>
    </row>
    <row r="7">
      <c r="B7" s="11" t="s">
        <v>5</v>
      </c>
      <c r="C7" s="12" t="s">
        <v>7</v>
      </c>
      <c r="D7" s="12" t="s">
        <v>9</v>
      </c>
      <c r="E7" s="12" t="s">
        <v>11</v>
      </c>
      <c r="F7" s="12" t="s">
        <v>13</v>
      </c>
      <c r="G7" s="14" t="s">
        <v>15</v>
      </c>
      <c r="H7" s="11" t="s">
        <v>17</v>
      </c>
      <c r="I7" s="12" t="s">
        <v>18</v>
      </c>
      <c r="J7" s="12" t="s">
        <v>20</v>
      </c>
      <c r="K7" s="12" t="s">
        <v>22</v>
      </c>
      <c r="L7" s="11" t="s">
        <v>24</v>
      </c>
      <c r="M7" s="11" t="s">
        <v>26</v>
      </c>
      <c r="N7" s="11" t="s">
        <v>28</v>
      </c>
      <c r="O7" s="11" t="s">
        <v>31</v>
      </c>
      <c r="P7" s="11" t="s">
        <v>33</v>
      </c>
    </row>
    <row r="8">
      <c r="B8" s="17" t="s">
        <v>34</v>
      </c>
      <c r="C8" s="166" t="s">
        <v>828</v>
      </c>
      <c r="D8" s="167" t="s">
        <v>829</v>
      </c>
      <c r="E8" s="168" t="s">
        <v>830</v>
      </c>
      <c r="F8" s="169">
        <v>9.664</v>
      </c>
      <c r="G8" s="169">
        <v>11.5</v>
      </c>
      <c r="H8" s="166" t="s">
        <v>831</v>
      </c>
      <c r="I8" s="29">
        <v>3150.0</v>
      </c>
      <c r="J8" s="166" t="s">
        <v>56</v>
      </c>
      <c r="K8" s="170" t="s">
        <v>832</v>
      </c>
      <c r="L8" s="170" t="s">
        <v>833</v>
      </c>
      <c r="M8" s="170" t="s">
        <v>834</v>
      </c>
      <c r="N8" s="170" t="s">
        <v>835</v>
      </c>
      <c r="O8" s="170" t="s">
        <v>837</v>
      </c>
      <c r="P8" s="35"/>
    </row>
    <row r="9" ht="193.5" customHeight="1">
      <c r="B9" s="17" t="s">
        <v>64</v>
      </c>
      <c r="C9" s="166" t="s">
        <v>393</v>
      </c>
      <c r="D9" s="171" t="s">
        <v>838</v>
      </c>
      <c r="E9" s="168" t="s">
        <v>847</v>
      </c>
      <c r="F9" s="169">
        <v>15.546</v>
      </c>
      <c r="G9" s="169">
        <v>18.5</v>
      </c>
      <c r="H9" s="166" t="s">
        <v>848</v>
      </c>
      <c r="I9" s="29">
        <v>3150.0</v>
      </c>
      <c r="J9" s="166" t="s">
        <v>56</v>
      </c>
      <c r="K9" s="170" t="s">
        <v>849</v>
      </c>
      <c r="L9" s="170" t="s">
        <v>833</v>
      </c>
      <c r="M9" s="170" t="s">
        <v>850</v>
      </c>
      <c r="N9" s="170" t="s">
        <v>851</v>
      </c>
      <c r="O9" s="170" t="s">
        <v>852</v>
      </c>
      <c r="P9" s="23"/>
    </row>
    <row r="10" ht="133.5" customHeight="1">
      <c r="B10" s="17" t="s">
        <v>79</v>
      </c>
      <c r="C10" s="172" t="s">
        <v>853</v>
      </c>
      <c r="D10" s="171" t="s">
        <v>854</v>
      </c>
      <c r="E10" s="168" t="s">
        <v>855</v>
      </c>
      <c r="F10" s="169">
        <v>44.739</v>
      </c>
      <c r="G10" s="169">
        <v>53.24</v>
      </c>
      <c r="H10" s="166" t="s">
        <v>856</v>
      </c>
      <c r="I10" s="29">
        <v>3150.0</v>
      </c>
      <c r="J10" s="19" t="s">
        <v>56</v>
      </c>
      <c r="K10" s="170" t="s">
        <v>858</v>
      </c>
      <c r="L10" s="170" t="s">
        <v>859</v>
      </c>
      <c r="M10" s="170" t="s">
        <v>860</v>
      </c>
      <c r="N10" s="170" t="s">
        <v>862</v>
      </c>
      <c r="O10" s="170" t="s">
        <v>863</v>
      </c>
      <c r="P10" s="23"/>
    </row>
    <row r="11">
      <c r="E11" s="51"/>
      <c r="F11" s="51"/>
      <c r="G11" s="52"/>
      <c r="H11" s="52"/>
    </row>
    <row r="12">
      <c r="B12" s="136" t="s">
        <v>684</v>
      </c>
      <c r="C12" s="8"/>
      <c r="D12" s="8"/>
      <c r="E12" s="8"/>
      <c r="F12" s="8"/>
      <c r="G12" s="8"/>
      <c r="H12" s="8"/>
      <c r="I12" s="8"/>
      <c r="J12" s="8"/>
      <c r="K12" s="9"/>
    </row>
    <row r="13">
      <c r="B13" s="136" t="s">
        <v>867</v>
      </c>
      <c r="C13" s="8"/>
      <c r="D13" s="8"/>
      <c r="E13" s="8"/>
      <c r="F13" s="8"/>
      <c r="G13" s="8"/>
      <c r="H13" s="8"/>
      <c r="I13" s="8"/>
      <c r="J13" s="8"/>
      <c r="K13" s="9"/>
    </row>
    <row r="14">
      <c r="B14" s="48" t="s">
        <v>871</v>
      </c>
    </row>
    <row r="15">
      <c r="B15" s="84" t="s">
        <v>872</v>
      </c>
    </row>
  </sheetData>
  <mergeCells count="5">
    <mergeCell ref="B5:P5"/>
    <mergeCell ref="B12:K12"/>
    <mergeCell ref="B13:K13"/>
    <mergeCell ref="B14:M14"/>
    <mergeCell ref="B15:K15"/>
  </mergeCells>
  <hyperlinks>
    <hyperlink r:id="rId1" ref="D8"/>
    <hyperlink r:id="rId2" ref="D9"/>
    <hyperlink r:id="rId3" ref="C10"/>
    <hyperlink r:id="rId4" ref="D10"/>
  </hyperlinks>
  <drawing r:id="rId5"/>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23.5"/>
    <col customWidth="1" min="5" max="5" width="25.63"/>
    <col customWidth="1" min="11" max="11" width="31.75"/>
    <col customWidth="1" min="12" max="12" width="19.0"/>
    <col customWidth="1" min="13" max="13" width="29.13"/>
    <col customWidth="1" min="14" max="14" width="28.25"/>
    <col customWidth="1" min="15" max="15" width="34.88"/>
    <col customWidth="1" min="16" max="16" width="29.13"/>
  </cols>
  <sheetData>
    <row r="5">
      <c r="B5" s="113" t="s">
        <v>2</v>
      </c>
    </row>
    <row r="6">
      <c r="B6" s="1"/>
      <c r="C6" s="1"/>
      <c r="D6" s="1"/>
      <c r="E6" s="1"/>
      <c r="F6" s="1"/>
      <c r="G6" s="1"/>
      <c r="H6" s="1"/>
      <c r="I6" s="1"/>
      <c r="J6" s="1"/>
      <c r="K6" s="1"/>
      <c r="L6" s="2"/>
      <c r="M6" s="2"/>
      <c r="N6" s="2"/>
    </row>
    <row r="7">
      <c r="B7" s="11" t="s">
        <v>5</v>
      </c>
      <c r="C7" s="12" t="s">
        <v>7</v>
      </c>
      <c r="D7" s="12" t="s">
        <v>9</v>
      </c>
      <c r="E7" s="12" t="s">
        <v>11</v>
      </c>
      <c r="F7" s="12" t="s">
        <v>13</v>
      </c>
      <c r="G7" s="14" t="s">
        <v>15</v>
      </c>
      <c r="H7" s="11" t="s">
        <v>17</v>
      </c>
      <c r="I7" s="12" t="s">
        <v>18</v>
      </c>
      <c r="J7" s="12" t="s">
        <v>20</v>
      </c>
      <c r="K7" s="12" t="s">
        <v>22</v>
      </c>
      <c r="L7" s="11" t="s">
        <v>24</v>
      </c>
      <c r="M7" s="11" t="s">
        <v>26</v>
      </c>
      <c r="N7" s="11" t="s">
        <v>28</v>
      </c>
      <c r="O7" s="11" t="s">
        <v>31</v>
      </c>
      <c r="P7" s="11" t="s">
        <v>33</v>
      </c>
    </row>
    <row r="8">
      <c r="B8" s="17" t="s">
        <v>34</v>
      </c>
      <c r="C8" s="166" t="s">
        <v>836</v>
      </c>
      <c r="D8" s="167" t="s">
        <v>829</v>
      </c>
      <c r="E8" s="168" t="s">
        <v>839</v>
      </c>
      <c r="F8" s="169">
        <v>33.529</v>
      </c>
      <c r="G8" s="169">
        <v>39.9</v>
      </c>
      <c r="H8" s="166" t="s">
        <v>840</v>
      </c>
      <c r="I8" s="29">
        <v>3150.0</v>
      </c>
      <c r="J8" s="166" t="s">
        <v>841</v>
      </c>
      <c r="K8" s="170" t="s">
        <v>842</v>
      </c>
      <c r="L8" s="170" t="s">
        <v>833</v>
      </c>
      <c r="M8" s="170" t="s">
        <v>843</v>
      </c>
      <c r="N8" s="170" t="s">
        <v>844</v>
      </c>
      <c r="O8" s="170" t="s">
        <v>845</v>
      </c>
      <c r="P8" s="35"/>
    </row>
    <row r="9" ht="193.5" customHeight="1">
      <c r="B9" s="17" t="s">
        <v>64</v>
      </c>
      <c r="C9" s="166" t="s">
        <v>846</v>
      </c>
      <c r="D9" s="171" t="s">
        <v>838</v>
      </c>
      <c r="E9" s="168" t="s">
        <v>857</v>
      </c>
      <c r="F9" s="169">
        <v>62.056</v>
      </c>
      <c r="G9" s="169" t="s">
        <v>861</v>
      </c>
      <c r="H9" s="166" t="s">
        <v>864</v>
      </c>
      <c r="I9" s="29">
        <v>3150.0</v>
      </c>
      <c r="J9" s="166" t="s">
        <v>841</v>
      </c>
      <c r="K9" s="170" t="s">
        <v>865</v>
      </c>
      <c r="L9" s="170" t="s">
        <v>866</v>
      </c>
      <c r="M9" s="170" t="s">
        <v>868</v>
      </c>
      <c r="N9" s="170" t="s">
        <v>869</v>
      </c>
      <c r="O9" s="170" t="s">
        <v>870</v>
      </c>
      <c r="P9" s="23"/>
    </row>
    <row r="10" ht="133.5" customHeight="1">
      <c r="B10" s="17" t="s">
        <v>79</v>
      </c>
      <c r="C10" s="173" t="s">
        <v>393</v>
      </c>
      <c r="D10" s="171" t="s">
        <v>854</v>
      </c>
      <c r="E10" s="168" t="s">
        <v>873</v>
      </c>
      <c r="F10" s="169">
        <v>12.605</v>
      </c>
      <c r="G10" s="169">
        <v>15.0</v>
      </c>
      <c r="H10" s="166" t="s">
        <v>874</v>
      </c>
      <c r="I10" s="29">
        <v>3150.0</v>
      </c>
      <c r="J10" s="166" t="s">
        <v>841</v>
      </c>
      <c r="K10" s="170" t="s">
        <v>875</v>
      </c>
      <c r="L10" s="170" t="s">
        <v>833</v>
      </c>
      <c r="M10" s="170" t="s">
        <v>876</v>
      </c>
      <c r="N10" s="170" t="s">
        <v>877</v>
      </c>
      <c r="O10" s="170" t="s">
        <v>878</v>
      </c>
      <c r="P10" s="23"/>
    </row>
    <row r="11">
      <c r="E11" s="51"/>
      <c r="F11" s="51"/>
      <c r="G11" s="52"/>
      <c r="H11" s="52"/>
    </row>
    <row r="12">
      <c r="B12" s="136" t="s">
        <v>684</v>
      </c>
      <c r="C12" s="8"/>
      <c r="D12" s="8"/>
      <c r="E12" s="8"/>
      <c r="F12" s="8"/>
      <c r="G12" s="8"/>
      <c r="H12" s="8"/>
      <c r="I12" s="8"/>
      <c r="J12" s="8"/>
      <c r="K12" s="9"/>
    </row>
    <row r="13">
      <c r="B13" s="136" t="s">
        <v>879</v>
      </c>
      <c r="C13" s="8"/>
      <c r="D13" s="8"/>
      <c r="E13" s="8"/>
      <c r="F13" s="8"/>
      <c r="G13" s="8"/>
      <c r="H13" s="8"/>
      <c r="I13" s="8"/>
      <c r="J13" s="8"/>
      <c r="K13" s="9"/>
    </row>
    <row r="14">
      <c r="B14" s="48" t="s">
        <v>880</v>
      </c>
    </row>
    <row r="15">
      <c r="B15" s="48" t="s">
        <v>881</v>
      </c>
    </row>
  </sheetData>
  <mergeCells count="5">
    <mergeCell ref="B5:P5"/>
    <mergeCell ref="B12:K12"/>
    <mergeCell ref="B13:K13"/>
    <mergeCell ref="B14:K14"/>
    <mergeCell ref="B15:K15"/>
  </mergeCells>
  <hyperlinks>
    <hyperlink r:id="rId1" ref="D8"/>
    <hyperlink r:id="rId2" ref="D9"/>
    <hyperlink r:id="rId3" ref="D10"/>
  </hyperlinks>
  <drawing r:id="rId4"/>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23.5"/>
    <col customWidth="1" min="5" max="5" width="25.63"/>
    <col customWidth="1" min="11" max="11" width="31.75"/>
    <col customWidth="1" min="12" max="12" width="19.0"/>
    <col customWidth="1" min="13" max="13" width="29.13"/>
    <col customWidth="1" min="14" max="14" width="28.25"/>
    <col customWidth="1" min="15" max="15" width="34.88"/>
    <col customWidth="1" min="16" max="16" width="29.13"/>
  </cols>
  <sheetData>
    <row r="5">
      <c r="B5" s="113" t="s">
        <v>2</v>
      </c>
    </row>
    <row r="6">
      <c r="B6" s="1"/>
      <c r="C6" s="1"/>
      <c r="D6" s="1"/>
      <c r="E6" s="1"/>
      <c r="F6" s="1"/>
      <c r="G6" s="1"/>
      <c r="H6" s="1"/>
      <c r="I6" s="1"/>
      <c r="J6" s="1"/>
      <c r="K6" s="1"/>
      <c r="L6" s="2"/>
      <c r="M6" s="2"/>
      <c r="N6" s="2"/>
    </row>
    <row r="7">
      <c r="B7" s="11" t="s">
        <v>5</v>
      </c>
      <c r="C7" s="12" t="s">
        <v>7</v>
      </c>
      <c r="D7" s="12" t="s">
        <v>9</v>
      </c>
      <c r="E7" s="12" t="s">
        <v>11</v>
      </c>
      <c r="F7" s="12" t="s">
        <v>13</v>
      </c>
      <c r="G7" s="14" t="s">
        <v>15</v>
      </c>
      <c r="H7" s="11" t="s">
        <v>17</v>
      </c>
      <c r="I7" s="12" t="s">
        <v>18</v>
      </c>
      <c r="J7" s="12" t="s">
        <v>20</v>
      </c>
      <c r="K7" s="12" t="s">
        <v>22</v>
      </c>
      <c r="L7" s="11" t="s">
        <v>24</v>
      </c>
      <c r="M7" s="11" t="s">
        <v>26</v>
      </c>
      <c r="N7" s="11" t="s">
        <v>28</v>
      </c>
      <c r="O7" s="11" t="s">
        <v>31</v>
      </c>
      <c r="P7" s="11" t="s">
        <v>33</v>
      </c>
    </row>
    <row r="8">
      <c r="B8" s="17" t="s">
        <v>34</v>
      </c>
      <c r="C8" s="166" t="s">
        <v>36</v>
      </c>
      <c r="D8" s="167" t="s">
        <v>882</v>
      </c>
      <c r="E8" s="168" t="s">
        <v>883</v>
      </c>
      <c r="F8" s="169">
        <v>128.319</v>
      </c>
      <c r="G8" s="169">
        <v>152.7</v>
      </c>
      <c r="H8" s="166" t="s">
        <v>884</v>
      </c>
      <c r="I8" s="29">
        <v>3150.0</v>
      </c>
      <c r="J8" s="166" t="s">
        <v>56</v>
      </c>
      <c r="K8" s="170" t="s">
        <v>885</v>
      </c>
      <c r="L8" s="170" t="s">
        <v>886</v>
      </c>
      <c r="M8" s="170" t="s">
        <v>887</v>
      </c>
      <c r="N8" s="170" t="s">
        <v>888</v>
      </c>
      <c r="O8" s="170" t="s">
        <v>889</v>
      </c>
      <c r="P8" s="35"/>
    </row>
    <row r="9">
      <c r="B9" s="17" t="s">
        <v>64</v>
      </c>
      <c r="C9" s="166" t="s">
        <v>769</v>
      </c>
      <c r="D9" s="171" t="s">
        <v>891</v>
      </c>
      <c r="E9" s="168" t="s">
        <v>893</v>
      </c>
      <c r="F9" s="169">
        <v>158.481</v>
      </c>
      <c r="G9" s="169">
        <v>188.592</v>
      </c>
      <c r="H9" s="166" t="s">
        <v>894</v>
      </c>
      <c r="I9" s="29">
        <v>3150.0</v>
      </c>
      <c r="J9" s="19" t="s">
        <v>56</v>
      </c>
      <c r="K9" s="170" t="s">
        <v>897</v>
      </c>
      <c r="L9" s="170" t="s">
        <v>898</v>
      </c>
      <c r="M9" s="170" t="s">
        <v>900</v>
      </c>
      <c r="N9" s="170" t="s">
        <v>902</v>
      </c>
      <c r="O9" s="170" t="s">
        <v>903</v>
      </c>
      <c r="P9" s="23"/>
    </row>
    <row r="10">
      <c r="B10" s="17" t="s">
        <v>79</v>
      </c>
      <c r="C10" s="166" t="s">
        <v>907</v>
      </c>
      <c r="D10" s="171" t="s">
        <v>908</v>
      </c>
      <c r="E10" s="168" t="s">
        <v>909</v>
      </c>
      <c r="F10" s="169">
        <v>210.076</v>
      </c>
      <c r="G10" s="169">
        <v>249.99</v>
      </c>
      <c r="H10" s="166" t="s">
        <v>910</v>
      </c>
      <c r="I10" s="29">
        <v>3150.0</v>
      </c>
      <c r="J10" s="19" t="s">
        <v>56</v>
      </c>
      <c r="K10" s="170" t="s">
        <v>912</v>
      </c>
      <c r="L10" s="170" t="s">
        <v>898</v>
      </c>
      <c r="M10" s="170" t="s">
        <v>914</v>
      </c>
      <c r="N10" s="170" t="s">
        <v>915</v>
      </c>
      <c r="O10" s="170" t="s">
        <v>916</v>
      </c>
      <c r="P10" s="23"/>
    </row>
    <row r="11">
      <c r="E11" s="51"/>
      <c r="F11" s="51"/>
      <c r="G11" s="52"/>
      <c r="H11" s="52"/>
    </row>
    <row r="12">
      <c r="B12" s="136" t="s">
        <v>684</v>
      </c>
      <c r="C12" s="8"/>
      <c r="D12" s="8"/>
      <c r="E12" s="8"/>
      <c r="F12" s="8"/>
      <c r="G12" s="8"/>
      <c r="H12" s="8"/>
      <c r="I12" s="8"/>
      <c r="J12" s="8"/>
      <c r="K12" s="9"/>
    </row>
    <row r="13">
      <c r="B13" s="136" t="s">
        <v>922</v>
      </c>
      <c r="C13" s="8"/>
      <c r="D13" s="8"/>
      <c r="E13" s="8"/>
      <c r="F13" s="8"/>
      <c r="G13" s="8"/>
      <c r="H13" s="8"/>
      <c r="I13" s="8"/>
      <c r="J13" s="8"/>
      <c r="K13" s="9"/>
    </row>
    <row r="14">
      <c r="B14" s="48" t="s">
        <v>923</v>
      </c>
    </row>
    <row r="15">
      <c r="B15" s="48" t="s">
        <v>925</v>
      </c>
    </row>
    <row r="28">
      <c r="G28" s="174"/>
      <c r="H28" s="174"/>
      <c r="J28" s="174"/>
    </row>
    <row r="29">
      <c r="G29" s="174"/>
      <c r="H29" s="174"/>
      <c r="J29" s="174"/>
    </row>
    <row r="30">
      <c r="G30" s="174"/>
      <c r="H30" s="174"/>
      <c r="J30" s="174"/>
    </row>
    <row r="31">
      <c r="G31" s="174"/>
      <c r="H31" s="174"/>
      <c r="J31" s="174"/>
    </row>
    <row r="32">
      <c r="G32" s="174"/>
      <c r="H32" s="174"/>
      <c r="J32" s="174"/>
    </row>
    <row r="33">
      <c r="G33" s="174"/>
      <c r="H33" s="174"/>
      <c r="J33" s="174"/>
    </row>
  </sheetData>
  <mergeCells count="5">
    <mergeCell ref="B5:P5"/>
    <mergeCell ref="B12:K12"/>
    <mergeCell ref="B13:K13"/>
    <mergeCell ref="B14:K14"/>
    <mergeCell ref="B15:J15"/>
  </mergeCells>
  <hyperlinks>
    <hyperlink r:id="rId1" ref="D8"/>
    <hyperlink r:id="rId2" ref="D9"/>
    <hyperlink r:id="rId3" ref="D10"/>
  </hyperlinks>
  <drawing r:id="rId4"/>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23.5"/>
    <col customWidth="1" min="5" max="5" width="25.63"/>
    <col customWidth="1" min="11" max="11" width="31.75"/>
    <col customWidth="1" min="12" max="12" width="19.0"/>
    <col customWidth="1" min="13" max="13" width="29.13"/>
    <col customWidth="1" min="14" max="14" width="28.25"/>
    <col customWidth="1" min="15" max="15" width="34.88"/>
    <col customWidth="1" min="16" max="16" width="29.13"/>
  </cols>
  <sheetData>
    <row r="5">
      <c r="B5" s="113" t="s">
        <v>2</v>
      </c>
    </row>
    <row r="6">
      <c r="B6" s="1"/>
      <c r="C6" s="1"/>
      <c r="D6" s="1"/>
      <c r="E6" s="1"/>
      <c r="F6" s="1"/>
      <c r="G6" s="1"/>
      <c r="H6" s="1"/>
      <c r="I6" s="1"/>
      <c r="J6" s="1"/>
      <c r="K6" s="1"/>
      <c r="L6" s="2"/>
      <c r="M6" s="2"/>
      <c r="N6" s="2"/>
    </row>
    <row r="7">
      <c r="B7" s="11" t="s">
        <v>5</v>
      </c>
      <c r="C7" s="12" t="s">
        <v>7</v>
      </c>
      <c r="D7" s="12" t="s">
        <v>9</v>
      </c>
      <c r="E7" s="12" t="s">
        <v>11</v>
      </c>
      <c r="F7" s="12" t="s">
        <v>13</v>
      </c>
      <c r="G7" s="14" t="s">
        <v>15</v>
      </c>
      <c r="H7" s="11" t="s">
        <v>17</v>
      </c>
      <c r="I7" s="12" t="s">
        <v>18</v>
      </c>
      <c r="J7" s="12" t="s">
        <v>20</v>
      </c>
      <c r="K7" s="12" t="s">
        <v>22</v>
      </c>
      <c r="L7" s="11" t="s">
        <v>24</v>
      </c>
      <c r="M7" s="11" t="s">
        <v>26</v>
      </c>
      <c r="N7" s="11" t="s">
        <v>28</v>
      </c>
      <c r="O7" s="11" t="s">
        <v>31</v>
      </c>
      <c r="P7" s="11" t="s">
        <v>33</v>
      </c>
    </row>
    <row r="8">
      <c r="B8" s="17" t="s">
        <v>34</v>
      </c>
      <c r="C8" s="166" t="s">
        <v>565</v>
      </c>
      <c r="D8" s="167" t="s">
        <v>890</v>
      </c>
      <c r="E8" s="168" t="s">
        <v>892</v>
      </c>
      <c r="F8" s="169">
        <v>184.034</v>
      </c>
      <c r="G8" s="169">
        <v>219.0</v>
      </c>
      <c r="H8" s="166" t="s">
        <v>895</v>
      </c>
      <c r="I8" s="29">
        <v>3150.0</v>
      </c>
      <c r="J8" s="166" t="s">
        <v>56</v>
      </c>
      <c r="K8" s="170" t="s">
        <v>896</v>
      </c>
      <c r="L8" s="170" t="s">
        <v>898</v>
      </c>
      <c r="M8" s="170" t="s">
        <v>899</v>
      </c>
      <c r="N8" s="170" t="s">
        <v>901</v>
      </c>
      <c r="O8" s="170" t="s">
        <v>904</v>
      </c>
      <c r="P8" s="35"/>
    </row>
    <row r="9">
      <c r="B9" s="17" t="s">
        <v>64</v>
      </c>
      <c r="C9" s="166" t="s">
        <v>905</v>
      </c>
      <c r="D9" s="171" t="s">
        <v>906</v>
      </c>
      <c r="E9" s="168" t="s">
        <v>911</v>
      </c>
      <c r="F9" s="169">
        <v>220.0</v>
      </c>
      <c r="G9" s="169">
        <v>261.8</v>
      </c>
      <c r="H9" s="166" t="s">
        <v>913</v>
      </c>
      <c r="I9" s="29">
        <v>3150.0</v>
      </c>
      <c r="J9" s="166" t="s">
        <v>56</v>
      </c>
      <c r="K9" s="170" t="s">
        <v>917</v>
      </c>
      <c r="L9" s="170" t="s">
        <v>898</v>
      </c>
      <c r="M9" s="170" t="s">
        <v>918</v>
      </c>
      <c r="N9" s="170" t="s">
        <v>919</v>
      </c>
      <c r="O9" s="170" t="s">
        <v>920</v>
      </c>
      <c r="P9" s="23"/>
    </row>
    <row r="10" ht="133.5" customHeight="1">
      <c r="B10" s="17" t="s">
        <v>79</v>
      </c>
      <c r="C10" s="166" t="s">
        <v>565</v>
      </c>
      <c r="D10" s="171" t="s">
        <v>921</v>
      </c>
      <c r="E10" s="168" t="s">
        <v>924</v>
      </c>
      <c r="F10" s="169">
        <v>276.471</v>
      </c>
      <c r="G10" s="169">
        <v>329.0</v>
      </c>
      <c r="H10" s="166" t="s">
        <v>926</v>
      </c>
      <c r="I10" s="29">
        <v>3150.0</v>
      </c>
      <c r="J10" s="19" t="s">
        <v>56</v>
      </c>
      <c r="K10" s="170" t="s">
        <v>927</v>
      </c>
      <c r="L10" s="170" t="s">
        <v>898</v>
      </c>
      <c r="M10" s="170" t="s">
        <v>928</v>
      </c>
      <c r="N10" s="170" t="s">
        <v>929</v>
      </c>
      <c r="O10" s="170" t="s">
        <v>930</v>
      </c>
      <c r="P10" s="23"/>
    </row>
    <row r="11">
      <c r="E11" s="51"/>
      <c r="F11" s="51"/>
      <c r="G11" s="52"/>
      <c r="H11" s="52"/>
    </row>
    <row r="12">
      <c r="B12" s="136" t="s">
        <v>684</v>
      </c>
      <c r="C12" s="8"/>
      <c r="D12" s="8"/>
      <c r="E12" s="8"/>
      <c r="F12" s="8"/>
      <c r="G12" s="8"/>
      <c r="H12" s="8"/>
      <c r="I12" s="8"/>
      <c r="J12" s="8"/>
      <c r="K12" s="9"/>
    </row>
    <row r="13">
      <c r="B13" s="136" t="s">
        <v>933</v>
      </c>
      <c r="C13" s="8"/>
      <c r="D13" s="8"/>
      <c r="E13" s="8"/>
      <c r="F13" s="8"/>
      <c r="G13" s="8"/>
      <c r="H13" s="8"/>
      <c r="I13" s="8"/>
      <c r="J13" s="8"/>
      <c r="K13" s="9"/>
    </row>
    <row r="14">
      <c r="B14" s="48" t="s">
        <v>935</v>
      </c>
    </row>
    <row r="15">
      <c r="B15" s="48" t="s">
        <v>939</v>
      </c>
    </row>
  </sheetData>
  <mergeCells count="5">
    <mergeCell ref="B5:P5"/>
    <mergeCell ref="B12:K12"/>
    <mergeCell ref="B13:K13"/>
    <mergeCell ref="B14:K14"/>
    <mergeCell ref="B15:J15"/>
  </mergeCells>
  <hyperlinks>
    <hyperlink r:id="rId1" ref="D8"/>
    <hyperlink r:id="rId2" ref="D9"/>
    <hyperlink r:id="rId3" ref="D10"/>
  </hyperlinks>
  <drawing r:id="rId4"/>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38.75"/>
    <col customWidth="1" min="5" max="5" width="25.63"/>
    <col customWidth="1" min="11" max="11" width="31.75"/>
    <col customWidth="1" min="12" max="12" width="19.0"/>
    <col customWidth="1" min="13" max="13" width="29.13"/>
    <col customWidth="1" min="14" max="14" width="28.25"/>
    <col customWidth="1" min="15" max="15" width="34.88"/>
    <col customWidth="1" min="16" max="16" width="29.13"/>
  </cols>
  <sheetData>
    <row r="5">
      <c r="B5" s="113" t="s">
        <v>2</v>
      </c>
    </row>
    <row r="6">
      <c r="B6" s="1"/>
      <c r="C6" s="1"/>
      <c r="D6" s="1"/>
      <c r="E6" s="1"/>
      <c r="F6" s="1"/>
      <c r="G6" s="1"/>
      <c r="H6" s="1"/>
      <c r="I6" s="1"/>
      <c r="J6" s="1"/>
      <c r="K6" s="1"/>
      <c r="L6" s="2"/>
      <c r="M6" s="2"/>
      <c r="N6" s="2"/>
    </row>
    <row r="7">
      <c r="B7" s="11" t="s">
        <v>5</v>
      </c>
      <c r="C7" s="12" t="s">
        <v>7</v>
      </c>
      <c r="D7" s="12" t="s">
        <v>9</v>
      </c>
      <c r="E7" s="12" t="s">
        <v>11</v>
      </c>
      <c r="F7" s="12" t="s">
        <v>13</v>
      </c>
      <c r="G7" s="14" t="s">
        <v>15</v>
      </c>
      <c r="H7" s="11" t="s">
        <v>17</v>
      </c>
      <c r="I7" s="12" t="s">
        <v>18</v>
      </c>
      <c r="J7" s="12" t="s">
        <v>20</v>
      </c>
      <c r="K7" s="12" t="s">
        <v>22</v>
      </c>
      <c r="L7" s="11" t="s">
        <v>24</v>
      </c>
      <c r="M7" s="11" t="s">
        <v>26</v>
      </c>
      <c r="N7" s="11" t="s">
        <v>28</v>
      </c>
      <c r="O7" s="11" t="s">
        <v>31</v>
      </c>
      <c r="P7" s="11" t="s">
        <v>33</v>
      </c>
    </row>
    <row r="8" ht="141.75" customHeight="1">
      <c r="B8" s="17" t="s">
        <v>34</v>
      </c>
      <c r="C8" s="166" t="s">
        <v>931</v>
      </c>
      <c r="D8" s="171" t="s">
        <v>932</v>
      </c>
      <c r="E8" s="168" t="s">
        <v>936</v>
      </c>
      <c r="F8" s="169">
        <v>29.328</v>
      </c>
      <c r="G8" s="169">
        <v>34.9</v>
      </c>
      <c r="H8" s="166" t="s">
        <v>938</v>
      </c>
      <c r="I8" s="29">
        <v>3150.0</v>
      </c>
      <c r="J8" s="166" t="s">
        <v>941</v>
      </c>
      <c r="K8" s="170" t="s">
        <v>942</v>
      </c>
      <c r="L8" s="170" t="s">
        <v>943</v>
      </c>
      <c r="M8" s="170" t="s">
        <v>944</v>
      </c>
      <c r="N8" s="170" t="s">
        <v>946</v>
      </c>
      <c r="O8" s="170" t="s">
        <v>948</v>
      </c>
      <c r="P8" s="35"/>
    </row>
    <row r="9">
      <c r="B9" s="17" t="s">
        <v>64</v>
      </c>
      <c r="C9" s="19" t="s">
        <v>36</v>
      </c>
      <c r="D9" s="171" t="s">
        <v>952</v>
      </c>
      <c r="E9" s="175" t="s">
        <v>963</v>
      </c>
      <c r="F9" s="169">
        <v>79.412</v>
      </c>
      <c r="G9" s="169">
        <v>94.0</v>
      </c>
      <c r="H9" s="166" t="s">
        <v>965</v>
      </c>
      <c r="I9" s="29">
        <v>3150.0</v>
      </c>
      <c r="J9" s="19" t="s">
        <v>56</v>
      </c>
      <c r="K9" s="170" t="s">
        <v>967</v>
      </c>
      <c r="L9" s="170" t="s">
        <v>969</v>
      </c>
      <c r="M9" s="170" t="s">
        <v>970</v>
      </c>
      <c r="N9" s="170" t="s">
        <v>977</v>
      </c>
      <c r="O9" s="170" t="s">
        <v>978</v>
      </c>
      <c r="P9" s="23"/>
    </row>
    <row r="10" ht="155.25" customHeight="1">
      <c r="B10" s="17" t="s">
        <v>79</v>
      </c>
      <c r="C10" s="166" t="s">
        <v>979</v>
      </c>
      <c r="D10" s="171" t="s">
        <v>980</v>
      </c>
      <c r="E10" s="175" t="s">
        <v>981</v>
      </c>
      <c r="F10" s="169">
        <v>41.933</v>
      </c>
      <c r="G10" s="169">
        <v>49.9</v>
      </c>
      <c r="H10" s="166" t="s">
        <v>982</v>
      </c>
      <c r="I10" s="29">
        <v>3150.0</v>
      </c>
      <c r="J10" s="19" t="s">
        <v>56</v>
      </c>
      <c r="K10" s="170" t="s">
        <v>983</v>
      </c>
      <c r="L10" s="170" t="s">
        <v>984</v>
      </c>
      <c r="M10" s="170" t="s">
        <v>985</v>
      </c>
      <c r="N10" s="170" t="s">
        <v>986</v>
      </c>
      <c r="O10" s="170" t="s">
        <v>987</v>
      </c>
      <c r="P10" s="23"/>
    </row>
    <row r="11">
      <c r="E11" s="51"/>
      <c r="F11" s="51"/>
      <c r="G11" s="52"/>
      <c r="H11" s="52"/>
    </row>
    <row r="12">
      <c r="B12" s="136" t="s">
        <v>821</v>
      </c>
      <c r="C12" s="8"/>
      <c r="D12" s="8"/>
      <c r="E12" s="8"/>
      <c r="F12" s="8"/>
      <c r="G12" s="8"/>
      <c r="H12" s="8"/>
      <c r="I12" s="8"/>
      <c r="J12" s="8"/>
      <c r="K12" s="9"/>
    </row>
    <row r="13">
      <c r="B13" s="136" t="s">
        <v>988</v>
      </c>
      <c r="C13" s="8"/>
      <c r="D13" s="8"/>
      <c r="E13" s="8"/>
      <c r="F13" s="8"/>
      <c r="G13" s="8"/>
      <c r="H13" s="8"/>
      <c r="I13" s="8"/>
      <c r="J13" s="8"/>
      <c r="K13" s="9"/>
    </row>
    <row r="14">
      <c r="B14" s="48" t="s">
        <v>989</v>
      </c>
    </row>
    <row r="15">
      <c r="B15" s="48" t="s">
        <v>990</v>
      </c>
    </row>
  </sheetData>
  <mergeCells count="5">
    <mergeCell ref="B5:P5"/>
    <mergeCell ref="B12:K12"/>
    <mergeCell ref="B13:K13"/>
    <mergeCell ref="B14:K14"/>
    <mergeCell ref="B15:K15"/>
  </mergeCells>
  <hyperlinks>
    <hyperlink r:id="rId1" ref="D8"/>
    <hyperlink r:id="rId2" ref="D9"/>
    <hyperlink r:id="rId3" ref="D10"/>
  </hyperlinks>
  <drawing r:id="rId4"/>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23.5"/>
    <col customWidth="1" min="5" max="5" width="25.63"/>
    <col customWidth="1" min="11" max="11" width="31.75"/>
    <col customWidth="1" min="12" max="12" width="19.0"/>
    <col customWidth="1" min="13" max="13" width="29.13"/>
    <col customWidth="1" min="14" max="14" width="28.25"/>
    <col customWidth="1" min="15" max="15" width="34.88"/>
    <col customWidth="1" min="16" max="16" width="29.13"/>
  </cols>
  <sheetData>
    <row r="5">
      <c r="B5" s="113" t="s">
        <v>2</v>
      </c>
    </row>
    <row r="6">
      <c r="B6" s="1"/>
      <c r="C6" s="1"/>
      <c r="D6" s="1"/>
      <c r="E6" s="1"/>
      <c r="F6" s="1"/>
      <c r="G6" s="1"/>
      <c r="H6" s="1"/>
      <c r="I6" s="1"/>
      <c r="J6" s="1"/>
      <c r="K6" s="1"/>
      <c r="L6" s="2"/>
      <c r="M6" s="2"/>
      <c r="N6" s="2"/>
    </row>
    <row r="7">
      <c r="B7" s="11" t="s">
        <v>5</v>
      </c>
      <c r="C7" s="12" t="s">
        <v>7</v>
      </c>
      <c r="D7" s="12" t="s">
        <v>9</v>
      </c>
      <c r="E7" s="12" t="s">
        <v>11</v>
      </c>
      <c r="F7" s="12" t="s">
        <v>13</v>
      </c>
      <c r="G7" s="14" t="s">
        <v>15</v>
      </c>
      <c r="H7" s="11" t="s">
        <v>17</v>
      </c>
      <c r="I7" s="12" t="s">
        <v>18</v>
      </c>
      <c r="J7" s="12" t="s">
        <v>20</v>
      </c>
      <c r="K7" s="12" t="s">
        <v>22</v>
      </c>
      <c r="L7" s="11" t="s">
        <v>24</v>
      </c>
      <c r="M7" s="11" t="s">
        <v>26</v>
      </c>
      <c r="N7" s="11" t="s">
        <v>28</v>
      </c>
      <c r="O7" s="11" t="s">
        <v>31</v>
      </c>
      <c r="P7" s="11" t="s">
        <v>33</v>
      </c>
    </row>
    <row r="8">
      <c r="B8" s="17" t="s">
        <v>34</v>
      </c>
      <c r="C8" s="166" t="s">
        <v>36</v>
      </c>
      <c r="D8" s="167" t="s">
        <v>934</v>
      </c>
      <c r="E8" s="168" t="s">
        <v>937</v>
      </c>
      <c r="F8" s="169">
        <v>46.134</v>
      </c>
      <c r="G8" s="169">
        <v>54.9</v>
      </c>
      <c r="H8" s="166" t="s">
        <v>940</v>
      </c>
      <c r="I8" s="29">
        <v>3150.0</v>
      </c>
      <c r="J8" s="166" t="s">
        <v>941</v>
      </c>
      <c r="K8" s="170" t="s">
        <v>945</v>
      </c>
      <c r="L8" s="170" t="s">
        <v>947</v>
      </c>
      <c r="M8" s="170" t="s">
        <v>949</v>
      </c>
      <c r="N8" s="170" t="s">
        <v>950</v>
      </c>
      <c r="O8" s="170" t="s">
        <v>951</v>
      </c>
      <c r="P8" s="35"/>
    </row>
    <row r="9">
      <c r="B9" s="17" t="s">
        <v>64</v>
      </c>
      <c r="C9" s="166" t="s">
        <v>769</v>
      </c>
      <c r="D9" s="171" t="s">
        <v>953</v>
      </c>
      <c r="E9" s="175" t="s">
        <v>954</v>
      </c>
      <c r="F9" s="169">
        <v>17.008</v>
      </c>
      <c r="G9" s="169">
        <v>20.24</v>
      </c>
      <c r="H9" s="166" t="s">
        <v>955</v>
      </c>
      <c r="I9" s="29">
        <v>3150.0</v>
      </c>
      <c r="J9" s="19" t="s">
        <v>56</v>
      </c>
      <c r="K9" s="170" t="s">
        <v>956</v>
      </c>
      <c r="L9" s="170" t="s">
        <v>957</v>
      </c>
      <c r="M9" s="170" t="s">
        <v>958</v>
      </c>
      <c r="N9" s="170" t="s">
        <v>959</v>
      </c>
      <c r="O9" s="170" t="s">
        <v>960</v>
      </c>
      <c r="P9" s="23"/>
    </row>
    <row r="10" ht="133.5" customHeight="1">
      <c r="B10" s="17" t="s">
        <v>79</v>
      </c>
      <c r="C10" s="166" t="s">
        <v>961</v>
      </c>
      <c r="D10" s="171" t="s">
        <v>962</v>
      </c>
      <c r="E10" s="175" t="s">
        <v>964</v>
      </c>
      <c r="F10" s="169">
        <v>22.804</v>
      </c>
      <c r="G10" s="169">
        <v>27.137</v>
      </c>
      <c r="H10" s="166" t="s">
        <v>966</v>
      </c>
      <c r="I10" s="29">
        <v>3150.0</v>
      </c>
      <c r="J10" s="19" t="s">
        <v>56</v>
      </c>
      <c r="K10" s="170" t="s">
        <v>968</v>
      </c>
      <c r="L10" s="170" t="s">
        <v>898</v>
      </c>
      <c r="M10" s="170" t="s">
        <v>971</v>
      </c>
      <c r="N10" s="170" t="s">
        <v>972</v>
      </c>
      <c r="O10" s="170" t="s">
        <v>973</v>
      </c>
      <c r="P10" s="23"/>
    </row>
    <row r="11">
      <c r="E11" s="51"/>
      <c r="F11" s="51"/>
      <c r="G11" s="52"/>
      <c r="H11" s="52"/>
    </row>
    <row r="12">
      <c r="B12" s="136" t="s">
        <v>781</v>
      </c>
      <c r="C12" s="8"/>
      <c r="D12" s="8"/>
      <c r="E12" s="8"/>
      <c r="F12" s="8"/>
      <c r="G12" s="8"/>
      <c r="H12" s="8"/>
      <c r="I12" s="8"/>
      <c r="J12" s="8"/>
      <c r="K12" s="9"/>
    </row>
    <row r="13">
      <c r="B13" s="136" t="s">
        <v>974</v>
      </c>
      <c r="C13" s="8"/>
      <c r="D13" s="8"/>
      <c r="E13" s="8"/>
      <c r="F13" s="8"/>
      <c r="G13" s="8"/>
      <c r="H13" s="8"/>
      <c r="I13" s="8"/>
      <c r="J13" s="8"/>
      <c r="K13" s="9"/>
    </row>
    <row r="14">
      <c r="B14" s="48" t="s">
        <v>975</v>
      </c>
    </row>
    <row r="15">
      <c r="B15" s="48" t="s">
        <v>976</v>
      </c>
      <c r="C15" s="176"/>
      <c r="D15" s="176"/>
      <c r="E15" s="176"/>
      <c r="F15" s="176"/>
      <c r="G15" s="176"/>
      <c r="H15" s="176"/>
      <c r="I15" s="176"/>
      <c r="J15" s="176"/>
      <c r="K15" s="176"/>
    </row>
  </sheetData>
  <mergeCells count="4">
    <mergeCell ref="B5:P5"/>
    <mergeCell ref="B12:K12"/>
    <mergeCell ref="B13:K13"/>
    <mergeCell ref="B14:K14"/>
  </mergeCells>
  <hyperlinks>
    <hyperlink r:id="rId1" ref="D8"/>
    <hyperlink r:id="rId2" ref="D9"/>
    <hyperlink r:id="rId3" ref="D10"/>
  </hyperlinks>
  <drawing r:id="rId4"/>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13"/>
    <col customWidth="1" min="2" max="2" width="24.88"/>
    <col customWidth="1" min="3" max="3" width="73.13"/>
    <col customWidth="1" min="4" max="4" width="49.63"/>
    <col customWidth="1" min="5" max="6" width="17.0"/>
    <col customWidth="1" min="7" max="7" width="18.0"/>
    <col customWidth="1" min="8" max="8" width="17.0"/>
    <col customWidth="1" min="9" max="9" width="19.13"/>
    <col customWidth="1" min="10" max="10" width="23.0"/>
    <col customWidth="1" min="11" max="11" width="21.38"/>
    <col customWidth="1" min="12" max="12" width="40.75"/>
    <col customWidth="1" min="13" max="13" width="43.75"/>
    <col customWidth="1" min="14" max="14" width="40.13"/>
    <col customWidth="1" min="15" max="15" width="34.25"/>
    <col customWidth="1" min="16" max="26" width="10.0"/>
  </cols>
  <sheetData>
    <row r="1" ht="12.75" customHeight="1"/>
    <row r="2" ht="12.75" customHeight="1"/>
    <row r="3" ht="12.75" customHeight="1"/>
    <row r="4" ht="12.75" customHeight="1"/>
    <row r="5" ht="12.75" customHeight="1"/>
    <row r="6">
      <c r="A6" s="113" t="s">
        <v>2</v>
      </c>
    </row>
    <row r="7" ht="12.75" customHeight="1">
      <c r="A7" s="1"/>
      <c r="B7" s="1"/>
      <c r="C7" s="1"/>
      <c r="D7" s="1"/>
      <c r="E7" s="1"/>
      <c r="F7" s="1"/>
      <c r="G7" s="1"/>
      <c r="H7" s="1"/>
      <c r="I7" s="1"/>
      <c r="J7" s="1"/>
      <c r="K7" s="2"/>
      <c r="L7" s="2"/>
      <c r="M7" s="2"/>
    </row>
    <row r="8">
      <c r="A8" s="11" t="s">
        <v>5</v>
      </c>
      <c r="B8" s="12" t="s">
        <v>7</v>
      </c>
      <c r="C8" s="12" t="s">
        <v>9</v>
      </c>
      <c r="D8" s="12" t="s">
        <v>11</v>
      </c>
      <c r="E8" s="12" t="s">
        <v>13</v>
      </c>
      <c r="F8" s="14" t="s">
        <v>15</v>
      </c>
      <c r="G8" s="11" t="s">
        <v>17</v>
      </c>
      <c r="H8" s="12" t="s">
        <v>18</v>
      </c>
      <c r="I8" s="12" t="s">
        <v>20</v>
      </c>
      <c r="J8" s="12" t="s">
        <v>22</v>
      </c>
      <c r="K8" s="11" t="s">
        <v>24</v>
      </c>
      <c r="L8" s="11" t="s">
        <v>26</v>
      </c>
      <c r="M8" s="11" t="s">
        <v>28</v>
      </c>
      <c r="N8" s="11" t="s">
        <v>31</v>
      </c>
      <c r="O8" s="11" t="s">
        <v>33</v>
      </c>
    </row>
    <row r="9" ht="163.5" customHeight="1">
      <c r="A9" s="17" t="s">
        <v>34</v>
      </c>
      <c r="B9" s="19" t="s">
        <v>991</v>
      </c>
      <c r="C9" s="177" t="s">
        <v>992</v>
      </c>
      <c r="D9" s="27" t="s">
        <v>993</v>
      </c>
      <c r="E9" s="24">
        <v>220468.5</v>
      </c>
      <c r="F9" s="24">
        <v>262357.52</v>
      </c>
      <c r="G9" s="19" t="s">
        <v>994</v>
      </c>
      <c r="H9" s="29">
        <v>3150.0</v>
      </c>
      <c r="I9" s="19" t="s">
        <v>56</v>
      </c>
      <c r="J9" s="129" t="s">
        <v>995</v>
      </c>
      <c r="K9" s="129" t="s">
        <v>996</v>
      </c>
      <c r="L9" s="129" t="s">
        <v>997</v>
      </c>
      <c r="M9" s="129" t="s">
        <v>998</v>
      </c>
      <c r="N9" s="32" t="s">
        <v>999</v>
      </c>
      <c r="O9" s="35"/>
    </row>
    <row r="10" ht="150.75" customHeight="1">
      <c r="A10" s="17" t="s">
        <v>64</v>
      </c>
      <c r="B10" s="19" t="s">
        <v>36</v>
      </c>
      <c r="C10" s="177" t="s">
        <v>1000</v>
      </c>
      <c r="D10" s="178" t="s">
        <v>1003</v>
      </c>
      <c r="E10" s="24">
        <v>94117.65</v>
      </c>
      <c r="F10" s="24">
        <v>112000.0</v>
      </c>
      <c r="G10" s="19" t="s">
        <v>1005</v>
      </c>
      <c r="H10" s="29">
        <v>3150.0</v>
      </c>
      <c r="I10" s="19" t="s">
        <v>56</v>
      </c>
      <c r="J10" s="179" t="s">
        <v>1007</v>
      </c>
      <c r="K10" s="129" t="s">
        <v>680</v>
      </c>
      <c r="L10" s="129" t="s">
        <v>1009</v>
      </c>
      <c r="M10" s="129" t="s">
        <v>1010</v>
      </c>
      <c r="N10" s="32" t="s">
        <v>1012</v>
      </c>
      <c r="O10" s="111"/>
    </row>
    <row r="11" ht="153.75" customHeight="1">
      <c r="A11" s="17" t="s">
        <v>79</v>
      </c>
      <c r="B11" s="19" t="s">
        <v>1014</v>
      </c>
      <c r="C11" s="177" t="s">
        <v>1016</v>
      </c>
      <c r="D11" s="178" t="s">
        <v>1017</v>
      </c>
      <c r="E11" s="24">
        <v>529327.73</v>
      </c>
      <c r="F11" s="24">
        <v>629900.0</v>
      </c>
      <c r="G11" s="19" t="s">
        <v>1018</v>
      </c>
      <c r="H11" s="29">
        <v>3150.0</v>
      </c>
      <c r="I11" s="19" t="s">
        <v>56</v>
      </c>
      <c r="J11" s="129" t="s">
        <v>1019</v>
      </c>
      <c r="K11" s="129" t="s">
        <v>1020</v>
      </c>
      <c r="L11" s="129" t="s">
        <v>1022</v>
      </c>
      <c r="M11" s="129" t="s">
        <v>1024</v>
      </c>
      <c r="N11" s="32" t="s">
        <v>1025</v>
      </c>
      <c r="O11" s="111"/>
    </row>
    <row r="12" ht="12.75" customHeight="1">
      <c r="D12" s="51"/>
      <c r="E12" s="51"/>
      <c r="F12" s="52"/>
      <c r="G12" s="52"/>
    </row>
    <row r="13" ht="12.75" customHeight="1">
      <c r="A13" s="127" t="s">
        <v>684</v>
      </c>
      <c r="B13" s="8"/>
      <c r="C13" s="8"/>
      <c r="D13" s="8"/>
      <c r="E13" s="8"/>
      <c r="F13" s="8"/>
      <c r="G13" s="8"/>
      <c r="H13" s="8"/>
      <c r="I13" s="8"/>
      <c r="J13" s="9"/>
    </row>
    <row r="14" ht="53.25" customHeight="1">
      <c r="A14" s="136" t="s">
        <v>1027</v>
      </c>
      <c r="B14" s="8"/>
      <c r="C14" s="8"/>
      <c r="D14" s="8"/>
      <c r="E14" s="8"/>
      <c r="F14" s="8"/>
      <c r="G14" s="8"/>
      <c r="H14" s="8"/>
      <c r="I14" s="8"/>
      <c r="J14" s="9"/>
    </row>
    <row r="15" ht="12.75" customHeight="1">
      <c r="A15" s="48" t="s">
        <v>1028</v>
      </c>
    </row>
    <row r="16" ht="12.75" customHeight="1"/>
    <row r="17" ht="12.75" customHeight="1"/>
    <row r="18" ht="12.75" customHeight="1"/>
    <row r="19" ht="12.75" customHeight="1"/>
    <row r="20" ht="12.75" customHeight="1"/>
    <row r="21" ht="12.75" customHeight="1">
      <c r="A21" s="48" t="s">
        <v>1029</v>
      </c>
    </row>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mergeCells count="5">
    <mergeCell ref="A6:O6"/>
    <mergeCell ref="A13:J13"/>
    <mergeCell ref="A14:J14"/>
    <mergeCell ref="A15:D20"/>
    <mergeCell ref="A21:D26"/>
  </mergeCells>
  <hyperlinks>
    <hyperlink r:id="rId1" ref="C9"/>
    <hyperlink r:id="rId2" ref="C10"/>
    <hyperlink r:id="rId3" ref="C11"/>
  </hyperlinks>
  <printOptions/>
  <pageMargins bottom="0.75" footer="0.0" header="0.0" left="0.7" right="0.7" top="0.75"/>
  <pageSetup orientation="landscape"/>
  <drawing r:id="rId4"/>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9" width="19.13"/>
    <col customWidth="1" min="10" max="10" width="22.13"/>
    <col customWidth="1" min="11" max="11" width="16.13"/>
    <col customWidth="1" min="12" max="12" width="15.5"/>
    <col customWidth="1" min="13" max="13" width="15.75"/>
    <col customWidth="1" min="14" max="14" width="24.25"/>
    <col customWidth="1" min="15" max="15" width="25.13"/>
    <col customWidth="1" min="16" max="26" width="10.0"/>
  </cols>
  <sheetData>
    <row r="1" ht="12.75" customHeight="1"/>
    <row r="2" ht="27.75" customHeight="1">
      <c r="D2" s="3" t="s">
        <v>0</v>
      </c>
    </row>
    <row r="3" ht="12.75" customHeight="1"/>
    <row r="4" ht="12.75" customHeight="1"/>
    <row r="5" ht="43.5" customHeight="1">
      <c r="A5" s="7" t="s">
        <v>3</v>
      </c>
      <c r="B5" s="8"/>
      <c r="C5" s="8"/>
      <c r="D5" s="8"/>
      <c r="E5" s="8"/>
      <c r="F5" s="8"/>
      <c r="G5" s="8"/>
      <c r="H5" s="8"/>
      <c r="I5" s="8"/>
      <c r="J5" s="9"/>
    </row>
    <row r="6" ht="15.75" customHeight="1"/>
    <row r="7" ht="75.75" customHeight="1">
      <c r="A7" s="10" t="s">
        <v>4</v>
      </c>
      <c r="B7" s="55" t="s">
        <v>1001</v>
      </c>
      <c r="C7" s="55" t="s">
        <v>1002</v>
      </c>
      <c r="D7" s="55" t="s">
        <v>1004</v>
      </c>
      <c r="E7" s="55" t="s">
        <v>1006</v>
      </c>
      <c r="F7" s="56" t="s">
        <v>1008</v>
      </c>
      <c r="G7" s="10" t="s">
        <v>1011</v>
      </c>
      <c r="H7" s="55" t="s">
        <v>18</v>
      </c>
      <c r="I7" s="55" t="s">
        <v>1013</v>
      </c>
      <c r="J7" s="55" t="s">
        <v>1015</v>
      </c>
      <c r="K7" s="138" t="s">
        <v>170</v>
      </c>
      <c r="L7" s="138" t="s">
        <v>171</v>
      </c>
      <c r="M7" s="138" t="s">
        <v>29</v>
      </c>
      <c r="N7" s="10" t="s">
        <v>30</v>
      </c>
      <c r="O7" s="138" t="s">
        <v>32</v>
      </c>
      <c r="P7" s="16"/>
      <c r="Q7" s="16"/>
      <c r="R7" s="16"/>
      <c r="S7" s="16"/>
      <c r="T7" s="16"/>
      <c r="U7" s="16"/>
      <c r="V7" s="16"/>
      <c r="W7" s="16"/>
      <c r="X7" s="16"/>
      <c r="Y7" s="16"/>
      <c r="Z7" s="16"/>
    </row>
    <row r="8" ht="93.0" customHeight="1">
      <c r="A8" s="141" t="s">
        <v>34</v>
      </c>
      <c r="B8" s="34" t="s">
        <v>1021</v>
      </c>
      <c r="C8" s="60" t="s">
        <v>1023</v>
      </c>
      <c r="D8" s="23" t="s">
        <v>1026</v>
      </c>
      <c r="E8" s="61">
        <v>52800.0</v>
      </c>
      <c r="F8" s="61">
        <f t="shared" ref="F8:F10" si="1">E8*1.19</f>
        <v>62832</v>
      </c>
      <c r="G8" s="30">
        <f t="shared" ref="G8:G10" si="2">(F8)/3900</f>
        <v>16.11076923</v>
      </c>
      <c r="H8" s="33">
        <f t="shared" ref="H8:H10" si="3">G8*3900</f>
        <v>62832</v>
      </c>
      <c r="I8" s="34" t="s">
        <v>56</v>
      </c>
      <c r="J8" s="23" t="s">
        <v>1030</v>
      </c>
      <c r="K8" s="23" t="s">
        <v>1031</v>
      </c>
      <c r="L8" s="23" t="s">
        <v>1032</v>
      </c>
      <c r="M8" s="23" t="s">
        <v>1033</v>
      </c>
      <c r="N8" s="23" t="s">
        <v>1034</v>
      </c>
      <c r="O8" s="42"/>
    </row>
    <row r="9" ht="87.0" customHeight="1">
      <c r="A9" s="141" t="s">
        <v>68</v>
      </c>
      <c r="B9" s="34" t="s">
        <v>36</v>
      </c>
      <c r="C9" s="60" t="s">
        <v>1035</v>
      </c>
      <c r="D9" s="23" t="s">
        <v>1036</v>
      </c>
      <c r="E9" s="67">
        <v>28487.0</v>
      </c>
      <c r="F9" s="61">
        <f t="shared" si="1"/>
        <v>33899.53</v>
      </c>
      <c r="G9" s="30">
        <f t="shared" si="2"/>
        <v>8.692187179</v>
      </c>
      <c r="H9" s="33">
        <f t="shared" si="3"/>
        <v>33899.53</v>
      </c>
      <c r="I9" s="34" t="s">
        <v>56</v>
      </c>
      <c r="J9" s="23" t="s">
        <v>1037</v>
      </c>
      <c r="K9" s="23" t="s">
        <v>1038</v>
      </c>
      <c r="L9" s="23" t="s">
        <v>1039</v>
      </c>
      <c r="M9" s="23" t="s">
        <v>1040</v>
      </c>
      <c r="N9" s="23" t="s">
        <v>1041</v>
      </c>
      <c r="O9" s="42"/>
    </row>
    <row r="10" ht="109.5" customHeight="1">
      <c r="A10" s="141" t="s">
        <v>79</v>
      </c>
      <c r="B10" s="34" t="s">
        <v>36</v>
      </c>
      <c r="C10" s="60" t="s">
        <v>1043</v>
      </c>
      <c r="D10" s="23" t="s">
        <v>1045</v>
      </c>
      <c r="E10" s="61">
        <v>78067.0</v>
      </c>
      <c r="F10" s="61">
        <f t="shared" si="1"/>
        <v>92899.73</v>
      </c>
      <c r="G10" s="30">
        <f t="shared" si="2"/>
        <v>23.82044359</v>
      </c>
      <c r="H10" s="33">
        <f t="shared" si="3"/>
        <v>92899.73</v>
      </c>
      <c r="I10" s="34" t="s">
        <v>56</v>
      </c>
      <c r="J10" s="23" t="s">
        <v>773</v>
      </c>
      <c r="K10" s="23" t="s">
        <v>774</v>
      </c>
      <c r="L10" s="23" t="s">
        <v>1049</v>
      </c>
      <c r="M10" s="23" t="s">
        <v>1051</v>
      </c>
      <c r="N10" s="23" t="s">
        <v>1053</v>
      </c>
      <c r="O10" s="42"/>
    </row>
    <row r="11" ht="15.0" hidden="1" customHeight="1">
      <c r="A11" s="44"/>
      <c r="B11" s="75"/>
      <c r="C11" s="75"/>
      <c r="D11" s="75"/>
      <c r="E11" s="75"/>
      <c r="F11" s="75"/>
      <c r="G11" s="75"/>
      <c r="H11" s="75"/>
      <c r="I11" s="75"/>
      <c r="J11" s="75"/>
    </row>
    <row r="12" ht="12.75" customHeight="1"/>
    <row r="13" ht="12.75" customHeight="1">
      <c r="A13" s="127" t="s">
        <v>821</v>
      </c>
      <c r="B13" s="8"/>
      <c r="C13" s="8"/>
      <c r="D13" s="8"/>
      <c r="E13" s="8"/>
      <c r="F13" s="8"/>
      <c r="G13" s="8"/>
      <c r="H13" s="8"/>
      <c r="I13" s="8"/>
      <c r="J13" s="9"/>
    </row>
    <row r="14" ht="57.0" customHeight="1">
      <c r="A14" s="136" t="s">
        <v>1059</v>
      </c>
      <c r="B14" s="8"/>
      <c r="C14" s="8"/>
      <c r="D14" s="8"/>
      <c r="E14" s="8"/>
      <c r="F14" s="8"/>
      <c r="G14" s="8"/>
      <c r="H14" s="8"/>
      <c r="I14" s="8"/>
      <c r="J14" s="9"/>
    </row>
    <row r="15" ht="12.75" customHeight="1">
      <c r="A15" s="48" t="s">
        <v>1062</v>
      </c>
    </row>
    <row r="16" ht="12.75" customHeight="1"/>
    <row r="17" ht="12.75" customHeight="1"/>
    <row r="18" ht="12.75" customHeight="1"/>
    <row r="19" ht="12.75" customHeight="1"/>
    <row r="20" ht="12.75" customHeight="1">
      <c r="A20" s="48" t="s">
        <v>1065</v>
      </c>
    </row>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6">
    <mergeCell ref="D2:H2"/>
    <mergeCell ref="A5:J5"/>
    <mergeCell ref="A13:J13"/>
    <mergeCell ref="A14:J14"/>
    <mergeCell ref="A15:I19"/>
    <mergeCell ref="A20:J24"/>
  </mergeCells>
  <hyperlinks>
    <hyperlink r:id="rId1" location="product-details-content" ref="C8"/>
    <hyperlink r:id="rId2" location="&amp;gid=1&amp;pid=1" ref="C9"/>
    <hyperlink r:id="rId3" location="polycard_client=search-desktop&amp;be_origin=backend&amp;overlay_label=not_apply&amp;search_layout=grid&amp;position=1&amp;type=product&amp;tracking_id=0aac60ea-61a5-476d-b5f4-887dad0c02f6&amp;wid=MCO2940310042&amp;sid=search" ref="C10"/>
  </hyperlinks>
  <printOptions/>
  <pageMargins bottom="0.75" footer="0.0" header="0.0" left="0.7" right="0.7" top="0.75"/>
  <pageSetup orientation="landscape"/>
  <drawing r:id="rId4"/>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23.5"/>
    <col customWidth="1" min="5" max="5" width="28.0"/>
    <col customWidth="1" min="11" max="11" width="31.75"/>
    <col customWidth="1" min="12" max="12" width="19.0"/>
    <col customWidth="1" min="13" max="13" width="25.0"/>
    <col customWidth="1" min="14" max="14" width="23.25"/>
    <col customWidth="1" min="15" max="15" width="34.88"/>
    <col customWidth="1" min="16" max="16" width="29.13"/>
  </cols>
  <sheetData>
    <row r="5">
      <c r="B5" s="113" t="s">
        <v>2</v>
      </c>
    </row>
    <row r="6">
      <c r="B6" s="1"/>
      <c r="C6" s="1"/>
      <c r="D6" s="1"/>
      <c r="E6" s="1"/>
      <c r="F6" s="1"/>
      <c r="G6" s="1"/>
      <c r="H6" s="1"/>
      <c r="I6" s="1"/>
      <c r="J6" s="1"/>
      <c r="K6" s="1"/>
      <c r="L6" s="2"/>
      <c r="M6" s="2"/>
      <c r="N6" s="2"/>
    </row>
    <row r="7">
      <c r="B7" s="11" t="s">
        <v>5</v>
      </c>
      <c r="C7" s="12" t="s">
        <v>7</v>
      </c>
      <c r="D7" s="12" t="s">
        <v>9</v>
      </c>
      <c r="E7" s="12" t="s">
        <v>11</v>
      </c>
      <c r="F7" s="12" t="s">
        <v>13</v>
      </c>
      <c r="G7" s="14" t="s">
        <v>15</v>
      </c>
      <c r="H7" s="11" t="s">
        <v>17</v>
      </c>
      <c r="I7" s="12" t="s">
        <v>18</v>
      </c>
      <c r="J7" s="12" t="s">
        <v>20</v>
      </c>
      <c r="K7" s="12" t="s">
        <v>22</v>
      </c>
      <c r="L7" s="11" t="s">
        <v>24</v>
      </c>
      <c r="M7" s="11" t="s">
        <v>26</v>
      </c>
      <c r="N7" s="11" t="s">
        <v>28</v>
      </c>
      <c r="O7" s="11" t="s">
        <v>31</v>
      </c>
      <c r="P7" s="11" t="s">
        <v>33</v>
      </c>
    </row>
    <row r="8">
      <c r="B8" s="17" t="s">
        <v>34</v>
      </c>
      <c r="C8" s="166" t="s">
        <v>1042</v>
      </c>
      <c r="D8" s="171" t="s">
        <v>1044</v>
      </c>
      <c r="E8" s="168" t="s">
        <v>1046</v>
      </c>
      <c r="F8" s="169">
        <v>38.571</v>
      </c>
      <c r="G8" s="169">
        <v>45.9</v>
      </c>
      <c r="H8" s="166" t="s">
        <v>1047</v>
      </c>
      <c r="I8" s="29">
        <v>3150.0</v>
      </c>
      <c r="J8" s="19" t="s">
        <v>56</v>
      </c>
      <c r="K8" s="170" t="s">
        <v>1048</v>
      </c>
      <c r="L8" s="170" t="s">
        <v>729</v>
      </c>
      <c r="M8" s="170" t="s">
        <v>1050</v>
      </c>
      <c r="N8" s="170" t="s">
        <v>1052</v>
      </c>
      <c r="O8" s="170" t="s">
        <v>1054</v>
      </c>
      <c r="P8" s="35"/>
    </row>
    <row r="9">
      <c r="B9" s="17" t="s">
        <v>64</v>
      </c>
      <c r="C9" s="166" t="s">
        <v>1055</v>
      </c>
      <c r="D9" s="171" t="s">
        <v>1056</v>
      </c>
      <c r="E9" s="175" t="s">
        <v>1057</v>
      </c>
      <c r="F9" s="169">
        <v>50.336</v>
      </c>
      <c r="G9" s="169">
        <v>59.9</v>
      </c>
      <c r="H9" s="166" t="s">
        <v>1058</v>
      </c>
      <c r="I9" s="29">
        <v>3150.0</v>
      </c>
      <c r="J9" s="19" t="s">
        <v>56</v>
      </c>
      <c r="K9" s="170" t="s">
        <v>1060</v>
      </c>
      <c r="L9" s="170" t="s">
        <v>729</v>
      </c>
      <c r="M9" s="170" t="s">
        <v>1061</v>
      </c>
      <c r="N9" s="170" t="s">
        <v>1063</v>
      </c>
      <c r="O9" s="170" t="s">
        <v>1064</v>
      </c>
      <c r="P9" s="23"/>
    </row>
    <row r="10">
      <c r="B10" s="17" t="s">
        <v>79</v>
      </c>
      <c r="C10" s="166" t="s">
        <v>1068</v>
      </c>
      <c r="D10" s="171" t="s">
        <v>1069</v>
      </c>
      <c r="E10" s="175" t="s">
        <v>1070</v>
      </c>
      <c r="F10" s="169">
        <v>48.0</v>
      </c>
      <c r="G10" s="169">
        <v>57.12</v>
      </c>
      <c r="H10" s="166" t="s">
        <v>1072</v>
      </c>
      <c r="I10" s="29">
        <v>3150.0</v>
      </c>
      <c r="J10" s="19" t="s">
        <v>56</v>
      </c>
      <c r="K10" s="170" t="s">
        <v>1073</v>
      </c>
      <c r="L10" s="170" t="s">
        <v>1075</v>
      </c>
      <c r="M10" s="170" t="s">
        <v>1077</v>
      </c>
      <c r="N10" s="170" t="s">
        <v>1079</v>
      </c>
      <c r="O10" s="170" t="s">
        <v>1081</v>
      </c>
      <c r="P10" s="23"/>
    </row>
    <row r="11">
      <c r="E11" s="51"/>
      <c r="F11" s="51"/>
      <c r="G11" s="52"/>
      <c r="H11" s="52"/>
    </row>
    <row r="12">
      <c r="B12" s="136" t="s">
        <v>821</v>
      </c>
      <c r="C12" s="8"/>
      <c r="D12" s="8"/>
      <c r="E12" s="8"/>
      <c r="F12" s="8"/>
      <c r="G12" s="8"/>
      <c r="H12" s="8"/>
      <c r="I12" s="8"/>
      <c r="J12" s="8"/>
      <c r="K12" s="9"/>
    </row>
    <row r="13">
      <c r="B13" s="136" t="s">
        <v>1084</v>
      </c>
      <c r="C13" s="8"/>
      <c r="D13" s="8"/>
      <c r="E13" s="8"/>
      <c r="F13" s="8"/>
      <c r="G13" s="8"/>
      <c r="H13" s="8"/>
      <c r="I13" s="8"/>
      <c r="J13" s="8"/>
      <c r="K13" s="9"/>
    </row>
    <row r="14">
      <c r="B14" s="48" t="s">
        <v>1086</v>
      </c>
    </row>
    <row r="15">
      <c r="B15" s="48" t="s">
        <v>1088</v>
      </c>
    </row>
  </sheetData>
  <mergeCells count="5">
    <mergeCell ref="B5:P5"/>
    <mergeCell ref="B12:K12"/>
    <mergeCell ref="B13:K13"/>
    <mergeCell ref="B14:K14"/>
    <mergeCell ref="B15:J15"/>
  </mergeCells>
  <hyperlinks>
    <hyperlink r:id="rId1" ref="D8"/>
    <hyperlink r:id="rId2" ref="D9"/>
    <hyperlink r:id="rId3" ref="D10"/>
  </hyperlinks>
  <drawing r:id="rId4"/>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23.5"/>
    <col customWidth="1" min="5" max="5" width="25.63"/>
    <col customWidth="1" min="11" max="11" width="31.75"/>
    <col customWidth="1" min="12" max="12" width="19.0"/>
    <col customWidth="1" min="13" max="13" width="29.13"/>
    <col customWidth="1" min="14" max="14" width="28.25"/>
    <col customWidth="1" min="15" max="15" width="34.88"/>
    <col customWidth="1" min="16" max="16" width="29.13"/>
  </cols>
  <sheetData>
    <row r="5">
      <c r="B5" s="113" t="s">
        <v>2</v>
      </c>
    </row>
    <row r="6">
      <c r="B6" s="1"/>
      <c r="C6" s="1"/>
      <c r="D6" s="1"/>
      <c r="E6" s="1"/>
      <c r="F6" s="1"/>
      <c r="G6" s="1"/>
      <c r="H6" s="1"/>
      <c r="I6" s="1"/>
      <c r="J6" s="1"/>
      <c r="K6" s="1"/>
      <c r="L6" s="2"/>
      <c r="M6" s="2"/>
      <c r="N6" s="2"/>
    </row>
    <row r="7">
      <c r="B7" s="11" t="s">
        <v>5</v>
      </c>
      <c r="C7" s="12" t="s">
        <v>7</v>
      </c>
      <c r="D7" s="12" t="s">
        <v>9</v>
      </c>
      <c r="E7" s="12" t="s">
        <v>11</v>
      </c>
      <c r="F7" s="12" t="s">
        <v>13</v>
      </c>
      <c r="G7" s="14" t="s">
        <v>15</v>
      </c>
      <c r="H7" s="11" t="s">
        <v>17</v>
      </c>
      <c r="I7" s="12" t="s">
        <v>18</v>
      </c>
      <c r="J7" s="12" t="s">
        <v>20</v>
      </c>
      <c r="K7" s="12" t="s">
        <v>22</v>
      </c>
      <c r="L7" s="11" t="s">
        <v>24</v>
      </c>
      <c r="M7" s="11" t="s">
        <v>26</v>
      </c>
      <c r="N7" s="11" t="s">
        <v>28</v>
      </c>
      <c r="O7" s="11" t="s">
        <v>31</v>
      </c>
      <c r="P7" s="11" t="s">
        <v>33</v>
      </c>
    </row>
    <row r="8">
      <c r="B8" s="17" t="s">
        <v>34</v>
      </c>
      <c r="C8" s="166" t="s">
        <v>1066</v>
      </c>
      <c r="D8" s="171" t="s">
        <v>1067</v>
      </c>
      <c r="E8" s="168" t="s">
        <v>1071</v>
      </c>
      <c r="F8" s="169">
        <v>46.134</v>
      </c>
      <c r="G8" s="169">
        <v>54.9</v>
      </c>
      <c r="H8" s="166" t="s">
        <v>940</v>
      </c>
      <c r="I8" s="29">
        <v>3150.0</v>
      </c>
      <c r="J8" s="166" t="s">
        <v>941</v>
      </c>
      <c r="K8" s="170" t="s">
        <v>1074</v>
      </c>
      <c r="L8" s="170" t="s">
        <v>1076</v>
      </c>
      <c r="M8" s="170" t="s">
        <v>1078</v>
      </c>
      <c r="N8" s="170" t="s">
        <v>1080</v>
      </c>
      <c r="O8" s="170" t="s">
        <v>1082</v>
      </c>
      <c r="P8" s="35"/>
    </row>
    <row r="9">
      <c r="B9" s="17" t="s">
        <v>64</v>
      </c>
      <c r="C9" s="19" t="s">
        <v>36</v>
      </c>
      <c r="D9" s="171" t="s">
        <v>1083</v>
      </c>
      <c r="E9" s="175" t="s">
        <v>1085</v>
      </c>
      <c r="F9" s="169">
        <v>148.487</v>
      </c>
      <c r="G9" s="169">
        <v>176.7</v>
      </c>
      <c r="H9" s="166" t="s">
        <v>1087</v>
      </c>
      <c r="I9" s="29">
        <v>3150.0</v>
      </c>
      <c r="J9" s="19" t="s">
        <v>56</v>
      </c>
      <c r="K9" s="170" t="s">
        <v>1089</v>
      </c>
      <c r="L9" s="170" t="s">
        <v>969</v>
      </c>
      <c r="M9" s="170" t="s">
        <v>1090</v>
      </c>
      <c r="N9" s="170" t="s">
        <v>1091</v>
      </c>
      <c r="O9" s="170" t="s">
        <v>1092</v>
      </c>
      <c r="P9" s="23"/>
    </row>
    <row r="10">
      <c r="B10" s="17" t="s">
        <v>79</v>
      </c>
      <c r="C10" s="166" t="s">
        <v>36</v>
      </c>
      <c r="D10" s="171" t="s">
        <v>1093</v>
      </c>
      <c r="E10" s="175" t="s">
        <v>1094</v>
      </c>
      <c r="F10" s="169">
        <v>111.058</v>
      </c>
      <c r="G10" s="169">
        <v>132.158</v>
      </c>
      <c r="H10" s="166" t="s">
        <v>1095</v>
      </c>
      <c r="I10" s="29">
        <v>3150.0</v>
      </c>
      <c r="J10" s="19" t="s">
        <v>56</v>
      </c>
      <c r="K10" s="170" t="s">
        <v>1096</v>
      </c>
      <c r="L10" s="170" t="s">
        <v>969</v>
      </c>
      <c r="M10" s="170" t="s">
        <v>1097</v>
      </c>
      <c r="N10" s="170" t="s">
        <v>1098</v>
      </c>
      <c r="O10" s="170" t="s">
        <v>1099</v>
      </c>
      <c r="P10" s="23"/>
    </row>
    <row r="11">
      <c r="E11" s="51"/>
      <c r="F11" s="51"/>
      <c r="G11" s="52"/>
      <c r="H11" s="52"/>
    </row>
    <row r="12">
      <c r="B12" s="136" t="s">
        <v>821</v>
      </c>
      <c r="C12" s="8"/>
      <c r="D12" s="8"/>
      <c r="E12" s="8"/>
      <c r="F12" s="8"/>
      <c r="G12" s="8"/>
      <c r="H12" s="8"/>
      <c r="I12" s="8"/>
      <c r="J12" s="8"/>
      <c r="K12" s="9"/>
    </row>
    <row r="13">
      <c r="B13" s="136" t="s">
        <v>1103</v>
      </c>
      <c r="C13" s="8"/>
      <c r="D13" s="8"/>
      <c r="E13" s="8"/>
      <c r="F13" s="8"/>
      <c r="G13" s="8"/>
      <c r="H13" s="8"/>
      <c r="I13" s="8"/>
      <c r="J13" s="8"/>
      <c r="K13" s="9"/>
    </row>
    <row r="14">
      <c r="B14" s="48" t="s">
        <v>1104</v>
      </c>
    </row>
    <row r="15">
      <c r="B15" s="48" t="s">
        <v>1106</v>
      </c>
    </row>
  </sheetData>
  <mergeCells count="5">
    <mergeCell ref="B5:P5"/>
    <mergeCell ref="B12:K12"/>
    <mergeCell ref="B13:K13"/>
    <mergeCell ref="B14:I14"/>
    <mergeCell ref="B15:H15"/>
  </mergeCells>
  <hyperlinks>
    <hyperlink r:id="rId1" ref="D8"/>
    <hyperlink r:id="rId2" ref="D9"/>
    <hyperlink r:id="rId3" ref="D10"/>
  </hyperlinks>
  <drawing r:id="rId4"/>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1" max="11" width="21.88"/>
    <col customWidth="1" min="12" max="12" width="19.13"/>
    <col customWidth="1" min="16" max="16" width="26.88"/>
  </cols>
  <sheetData>
    <row r="1">
      <c r="A1" s="10" t="s">
        <v>4</v>
      </c>
      <c r="B1" s="10" t="s">
        <v>1100</v>
      </c>
      <c r="C1" s="10" t="s">
        <v>1101</v>
      </c>
      <c r="D1" s="10" t="s">
        <v>1102</v>
      </c>
      <c r="E1" s="10" t="s">
        <v>12</v>
      </c>
      <c r="F1" s="13" t="s">
        <v>14</v>
      </c>
      <c r="G1" s="10" t="s">
        <v>16</v>
      </c>
      <c r="H1" s="10" t="s">
        <v>18</v>
      </c>
      <c r="I1" s="180" t="s">
        <v>1105</v>
      </c>
      <c r="J1" s="10" t="s">
        <v>19</v>
      </c>
      <c r="K1" s="10" t="s">
        <v>1107</v>
      </c>
      <c r="L1" s="10" t="s">
        <v>23</v>
      </c>
      <c r="M1" s="10" t="s">
        <v>25</v>
      </c>
      <c r="N1" s="10" t="s">
        <v>27</v>
      </c>
      <c r="O1" s="10" t="s">
        <v>29</v>
      </c>
      <c r="P1" s="10" t="s">
        <v>30</v>
      </c>
    </row>
    <row r="2" ht="136.5" customHeight="1">
      <c r="A2" s="18" t="s">
        <v>34</v>
      </c>
      <c r="B2" s="181" t="s">
        <v>1108</v>
      </c>
      <c r="C2" s="152" t="s">
        <v>1109</v>
      </c>
      <c r="D2" s="25" t="s">
        <v>1110</v>
      </c>
      <c r="E2" s="26">
        <v>33529.0</v>
      </c>
      <c r="F2" s="28">
        <f t="shared" ref="F2:F4" si="1">E2*1.19</f>
        <v>39899.51</v>
      </c>
      <c r="G2" s="30">
        <f t="shared" ref="G2:G4" si="2">(F2)/3900</f>
        <v>10.23064359</v>
      </c>
      <c r="H2" s="33">
        <f t="shared" ref="H2:H4" si="3">G2*3900</f>
        <v>39899.51</v>
      </c>
      <c r="I2" s="25" t="s">
        <v>1111</v>
      </c>
      <c r="J2" s="20" t="s">
        <v>1112</v>
      </c>
      <c r="K2" s="25" t="s">
        <v>1113</v>
      </c>
      <c r="L2" s="25" t="s">
        <v>1114</v>
      </c>
      <c r="M2" s="25" t="s">
        <v>1115</v>
      </c>
      <c r="N2" s="25" t="s">
        <v>1116</v>
      </c>
      <c r="O2" s="25" t="s">
        <v>1117</v>
      </c>
      <c r="P2" s="182" t="s">
        <v>1118</v>
      </c>
    </row>
    <row r="3" ht="119.25" customHeight="1">
      <c r="A3" s="18" t="s">
        <v>68</v>
      </c>
      <c r="B3" s="20" t="s">
        <v>1119</v>
      </c>
      <c r="C3" s="183" t="s">
        <v>1120</v>
      </c>
      <c r="D3" s="25" t="s">
        <v>1121</v>
      </c>
      <c r="E3" s="26">
        <v>67142.0</v>
      </c>
      <c r="F3" s="28">
        <f t="shared" si="1"/>
        <v>79898.98</v>
      </c>
      <c r="G3" s="30">
        <f t="shared" si="2"/>
        <v>20.48691795</v>
      </c>
      <c r="H3" s="33">
        <f t="shared" si="3"/>
        <v>79898.98</v>
      </c>
      <c r="I3" s="25" t="s">
        <v>1122</v>
      </c>
      <c r="J3" s="34" t="s">
        <v>56</v>
      </c>
      <c r="K3" s="25" t="s">
        <v>1123</v>
      </c>
      <c r="L3" s="25" t="s">
        <v>1124</v>
      </c>
      <c r="M3" s="25" t="s">
        <v>1125</v>
      </c>
      <c r="N3" s="25" t="s">
        <v>1126</v>
      </c>
      <c r="O3" s="25" t="s">
        <v>1127</v>
      </c>
      <c r="P3" s="25" t="s">
        <v>1128</v>
      </c>
    </row>
    <row r="4" ht="132.75" customHeight="1">
      <c r="A4" s="18" t="s">
        <v>79</v>
      </c>
      <c r="B4" s="20" t="s">
        <v>1129</v>
      </c>
      <c r="C4" s="184" t="s">
        <v>1130</v>
      </c>
      <c r="D4" s="25" t="s">
        <v>1131</v>
      </c>
      <c r="E4" s="41">
        <v>33606.0</v>
      </c>
      <c r="F4" s="28">
        <f t="shared" si="1"/>
        <v>39991.14</v>
      </c>
      <c r="G4" s="30">
        <f t="shared" si="2"/>
        <v>10.25413846</v>
      </c>
      <c r="H4" s="33">
        <f t="shared" si="3"/>
        <v>39991.14</v>
      </c>
      <c r="I4" s="25" t="s">
        <v>1132</v>
      </c>
      <c r="J4" s="34" t="s">
        <v>56</v>
      </c>
      <c r="K4" s="25" t="s">
        <v>1133</v>
      </c>
      <c r="L4" s="25" t="s">
        <v>1134</v>
      </c>
      <c r="M4" s="25" t="s">
        <v>1135</v>
      </c>
      <c r="N4" s="25" t="s">
        <v>1136</v>
      </c>
      <c r="O4" s="145" t="s">
        <v>1137</v>
      </c>
      <c r="P4" s="25" t="s">
        <v>1138</v>
      </c>
    </row>
    <row r="6">
      <c r="A6" s="185" t="s">
        <v>1139</v>
      </c>
    </row>
    <row r="7">
      <c r="A7" s="185" t="s">
        <v>1140</v>
      </c>
    </row>
    <row r="8">
      <c r="A8" s="48" t="s">
        <v>1141</v>
      </c>
    </row>
    <row r="9">
      <c r="A9" s="48" t="s">
        <v>1142</v>
      </c>
    </row>
  </sheetData>
  <mergeCells count="4">
    <mergeCell ref="A6:K6"/>
    <mergeCell ref="A7:K7"/>
    <mergeCell ref="A8:Q8"/>
    <mergeCell ref="A9:K9"/>
  </mergeCells>
  <hyperlinks>
    <hyperlink r:id="rId1" ref="C2"/>
    <hyperlink r:id="rId2" ref="C3"/>
    <hyperlink r:id="rId3" ref="C4"/>
  </hyperlinks>
  <printOptions/>
  <pageMargins bottom="0.75" footer="0.0" header="0.0" left="0.7" right="0.7" top="0.75"/>
  <pageSetup paperSize="9" orientation="portrait"/>
  <drawing r:id="rId4"/>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11" width="33.13"/>
    <col customWidth="1" min="12" max="12" width="37.5"/>
    <col customWidth="1" min="13" max="13" width="19.88"/>
    <col customWidth="1" min="14" max="14" width="27.75"/>
    <col customWidth="1" min="15" max="15" width="30.25"/>
    <col customWidth="1" min="16" max="16" width="24.75"/>
    <col customWidth="1" min="17" max="25" width="10.0"/>
  </cols>
  <sheetData>
    <row r="1" ht="12.75" customHeight="1">
      <c r="A1" s="52"/>
    </row>
    <row r="2" ht="27.75" customHeight="1">
      <c r="D2" s="3" t="s">
        <v>0</v>
      </c>
    </row>
    <row r="3" ht="12.75" customHeight="1"/>
    <row r="4" ht="12.75" customHeight="1"/>
    <row r="5" ht="43.5" customHeight="1">
      <c r="A5" s="7" t="s">
        <v>3</v>
      </c>
      <c r="B5" s="8"/>
      <c r="C5" s="8"/>
      <c r="D5" s="8"/>
      <c r="E5" s="8"/>
      <c r="F5" s="8"/>
      <c r="G5" s="8"/>
      <c r="H5" s="8"/>
      <c r="I5" s="8"/>
      <c r="J5" s="9"/>
    </row>
    <row r="6" ht="15.75" customHeight="1"/>
    <row r="7" ht="75.75" customHeight="1">
      <c r="A7" s="10" t="s">
        <v>4</v>
      </c>
      <c r="B7" s="105" t="s">
        <v>1143</v>
      </c>
      <c r="C7" s="105" t="s">
        <v>1144</v>
      </c>
      <c r="D7" s="105" t="s">
        <v>1145</v>
      </c>
      <c r="E7" s="105" t="s">
        <v>1146</v>
      </c>
      <c r="F7" s="106" t="s">
        <v>1147</v>
      </c>
      <c r="G7" s="107" t="s">
        <v>1148</v>
      </c>
      <c r="H7" s="105" t="s">
        <v>18</v>
      </c>
      <c r="I7" s="105" t="s">
        <v>1149</v>
      </c>
      <c r="J7" s="105" t="s">
        <v>1150</v>
      </c>
      <c r="K7" s="10" t="s">
        <v>1151</v>
      </c>
      <c r="L7" s="138" t="s">
        <v>1152</v>
      </c>
      <c r="M7" s="138" t="s">
        <v>1153</v>
      </c>
      <c r="N7" s="138" t="s">
        <v>27</v>
      </c>
      <c r="O7" s="138" t="s">
        <v>239</v>
      </c>
      <c r="P7" s="10" t="s">
        <v>30</v>
      </c>
      <c r="Q7" s="16"/>
      <c r="R7" s="16"/>
      <c r="S7" s="16"/>
      <c r="T7" s="16"/>
      <c r="U7" s="16"/>
      <c r="V7" s="16"/>
      <c r="W7" s="16"/>
      <c r="X7" s="16"/>
      <c r="Y7" s="16"/>
    </row>
    <row r="8" ht="120.75" customHeight="1">
      <c r="A8" s="187" t="s">
        <v>34</v>
      </c>
      <c r="B8" s="139" t="s">
        <v>36</v>
      </c>
      <c r="C8" s="72" t="s">
        <v>1156</v>
      </c>
      <c r="D8" s="188" t="s">
        <v>1157</v>
      </c>
      <c r="E8" s="189">
        <v>319327.0</v>
      </c>
      <c r="F8" s="156">
        <f t="shared" ref="F8:F10" si="1">E8*1.19</f>
        <v>379999.13</v>
      </c>
      <c r="G8" s="30">
        <f t="shared" ref="G8:G10" si="2">(F8)/3900</f>
        <v>97.43567436</v>
      </c>
      <c r="H8" s="192">
        <f t="shared" ref="H8:H10" si="3">G8*3900</f>
        <v>379999.13</v>
      </c>
      <c r="I8" s="139" t="s">
        <v>56</v>
      </c>
      <c r="J8" s="188" t="s">
        <v>1168</v>
      </c>
      <c r="K8" s="196" t="s">
        <v>1170</v>
      </c>
      <c r="L8" s="196" t="s">
        <v>1172</v>
      </c>
      <c r="M8" s="196" t="s">
        <v>1175</v>
      </c>
      <c r="N8" s="196" t="s">
        <v>1177</v>
      </c>
      <c r="O8" s="196" t="s">
        <v>1179</v>
      </c>
      <c r="P8" s="196" t="s">
        <v>1180</v>
      </c>
    </row>
    <row r="9" ht="129.0" customHeight="1">
      <c r="A9" s="187" t="s">
        <v>68</v>
      </c>
      <c r="B9" s="139" t="s">
        <v>1182</v>
      </c>
      <c r="C9" s="72" t="s">
        <v>1184</v>
      </c>
      <c r="D9" s="188" t="s">
        <v>1186</v>
      </c>
      <c r="E9" s="189">
        <v>579831.0</v>
      </c>
      <c r="F9" s="156">
        <f t="shared" si="1"/>
        <v>689998.89</v>
      </c>
      <c r="G9" s="30">
        <f t="shared" si="2"/>
        <v>176.9227923</v>
      </c>
      <c r="H9" s="192">
        <f t="shared" si="3"/>
        <v>689998.89</v>
      </c>
      <c r="I9" s="139" t="s">
        <v>56</v>
      </c>
      <c r="J9" s="188" t="s">
        <v>1194</v>
      </c>
      <c r="K9" s="196" t="s">
        <v>1197</v>
      </c>
      <c r="L9" s="196" t="s">
        <v>1200</v>
      </c>
      <c r="M9" s="196" t="s">
        <v>1201</v>
      </c>
      <c r="N9" s="196" t="s">
        <v>1202</v>
      </c>
      <c r="O9" s="196" t="s">
        <v>1203</v>
      </c>
      <c r="P9" s="196" t="s">
        <v>1205</v>
      </c>
    </row>
    <row r="10" ht="118.5" customHeight="1">
      <c r="A10" s="187" t="s">
        <v>79</v>
      </c>
      <c r="B10" s="139" t="s">
        <v>1209</v>
      </c>
      <c r="C10" s="72" t="s">
        <v>1211</v>
      </c>
      <c r="D10" s="188" t="s">
        <v>1217</v>
      </c>
      <c r="E10" s="207">
        <v>823529.0</v>
      </c>
      <c r="F10" s="156">
        <f t="shared" si="1"/>
        <v>979999.51</v>
      </c>
      <c r="G10" s="30">
        <f t="shared" si="2"/>
        <v>251.2819256</v>
      </c>
      <c r="H10" s="192">
        <f t="shared" si="3"/>
        <v>979999.51</v>
      </c>
      <c r="I10" s="139" t="s">
        <v>56</v>
      </c>
      <c r="J10" s="139" t="s">
        <v>1221</v>
      </c>
      <c r="K10" s="196" t="s">
        <v>1222</v>
      </c>
      <c r="L10" s="196" t="s">
        <v>1225</v>
      </c>
      <c r="M10" s="196" t="s">
        <v>1226</v>
      </c>
      <c r="N10" s="196" t="s">
        <v>1228</v>
      </c>
      <c r="O10" s="196" t="s">
        <v>1231</v>
      </c>
      <c r="P10" s="196" t="s">
        <v>1233</v>
      </c>
    </row>
    <row r="11" ht="15.0" hidden="1" customHeight="1">
      <c r="A11" s="44"/>
      <c r="B11" s="75"/>
      <c r="C11" s="75"/>
      <c r="D11" s="75"/>
      <c r="E11" s="75"/>
      <c r="F11" s="75"/>
      <c r="G11" s="208">
        <f>F11+E11</f>
        <v>0</v>
      </c>
      <c r="H11" s="75"/>
      <c r="I11" s="75"/>
      <c r="J11" s="75"/>
    </row>
    <row r="12" ht="12.75" customHeight="1">
      <c r="G12" s="209"/>
    </row>
    <row r="13" ht="12.75" customHeight="1">
      <c r="A13" s="127" t="s">
        <v>821</v>
      </c>
      <c r="B13" s="8"/>
      <c r="C13" s="8"/>
      <c r="D13" s="8"/>
      <c r="E13" s="8"/>
      <c r="F13" s="8"/>
      <c r="G13" s="8"/>
      <c r="H13" s="8"/>
      <c r="I13" s="8"/>
      <c r="J13" s="9"/>
    </row>
    <row r="14" ht="56.25" customHeight="1">
      <c r="A14" s="136" t="s">
        <v>1242</v>
      </c>
      <c r="B14" s="8"/>
      <c r="C14" s="8"/>
      <c r="D14" s="8"/>
      <c r="E14" s="8"/>
      <c r="F14" s="8"/>
      <c r="G14" s="8"/>
      <c r="H14" s="8"/>
      <c r="I14" s="8"/>
      <c r="J14" s="9"/>
    </row>
    <row r="15" ht="12.75" customHeight="1">
      <c r="A15" s="48" t="s">
        <v>1243</v>
      </c>
    </row>
    <row r="16" ht="12.75" customHeight="1"/>
    <row r="17" ht="12.75" customHeight="1"/>
    <row r="18" ht="12.75" customHeight="1">
      <c r="A18" s="48" t="s">
        <v>1244</v>
      </c>
    </row>
    <row r="19" ht="12.75" customHeight="1"/>
    <row r="20" ht="12.75" customHeight="1"/>
    <row r="21" ht="12.75" customHeight="1"/>
    <row r="22" ht="12.75" customHeight="1"/>
    <row r="23" ht="12.75" customHeight="1">
      <c r="D23" s="51"/>
      <c r="E23" s="51"/>
      <c r="F23" s="52"/>
      <c r="G23" s="52"/>
    </row>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6">
    <mergeCell ref="D2:H2"/>
    <mergeCell ref="A5:J5"/>
    <mergeCell ref="A13:J13"/>
    <mergeCell ref="A14:J14"/>
    <mergeCell ref="A15:I17"/>
    <mergeCell ref="A18:H22"/>
  </mergeCells>
  <hyperlinks>
    <hyperlink r:id="rId1" ref="C8"/>
    <hyperlink r:id="rId2" ref="C9"/>
    <hyperlink r:id="rId3" ref="C10"/>
  </hyperlinks>
  <printOptions/>
  <pageMargins bottom="0.75" footer="0.0" header="0.0" left="0.7" right="0.7" top="0.75"/>
  <pageSetup orientation="landscape"/>
  <drawing r:id="rId4"/>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6.75"/>
    <col customWidth="1" min="2" max="2" width="17.13"/>
    <col customWidth="1" min="3" max="3" width="18.88"/>
    <col customWidth="1" min="4" max="4" width="28.75"/>
    <col customWidth="1" min="5" max="5" width="19.13"/>
    <col customWidth="1" min="6" max="6" width="16.75"/>
    <col customWidth="1" min="7" max="7" width="17.63"/>
    <col customWidth="1" min="10" max="10" width="23.63"/>
    <col customWidth="1" min="11" max="11" width="19.0"/>
    <col customWidth="1" min="12" max="12" width="26.75"/>
    <col customWidth="1" min="13" max="13" width="31.63"/>
    <col customWidth="1" min="14" max="14" width="39.38"/>
    <col customWidth="1" min="15" max="15" width="31.25"/>
  </cols>
  <sheetData>
    <row r="3">
      <c r="A3" s="113" t="s">
        <v>2</v>
      </c>
    </row>
    <row r="5" ht="72.0" customHeight="1">
      <c r="A5" s="115" t="s">
        <v>5</v>
      </c>
      <c r="B5" s="116" t="s">
        <v>7</v>
      </c>
      <c r="C5" s="116" t="s">
        <v>9</v>
      </c>
      <c r="D5" s="116" t="s">
        <v>11</v>
      </c>
      <c r="E5" s="116" t="s">
        <v>13</v>
      </c>
      <c r="F5" s="117" t="s">
        <v>15</v>
      </c>
      <c r="G5" s="118" t="s">
        <v>17</v>
      </c>
      <c r="H5" s="116" t="s">
        <v>18</v>
      </c>
      <c r="I5" s="116" t="s">
        <v>20</v>
      </c>
      <c r="J5" s="116" t="s">
        <v>22</v>
      </c>
      <c r="K5" s="11" t="s">
        <v>24</v>
      </c>
      <c r="L5" s="11" t="s">
        <v>26</v>
      </c>
      <c r="M5" s="11" t="s">
        <v>28</v>
      </c>
      <c r="N5" s="11" t="s">
        <v>31</v>
      </c>
      <c r="O5" s="11" t="s">
        <v>33</v>
      </c>
    </row>
    <row r="6">
      <c r="A6" s="186" t="s">
        <v>34</v>
      </c>
      <c r="B6" s="122" t="s">
        <v>1154</v>
      </c>
      <c r="C6" s="123" t="s">
        <v>1155</v>
      </c>
      <c r="D6" s="124" t="s">
        <v>1158</v>
      </c>
      <c r="E6" s="125">
        <v>2731092.44</v>
      </c>
      <c r="F6" s="125">
        <v>3250000.0</v>
      </c>
      <c r="G6" s="122" t="s">
        <v>1159</v>
      </c>
      <c r="H6" s="126">
        <v>3150.0</v>
      </c>
      <c r="I6" s="122" t="s">
        <v>56</v>
      </c>
      <c r="J6" s="190" t="s">
        <v>1160</v>
      </c>
      <c r="K6" s="129" t="s">
        <v>1161</v>
      </c>
      <c r="L6" s="129" t="s">
        <v>1162</v>
      </c>
      <c r="M6" s="129" t="s">
        <v>1163</v>
      </c>
      <c r="N6" s="32" t="s">
        <v>1164</v>
      </c>
      <c r="O6" s="35"/>
    </row>
    <row r="7" ht="168.0" customHeight="1">
      <c r="A7" s="186" t="s">
        <v>64</v>
      </c>
      <c r="B7" s="130" t="s">
        <v>1165</v>
      </c>
      <c r="C7" s="123" t="s">
        <v>1166</v>
      </c>
      <c r="D7" s="131" t="s">
        <v>1167</v>
      </c>
      <c r="E7" s="125">
        <v>6042016.81</v>
      </c>
      <c r="F7" s="125">
        <v>7190000.0</v>
      </c>
      <c r="G7" s="122" t="s">
        <v>1169</v>
      </c>
      <c r="H7" s="126">
        <v>3150.0</v>
      </c>
      <c r="I7" s="122" t="s">
        <v>56</v>
      </c>
      <c r="J7" s="197" t="s">
        <v>1171</v>
      </c>
      <c r="K7" s="129" t="s">
        <v>1173</v>
      </c>
      <c r="L7" s="129" t="s">
        <v>1174</v>
      </c>
      <c r="M7" s="129" t="s">
        <v>1176</v>
      </c>
      <c r="N7" s="32" t="s">
        <v>1178</v>
      </c>
      <c r="O7" s="111"/>
    </row>
    <row r="8" ht="163.5" customHeight="1">
      <c r="A8" s="186" t="s">
        <v>79</v>
      </c>
      <c r="B8" s="122" t="s">
        <v>1181</v>
      </c>
      <c r="C8" s="123" t="s">
        <v>1183</v>
      </c>
      <c r="D8" s="134" t="s">
        <v>1187</v>
      </c>
      <c r="E8" s="125">
        <v>2.428571429E7</v>
      </c>
      <c r="F8" s="125">
        <v>2.89E7</v>
      </c>
      <c r="G8" s="122" t="s">
        <v>1188</v>
      </c>
      <c r="H8" s="126">
        <v>3150.0</v>
      </c>
      <c r="I8" s="122" t="s">
        <v>56</v>
      </c>
      <c r="J8" s="201" t="s">
        <v>1189</v>
      </c>
      <c r="K8" s="129" t="s">
        <v>1191</v>
      </c>
      <c r="L8" s="129" t="s">
        <v>1193</v>
      </c>
      <c r="M8" s="129" t="s">
        <v>1195</v>
      </c>
      <c r="N8" s="32" t="s">
        <v>1198</v>
      </c>
      <c r="O8" s="111"/>
    </row>
    <row r="10">
      <c r="A10" s="127" t="s">
        <v>781</v>
      </c>
      <c r="B10" s="8"/>
      <c r="C10" s="8"/>
      <c r="D10" s="8"/>
      <c r="E10" s="8"/>
      <c r="F10" s="8"/>
      <c r="G10" s="8"/>
      <c r="H10" s="8"/>
      <c r="I10" s="8"/>
      <c r="J10" s="9"/>
    </row>
    <row r="11">
      <c r="A11" s="136" t="s">
        <v>1207</v>
      </c>
      <c r="B11" s="8"/>
      <c r="C11" s="8"/>
      <c r="D11" s="8"/>
      <c r="E11" s="8"/>
      <c r="F11" s="8"/>
      <c r="G11" s="8"/>
      <c r="H11" s="8"/>
      <c r="I11" s="8"/>
      <c r="J11" s="9"/>
    </row>
    <row r="12">
      <c r="A12" s="48" t="s">
        <v>1214</v>
      </c>
    </row>
    <row r="13">
      <c r="A13" s="48" t="s">
        <v>1215</v>
      </c>
    </row>
  </sheetData>
  <mergeCells count="5">
    <mergeCell ref="A3:O3"/>
    <mergeCell ref="A10:J10"/>
    <mergeCell ref="A11:J11"/>
    <mergeCell ref="A12:L12"/>
    <mergeCell ref="A13:I13"/>
  </mergeCells>
  <hyperlinks>
    <hyperlink r:id="rId1" ref="C6"/>
    <hyperlink r:id="rId2" ref="C7"/>
    <hyperlink r:id="rId3" ref="C8"/>
  </hyperlinks>
  <drawing r:id="rId4"/>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8" max="18" width="28.0"/>
  </cols>
  <sheetData>
    <row r="1">
      <c r="A1" s="76"/>
      <c r="B1" s="76"/>
      <c r="C1" s="76"/>
      <c r="D1" s="76"/>
      <c r="E1" s="76"/>
      <c r="F1" s="76"/>
      <c r="G1" s="76"/>
      <c r="H1" s="76"/>
      <c r="I1" s="76"/>
      <c r="J1" s="76"/>
      <c r="K1" s="76"/>
      <c r="L1" s="76"/>
      <c r="M1" s="76"/>
      <c r="N1" s="76"/>
      <c r="O1" s="76"/>
      <c r="P1" s="76"/>
      <c r="Q1" s="76"/>
      <c r="R1" s="76"/>
      <c r="S1" s="76"/>
    </row>
    <row r="2">
      <c r="A2" s="76"/>
      <c r="B2" s="76"/>
      <c r="C2" s="76"/>
      <c r="D2" s="77" t="s">
        <v>0</v>
      </c>
      <c r="I2" s="76"/>
      <c r="J2" s="76"/>
      <c r="K2" s="76"/>
      <c r="L2" s="76"/>
      <c r="M2" s="76"/>
      <c r="N2" s="76"/>
      <c r="O2" s="76"/>
      <c r="P2" s="76"/>
      <c r="Q2" s="76"/>
      <c r="R2" s="76"/>
      <c r="S2" s="76"/>
    </row>
    <row r="3">
      <c r="A3" s="76"/>
      <c r="B3" s="76"/>
      <c r="C3" s="76"/>
      <c r="D3" s="76"/>
      <c r="E3" s="76"/>
      <c r="F3" s="76"/>
      <c r="G3" s="76"/>
      <c r="H3" s="76"/>
      <c r="I3" s="76"/>
      <c r="J3" s="76"/>
      <c r="K3" s="76"/>
      <c r="L3" s="76"/>
      <c r="M3" s="76"/>
      <c r="N3" s="76"/>
      <c r="O3" s="76"/>
      <c r="P3" s="76"/>
      <c r="Q3" s="76"/>
      <c r="R3" s="76"/>
      <c r="S3" s="76"/>
    </row>
    <row r="4">
      <c r="A4" s="76"/>
      <c r="B4" s="76"/>
      <c r="C4" s="76"/>
      <c r="D4" s="76"/>
      <c r="E4" s="76"/>
      <c r="F4" s="76"/>
      <c r="G4" s="76"/>
      <c r="H4" s="76"/>
      <c r="I4" s="76"/>
      <c r="J4" s="76"/>
      <c r="K4" s="76"/>
      <c r="L4" s="76"/>
      <c r="M4" s="76"/>
      <c r="N4" s="76"/>
      <c r="O4" s="76"/>
      <c r="P4" s="76"/>
      <c r="Q4" s="76"/>
      <c r="R4" s="76"/>
      <c r="S4" s="76"/>
    </row>
    <row r="5">
      <c r="A5" s="78" t="s">
        <v>2</v>
      </c>
      <c r="B5" s="8"/>
      <c r="C5" s="8"/>
      <c r="D5" s="8"/>
      <c r="E5" s="8"/>
      <c r="F5" s="8"/>
      <c r="G5" s="8"/>
      <c r="H5" s="8"/>
      <c r="I5" s="8"/>
      <c r="J5" s="9"/>
      <c r="K5" s="76"/>
      <c r="L5" s="76"/>
      <c r="M5" s="76"/>
      <c r="N5" s="76"/>
      <c r="O5" s="76"/>
      <c r="P5" s="76"/>
      <c r="Q5" s="76"/>
      <c r="R5" s="76"/>
      <c r="S5" s="76"/>
    </row>
    <row r="6">
      <c r="A6" s="76"/>
      <c r="B6" s="76"/>
      <c r="C6" s="76"/>
      <c r="D6" s="76"/>
      <c r="E6" s="76"/>
      <c r="F6" s="76"/>
      <c r="G6" s="76"/>
      <c r="H6" s="76"/>
      <c r="I6" s="76"/>
      <c r="J6" s="76"/>
      <c r="K6" s="76"/>
      <c r="L6" s="76"/>
      <c r="M6" s="76"/>
      <c r="N6" s="76"/>
      <c r="O6" s="76"/>
      <c r="P6" s="76"/>
      <c r="Q6" s="76"/>
      <c r="R6" s="76"/>
      <c r="S6" s="76"/>
    </row>
    <row r="7">
      <c r="A7" s="191" t="s">
        <v>5</v>
      </c>
      <c r="B7" s="87" t="s">
        <v>7</v>
      </c>
      <c r="C7" s="87" t="s">
        <v>9</v>
      </c>
      <c r="D7" s="87" t="s">
        <v>11</v>
      </c>
      <c r="E7" s="87" t="s">
        <v>13</v>
      </c>
      <c r="F7" s="193" t="s">
        <v>237</v>
      </c>
      <c r="G7" s="194" t="s">
        <v>17</v>
      </c>
      <c r="H7" s="195" t="s">
        <v>18</v>
      </c>
      <c r="I7" s="87" t="s">
        <v>20</v>
      </c>
      <c r="J7" s="87" t="s">
        <v>22</v>
      </c>
      <c r="K7" s="87" t="s">
        <v>23</v>
      </c>
      <c r="L7" s="87" t="s">
        <v>24</v>
      </c>
      <c r="M7" s="87" t="s">
        <v>27</v>
      </c>
      <c r="N7" s="87" t="s">
        <v>239</v>
      </c>
      <c r="O7" s="87" t="s">
        <v>240</v>
      </c>
      <c r="P7" s="87" t="s">
        <v>241</v>
      </c>
      <c r="Q7" s="87" t="s">
        <v>242</v>
      </c>
      <c r="R7" s="87" t="s">
        <v>252</v>
      </c>
      <c r="S7" s="88"/>
    </row>
    <row r="8">
      <c r="A8" s="198" t="s">
        <v>34</v>
      </c>
      <c r="B8" s="199" t="s">
        <v>258</v>
      </c>
      <c r="C8" s="200" t="s">
        <v>1185</v>
      </c>
      <c r="D8" s="202" t="s">
        <v>1190</v>
      </c>
      <c r="E8" s="199" t="s">
        <v>1192</v>
      </c>
      <c r="F8" s="199" t="s">
        <v>1196</v>
      </c>
      <c r="G8" s="203" t="s">
        <v>1199</v>
      </c>
      <c r="H8" s="204">
        <v>3.123</v>
      </c>
      <c r="I8" s="199" t="s">
        <v>56</v>
      </c>
      <c r="J8" s="205" t="s">
        <v>1204</v>
      </c>
      <c r="K8" s="205" t="s">
        <v>1206</v>
      </c>
      <c r="L8" s="205" t="s">
        <v>1208</v>
      </c>
      <c r="M8" s="91" t="s">
        <v>1210</v>
      </c>
      <c r="N8" s="91" t="s">
        <v>1212</v>
      </c>
      <c r="O8" s="91" t="s">
        <v>1213</v>
      </c>
      <c r="P8" s="206" t="s">
        <v>291</v>
      </c>
      <c r="Q8" s="91" t="s">
        <v>1216</v>
      </c>
      <c r="R8" s="91"/>
      <c r="S8" s="76"/>
    </row>
    <row r="9">
      <c r="A9" s="198" t="s">
        <v>268</v>
      </c>
      <c r="B9" s="199" t="s">
        <v>258</v>
      </c>
      <c r="C9" s="200" t="s">
        <v>1218</v>
      </c>
      <c r="D9" s="202" t="s">
        <v>1219</v>
      </c>
      <c r="E9" s="199" t="s">
        <v>1220</v>
      </c>
      <c r="F9" s="199" t="s">
        <v>1223</v>
      </c>
      <c r="G9" s="203" t="s">
        <v>1224</v>
      </c>
      <c r="H9" s="204">
        <v>3.123</v>
      </c>
      <c r="I9" s="199" t="s">
        <v>255</v>
      </c>
      <c r="J9" s="205" t="s">
        <v>1227</v>
      </c>
      <c r="K9" s="205" t="s">
        <v>1229</v>
      </c>
      <c r="L9" s="205" t="s">
        <v>1230</v>
      </c>
      <c r="M9" s="91" t="s">
        <v>1232</v>
      </c>
      <c r="N9" s="91" t="s">
        <v>1234</v>
      </c>
      <c r="O9" s="91" t="s">
        <v>1235</v>
      </c>
      <c r="P9" s="206" t="s">
        <v>291</v>
      </c>
      <c r="Q9" s="91" t="s">
        <v>1236</v>
      </c>
      <c r="R9" s="91"/>
      <c r="S9" s="76"/>
    </row>
    <row r="10">
      <c r="A10" s="198" t="s">
        <v>79</v>
      </c>
      <c r="B10" s="199" t="s">
        <v>258</v>
      </c>
      <c r="C10" s="200" t="s">
        <v>1237</v>
      </c>
      <c r="D10" s="202" t="s">
        <v>1238</v>
      </c>
      <c r="E10" s="199" t="s">
        <v>1239</v>
      </c>
      <c r="F10" s="199" t="s">
        <v>1240</v>
      </c>
      <c r="G10" s="203" t="s">
        <v>1241</v>
      </c>
      <c r="H10" s="204">
        <v>3.123</v>
      </c>
      <c r="I10" s="199" t="s">
        <v>255</v>
      </c>
      <c r="J10" s="205" t="s">
        <v>1257</v>
      </c>
      <c r="K10" s="205" t="s">
        <v>1261</v>
      </c>
      <c r="L10" s="205" t="s">
        <v>1263</v>
      </c>
      <c r="M10" s="91" t="s">
        <v>1265</v>
      </c>
      <c r="N10" s="91" t="s">
        <v>1266</v>
      </c>
      <c r="O10" s="91" t="s">
        <v>1268</v>
      </c>
      <c r="P10" s="206" t="s">
        <v>291</v>
      </c>
      <c r="Q10" s="91" t="s">
        <v>1270</v>
      </c>
      <c r="R10" s="91"/>
      <c r="S10" s="76"/>
    </row>
    <row r="11">
      <c r="A11" s="198" t="s">
        <v>318</v>
      </c>
      <c r="B11" s="199" t="s">
        <v>258</v>
      </c>
      <c r="C11" s="200" t="s">
        <v>1271</v>
      </c>
      <c r="D11" s="202" t="s">
        <v>1272</v>
      </c>
      <c r="E11" s="199" t="s">
        <v>1274</v>
      </c>
      <c r="F11" s="199" t="s">
        <v>1275</v>
      </c>
      <c r="G11" s="203" t="s">
        <v>1276</v>
      </c>
      <c r="H11" s="204">
        <v>3.123</v>
      </c>
      <c r="I11" s="199" t="s">
        <v>255</v>
      </c>
      <c r="J11" s="205" t="s">
        <v>1280</v>
      </c>
      <c r="K11" s="205" t="s">
        <v>1283</v>
      </c>
      <c r="L11" s="205" t="s">
        <v>1263</v>
      </c>
      <c r="M11" s="91" t="s">
        <v>1284</v>
      </c>
      <c r="N11" s="91" t="s">
        <v>1285</v>
      </c>
      <c r="O11" s="91" t="s">
        <v>1286</v>
      </c>
      <c r="P11" s="206" t="s">
        <v>291</v>
      </c>
      <c r="Q11" s="91" t="s">
        <v>1287</v>
      </c>
      <c r="R11" s="91"/>
      <c r="S11" s="76"/>
    </row>
    <row r="12">
      <c r="A12" s="198" t="s">
        <v>334</v>
      </c>
      <c r="B12" s="199" t="s">
        <v>258</v>
      </c>
      <c r="C12" s="200" t="s">
        <v>1289</v>
      </c>
      <c r="D12" s="202" t="s">
        <v>1292</v>
      </c>
      <c r="E12" s="199" t="s">
        <v>1293</v>
      </c>
      <c r="F12" s="199" t="s">
        <v>1294</v>
      </c>
      <c r="G12" s="203" t="s">
        <v>1295</v>
      </c>
      <c r="H12" s="204">
        <v>3.123</v>
      </c>
      <c r="I12" s="199" t="s">
        <v>255</v>
      </c>
      <c r="J12" s="205" t="s">
        <v>1296</v>
      </c>
      <c r="K12" s="205" t="s">
        <v>1297</v>
      </c>
      <c r="L12" s="205" t="s">
        <v>1298</v>
      </c>
      <c r="M12" s="91" t="s">
        <v>1299</v>
      </c>
      <c r="N12" s="91" t="s">
        <v>1300</v>
      </c>
      <c r="O12" s="91" t="s">
        <v>1301</v>
      </c>
      <c r="P12" s="206" t="s">
        <v>265</v>
      </c>
      <c r="Q12" s="91" t="s">
        <v>1302</v>
      </c>
      <c r="R12" s="91"/>
      <c r="S12" s="76"/>
    </row>
    <row r="14">
      <c r="A14" s="127" t="s">
        <v>1303</v>
      </c>
      <c r="B14" s="8"/>
      <c r="C14" s="8"/>
      <c r="D14" s="8"/>
      <c r="E14" s="8"/>
      <c r="F14" s="8"/>
      <c r="G14" s="8"/>
      <c r="H14" s="8"/>
      <c r="I14" s="8"/>
      <c r="J14" s="9"/>
    </row>
    <row r="15">
      <c r="A15" s="127" t="s">
        <v>1314</v>
      </c>
      <c r="B15" s="8"/>
      <c r="C15" s="8"/>
      <c r="D15" s="8"/>
      <c r="E15" s="8"/>
      <c r="F15" s="8"/>
      <c r="G15" s="8"/>
      <c r="H15" s="8"/>
      <c r="I15" s="8"/>
      <c r="J15" s="9"/>
    </row>
    <row r="16">
      <c r="A16" s="48" t="s">
        <v>1316</v>
      </c>
    </row>
    <row r="17">
      <c r="A17" s="48" t="s">
        <v>1317</v>
      </c>
    </row>
  </sheetData>
  <mergeCells count="6">
    <mergeCell ref="D2:H2"/>
    <mergeCell ref="A5:J5"/>
    <mergeCell ref="A14:J14"/>
    <mergeCell ref="A15:J15"/>
    <mergeCell ref="A16:R16"/>
    <mergeCell ref="A17:M17"/>
  </mergeCells>
  <hyperlinks>
    <hyperlink r:id="rId1" ref="C8"/>
    <hyperlink r:id="rId2" ref="C9"/>
    <hyperlink r:id="rId3" ref="C10"/>
    <hyperlink r:id="rId4" ref="C11"/>
    <hyperlink r:id="rId5" ref="C12"/>
  </hyperlinks>
  <drawing r:id="rId6"/>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29.13"/>
    <col customWidth="1" min="5" max="5" width="25.63"/>
    <col customWidth="1" min="11" max="11" width="31.75"/>
    <col customWidth="1" min="12" max="12" width="19.0"/>
    <col customWidth="1" min="13" max="13" width="31.38"/>
    <col customWidth="1" min="14" max="14" width="28.25"/>
    <col customWidth="1" min="15" max="15" width="34.88"/>
    <col customWidth="1" min="16" max="16" width="29.13"/>
  </cols>
  <sheetData>
    <row r="5">
      <c r="B5" s="113" t="s">
        <v>2</v>
      </c>
    </row>
    <row r="6">
      <c r="B6" s="1"/>
      <c r="C6" s="1"/>
      <c r="D6" s="1"/>
      <c r="E6" s="1"/>
      <c r="F6" s="1"/>
      <c r="G6" s="1"/>
      <c r="H6" s="1"/>
      <c r="I6" s="1"/>
      <c r="J6" s="1"/>
      <c r="K6" s="1"/>
      <c r="L6" s="2"/>
      <c r="M6" s="2"/>
      <c r="N6" s="2"/>
    </row>
    <row r="7">
      <c r="B7" s="11" t="s">
        <v>5</v>
      </c>
      <c r="C7" s="12" t="s">
        <v>7</v>
      </c>
      <c r="D7" s="12" t="s">
        <v>9</v>
      </c>
      <c r="E7" s="12" t="s">
        <v>11</v>
      </c>
      <c r="F7" s="12" t="s">
        <v>13</v>
      </c>
      <c r="G7" s="14" t="s">
        <v>15</v>
      </c>
      <c r="H7" s="11" t="s">
        <v>17</v>
      </c>
      <c r="I7" s="12" t="s">
        <v>18</v>
      </c>
      <c r="J7" s="12" t="s">
        <v>20</v>
      </c>
      <c r="K7" s="12" t="s">
        <v>22</v>
      </c>
      <c r="L7" s="11" t="s">
        <v>24</v>
      </c>
      <c r="M7" s="11" t="s">
        <v>26</v>
      </c>
      <c r="N7" s="11" t="s">
        <v>28</v>
      </c>
      <c r="O7" s="11" t="s">
        <v>31</v>
      </c>
      <c r="P7" s="11" t="s">
        <v>33</v>
      </c>
    </row>
    <row r="8">
      <c r="B8" s="17" t="s">
        <v>34</v>
      </c>
      <c r="C8" s="166" t="s">
        <v>1245</v>
      </c>
      <c r="D8" s="167" t="s">
        <v>1246</v>
      </c>
      <c r="E8" s="168" t="s">
        <v>1247</v>
      </c>
      <c r="F8" s="169">
        <v>157.899</v>
      </c>
      <c r="G8" s="169">
        <v>187.9</v>
      </c>
      <c r="H8" s="166" t="s">
        <v>1248</v>
      </c>
      <c r="I8" s="29">
        <v>3150.0</v>
      </c>
      <c r="J8" s="166" t="s">
        <v>56</v>
      </c>
      <c r="K8" s="170" t="s">
        <v>1249</v>
      </c>
      <c r="L8" s="170" t="s">
        <v>898</v>
      </c>
      <c r="M8" s="170" t="s">
        <v>1250</v>
      </c>
      <c r="N8" s="170" t="s">
        <v>1251</v>
      </c>
      <c r="O8" s="170" t="s">
        <v>1252</v>
      </c>
      <c r="P8" s="35"/>
    </row>
    <row r="9" ht="152.25" customHeight="1">
      <c r="B9" s="17" t="s">
        <v>64</v>
      </c>
      <c r="C9" s="166" t="s">
        <v>1253</v>
      </c>
      <c r="D9" s="171" t="s">
        <v>1254</v>
      </c>
      <c r="E9" s="168" t="s">
        <v>1255</v>
      </c>
      <c r="F9" s="169">
        <v>184.79</v>
      </c>
      <c r="G9" s="169">
        <v>219.9</v>
      </c>
      <c r="H9" s="166" t="s">
        <v>1256</v>
      </c>
      <c r="I9" s="29">
        <v>3150.0</v>
      </c>
      <c r="J9" s="166" t="s">
        <v>56</v>
      </c>
      <c r="K9" s="170" t="s">
        <v>1258</v>
      </c>
      <c r="L9" s="170" t="s">
        <v>1259</v>
      </c>
      <c r="M9" s="170" t="s">
        <v>1260</v>
      </c>
      <c r="N9" s="170" t="s">
        <v>1262</v>
      </c>
      <c r="O9" s="170" t="s">
        <v>1264</v>
      </c>
      <c r="P9" s="23"/>
    </row>
    <row r="10" ht="133.5" customHeight="1">
      <c r="B10" s="17" t="s">
        <v>79</v>
      </c>
      <c r="C10" s="166" t="s">
        <v>1267</v>
      </c>
      <c r="D10" s="171" t="s">
        <v>1269</v>
      </c>
      <c r="E10" s="168" t="s">
        <v>1273</v>
      </c>
      <c r="F10" s="169">
        <v>138.503</v>
      </c>
      <c r="G10" s="169">
        <v>164.818</v>
      </c>
      <c r="H10" s="166" t="s">
        <v>1277</v>
      </c>
      <c r="I10" s="29">
        <v>3150.0</v>
      </c>
      <c r="J10" s="19" t="s">
        <v>56</v>
      </c>
      <c r="K10" s="170" t="s">
        <v>1278</v>
      </c>
      <c r="L10" s="170" t="s">
        <v>1259</v>
      </c>
      <c r="M10" s="170" t="s">
        <v>1279</v>
      </c>
      <c r="N10" s="170" t="s">
        <v>1281</v>
      </c>
      <c r="O10" s="170" t="s">
        <v>1282</v>
      </c>
      <c r="P10" s="23"/>
    </row>
    <row r="11">
      <c r="E11" s="51"/>
      <c r="F11" s="51"/>
      <c r="G11" s="52"/>
      <c r="H11" s="52"/>
    </row>
    <row r="12">
      <c r="B12" s="136" t="s">
        <v>781</v>
      </c>
      <c r="C12" s="8"/>
      <c r="D12" s="8"/>
      <c r="E12" s="8"/>
      <c r="F12" s="8"/>
      <c r="G12" s="8"/>
      <c r="H12" s="8"/>
      <c r="I12" s="8"/>
      <c r="J12" s="8"/>
      <c r="K12" s="9"/>
    </row>
    <row r="13">
      <c r="B13" s="136" t="s">
        <v>1288</v>
      </c>
      <c r="C13" s="8"/>
      <c r="D13" s="8"/>
      <c r="E13" s="8"/>
      <c r="F13" s="8"/>
      <c r="G13" s="8"/>
      <c r="H13" s="8"/>
      <c r="I13" s="8"/>
      <c r="J13" s="8"/>
      <c r="K13" s="9"/>
    </row>
    <row r="14">
      <c r="B14" s="48" t="s">
        <v>1290</v>
      </c>
    </row>
    <row r="15">
      <c r="B15" s="48" t="s">
        <v>1291</v>
      </c>
    </row>
  </sheetData>
  <mergeCells count="5">
    <mergeCell ref="B5:P5"/>
    <mergeCell ref="B12:K12"/>
    <mergeCell ref="B13:K13"/>
    <mergeCell ref="B14:K14"/>
    <mergeCell ref="B15:K15"/>
  </mergeCells>
  <hyperlinks>
    <hyperlink r:id="rId1" ref="D8"/>
    <hyperlink r:id="rId2" ref="D9"/>
    <hyperlink r:id="rId3" ref="D10"/>
  </hyperlinks>
  <drawing r:id="rId4"/>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23.5"/>
    <col customWidth="1" min="5" max="5" width="25.63"/>
    <col customWidth="1" min="11" max="11" width="31.75"/>
    <col customWidth="1" min="12" max="12" width="19.0"/>
    <col customWidth="1" min="13" max="13" width="29.13"/>
    <col customWidth="1" min="14" max="14" width="28.25"/>
    <col customWidth="1" min="15" max="15" width="34.88"/>
    <col customWidth="1" min="16" max="16" width="29.13"/>
  </cols>
  <sheetData>
    <row r="5">
      <c r="B5" s="113" t="s">
        <v>2</v>
      </c>
    </row>
    <row r="6">
      <c r="B6" s="1"/>
      <c r="C6" s="1"/>
      <c r="D6" s="1"/>
      <c r="E6" s="1"/>
      <c r="F6" s="1"/>
      <c r="G6" s="1"/>
      <c r="H6" s="1"/>
      <c r="I6" s="1"/>
      <c r="J6" s="1"/>
      <c r="K6" s="1"/>
      <c r="L6" s="2"/>
      <c r="M6" s="2"/>
      <c r="N6" s="2"/>
    </row>
    <row r="7">
      <c r="B7" s="11" t="s">
        <v>5</v>
      </c>
      <c r="C7" s="12" t="s">
        <v>7</v>
      </c>
      <c r="D7" s="12" t="s">
        <v>9</v>
      </c>
      <c r="E7" s="12" t="s">
        <v>11</v>
      </c>
      <c r="F7" s="12" t="s">
        <v>13</v>
      </c>
      <c r="G7" s="14" t="s">
        <v>15</v>
      </c>
      <c r="H7" s="11" t="s">
        <v>17</v>
      </c>
      <c r="I7" s="12" t="s">
        <v>18</v>
      </c>
      <c r="J7" s="12" t="s">
        <v>20</v>
      </c>
      <c r="K7" s="12" t="s">
        <v>22</v>
      </c>
      <c r="L7" s="11" t="s">
        <v>24</v>
      </c>
      <c r="M7" s="11" t="s">
        <v>26</v>
      </c>
      <c r="N7" s="11" t="s">
        <v>28</v>
      </c>
      <c r="O7" s="11" t="s">
        <v>31</v>
      </c>
      <c r="P7" s="11" t="s">
        <v>33</v>
      </c>
    </row>
    <row r="8" ht="171.75" customHeight="1">
      <c r="B8" s="17" t="s">
        <v>34</v>
      </c>
      <c r="C8" s="166" t="s">
        <v>1304</v>
      </c>
      <c r="D8" s="167" t="s">
        <v>1305</v>
      </c>
      <c r="E8" s="168" t="s">
        <v>1306</v>
      </c>
      <c r="F8" s="169">
        <v>147.899</v>
      </c>
      <c r="G8" s="169">
        <v>176.0</v>
      </c>
      <c r="H8" s="166" t="s">
        <v>895</v>
      </c>
      <c r="I8" s="29">
        <v>3150.0</v>
      </c>
      <c r="J8" s="166" t="s">
        <v>56</v>
      </c>
      <c r="K8" s="170" t="s">
        <v>1307</v>
      </c>
      <c r="L8" s="170" t="s">
        <v>1259</v>
      </c>
      <c r="M8" s="170" t="s">
        <v>1308</v>
      </c>
      <c r="N8" s="170" t="s">
        <v>1309</v>
      </c>
      <c r="O8" s="170" t="s">
        <v>1310</v>
      </c>
      <c r="P8" s="35"/>
    </row>
    <row r="9">
      <c r="B9" s="17" t="s">
        <v>64</v>
      </c>
      <c r="C9" s="166" t="s">
        <v>1311</v>
      </c>
      <c r="D9" s="171" t="s">
        <v>1312</v>
      </c>
      <c r="E9" s="168" t="s">
        <v>1313</v>
      </c>
      <c r="F9" s="169">
        <v>149.58</v>
      </c>
      <c r="G9" s="169">
        <v>178.0</v>
      </c>
      <c r="H9" s="166" t="s">
        <v>913</v>
      </c>
      <c r="I9" s="29">
        <v>3150.0</v>
      </c>
      <c r="J9" s="166" t="s">
        <v>56</v>
      </c>
      <c r="K9" s="170" t="s">
        <v>1315</v>
      </c>
      <c r="L9" s="170" t="s">
        <v>898</v>
      </c>
      <c r="M9" s="170" t="s">
        <v>1318</v>
      </c>
      <c r="N9" s="170" t="s">
        <v>1319</v>
      </c>
      <c r="O9" s="170" t="s">
        <v>1320</v>
      </c>
      <c r="P9" s="23"/>
    </row>
    <row r="10" ht="133.5" customHeight="1">
      <c r="B10" s="17" t="s">
        <v>79</v>
      </c>
      <c r="C10" s="166" t="s">
        <v>1321</v>
      </c>
      <c r="D10" s="171" t="s">
        <v>1322</v>
      </c>
      <c r="E10" s="168" t="s">
        <v>1323</v>
      </c>
      <c r="F10" s="169">
        <v>180.672</v>
      </c>
      <c r="G10" s="169">
        <v>329.0</v>
      </c>
      <c r="H10" s="166" t="s">
        <v>926</v>
      </c>
      <c r="I10" s="29">
        <v>3150.0</v>
      </c>
      <c r="J10" s="19" t="s">
        <v>56</v>
      </c>
      <c r="K10" s="170" t="s">
        <v>1324</v>
      </c>
      <c r="L10" s="170" t="s">
        <v>1325</v>
      </c>
      <c r="M10" s="170" t="s">
        <v>1326</v>
      </c>
      <c r="N10" s="170" t="s">
        <v>1327</v>
      </c>
      <c r="O10" s="170" t="s">
        <v>1328</v>
      </c>
      <c r="P10" s="23"/>
    </row>
    <row r="11">
      <c r="E11" s="51"/>
      <c r="F11" s="51"/>
      <c r="G11" s="52"/>
      <c r="H11" s="52"/>
    </row>
    <row r="12">
      <c r="B12" s="136" t="s">
        <v>684</v>
      </c>
      <c r="C12" s="8"/>
      <c r="D12" s="8"/>
      <c r="E12" s="8"/>
      <c r="F12" s="8"/>
      <c r="G12" s="8"/>
      <c r="H12" s="8"/>
      <c r="I12" s="8"/>
      <c r="J12" s="8"/>
      <c r="K12" s="9"/>
    </row>
    <row r="13">
      <c r="B13" s="136" t="s">
        <v>1331</v>
      </c>
      <c r="C13" s="8"/>
      <c r="D13" s="8"/>
      <c r="E13" s="8"/>
      <c r="F13" s="8"/>
      <c r="G13" s="8"/>
      <c r="H13" s="8"/>
      <c r="I13" s="8"/>
      <c r="J13" s="8"/>
      <c r="K13" s="9"/>
    </row>
    <row r="14">
      <c r="B14" s="48" t="s">
        <v>1332</v>
      </c>
    </row>
    <row r="15">
      <c r="B15" s="48" t="s">
        <v>1333</v>
      </c>
    </row>
  </sheetData>
  <mergeCells count="5">
    <mergeCell ref="B5:P5"/>
    <mergeCell ref="B12:K12"/>
    <mergeCell ref="B13:K13"/>
    <mergeCell ref="B14:M14"/>
    <mergeCell ref="B15:K15"/>
  </mergeCells>
  <hyperlinks>
    <hyperlink r:id="rId1" ref="D8"/>
    <hyperlink r:id="rId2" ref="D9"/>
    <hyperlink r:id="rId3" ref="D10"/>
  </hyperlinks>
  <drawing r:id="rId4"/>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23.5"/>
    <col customWidth="1" min="5" max="5" width="25.63"/>
    <col customWidth="1" min="11" max="11" width="31.75"/>
    <col customWidth="1" min="12" max="12" width="19.0"/>
    <col customWidth="1" min="13" max="13" width="29.13"/>
    <col customWidth="1" min="14" max="14" width="28.25"/>
    <col customWidth="1" min="15" max="15" width="34.88"/>
    <col customWidth="1" min="16" max="16" width="29.13"/>
  </cols>
  <sheetData>
    <row r="5">
      <c r="B5" s="113" t="s">
        <v>2</v>
      </c>
    </row>
    <row r="6">
      <c r="B6" s="1"/>
      <c r="C6" s="1"/>
      <c r="D6" s="1"/>
      <c r="E6" s="1"/>
      <c r="F6" s="1"/>
      <c r="G6" s="1"/>
      <c r="H6" s="1"/>
      <c r="I6" s="1"/>
      <c r="J6" s="1"/>
      <c r="K6" s="1"/>
      <c r="L6" s="2"/>
      <c r="M6" s="2"/>
      <c r="N6" s="2"/>
    </row>
    <row r="7">
      <c r="B7" s="11" t="s">
        <v>5</v>
      </c>
      <c r="C7" s="12" t="s">
        <v>7</v>
      </c>
      <c r="D7" s="12" t="s">
        <v>9</v>
      </c>
      <c r="E7" s="12" t="s">
        <v>11</v>
      </c>
      <c r="F7" s="12" t="s">
        <v>13</v>
      </c>
      <c r="G7" s="14" t="s">
        <v>15</v>
      </c>
      <c r="H7" s="11" t="s">
        <v>17</v>
      </c>
      <c r="I7" s="12" t="s">
        <v>18</v>
      </c>
      <c r="J7" s="12" t="s">
        <v>20</v>
      </c>
      <c r="K7" s="12" t="s">
        <v>22</v>
      </c>
      <c r="L7" s="11" t="s">
        <v>24</v>
      </c>
      <c r="M7" s="11" t="s">
        <v>26</v>
      </c>
      <c r="N7" s="11" t="s">
        <v>28</v>
      </c>
      <c r="O7" s="11" t="s">
        <v>31</v>
      </c>
      <c r="P7" s="11" t="s">
        <v>33</v>
      </c>
    </row>
    <row r="8">
      <c r="B8" s="17" t="s">
        <v>34</v>
      </c>
      <c r="C8" s="166" t="s">
        <v>1329</v>
      </c>
      <c r="D8" s="167" t="s">
        <v>1330</v>
      </c>
      <c r="E8" s="168" t="s">
        <v>1334</v>
      </c>
      <c r="F8" s="169">
        <v>20.756</v>
      </c>
      <c r="G8" s="169">
        <v>24.7</v>
      </c>
      <c r="H8" s="166" t="s">
        <v>1335</v>
      </c>
      <c r="I8" s="29">
        <v>3150.0</v>
      </c>
      <c r="J8" s="166" t="s">
        <v>841</v>
      </c>
      <c r="K8" s="170" t="s">
        <v>1336</v>
      </c>
      <c r="L8" s="170" t="s">
        <v>833</v>
      </c>
      <c r="M8" s="170" t="s">
        <v>1338</v>
      </c>
      <c r="N8" s="170" t="s">
        <v>1340</v>
      </c>
      <c r="O8" s="170" t="s">
        <v>1341</v>
      </c>
      <c r="P8" s="35"/>
    </row>
    <row r="9" ht="135.0" customHeight="1">
      <c r="B9" s="17" t="s">
        <v>64</v>
      </c>
      <c r="C9" s="166" t="s">
        <v>1342</v>
      </c>
      <c r="D9" s="171" t="s">
        <v>1343</v>
      </c>
      <c r="E9" s="168" t="s">
        <v>1346</v>
      </c>
      <c r="F9" s="169">
        <v>17.647</v>
      </c>
      <c r="G9" s="169">
        <v>21.0</v>
      </c>
      <c r="H9" s="166" t="s">
        <v>1350</v>
      </c>
      <c r="I9" s="29">
        <v>3150.0</v>
      </c>
      <c r="J9" s="166" t="s">
        <v>841</v>
      </c>
      <c r="K9" s="170" t="s">
        <v>1351</v>
      </c>
      <c r="L9" s="170" t="s">
        <v>833</v>
      </c>
      <c r="M9" s="170" t="s">
        <v>1353</v>
      </c>
      <c r="N9" s="170" t="s">
        <v>1355</v>
      </c>
      <c r="O9" s="170" t="s">
        <v>1356</v>
      </c>
      <c r="P9" s="23"/>
    </row>
    <row r="10" ht="116.25" customHeight="1">
      <c r="B10" s="17" t="s">
        <v>79</v>
      </c>
      <c r="C10" s="173" t="s">
        <v>393</v>
      </c>
      <c r="D10" s="171" t="s">
        <v>1357</v>
      </c>
      <c r="E10" s="168" t="s">
        <v>1360</v>
      </c>
      <c r="F10" s="169">
        <v>9.208</v>
      </c>
      <c r="G10" s="169">
        <v>10.957</v>
      </c>
      <c r="H10" s="166" t="s">
        <v>1361</v>
      </c>
      <c r="I10" s="29">
        <v>3150.0</v>
      </c>
      <c r="J10" s="166" t="s">
        <v>841</v>
      </c>
      <c r="K10" s="170" t="s">
        <v>1365</v>
      </c>
      <c r="L10" s="170" t="s">
        <v>833</v>
      </c>
      <c r="M10" s="170" t="s">
        <v>1366</v>
      </c>
      <c r="N10" s="170" t="s">
        <v>1367</v>
      </c>
      <c r="O10" s="170" t="s">
        <v>1368</v>
      </c>
      <c r="P10" s="23"/>
    </row>
    <row r="11">
      <c r="E11" s="51"/>
      <c r="F11" s="51"/>
      <c r="G11" s="52"/>
      <c r="H11" s="52"/>
    </row>
    <row r="12">
      <c r="B12" s="136" t="s">
        <v>821</v>
      </c>
      <c r="C12" s="8"/>
      <c r="D12" s="8"/>
      <c r="E12" s="8"/>
      <c r="F12" s="8"/>
      <c r="G12" s="8"/>
      <c r="H12" s="8"/>
      <c r="I12" s="8"/>
      <c r="J12" s="8"/>
      <c r="K12" s="9"/>
    </row>
    <row r="13">
      <c r="B13" s="136" t="s">
        <v>1370</v>
      </c>
      <c r="C13" s="8"/>
      <c r="D13" s="8"/>
      <c r="E13" s="8"/>
      <c r="F13" s="8"/>
      <c r="G13" s="8"/>
      <c r="H13" s="8"/>
      <c r="I13" s="8"/>
      <c r="J13" s="8"/>
      <c r="K13" s="9"/>
    </row>
    <row r="14">
      <c r="B14" s="48" t="s">
        <v>1371</v>
      </c>
    </row>
    <row r="15">
      <c r="B15" s="48" t="s">
        <v>1373</v>
      </c>
    </row>
  </sheetData>
  <mergeCells count="5">
    <mergeCell ref="B5:P5"/>
    <mergeCell ref="B12:K12"/>
    <mergeCell ref="B13:K13"/>
    <mergeCell ref="B14:K14"/>
    <mergeCell ref="B15:J15"/>
  </mergeCells>
  <hyperlinks>
    <hyperlink r:id="rId1" ref="D8"/>
    <hyperlink r:id="rId2" location="polycard_client=search-desktop&amp;float_highlight=last_units&amp;be_origin=backend&amp;overlay_label=not_apply&amp;search_layout=grid&amp;position=3&amp;type=product&amp;tracking_id=7c1a64a6-790a-4193-822e-258971d9875e&amp;wid=MCO576726720&amp;sid=search" ref="D9"/>
    <hyperlink r:id="rId3" ref="D10"/>
  </hyperlinks>
  <drawing r:id="rId4"/>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23.5"/>
    <col customWidth="1" min="5" max="5" width="25.63"/>
    <col customWidth="1" min="11" max="11" width="31.75"/>
    <col customWidth="1" min="12" max="12" width="19.0"/>
    <col customWidth="1" min="13" max="13" width="29.13"/>
    <col customWidth="1" min="14" max="14" width="28.25"/>
    <col customWidth="1" min="15" max="15" width="34.88"/>
    <col customWidth="1" min="16" max="16" width="29.13"/>
  </cols>
  <sheetData>
    <row r="5">
      <c r="B5" s="113" t="s">
        <v>2</v>
      </c>
    </row>
    <row r="6">
      <c r="B6" s="1"/>
      <c r="C6" s="1"/>
      <c r="D6" s="1"/>
      <c r="E6" s="1"/>
      <c r="F6" s="1"/>
      <c r="G6" s="1"/>
      <c r="H6" s="1"/>
      <c r="I6" s="1"/>
      <c r="J6" s="1"/>
      <c r="K6" s="1"/>
      <c r="L6" s="2"/>
      <c r="M6" s="2"/>
      <c r="N6" s="2"/>
    </row>
    <row r="7">
      <c r="B7" s="11" t="s">
        <v>5</v>
      </c>
      <c r="C7" s="12" t="s">
        <v>7</v>
      </c>
      <c r="D7" s="12" t="s">
        <v>9</v>
      </c>
      <c r="E7" s="12" t="s">
        <v>11</v>
      </c>
      <c r="F7" s="12" t="s">
        <v>13</v>
      </c>
      <c r="G7" s="14" t="s">
        <v>15</v>
      </c>
      <c r="H7" s="11" t="s">
        <v>17</v>
      </c>
      <c r="I7" s="12" t="s">
        <v>18</v>
      </c>
      <c r="J7" s="12" t="s">
        <v>20</v>
      </c>
      <c r="K7" s="12" t="s">
        <v>22</v>
      </c>
      <c r="L7" s="11" t="s">
        <v>24</v>
      </c>
      <c r="M7" s="11" t="s">
        <v>26</v>
      </c>
      <c r="N7" s="11" t="s">
        <v>28</v>
      </c>
      <c r="O7" s="11" t="s">
        <v>31</v>
      </c>
      <c r="P7" s="11" t="s">
        <v>33</v>
      </c>
    </row>
    <row r="8">
      <c r="B8" s="17" t="s">
        <v>34</v>
      </c>
      <c r="C8" s="166" t="s">
        <v>1337</v>
      </c>
      <c r="D8" s="167" t="s">
        <v>1339</v>
      </c>
      <c r="E8" s="168" t="s">
        <v>1344</v>
      </c>
      <c r="F8" s="169">
        <v>12.407</v>
      </c>
      <c r="G8" s="169">
        <v>14.764</v>
      </c>
      <c r="H8" s="166" t="s">
        <v>1345</v>
      </c>
      <c r="I8" s="29">
        <v>3150.0</v>
      </c>
      <c r="J8" s="166" t="s">
        <v>841</v>
      </c>
      <c r="K8" s="170" t="s">
        <v>842</v>
      </c>
      <c r="L8" s="170" t="s">
        <v>833</v>
      </c>
      <c r="M8" s="170" t="s">
        <v>1347</v>
      </c>
      <c r="N8" s="170" t="s">
        <v>1348</v>
      </c>
      <c r="O8" s="170" t="s">
        <v>1349</v>
      </c>
      <c r="P8" s="35"/>
    </row>
    <row r="9" ht="168.0" customHeight="1">
      <c r="B9" s="17" t="s">
        <v>64</v>
      </c>
      <c r="C9" s="166" t="s">
        <v>1352</v>
      </c>
      <c r="D9" s="171" t="s">
        <v>1354</v>
      </c>
      <c r="E9" s="168" t="s">
        <v>1358</v>
      </c>
      <c r="F9" s="169">
        <v>34.229</v>
      </c>
      <c r="G9" s="169">
        <v>40.733</v>
      </c>
      <c r="H9" s="166" t="s">
        <v>1359</v>
      </c>
      <c r="I9" s="29">
        <v>3150.0</v>
      </c>
      <c r="J9" s="166" t="s">
        <v>841</v>
      </c>
      <c r="K9" s="170" t="s">
        <v>865</v>
      </c>
      <c r="L9" s="170" t="s">
        <v>833</v>
      </c>
      <c r="M9" s="170" t="s">
        <v>1362</v>
      </c>
      <c r="N9" s="170" t="s">
        <v>1363</v>
      </c>
      <c r="O9" s="170" t="s">
        <v>1364</v>
      </c>
      <c r="P9" s="23"/>
    </row>
    <row r="10" ht="133.5" customHeight="1">
      <c r="B10" s="17" t="s">
        <v>79</v>
      </c>
      <c r="C10" s="173" t="s">
        <v>393</v>
      </c>
      <c r="D10" s="171" t="s">
        <v>1369</v>
      </c>
      <c r="E10" s="168" t="s">
        <v>1372</v>
      </c>
      <c r="F10" s="169">
        <v>23.278</v>
      </c>
      <c r="G10" s="169">
        <v>27.702</v>
      </c>
      <c r="H10" s="166" t="s">
        <v>1374</v>
      </c>
      <c r="I10" s="29">
        <v>3150.0</v>
      </c>
      <c r="J10" s="166" t="s">
        <v>841</v>
      </c>
      <c r="K10" s="170" t="s">
        <v>875</v>
      </c>
      <c r="L10" s="170" t="s">
        <v>833</v>
      </c>
      <c r="M10" s="170" t="s">
        <v>1375</v>
      </c>
      <c r="N10" s="170" t="s">
        <v>1376</v>
      </c>
      <c r="O10" s="170" t="s">
        <v>1377</v>
      </c>
      <c r="P10" s="23"/>
    </row>
    <row r="11">
      <c r="E11" s="51"/>
      <c r="F11" s="51"/>
      <c r="G11" s="52"/>
      <c r="H11" s="52"/>
    </row>
    <row r="12">
      <c r="B12" s="136" t="s">
        <v>684</v>
      </c>
      <c r="C12" s="8"/>
      <c r="D12" s="8"/>
      <c r="E12" s="8"/>
      <c r="F12" s="8"/>
      <c r="G12" s="8"/>
      <c r="H12" s="8"/>
      <c r="I12" s="8"/>
      <c r="J12" s="8"/>
      <c r="K12" s="9"/>
    </row>
    <row r="13">
      <c r="B13" s="136" t="s">
        <v>1378</v>
      </c>
      <c r="C13" s="8"/>
      <c r="D13" s="8"/>
      <c r="E13" s="8"/>
      <c r="F13" s="8"/>
      <c r="G13" s="8"/>
      <c r="H13" s="8"/>
      <c r="I13" s="8"/>
      <c r="J13" s="8"/>
      <c r="K13" s="9"/>
    </row>
    <row r="14">
      <c r="B14" s="48" t="s">
        <v>1379</v>
      </c>
    </row>
    <row r="15">
      <c r="B15" s="48" t="s">
        <v>1380</v>
      </c>
    </row>
  </sheetData>
  <mergeCells count="5">
    <mergeCell ref="B5:P5"/>
    <mergeCell ref="B12:K12"/>
    <mergeCell ref="B13:K13"/>
    <mergeCell ref="B14:K14"/>
    <mergeCell ref="B15:K15"/>
  </mergeCells>
  <hyperlinks>
    <hyperlink r:id="rId1" ref="D8"/>
    <hyperlink r:id="rId2" ref="D9"/>
    <hyperlink r:id="rId3" ref="D10"/>
  </hyperlinks>
  <drawing r:id="rId4"/>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23.5"/>
    <col customWidth="1" min="5" max="5" width="25.63"/>
    <col customWidth="1" min="11" max="11" width="31.75"/>
    <col customWidth="1" min="12" max="12" width="31.5"/>
    <col customWidth="1" min="13" max="13" width="19.0"/>
    <col customWidth="1" min="14" max="14" width="29.13"/>
    <col customWidth="1" min="15" max="15" width="28.25"/>
    <col customWidth="1" min="16" max="16" width="34.88"/>
    <col customWidth="1" min="17" max="17" width="29.13"/>
  </cols>
  <sheetData>
    <row r="5">
      <c r="B5" s="113" t="s">
        <v>2</v>
      </c>
    </row>
    <row r="6">
      <c r="B6" s="1"/>
      <c r="C6" s="1"/>
      <c r="D6" s="1"/>
      <c r="E6" s="1"/>
      <c r="F6" s="1"/>
      <c r="G6" s="1"/>
      <c r="H6" s="1"/>
      <c r="I6" s="1"/>
      <c r="J6" s="1"/>
      <c r="K6" s="1"/>
      <c r="L6" s="2"/>
      <c r="M6" s="2"/>
      <c r="N6" s="2"/>
      <c r="O6" s="2"/>
    </row>
    <row r="7">
      <c r="B7" s="11" t="s">
        <v>5</v>
      </c>
      <c r="C7" s="12" t="s">
        <v>7</v>
      </c>
      <c r="D7" s="12" t="s">
        <v>9</v>
      </c>
      <c r="E7" s="12" t="s">
        <v>11</v>
      </c>
      <c r="F7" s="12" t="s">
        <v>13</v>
      </c>
      <c r="G7" s="14" t="s">
        <v>15</v>
      </c>
      <c r="H7" s="11" t="s">
        <v>17</v>
      </c>
      <c r="I7" s="12" t="s">
        <v>18</v>
      </c>
      <c r="J7" s="12" t="s">
        <v>20</v>
      </c>
      <c r="K7" s="12" t="s">
        <v>22</v>
      </c>
      <c r="L7" s="210" t="s">
        <v>1381</v>
      </c>
      <c r="M7" s="11" t="s">
        <v>24</v>
      </c>
      <c r="N7" s="11" t="s">
        <v>26</v>
      </c>
      <c r="O7" s="11" t="s">
        <v>28</v>
      </c>
      <c r="P7" s="11" t="s">
        <v>31</v>
      </c>
      <c r="Q7" s="11" t="s">
        <v>33</v>
      </c>
    </row>
    <row r="8">
      <c r="B8" s="17" t="s">
        <v>34</v>
      </c>
      <c r="C8" s="166" t="s">
        <v>1382</v>
      </c>
      <c r="D8" s="167" t="s">
        <v>1383</v>
      </c>
      <c r="E8" s="168" t="s">
        <v>1384</v>
      </c>
      <c r="F8" s="169">
        <v>117.605</v>
      </c>
      <c r="G8" s="169" t="s">
        <v>1385</v>
      </c>
      <c r="H8" s="166" t="s">
        <v>1386</v>
      </c>
      <c r="I8" s="29">
        <v>3150.0</v>
      </c>
      <c r="J8" s="166" t="s">
        <v>841</v>
      </c>
      <c r="K8" s="170" t="s">
        <v>1387</v>
      </c>
      <c r="L8" s="170" t="s">
        <v>1388</v>
      </c>
      <c r="M8" s="170" t="s">
        <v>1389</v>
      </c>
      <c r="N8" s="170" t="s">
        <v>1390</v>
      </c>
      <c r="O8" s="170" t="s">
        <v>1391</v>
      </c>
      <c r="P8" s="170" t="s">
        <v>1392</v>
      </c>
      <c r="Q8" s="35"/>
    </row>
    <row r="9" ht="168.0" customHeight="1">
      <c r="B9" s="17" t="s">
        <v>64</v>
      </c>
      <c r="C9" s="166" t="s">
        <v>1393</v>
      </c>
      <c r="D9" s="171" t="s">
        <v>1395</v>
      </c>
      <c r="E9" s="168" t="s">
        <v>1400</v>
      </c>
      <c r="F9" s="169">
        <v>88.151</v>
      </c>
      <c r="G9" s="169">
        <v>104.9</v>
      </c>
      <c r="H9" s="166" t="s">
        <v>1403</v>
      </c>
      <c r="I9" s="29">
        <v>3150.0</v>
      </c>
      <c r="J9" s="166" t="s">
        <v>841</v>
      </c>
      <c r="K9" s="170" t="s">
        <v>1406</v>
      </c>
      <c r="L9" s="170" t="s">
        <v>1407</v>
      </c>
      <c r="M9" s="170" t="s">
        <v>1409</v>
      </c>
      <c r="N9" s="170" t="s">
        <v>1412</v>
      </c>
      <c r="O9" s="170" t="s">
        <v>1415</v>
      </c>
      <c r="P9" s="170" t="s">
        <v>1417</v>
      </c>
      <c r="Q9" s="23"/>
    </row>
    <row r="10" ht="181.5" customHeight="1">
      <c r="B10" s="17" t="s">
        <v>79</v>
      </c>
      <c r="C10" s="173" t="s">
        <v>1421</v>
      </c>
      <c r="D10" s="171" t="s">
        <v>1423</v>
      </c>
      <c r="E10" s="168" t="s">
        <v>1430</v>
      </c>
      <c r="F10" s="169" t="s">
        <v>1431</v>
      </c>
      <c r="G10" s="169" t="s">
        <v>1432</v>
      </c>
      <c r="H10" s="166" t="s">
        <v>1374</v>
      </c>
      <c r="I10" s="29">
        <v>3150.0</v>
      </c>
      <c r="J10" s="166" t="s">
        <v>841</v>
      </c>
      <c r="K10" s="170" t="s">
        <v>1435</v>
      </c>
      <c r="L10" s="170" t="s">
        <v>1437</v>
      </c>
      <c r="M10" s="170" t="s">
        <v>833</v>
      </c>
      <c r="N10" s="170" t="s">
        <v>1441</v>
      </c>
      <c r="O10" s="170" t="s">
        <v>1442</v>
      </c>
      <c r="P10" s="170" t="s">
        <v>1443</v>
      </c>
      <c r="Q10" s="23"/>
    </row>
    <row r="11">
      <c r="E11" s="51"/>
      <c r="F11" s="51"/>
      <c r="G11" s="52"/>
      <c r="H11" s="52"/>
    </row>
    <row r="12">
      <c r="B12" s="136" t="s">
        <v>684</v>
      </c>
      <c r="C12" s="8"/>
      <c r="D12" s="8"/>
      <c r="E12" s="8"/>
      <c r="F12" s="8"/>
      <c r="G12" s="8"/>
      <c r="H12" s="8"/>
      <c r="I12" s="8"/>
      <c r="J12" s="8"/>
      <c r="K12" s="9"/>
    </row>
    <row r="13">
      <c r="B13" s="136" t="s">
        <v>1447</v>
      </c>
      <c r="C13" s="8"/>
      <c r="D13" s="8"/>
      <c r="E13" s="8"/>
      <c r="F13" s="8"/>
      <c r="G13" s="8"/>
      <c r="H13" s="8"/>
      <c r="I13" s="8"/>
      <c r="J13" s="8"/>
      <c r="K13" s="9"/>
    </row>
    <row r="14">
      <c r="B14" s="48" t="s">
        <v>1448</v>
      </c>
    </row>
    <row r="15">
      <c r="B15" s="48" t="s">
        <v>1451</v>
      </c>
    </row>
  </sheetData>
  <mergeCells count="5">
    <mergeCell ref="B5:Q5"/>
    <mergeCell ref="B12:K12"/>
    <mergeCell ref="B13:K13"/>
    <mergeCell ref="B14:J14"/>
    <mergeCell ref="B15:J15"/>
  </mergeCells>
  <hyperlinks>
    <hyperlink r:id="rId1" ref="D8"/>
    <hyperlink r:id="rId2" ref="D9"/>
    <hyperlink r:id="rId3" ref="D10"/>
  </hyperlinks>
  <drawing r:id="rId4"/>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23.5"/>
    <col customWidth="1" min="5" max="5" width="25.63"/>
    <col customWidth="1" min="11" max="11" width="31.75"/>
    <col customWidth="1" min="12" max="12" width="31.5"/>
    <col customWidth="1" min="13" max="13" width="19.0"/>
    <col customWidth="1" min="14" max="14" width="29.13"/>
    <col customWidth="1" min="15" max="15" width="28.25"/>
    <col customWidth="1" min="16" max="16" width="34.88"/>
    <col customWidth="1" min="17" max="17" width="46.38"/>
  </cols>
  <sheetData>
    <row r="5">
      <c r="B5" s="113" t="s">
        <v>2</v>
      </c>
    </row>
    <row r="6">
      <c r="B6" s="1"/>
      <c r="C6" s="1"/>
      <c r="D6" s="1"/>
      <c r="E6" s="1"/>
      <c r="F6" s="1"/>
      <c r="G6" s="1"/>
      <c r="H6" s="1"/>
      <c r="I6" s="1"/>
      <c r="J6" s="1"/>
      <c r="K6" s="1"/>
      <c r="L6" s="2"/>
      <c r="M6" s="2"/>
      <c r="N6" s="2"/>
      <c r="O6" s="2"/>
    </row>
    <row r="7">
      <c r="B7" s="11" t="s">
        <v>5</v>
      </c>
      <c r="C7" s="12" t="s">
        <v>7</v>
      </c>
      <c r="D7" s="12" t="s">
        <v>9</v>
      </c>
      <c r="E7" s="12" t="s">
        <v>11</v>
      </c>
      <c r="F7" s="12" t="s">
        <v>13</v>
      </c>
      <c r="G7" s="14" t="s">
        <v>15</v>
      </c>
      <c r="H7" s="11" t="s">
        <v>17</v>
      </c>
      <c r="I7" s="12" t="s">
        <v>18</v>
      </c>
      <c r="J7" s="12" t="s">
        <v>20</v>
      </c>
      <c r="K7" s="12" t="s">
        <v>22</v>
      </c>
      <c r="L7" s="210" t="s">
        <v>1381</v>
      </c>
      <c r="M7" s="11" t="s">
        <v>24</v>
      </c>
      <c r="N7" s="11" t="s">
        <v>26</v>
      </c>
      <c r="O7" s="11" t="s">
        <v>28</v>
      </c>
      <c r="P7" s="11" t="s">
        <v>31</v>
      </c>
      <c r="Q7" s="11" t="s">
        <v>33</v>
      </c>
    </row>
    <row r="8" ht="150.0" customHeight="1">
      <c r="B8" s="17" t="s">
        <v>34</v>
      </c>
      <c r="C8" s="166" t="s">
        <v>1394</v>
      </c>
      <c r="D8" s="167" t="s">
        <v>1396</v>
      </c>
      <c r="E8" s="168" t="s">
        <v>1399</v>
      </c>
      <c r="F8" s="169">
        <v>63.782</v>
      </c>
      <c r="G8" s="169" t="s">
        <v>1401</v>
      </c>
      <c r="H8" s="166" t="s">
        <v>1402</v>
      </c>
      <c r="I8" s="29">
        <v>3150.0</v>
      </c>
      <c r="J8" s="166" t="s">
        <v>841</v>
      </c>
      <c r="K8" s="170" t="s">
        <v>1404</v>
      </c>
      <c r="L8" s="170" t="s">
        <v>1405</v>
      </c>
      <c r="M8" s="170" t="s">
        <v>833</v>
      </c>
      <c r="N8" s="170" t="s">
        <v>1408</v>
      </c>
      <c r="O8" s="170" t="s">
        <v>1410</v>
      </c>
      <c r="P8" s="170" t="s">
        <v>1413</v>
      </c>
      <c r="Q8" s="35"/>
    </row>
    <row r="9" ht="257.25" customHeight="1">
      <c r="B9" s="17" t="s">
        <v>64</v>
      </c>
      <c r="C9" s="166" t="s">
        <v>1393</v>
      </c>
      <c r="D9" s="171" t="s">
        <v>1420</v>
      </c>
      <c r="E9" s="168" t="s">
        <v>1427</v>
      </c>
      <c r="F9" s="169" t="s">
        <v>1428</v>
      </c>
      <c r="G9" s="169" t="s">
        <v>1429</v>
      </c>
      <c r="H9" s="166" t="s">
        <v>1403</v>
      </c>
      <c r="I9" s="29">
        <v>3150.0</v>
      </c>
      <c r="J9" s="166" t="s">
        <v>841</v>
      </c>
      <c r="K9" s="170" t="s">
        <v>1433</v>
      </c>
      <c r="L9" s="170" t="s">
        <v>1434</v>
      </c>
      <c r="M9" s="170" t="s">
        <v>833</v>
      </c>
      <c r="N9" s="170" t="s">
        <v>1436</v>
      </c>
      <c r="O9" s="170" t="s">
        <v>1438</v>
      </c>
      <c r="P9" s="170" t="s">
        <v>1440</v>
      </c>
      <c r="Q9" s="23"/>
    </row>
    <row r="10" ht="181.5" customHeight="1">
      <c r="B10" s="17" t="s">
        <v>79</v>
      </c>
      <c r="C10" s="173" t="s">
        <v>1444</v>
      </c>
      <c r="D10" s="171" t="s">
        <v>1445</v>
      </c>
      <c r="E10" s="168" t="s">
        <v>1446</v>
      </c>
      <c r="F10" s="169">
        <v>0.0</v>
      </c>
      <c r="G10" s="169">
        <v>0.0</v>
      </c>
      <c r="H10" s="211">
        <v>0.0</v>
      </c>
      <c r="I10" s="29">
        <v>3150.0</v>
      </c>
      <c r="J10" s="166" t="s">
        <v>841</v>
      </c>
      <c r="K10" s="170" t="s">
        <v>1449</v>
      </c>
      <c r="L10" s="170" t="s">
        <v>1450</v>
      </c>
      <c r="M10" s="170" t="s">
        <v>833</v>
      </c>
      <c r="N10" s="170" t="s">
        <v>1452</v>
      </c>
      <c r="O10" s="170" t="s">
        <v>1453</v>
      </c>
      <c r="P10" s="170" t="s">
        <v>1454</v>
      </c>
      <c r="Q10" s="23"/>
    </row>
    <row r="11">
      <c r="E11" s="51"/>
      <c r="F11" s="51"/>
      <c r="G11" s="52"/>
      <c r="H11" s="52"/>
    </row>
    <row r="12">
      <c r="B12" s="136" t="s">
        <v>684</v>
      </c>
      <c r="C12" s="8"/>
      <c r="D12" s="8"/>
      <c r="E12" s="8"/>
      <c r="F12" s="8"/>
      <c r="G12" s="8"/>
      <c r="H12" s="8"/>
      <c r="I12" s="8"/>
      <c r="J12" s="8"/>
      <c r="K12" s="9"/>
    </row>
    <row r="13">
      <c r="B13" s="136" t="s">
        <v>1455</v>
      </c>
      <c r="C13" s="8"/>
      <c r="D13" s="8"/>
      <c r="E13" s="8"/>
      <c r="F13" s="8"/>
      <c r="G13" s="8"/>
      <c r="H13" s="8"/>
      <c r="I13" s="8"/>
      <c r="J13" s="8"/>
      <c r="K13" s="9"/>
    </row>
    <row r="14">
      <c r="B14" s="48" t="s">
        <v>1456</v>
      </c>
    </row>
    <row r="15">
      <c r="B15" s="48" t="s">
        <v>1457</v>
      </c>
    </row>
  </sheetData>
  <mergeCells count="5">
    <mergeCell ref="B5:Q5"/>
    <mergeCell ref="B12:K12"/>
    <mergeCell ref="B13:K13"/>
    <mergeCell ref="B14:K14"/>
    <mergeCell ref="B15:K15"/>
  </mergeCells>
  <hyperlinks>
    <hyperlink r:id="rId1" ref="D8"/>
    <hyperlink r:id="rId2" location="whats-inside-windows" ref="D9"/>
    <hyperlink r:id="rId3" ref="D10"/>
  </hyperlinks>
  <drawing r:id="rId4"/>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23.5"/>
    <col customWidth="1" min="5" max="5" width="25.63"/>
    <col customWidth="1" min="11" max="11" width="31.75"/>
    <col customWidth="1" min="12" max="12" width="19.0"/>
    <col customWidth="1" min="13" max="13" width="29.13"/>
    <col customWidth="1" min="14" max="14" width="28.25"/>
    <col customWidth="1" min="15" max="15" width="34.88"/>
    <col customWidth="1" min="16" max="16" width="29.13"/>
  </cols>
  <sheetData>
    <row r="5">
      <c r="B5" s="113" t="s">
        <v>2</v>
      </c>
    </row>
    <row r="6">
      <c r="B6" s="1"/>
      <c r="C6" s="1"/>
      <c r="D6" s="1"/>
      <c r="E6" s="1"/>
      <c r="F6" s="1"/>
      <c r="G6" s="1"/>
      <c r="H6" s="1"/>
      <c r="I6" s="1"/>
      <c r="J6" s="1"/>
      <c r="K6" s="1"/>
      <c r="L6" s="2"/>
      <c r="M6" s="2"/>
      <c r="N6" s="2"/>
    </row>
    <row r="7">
      <c r="B7" s="11" t="s">
        <v>5</v>
      </c>
      <c r="C7" s="12" t="s">
        <v>7</v>
      </c>
      <c r="D7" s="12" t="s">
        <v>9</v>
      </c>
      <c r="E7" s="12" t="s">
        <v>11</v>
      </c>
      <c r="F7" s="12" t="s">
        <v>13</v>
      </c>
      <c r="G7" s="14" t="s">
        <v>15</v>
      </c>
      <c r="H7" s="11" t="s">
        <v>17</v>
      </c>
      <c r="I7" s="12" t="s">
        <v>18</v>
      </c>
      <c r="J7" s="12" t="s">
        <v>20</v>
      </c>
      <c r="K7" s="12" t="s">
        <v>22</v>
      </c>
      <c r="L7" s="11" t="s">
        <v>24</v>
      </c>
      <c r="M7" s="11" t="s">
        <v>26</v>
      </c>
      <c r="N7" s="11" t="s">
        <v>28</v>
      </c>
      <c r="O7" s="11" t="s">
        <v>31</v>
      </c>
      <c r="P7" s="11" t="s">
        <v>33</v>
      </c>
    </row>
    <row r="8" ht="88.5" customHeight="1">
      <c r="B8" s="17" t="s">
        <v>34</v>
      </c>
      <c r="C8" s="166" t="s">
        <v>1397</v>
      </c>
      <c r="D8" s="167" t="s">
        <v>1398</v>
      </c>
      <c r="E8" s="168" t="s">
        <v>1411</v>
      </c>
      <c r="F8" s="169" t="s">
        <v>1414</v>
      </c>
      <c r="G8" s="169" t="s">
        <v>1416</v>
      </c>
      <c r="H8" s="166" t="s">
        <v>1418</v>
      </c>
      <c r="I8" s="29">
        <v>3150.0</v>
      </c>
      <c r="J8" s="166" t="s">
        <v>56</v>
      </c>
      <c r="K8" s="170" t="s">
        <v>1419</v>
      </c>
      <c r="L8" s="170" t="s">
        <v>1422</v>
      </c>
      <c r="M8" s="170" t="s">
        <v>1424</v>
      </c>
      <c r="N8" s="170" t="s">
        <v>1425</v>
      </c>
      <c r="O8" s="170" t="s">
        <v>1426</v>
      </c>
      <c r="P8" s="35"/>
    </row>
    <row r="9">
      <c r="B9" s="17" t="s">
        <v>64</v>
      </c>
      <c r="C9" s="166" t="s">
        <v>1394</v>
      </c>
      <c r="D9" s="171" t="s">
        <v>1439</v>
      </c>
      <c r="E9" s="168" t="s">
        <v>1467</v>
      </c>
      <c r="F9" s="169">
        <v>567.983</v>
      </c>
      <c r="G9" s="169">
        <v>675.9</v>
      </c>
      <c r="H9" s="166" t="s">
        <v>1469</v>
      </c>
      <c r="I9" s="29">
        <v>3150.0</v>
      </c>
      <c r="J9" s="166" t="s">
        <v>56</v>
      </c>
      <c r="K9" s="170" t="s">
        <v>1470</v>
      </c>
      <c r="L9" s="170" t="s">
        <v>1422</v>
      </c>
      <c r="M9" s="170" t="s">
        <v>1471</v>
      </c>
      <c r="N9" s="170" t="s">
        <v>1473</v>
      </c>
      <c r="O9" s="170" t="s">
        <v>1475</v>
      </c>
      <c r="P9" s="23"/>
    </row>
    <row r="10">
      <c r="B10" s="17" t="s">
        <v>79</v>
      </c>
      <c r="C10" s="166" t="s">
        <v>1394</v>
      </c>
      <c r="D10" s="171" t="s">
        <v>1478</v>
      </c>
      <c r="E10" s="168" t="s">
        <v>1480</v>
      </c>
      <c r="F10" s="169">
        <v>336.05</v>
      </c>
      <c r="G10" s="169" t="s">
        <v>1481</v>
      </c>
      <c r="H10" s="166" t="s">
        <v>1482</v>
      </c>
      <c r="I10" s="29">
        <v>3150.0</v>
      </c>
      <c r="J10" s="19" t="s">
        <v>56</v>
      </c>
      <c r="K10" s="170" t="s">
        <v>1485</v>
      </c>
      <c r="L10" s="170" t="s">
        <v>1422</v>
      </c>
      <c r="M10" s="170" t="s">
        <v>1488</v>
      </c>
      <c r="N10" s="170" t="s">
        <v>1489</v>
      </c>
      <c r="O10" s="170" t="s">
        <v>1491</v>
      </c>
      <c r="P10" s="23"/>
    </row>
    <row r="11">
      <c r="E11" s="51"/>
      <c r="F11" s="51"/>
      <c r="G11" s="52"/>
      <c r="H11" s="52"/>
    </row>
    <row r="12">
      <c r="B12" s="136" t="s">
        <v>684</v>
      </c>
      <c r="C12" s="8"/>
      <c r="D12" s="8"/>
      <c r="E12" s="8"/>
      <c r="F12" s="8"/>
      <c r="G12" s="8"/>
      <c r="H12" s="8"/>
      <c r="I12" s="8"/>
      <c r="J12" s="8"/>
      <c r="K12" s="9"/>
    </row>
    <row r="13">
      <c r="B13" s="136" t="s">
        <v>1498</v>
      </c>
      <c r="C13" s="8"/>
      <c r="D13" s="8"/>
      <c r="E13" s="8"/>
      <c r="F13" s="8"/>
      <c r="G13" s="8"/>
      <c r="H13" s="8"/>
      <c r="I13" s="8"/>
      <c r="J13" s="8"/>
      <c r="K13" s="9"/>
    </row>
    <row r="14">
      <c r="B14" s="48" t="s">
        <v>1500</v>
      </c>
    </row>
    <row r="15">
      <c r="B15" s="48" t="s">
        <v>1501</v>
      </c>
    </row>
  </sheetData>
  <mergeCells count="5">
    <mergeCell ref="B5:P5"/>
    <mergeCell ref="B12:K12"/>
    <mergeCell ref="B13:K13"/>
    <mergeCell ref="B14:N14"/>
    <mergeCell ref="B15:K15"/>
  </mergeCells>
  <hyperlinks>
    <hyperlink r:id="rId1" ref="D8"/>
    <hyperlink r:id="rId2" ref="D9"/>
    <hyperlink r:id="rId3" ref="D10"/>
  </hyperlinks>
  <drawing r:id="rId4"/>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8" max="18" width="30.38"/>
  </cols>
  <sheetData>
    <row r="1">
      <c r="A1" s="76"/>
      <c r="B1" s="76"/>
      <c r="C1" s="76"/>
      <c r="D1" s="77" t="s">
        <v>0</v>
      </c>
      <c r="I1" s="76"/>
      <c r="J1" s="76"/>
      <c r="K1" s="76"/>
      <c r="L1" s="76"/>
      <c r="M1" s="76"/>
      <c r="N1" s="76"/>
      <c r="O1" s="76"/>
      <c r="P1" s="76"/>
      <c r="Q1" s="76"/>
      <c r="R1" s="76"/>
    </row>
    <row r="2">
      <c r="A2" s="76"/>
      <c r="B2" s="76"/>
      <c r="C2" s="76"/>
      <c r="D2" s="76"/>
      <c r="E2" s="76"/>
      <c r="F2" s="76"/>
      <c r="G2" s="76"/>
      <c r="H2" s="76"/>
      <c r="I2" s="76"/>
      <c r="J2" s="76"/>
      <c r="K2" s="76"/>
      <c r="L2" s="76"/>
      <c r="M2" s="76"/>
      <c r="N2" s="76"/>
      <c r="O2" s="76"/>
      <c r="P2" s="76"/>
      <c r="Q2" s="76"/>
      <c r="R2" s="76"/>
    </row>
    <row r="3">
      <c r="A3" s="76"/>
      <c r="B3" s="76"/>
      <c r="C3" s="76"/>
      <c r="D3" s="76"/>
      <c r="E3" s="76"/>
      <c r="F3" s="76"/>
      <c r="G3" s="76"/>
      <c r="H3" s="76"/>
      <c r="I3" s="76"/>
      <c r="J3" s="76"/>
      <c r="K3" s="76"/>
      <c r="L3" s="76"/>
      <c r="M3" s="76"/>
      <c r="N3" s="76"/>
      <c r="O3" s="76"/>
      <c r="P3" s="76"/>
      <c r="Q3" s="76"/>
      <c r="R3" s="76"/>
    </row>
    <row r="4">
      <c r="A4" s="212" t="s">
        <v>2</v>
      </c>
      <c r="B4" s="8"/>
      <c r="C4" s="8"/>
      <c r="D4" s="8"/>
      <c r="E4" s="8"/>
      <c r="F4" s="8"/>
      <c r="G4" s="8"/>
      <c r="H4" s="8"/>
      <c r="I4" s="8"/>
      <c r="J4" s="9"/>
      <c r="K4" s="76"/>
      <c r="L4" s="76"/>
      <c r="M4" s="76"/>
      <c r="N4" s="76"/>
      <c r="O4" s="76"/>
      <c r="P4" s="76"/>
      <c r="Q4" s="76"/>
      <c r="R4" s="76"/>
    </row>
    <row r="5">
      <c r="A5" s="76"/>
      <c r="B5" s="76"/>
      <c r="C5" s="76"/>
      <c r="D5" s="76"/>
      <c r="E5" s="76"/>
      <c r="F5" s="76"/>
      <c r="G5" s="76"/>
      <c r="H5" s="76"/>
      <c r="I5" s="76"/>
      <c r="J5" s="76"/>
      <c r="K5" s="76"/>
      <c r="L5" s="76"/>
      <c r="M5" s="76"/>
      <c r="N5" s="76"/>
      <c r="O5" s="76"/>
      <c r="P5" s="76"/>
      <c r="Q5" s="76"/>
      <c r="R5" s="76"/>
    </row>
    <row r="6">
      <c r="A6" s="213" t="s">
        <v>5</v>
      </c>
      <c r="B6" s="214" t="s">
        <v>7</v>
      </c>
      <c r="C6" s="214" t="s">
        <v>9</v>
      </c>
      <c r="D6" s="214" t="s">
        <v>11</v>
      </c>
      <c r="E6" s="214" t="s">
        <v>13</v>
      </c>
      <c r="F6" s="215" t="s">
        <v>237</v>
      </c>
      <c r="G6" s="216" t="s">
        <v>17</v>
      </c>
      <c r="H6" s="217" t="s">
        <v>18</v>
      </c>
      <c r="I6" s="214" t="s">
        <v>20</v>
      </c>
      <c r="J6" s="214" t="s">
        <v>22</v>
      </c>
      <c r="K6" s="214" t="s">
        <v>23</v>
      </c>
      <c r="L6" s="214" t="s">
        <v>24</v>
      </c>
      <c r="M6" s="214" t="s">
        <v>27</v>
      </c>
      <c r="N6" s="214" t="s">
        <v>239</v>
      </c>
      <c r="O6" s="214" t="s">
        <v>240</v>
      </c>
      <c r="P6" s="214" t="s">
        <v>241</v>
      </c>
      <c r="Q6" s="214" t="s">
        <v>242</v>
      </c>
      <c r="R6" s="87" t="s">
        <v>243</v>
      </c>
    </row>
    <row r="7">
      <c r="A7" s="218" t="s">
        <v>34</v>
      </c>
      <c r="B7" s="79" t="s">
        <v>1458</v>
      </c>
      <c r="C7" s="80" t="s">
        <v>1459</v>
      </c>
      <c r="D7" s="27" t="s">
        <v>1460</v>
      </c>
      <c r="E7" s="79" t="s">
        <v>1461</v>
      </c>
      <c r="F7" s="79" t="s">
        <v>1462</v>
      </c>
      <c r="G7" s="79" t="s">
        <v>1463</v>
      </c>
      <c r="H7" s="81">
        <v>3.123</v>
      </c>
      <c r="I7" s="79" t="s">
        <v>56</v>
      </c>
      <c r="J7" s="27" t="s">
        <v>1464</v>
      </c>
      <c r="K7" s="27" t="s">
        <v>1465</v>
      </c>
      <c r="L7" s="27" t="s">
        <v>1466</v>
      </c>
      <c r="M7" s="219" t="s">
        <v>1468</v>
      </c>
      <c r="N7" s="219" t="s">
        <v>1472</v>
      </c>
      <c r="O7" s="219" t="s">
        <v>1474</v>
      </c>
      <c r="P7" s="90" t="s">
        <v>265</v>
      </c>
      <c r="Q7" s="219" t="s">
        <v>1476</v>
      </c>
      <c r="R7" s="91"/>
    </row>
    <row r="8">
      <c r="A8" s="218" t="s">
        <v>268</v>
      </c>
      <c r="B8" s="79" t="s">
        <v>1477</v>
      </c>
      <c r="C8" s="80" t="s">
        <v>1479</v>
      </c>
      <c r="D8" s="27" t="s">
        <v>1483</v>
      </c>
      <c r="E8" s="89" t="s">
        <v>1484</v>
      </c>
      <c r="F8" s="79" t="s">
        <v>1486</v>
      </c>
      <c r="G8" s="79" t="s">
        <v>1487</v>
      </c>
      <c r="H8" s="81">
        <v>3.123</v>
      </c>
      <c r="I8" s="79" t="s">
        <v>56</v>
      </c>
      <c r="J8" s="27" t="s">
        <v>1490</v>
      </c>
      <c r="K8" s="27" t="s">
        <v>1492</v>
      </c>
      <c r="L8" s="27" t="s">
        <v>560</v>
      </c>
      <c r="M8" s="219" t="s">
        <v>1493</v>
      </c>
      <c r="N8" s="219" t="s">
        <v>1494</v>
      </c>
      <c r="O8" s="219" t="s">
        <v>1495</v>
      </c>
      <c r="P8" s="103" t="s">
        <v>1496</v>
      </c>
      <c r="Q8" s="219" t="s">
        <v>1497</v>
      </c>
      <c r="R8" s="91"/>
    </row>
    <row r="9">
      <c r="A9" s="218" t="s">
        <v>79</v>
      </c>
      <c r="B9" s="79" t="s">
        <v>1477</v>
      </c>
      <c r="C9" s="80" t="s">
        <v>1499</v>
      </c>
      <c r="D9" s="27" t="s">
        <v>1502</v>
      </c>
      <c r="E9" s="79" t="s">
        <v>1503</v>
      </c>
      <c r="F9" s="79" t="s">
        <v>1504</v>
      </c>
      <c r="G9" s="79" t="s">
        <v>1505</v>
      </c>
      <c r="H9" s="81">
        <v>3.123</v>
      </c>
      <c r="I9" s="79" t="s">
        <v>255</v>
      </c>
      <c r="J9" s="27" t="s">
        <v>1506</v>
      </c>
      <c r="K9" s="27" t="s">
        <v>1507</v>
      </c>
      <c r="L9" s="27" t="s">
        <v>560</v>
      </c>
      <c r="M9" s="219" t="s">
        <v>1508</v>
      </c>
      <c r="N9" s="219" t="s">
        <v>1509</v>
      </c>
      <c r="O9" s="219" t="s">
        <v>1510</v>
      </c>
      <c r="P9" s="90" t="s">
        <v>291</v>
      </c>
      <c r="Q9" s="219" t="s">
        <v>1511</v>
      </c>
      <c r="R9" s="91"/>
    </row>
    <row r="10">
      <c r="A10" s="218" t="s">
        <v>318</v>
      </c>
      <c r="B10" s="79" t="s">
        <v>1477</v>
      </c>
      <c r="C10" s="80" t="s">
        <v>1512</v>
      </c>
      <c r="D10" s="27" t="s">
        <v>1513</v>
      </c>
      <c r="E10" s="79" t="s">
        <v>1514</v>
      </c>
      <c r="F10" s="79" t="s">
        <v>1515</v>
      </c>
      <c r="G10" s="79" t="s">
        <v>1516</v>
      </c>
      <c r="H10" s="81">
        <v>3.123</v>
      </c>
      <c r="I10" s="79" t="s">
        <v>56</v>
      </c>
      <c r="J10" s="27" t="s">
        <v>1518</v>
      </c>
      <c r="K10" s="27" t="s">
        <v>1520</v>
      </c>
      <c r="L10" s="27" t="s">
        <v>560</v>
      </c>
      <c r="M10" s="219" t="s">
        <v>1521</v>
      </c>
      <c r="N10" s="219" t="s">
        <v>1522</v>
      </c>
      <c r="O10" s="219" t="s">
        <v>1523</v>
      </c>
      <c r="P10" s="103" t="s">
        <v>1496</v>
      </c>
      <c r="Q10" s="219" t="s">
        <v>1524</v>
      </c>
      <c r="R10" s="220"/>
    </row>
    <row r="11">
      <c r="A11" s="218" t="s">
        <v>334</v>
      </c>
      <c r="B11" s="79" t="s">
        <v>1530</v>
      </c>
      <c r="C11" s="80" t="s">
        <v>1533</v>
      </c>
      <c r="D11" s="27" t="s">
        <v>1537</v>
      </c>
      <c r="E11" s="89" t="s">
        <v>1540</v>
      </c>
      <c r="F11" s="79" t="s">
        <v>1540</v>
      </c>
      <c r="G11" s="79" t="s">
        <v>1540</v>
      </c>
      <c r="H11" s="81">
        <v>3.123</v>
      </c>
      <c r="I11" s="79" t="s">
        <v>1552</v>
      </c>
      <c r="J11" s="27" t="s">
        <v>1554</v>
      </c>
      <c r="K11" s="27" t="s">
        <v>1555</v>
      </c>
      <c r="L11" s="27" t="s">
        <v>1466</v>
      </c>
      <c r="M11" s="219" t="s">
        <v>1556</v>
      </c>
      <c r="N11" s="219" t="s">
        <v>1558</v>
      </c>
      <c r="O11" s="219" t="s">
        <v>1560</v>
      </c>
      <c r="P11" s="103" t="s">
        <v>315</v>
      </c>
      <c r="Q11" s="219" t="s">
        <v>1563</v>
      </c>
      <c r="R11" s="91"/>
    </row>
    <row r="13">
      <c r="A13" s="127" t="s">
        <v>821</v>
      </c>
      <c r="B13" s="8"/>
      <c r="C13" s="8"/>
      <c r="D13" s="8"/>
      <c r="E13" s="8"/>
      <c r="F13" s="8"/>
      <c r="G13" s="8"/>
      <c r="H13" s="8"/>
      <c r="I13" s="8"/>
      <c r="J13" s="9"/>
    </row>
    <row r="14">
      <c r="A14" s="136" t="s">
        <v>1570</v>
      </c>
      <c r="B14" s="8"/>
      <c r="C14" s="8"/>
      <c r="D14" s="8"/>
      <c r="E14" s="8"/>
      <c r="F14" s="8"/>
      <c r="G14" s="8"/>
      <c r="H14" s="8"/>
      <c r="I14" s="8"/>
      <c r="J14" s="9"/>
    </row>
    <row r="15">
      <c r="A15" s="49" t="s">
        <v>1573</v>
      </c>
    </row>
    <row r="16">
      <c r="A16" s="48" t="s">
        <v>1574</v>
      </c>
    </row>
  </sheetData>
  <mergeCells count="6">
    <mergeCell ref="D1:H1"/>
    <mergeCell ref="A4:J4"/>
    <mergeCell ref="A13:J13"/>
    <mergeCell ref="A14:J14"/>
    <mergeCell ref="A15:O15"/>
    <mergeCell ref="A16:M16"/>
  </mergeCells>
  <hyperlinks>
    <hyperlink r:id="rId1" ref="C7"/>
    <hyperlink r:id="rId2" ref="C8"/>
    <hyperlink r:id="rId3" ref="C9"/>
    <hyperlink r:id="rId4" ref="C10"/>
    <hyperlink r:id="rId5" ref="C11"/>
  </hyperlinks>
  <drawing r:id="rId6"/>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8" max="18" width="24.75"/>
  </cols>
  <sheetData>
    <row r="1">
      <c r="A1" s="76"/>
      <c r="B1" s="76"/>
      <c r="C1" s="76"/>
      <c r="D1" s="76"/>
      <c r="E1" s="76"/>
      <c r="F1" s="76"/>
      <c r="G1" s="76"/>
      <c r="H1" s="76"/>
      <c r="I1" s="76"/>
      <c r="J1" s="76"/>
      <c r="K1" s="76"/>
      <c r="L1" s="76"/>
      <c r="M1" s="76"/>
      <c r="N1" s="76"/>
      <c r="O1" s="76"/>
      <c r="P1" s="76"/>
      <c r="Q1" s="76"/>
      <c r="R1" s="76"/>
    </row>
    <row r="2">
      <c r="A2" s="76"/>
      <c r="B2" s="76"/>
      <c r="C2" s="76"/>
      <c r="D2" s="77" t="s">
        <v>0</v>
      </c>
      <c r="I2" s="76"/>
      <c r="J2" s="76"/>
      <c r="K2" s="76"/>
      <c r="L2" s="76"/>
      <c r="M2" s="76"/>
      <c r="N2" s="76"/>
      <c r="O2" s="76"/>
      <c r="P2" s="76"/>
      <c r="Q2" s="76"/>
      <c r="R2" s="76"/>
    </row>
    <row r="3">
      <c r="A3" s="76"/>
      <c r="B3" s="76"/>
      <c r="C3" s="76"/>
      <c r="D3" s="76"/>
      <c r="E3" s="76"/>
      <c r="F3" s="76"/>
      <c r="G3" s="76"/>
      <c r="H3" s="76"/>
      <c r="I3" s="76"/>
      <c r="J3" s="76"/>
      <c r="K3" s="76"/>
      <c r="L3" s="76"/>
      <c r="M3" s="76"/>
      <c r="N3" s="76"/>
      <c r="O3" s="76"/>
      <c r="P3" s="76"/>
      <c r="Q3" s="76"/>
      <c r="R3" s="76"/>
    </row>
    <row r="4">
      <c r="A4" s="76"/>
      <c r="B4" s="76"/>
      <c r="C4" s="76"/>
      <c r="D4" s="76"/>
      <c r="E4" s="76"/>
      <c r="F4" s="76"/>
      <c r="G4" s="76"/>
      <c r="H4" s="76"/>
      <c r="I4" s="76"/>
      <c r="J4" s="76"/>
      <c r="K4" s="76"/>
      <c r="L4" s="76"/>
      <c r="M4" s="76"/>
      <c r="N4" s="76"/>
      <c r="O4" s="76"/>
      <c r="P4" s="76"/>
      <c r="Q4" s="76"/>
      <c r="R4" s="76"/>
    </row>
    <row r="5">
      <c r="A5" s="78" t="s">
        <v>2</v>
      </c>
      <c r="B5" s="8"/>
      <c r="C5" s="8"/>
      <c r="D5" s="8"/>
      <c r="E5" s="8"/>
      <c r="F5" s="8"/>
      <c r="G5" s="8"/>
      <c r="H5" s="8"/>
      <c r="I5" s="8"/>
      <c r="J5" s="9"/>
      <c r="K5" s="76"/>
      <c r="L5" s="76"/>
      <c r="M5" s="76"/>
      <c r="N5" s="76"/>
      <c r="O5" s="76"/>
      <c r="P5" s="76"/>
      <c r="Q5" s="76"/>
      <c r="R5" s="76"/>
    </row>
    <row r="6">
      <c r="A6" s="76"/>
      <c r="B6" s="76"/>
      <c r="C6" s="76"/>
      <c r="D6" s="76"/>
      <c r="E6" s="76"/>
      <c r="F6" s="76"/>
      <c r="G6" s="76"/>
      <c r="H6" s="76"/>
      <c r="I6" s="76"/>
      <c r="J6" s="76"/>
      <c r="K6" s="76"/>
      <c r="L6" s="76"/>
      <c r="M6" s="76"/>
      <c r="N6" s="76"/>
      <c r="O6" s="76"/>
      <c r="P6" s="76"/>
      <c r="Q6" s="76"/>
      <c r="R6" s="76"/>
    </row>
    <row r="7">
      <c r="A7" s="191" t="s">
        <v>5</v>
      </c>
      <c r="B7" s="87" t="s">
        <v>7</v>
      </c>
      <c r="C7" s="87" t="s">
        <v>9</v>
      </c>
      <c r="D7" s="87" t="s">
        <v>11</v>
      </c>
      <c r="E7" s="87" t="s">
        <v>13</v>
      </c>
      <c r="F7" s="193" t="s">
        <v>237</v>
      </c>
      <c r="G7" s="194" t="s">
        <v>17</v>
      </c>
      <c r="H7" s="195" t="s">
        <v>18</v>
      </c>
      <c r="I7" s="87" t="s">
        <v>20</v>
      </c>
      <c r="J7" s="87" t="s">
        <v>22</v>
      </c>
      <c r="K7" s="87" t="s">
        <v>23</v>
      </c>
      <c r="L7" s="87" t="s">
        <v>24</v>
      </c>
      <c r="M7" s="87" t="s">
        <v>27</v>
      </c>
      <c r="N7" s="87" t="s">
        <v>239</v>
      </c>
      <c r="O7" s="87" t="s">
        <v>240</v>
      </c>
      <c r="P7" s="87" t="s">
        <v>241</v>
      </c>
      <c r="Q7" s="87" t="s">
        <v>242</v>
      </c>
      <c r="R7" s="87" t="s">
        <v>252</v>
      </c>
    </row>
    <row r="8">
      <c r="A8" s="198" t="s">
        <v>34</v>
      </c>
      <c r="B8" s="199" t="s">
        <v>1517</v>
      </c>
      <c r="C8" s="200" t="s">
        <v>1519</v>
      </c>
      <c r="D8" s="202" t="s">
        <v>1525</v>
      </c>
      <c r="E8" s="199" t="s">
        <v>1526</v>
      </c>
      <c r="F8" s="199" t="s">
        <v>1527</v>
      </c>
      <c r="G8" s="203" t="s">
        <v>1528</v>
      </c>
      <c r="H8" s="204">
        <v>3.123</v>
      </c>
      <c r="I8" s="199" t="s">
        <v>255</v>
      </c>
      <c r="J8" s="205" t="s">
        <v>1529</v>
      </c>
      <c r="K8" s="205" t="s">
        <v>1531</v>
      </c>
      <c r="L8" s="205" t="s">
        <v>1532</v>
      </c>
      <c r="M8" s="91" t="s">
        <v>1534</v>
      </c>
      <c r="N8" s="91" t="s">
        <v>1535</v>
      </c>
      <c r="O8" s="91" t="s">
        <v>1536</v>
      </c>
      <c r="P8" s="206" t="s">
        <v>265</v>
      </c>
      <c r="Q8" s="91" t="s">
        <v>1539</v>
      </c>
      <c r="R8" s="91"/>
    </row>
    <row r="9">
      <c r="A9" s="198" t="s">
        <v>268</v>
      </c>
      <c r="B9" s="199" t="s">
        <v>1517</v>
      </c>
      <c r="C9" s="200" t="s">
        <v>1541</v>
      </c>
      <c r="D9" s="202" t="s">
        <v>1542</v>
      </c>
      <c r="E9" s="199" t="s">
        <v>1543</v>
      </c>
      <c r="F9" s="199" t="s">
        <v>1544</v>
      </c>
      <c r="G9" s="203" t="s">
        <v>1545</v>
      </c>
      <c r="H9" s="204">
        <v>3.123</v>
      </c>
      <c r="I9" s="199" t="s">
        <v>255</v>
      </c>
      <c r="J9" s="205" t="s">
        <v>1546</v>
      </c>
      <c r="K9" s="205" t="s">
        <v>1547</v>
      </c>
      <c r="L9" s="205" t="s">
        <v>1532</v>
      </c>
      <c r="M9" s="91" t="s">
        <v>1548</v>
      </c>
      <c r="N9" s="91" t="s">
        <v>1549</v>
      </c>
      <c r="O9" s="91" t="s">
        <v>1550</v>
      </c>
      <c r="P9" s="223" t="s">
        <v>315</v>
      </c>
      <c r="Q9" s="91" t="s">
        <v>1551</v>
      </c>
      <c r="R9" s="91"/>
    </row>
    <row r="10">
      <c r="A10" s="198" t="s">
        <v>79</v>
      </c>
      <c r="B10" s="199" t="s">
        <v>1517</v>
      </c>
      <c r="C10" s="200" t="s">
        <v>1553</v>
      </c>
      <c r="D10" s="202" t="s">
        <v>1557</v>
      </c>
      <c r="E10" s="199" t="s">
        <v>1559</v>
      </c>
      <c r="F10" s="199" t="s">
        <v>1561</v>
      </c>
      <c r="G10" s="203" t="s">
        <v>1562</v>
      </c>
      <c r="H10" s="204">
        <v>3.123</v>
      </c>
      <c r="I10" s="199" t="s">
        <v>255</v>
      </c>
      <c r="J10" s="205" t="s">
        <v>414</v>
      </c>
      <c r="K10" s="205" t="s">
        <v>1564</v>
      </c>
      <c r="L10" s="205" t="s">
        <v>1565</v>
      </c>
      <c r="M10" s="91" t="s">
        <v>1566</v>
      </c>
      <c r="N10" s="91" t="s">
        <v>1567</v>
      </c>
      <c r="O10" s="91" t="s">
        <v>1568</v>
      </c>
      <c r="P10" s="206" t="s">
        <v>291</v>
      </c>
      <c r="Q10" s="91" t="s">
        <v>1569</v>
      </c>
      <c r="R10" s="91"/>
    </row>
    <row r="11">
      <c r="A11" s="198" t="s">
        <v>318</v>
      </c>
      <c r="B11" s="199" t="s">
        <v>1571</v>
      </c>
      <c r="C11" s="200" t="s">
        <v>1572</v>
      </c>
      <c r="D11" s="202" t="s">
        <v>1575</v>
      </c>
      <c r="E11" s="199" t="s">
        <v>1576</v>
      </c>
      <c r="F11" s="199" t="s">
        <v>1577</v>
      </c>
      <c r="G11" s="203" t="s">
        <v>1578</v>
      </c>
      <c r="H11" s="204">
        <v>3.123</v>
      </c>
      <c r="I11" s="199" t="s">
        <v>255</v>
      </c>
      <c r="J11" s="205" t="s">
        <v>1579</v>
      </c>
      <c r="K11" s="205" t="s">
        <v>1580</v>
      </c>
      <c r="L11" s="205" t="s">
        <v>1582</v>
      </c>
      <c r="M11" s="91" t="s">
        <v>1583</v>
      </c>
      <c r="N11" s="91" t="s">
        <v>1584</v>
      </c>
      <c r="O11" s="91" t="s">
        <v>1585</v>
      </c>
      <c r="P11" s="223" t="s">
        <v>1496</v>
      </c>
      <c r="Q11" s="91" t="s">
        <v>1586</v>
      </c>
      <c r="R11" s="91"/>
    </row>
    <row r="12">
      <c r="A12" s="198" t="s">
        <v>334</v>
      </c>
      <c r="B12" s="199" t="s">
        <v>1517</v>
      </c>
      <c r="C12" s="200" t="s">
        <v>1588</v>
      </c>
      <c r="D12" s="202" t="s">
        <v>1589</v>
      </c>
      <c r="E12" s="199" t="s">
        <v>1590</v>
      </c>
      <c r="F12" s="199" t="s">
        <v>1591</v>
      </c>
      <c r="G12" s="203" t="s">
        <v>1592</v>
      </c>
      <c r="H12" s="204">
        <v>3.123</v>
      </c>
      <c r="I12" s="199" t="s">
        <v>255</v>
      </c>
      <c r="J12" s="205" t="s">
        <v>1593</v>
      </c>
      <c r="K12" s="205" t="s">
        <v>1594</v>
      </c>
      <c r="L12" s="205" t="s">
        <v>1595</v>
      </c>
      <c r="M12" s="91" t="s">
        <v>1596</v>
      </c>
      <c r="N12" s="91" t="s">
        <v>1597</v>
      </c>
      <c r="O12" s="91" t="s">
        <v>1599</v>
      </c>
      <c r="P12" s="223" t="s">
        <v>1496</v>
      </c>
      <c r="Q12" s="91" t="s">
        <v>1601</v>
      </c>
      <c r="R12" s="91"/>
    </row>
    <row r="14">
      <c r="A14" s="127" t="s">
        <v>684</v>
      </c>
      <c r="B14" s="8"/>
      <c r="C14" s="8"/>
      <c r="D14" s="8"/>
      <c r="E14" s="8"/>
      <c r="F14" s="8"/>
      <c r="G14" s="8"/>
      <c r="H14" s="8"/>
      <c r="I14" s="8"/>
      <c r="J14" s="9"/>
    </row>
    <row r="15">
      <c r="A15" s="136" t="s">
        <v>1607</v>
      </c>
      <c r="B15" s="8"/>
      <c r="C15" s="8"/>
      <c r="D15" s="8"/>
      <c r="E15" s="8"/>
      <c r="F15" s="8"/>
      <c r="G15" s="8"/>
      <c r="H15" s="8"/>
      <c r="I15" s="8"/>
      <c r="J15" s="9"/>
    </row>
    <row r="16">
      <c r="A16" s="48" t="s">
        <v>1610</v>
      </c>
    </row>
    <row r="17">
      <c r="A17" s="48" t="s">
        <v>1612</v>
      </c>
    </row>
  </sheetData>
  <mergeCells count="6">
    <mergeCell ref="D2:H2"/>
    <mergeCell ref="A5:J5"/>
    <mergeCell ref="A14:J14"/>
    <mergeCell ref="A15:J15"/>
    <mergeCell ref="A16:M16"/>
    <mergeCell ref="A17:M17"/>
  </mergeCells>
  <hyperlinks>
    <hyperlink r:id="rId1" ref="C8"/>
    <hyperlink r:id="rId2" ref="C9"/>
    <hyperlink r:id="rId3" ref="C10"/>
    <hyperlink r:id="rId4" ref="C11"/>
    <hyperlink r:id="rId5" ref="C12"/>
  </hyperlinks>
  <drawing r:id="rId6"/>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63"/>
    <col customWidth="1" min="2" max="2" width="16.13"/>
    <col customWidth="1" min="3" max="3" width="21.88"/>
    <col customWidth="1" min="4" max="4" width="13.25"/>
    <col customWidth="1" min="10" max="10" width="23.63"/>
    <col customWidth="1" min="11" max="11" width="17.63"/>
    <col customWidth="1" min="13" max="13" width="17.0"/>
    <col customWidth="1" min="14" max="14" width="16.13"/>
    <col customWidth="1" min="15" max="15" width="21.63"/>
    <col customWidth="1" min="16" max="16" width="38.38"/>
  </cols>
  <sheetData>
    <row r="2">
      <c r="A2" s="221"/>
      <c r="B2" s="221"/>
      <c r="C2" s="221"/>
      <c r="D2" s="222" t="s">
        <v>1538</v>
      </c>
      <c r="I2" s="221"/>
      <c r="J2" s="221"/>
      <c r="K2" s="221"/>
      <c r="L2" s="221"/>
      <c r="M2" s="221"/>
      <c r="N2" s="221"/>
      <c r="O2" s="221"/>
    </row>
    <row r="3">
      <c r="A3" s="221"/>
      <c r="B3" s="221"/>
      <c r="C3" s="221"/>
      <c r="D3" s="221"/>
      <c r="E3" s="221"/>
      <c r="F3" s="221"/>
      <c r="G3" s="221"/>
      <c r="H3" s="221"/>
      <c r="I3" s="221"/>
      <c r="J3" s="221"/>
      <c r="K3" s="221"/>
      <c r="L3" s="221"/>
      <c r="M3" s="221"/>
      <c r="N3" s="221"/>
      <c r="O3" s="221"/>
    </row>
    <row r="4">
      <c r="A4" s="221"/>
      <c r="B4" s="221"/>
      <c r="C4" s="221"/>
      <c r="D4" s="221"/>
      <c r="E4" s="221"/>
      <c r="F4" s="221"/>
      <c r="G4" s="221"/>
      <c r="H4" s="221"/>
      <c r="I4" s="221"/>
      <c r="J4" s="221"/>
      <c r="K4" s="221"/>
      <c r="L4" s="221"/>
      <c r="M4" s="221"/>
      <c r="N4" s="221"/>
      <c r="O4" s="221"/>
    </row>
    <row r="5">
      <c r="A5" s="224" t="s">
        <v>2</v>
      </c>
      <c r="B5" s="8"/>
      <c r="C5" s="8"/>
      <c r="D5" s="8"/>
      <c r="E5" s="8"/>
      <c r="F5" s="8"/>
      <c r="G5" s="8"/>
      <c r="H5" s="8"/>
      <c r="I5" s="8"/>
      <c r="J5" s="8"/>
      <c r="K5" s="8"/>
      <c r="L5" s="8"/>
      <c r="M5" s="8"/>
      <c r="N5" s="8"/>
      <c r="O5" s="9"/>
    </row>
    <row r="6">
      <c r="A6" s="221"/>
      <c r="B6" s="221"/>
      <c r="C6" s="221"/>
      <c r="D6" s="221"/>
      <c r="E6" s="221"/>
      <c r="F6" s="221"/>
      <c r="G6" s="221"/>
      <c r="H6" s="221"/>
      <c r="I6" s="221"/>
      <c r="J6" s="221"/>
      <c r="K6" s="221"/>
      <c r="L6" s="221"/>
      <c r="M6" s="221"/>
      <c r="N6" s="221"/>
      <c r="O6" s="221"/>
    </row>
    <row r="7">
      <c r="A7" s="11" t="s">
        <v>5</v>
      </c>
      <c r="B7" s="12" t="s">
        <v>7</v>
      </c>
      <c r="C7" s="12" t="s">
        <v>9</v>
      </c>
      <c r="D7" s="12" t="s">
        <v>11</v>
      </c>
      <c r="E7" s="12" t="s">
        <v>13</v>
      </c>
      <c r="F7" s="14" t="s">
        <v>237</v>
      </c>
      <c r="G7" s="11" t="s">
        <v>17</v>
      </c>
      <c r="H7" s="12" t="s">
        <v>18</v>
      </c>
      <c r="I7" s="12" t="s">
        <v>20</v>
      </c>
      <c r="J7" s="12" t="s">
        <v>22</v>
      </c>
      <c r="K7" s="225" t="s">
        <v>23</v>
      </c>
      <c r="L7" s="225" t="s">
        <v>24</v>
      </c>
      <c r="M7" s="225" t="s">
        <v>27</v>
      </c>
      <c r="N7" s="225" t="s">
        <v>29</v>
      </c>
      <c r="O7" s="225" t="s">
        <v>30</v>
      </c>
      <c r="P7" s="226" t="s">
        <v>32</v>
      </c>
    </row>
    <row r="8">
      <c r="A8" s="17" t="s">
        <v>34</v>
      </c>
      <c r="B8" s="79" t="s">
        <v>1581</v>
      </c>
      <c r="C8" s="227" t="s">
        <v>1587</v>
      </c>
      <c r="D8" s="92" t="s">
        <v>1598</v>
      </c>
      <c r="E8" s="79" t="s">
        <v>1600</v>
      </c>
      <c r="F8" s="79" t="s">
        <v>1602</v>
      </c>
      <c r="G8" s="79" t="s">
        <v>1603</v>
      </c>
      <c r="H8" s="79" t="s">
        <v>1604</v>
      </c>
      <c r="I8" s="79" t="s">
        <v>56</v>
      </c>
      <c r="J8" s="79" t="s">
        <v>1605</v>
      </c>
      <c r="K8" s="23" t="s">
        <v>1606</v>
      </c>
      <c r="L8" s="23" t="s">
        <v>1608</v>
      </c>
      <c r="M8" s="23" t="s">
        <v>1609</v>
      </c>
      <c r="N8" s="23" t="s">
        <v>1611</v>
      </c>
      <c r="O8" s="23" t="s">
        <v>1613</v>
      </c>
      <c r="P8" s="228"/>
    </row>
    <row r="9">
      <c r="A9" s="17" t="s">
        <v>64</v>
      </c>
      <c r="B9" s="79" t="s">
        <v>1614</v>
      </c>
      <c r="C9" s="227" t="s">
        <v>1615</v>
      </c>
      <c r="D9" s="79" t="s">
        <v>1616</v>
      </c>
      <c r="E9" s="79" t="s">
        <v>1617</v>
      </c>
      <c r="F9" s="79" t="s">
        <v>1618</v>
      </c>
      <c r="G9" s="79" t="s">
        <v>1619</v>
      </c>
      <c r="H9" s="79" t="s">
        <v>1620</v>
      </c>
      <c r="I9" s="79" t="s">
        <v>56</v>
      </c>
      <c r="J9" s="79" t="s">
        <v>1621</v>
      </c>
      <c r="K9" s="23" t="s">
        <v>1622</v>
      </c>
      <c r="L9" s="23" t="s">
        <v>1623</v>
      </c>
      <c r="M9" s="23" t="s">
        <v>1624</v>
      </c>
      <c r="N9" s="23" t="s">
        <v>1625</v>
      </c>
      <c r="O9" s="23" t="s">
        <v>1626</v>
      </c>
      <c r="P9" s="228"/>
    </row>
    <row r="10">
      <c r="A10" s="17" t="s">
        <v>79</v>
      </c>
      <c r="B10" s="79" t="s">
        <v>1627</v>
      </c>
      <c r="C10" s="227" t="s">
        <v>1628</v>
      </c>
      <c r="D10" s="92" t="s">
        <v>1629</v>
      </c>
      <c r="E10" s="79" t="s">
        <v>1630</v>
      </c>
      <c r="F10" s="79" t="s">
        <v>1631</v>
      </c>
      <c r="G10" s="79" t="s">
        <v>1632</v>
      </c>
      <c r="H10" s="79" t="s">
        <v>1633</v>
      </c>
      <c r="I10" s="79" t="s">
        <v>56</v>
      </c>
      <c r="J10" s="79" t="s">
        <v>1634</v>
      </c>
      <c r="K10" s="23" t="s">
        <v>1635</v>
      </c>
      <c r="L10" s="23" t="s">
        <v>1636</v>
      </c>
      <c r="M10" s="23" t="s">
        <v>1637</v>
      </c>
      <c r="N10" s="23" t="s">
        <v>1638</v>
      </c>
      <c r="O10" s="23" t="s">
        <v>1639</v>
      </c>
      <c r="P10" s="228"/>
    </row>
    <row r="12">
      <c r="A12" s="159" t="s">
        <v>781</v>
      </c>
      <c r="B12" s="8"/>
      <c r="C12" s="8"/>
      <c r="D12" s="8"/>
      <c r="E12" s="8"/>
      <c r="F12" s="8"/>
      <c r="G12" s="8"/>
      <c r="H12" s="8"/>
      <c r="I12" s="8"/>
      <c r="J12" s="9"/>
    </row>
    <row r="13">
      <c r="A13" s="165" t="s">
        <v>1640</v>
      </c>
      <c r="B13" s="8"/>
      <c r="C13" s="8"/>
      <c r="D13" s="8"/>
      <c r="E13" s="8"/>
      <c r="F13" s="8"/>
      <c r="G13" s="8"/>
      <c r="H13" s="8"/>
      <c r="I13" s="8"/>
      <c r="J13" s="9"/>
    </row>
    <row r="14">
      <c r="A14" s="48" t="s">
        <v>1641</v>
      </c>
    </row>
    <row r="15">
      <c r="A15" s="48" t="s">
        <v>1642</v>
      </c>
    </row>
  </sheetData>
  <mergeCells count="6">
    <mergeCell ref="D2:H2"/>
    <mergeCell ref="A5:O5"/>
    <mergeCell ref="A12:J12"/>
    <mergeCell ref="A13:J13"/>
    <mergeCell ref="A14:L14"/>
    <mergeCell ref="A15:J15"/>
  </mergeCells>
  <hyperlinks>
    <hyperlink r:id="rId1" ref="C8"/>
    <hyperlink r:id="rId2" ref="C9"/>
    <hyperlink r:id="rId3" ref="C10"/>
  </hyperlinks>
  <drawing r:id="rId4"/>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2.63" defaultRowHeight="15.0"/>
  <cols>
    <col customWidth="1" min="1" max="1" width="13.5"/>
    <col customWidth="1" min="2" max="2" width="27.63"/>
    <col customWidth="1" min="3" max="3" width="16.0"/>
    <col customWidth="1" min="4" max="4" width="29.13"/>
    <col customWidth="1" min="5" max="5" width="16.25"/>
    <col customWidth="1" min="6" max="6" width="17.63"/>
    <col customWidth="1" min="7" max="7" width="25.25"/>
    <col customWidth="1" min="8" max="8" width="11.0"/>
    <col customWidth="1" min="9" max="9" width="41.75"/>
    <col customWidth="1" min="10" max="10" width="28.13"/>
    <col customWidth="1" min="11" max="11" width="28.88"/>
    <col customWidth="1" min="12" max="12" width="29.13"/>
    <col customWidth="1" min="13" max="13" width="32.63"/>
    <col customWidth="1" min="14" max="14" width="24.75"/>
    <col customWidth="1" min="15" max="15" width="35.25"/>
    <col customWidth="1" min="16" max="16" width="26.5"/>
    <col customWidth="1" min="17" max="17" width="20.88"/>
    <col customWidth="1" min="18" max="18" width="29.88"/>
    <col customWidth="1" min="19" max="20" width="11.0"/>
    <col customWidth="1" min="21" max="21" width="20.25"/>
    <col customWidth="1" min="22" max="22" width="11.0"/>
    <col customWidth="1" min="23" max="23" width="25.5"/>
    <col customWidth="1" min="24" max="24" width="30.75"/>
    <col customWidth="1" min="25" max="25" width="23.5"/>
    <col customWidth="1" min="26" max="26" width="23.13"/>
    <col customWidth="1" min="27" max="31" width="30.13"/>
  </cols>
  <sheetData>
    <row r="1" ht="12.75" customHeight="1">
      <c r="A1" s="229" t="s">
        <v>1643</v>
      </c>
    </row>
    <row r="2" ht="12.75" customHeight="1"/>
    <row r="3" ht="30.0" customHeight="1">
      <c r="A3" s="230" t="s">
        <v>2</v>
      </c>
    </row>
    <row r="4" ht="12.75" customHeight="1">
      <c r="B4" s="76"/>
      <c r="C4" s="76"/>
      <c r="D4" s="76"/>
      <c r="E4" s="76"/>
      <c r="F4" s="76"/>
      <c r="G4" s="76"/>
      <c r="H4" s="76"/>
      <c r="I4" s="76"/>
      <c r="J4" s="76"/>
      <c r="K4" s="76"/>
      <c r="L4" s="76"/>
      <c r="M4" s="76"/>
      <c r="R4" s="231"/>
    </row>
    <row r="5" ht="12.75" customHeight="1">
      <c r="A5" s="232"/>
      <c r="B5" s="232"/>
      <c r="C5" s="232"/>
      <c r="D5" s="232"/>
      <c r="E5" s="232"/>
      <c r="F5" s="232"/>
      <c r="G5" s="232"/>
      <c r="H5" s="232"/>
      <c r="I5" s="232"/>
      <c r="J5" s="232"/>
      <c r="K5" s="232"/>
      <c r="L5" s="232"/>
      <c r="M5" s="232"/>
      <c r="N5" s="232"/>
      <c r="O5" s="232"/>
      <c r="P5" s="232"/>
      <c r="Q5" s="232"/>
      <c r="R5" s="233"/>
    </row>
    <row r="6" ht="12.75" customHeight="1">
      <c r="A6" s="232"/>
      <c r="B6" s="232"/>
      <c r="C6" s="232"/>
      <c r="D6" s="232"/>
      <c r="E6" s="232"/>
      <c r="F6" s="232"/>
      <c r="G6" s="232"/>
      <c r="H6" s="232"/>
      <c r="I6" s="232"/>
      <c r="J6" s="232"/>
      <c r="K6" s="232"/>
      <c r="L6" s="232"/>
      <c r="M6" s="232"/>
      <c r="N6" s="232"/>
      <c r="O6" s="232"/>
      <c r="P6" s="232"/>
      <c r="Q6" s="232"/>
      <c r="R6" s="233"/>
    </row>
    <row r="7" ht="25.5" customHeight="1">
      <c r="A7" s="234" t="s">
        <v>1644</v>
      </c>
      <c r="R7" s="233"/>
    </row>
    <row r="8" ht="12.75" customHeight="1">
      <c r="A8" s="232"/>
      <c r="B8" s="232"/>
      <c r="C8" s="232"/>
      <c r="D8" s="232"/>
      <c r="E8" s="232"/>
      <c r="F8" s="232"/>
      <c r="G8" s="232"/>
      <c r="H8" s="232"/>
      <c r="I8" s="232"/>
      <c r="J8" s="232"/>
      <c r="K8" s="232"/>
      <c r="L8" s="232"/>
      <c r="M8" s="232"/>
      <c r="N8" s="232"/>
      <c r="O8" s="232"/>
      <c r="P8" s="232"/>
      <c r="Q8" s="232"/>
      <c r="R8" s="233"/>
    </row>
    <row r="9" ht="70.5" customHeight="1">
      <c r="A9" s="235" t="s">
        <v>5</v>
      </c>
      <c r="B9" s="236" t="s">
        <v>7</v>
      </c>
      <c r="C9" s="236" t="s">
        <v>9</v>
      </c>
      <c r="D9" s="236" t="s">
        <v>11</v>
      </c>
      <c r="E9" s="236" t="s">
        <v>13</v>
      </c>
      <c r="F9" s="237" t="s">
        <v>15</v>
      </c>
      <c r="G9" s="238" t="s">
        <v>1645</v>
      </c>
      <c r="H9" s="236" t="s">
        <v>18</v>
      </c>
      <c r="I9" s="239" t="s">
        <v>1105</v>
      </c>
      <c r="J9" s="236" t="s">
        <v>1647</v>
      </c>
      <c r="K9" s="236" t="s">
        <v>22</v>
      </c>
      <c r="L9" s="241" t="s">
        <v>24</v>
      </c>
      <c r="M9" s="241" t="s">
        <v>26</v>
      </c>
      <c r="N9" s="241" t="s">
        <v>28</v>
      </c>
      <c r="O9" s="241" t="s">
        <v>1648</v>
      </c>
      <c r="P9" s="241" t="s">
        <v>1649</v>
      </c>
      <c r="Q9" s="241" t="s">
        <v>1650</v>
      </c>
      <c r="R9" s="233"/>
    </row>
    <row r="10" ht="131.25" customHeight="1">
      <c r="A10" s="235" t="s">
        <v>34</v>
      </c>
      <c r="B10" s="243" t="s">
        <v>1651</v>
      </c>
      <c r="C10" s="245" t="s">
        <v>1652</v>
      </c>
      <c r="D10" s="247" t="s">
        <v>1655</v>
      </c>
      <c r="E10" s="248">
        <v>157.5</v>
      </c>
      <c r="F10" s="248">
        <v>190.575</v>
      </c>
      <c r="G10" s="243" t="s">
        <v>1658</v>
      </c>
      <c r="H10" s="249">
        <v>3150.0</v>
      </c>
      <c r="I10" s="250" t="s">
        <v>1661</v>
      </c>
      <c r="J10" s="243" t="s">
        <v>1662</v>
      </c>
      <c r="K10" s="252" t="s">
        <v>1663</v>
      </c>
      <c r="L10" s="254" t="s">
        <v>1665</v>
      </c>
      <c r="M10" s="254" t="s">
        <v>1668</v>
      </c>
      <c r="N10" s="254" t="s">
        <v>1670</v>
      </c>
      <c r="O10" s="254" t="s">
        <v>1671</v>
      </c>
      <c r="P10" s="254" t="s">
        <v>1673</v>
      </c>
      <c r="Q10" s="254" t="s">
        <v>1675</v>
      </c>
      <c r="R10" s="233"/>
    </row>
    <row r="11" ht="111.0" customHeight="1">
      <c r="A11" s="235" t="s">
        <v>64</v>
      </c>
      <c r="B11" s="256" t="s">
        <v>1680</v>
      </c>
      <c r="C11" s="245" t="s">
        <v>1682</v>
      </c>
      <c r="D11" s="247" t="s">
        <v>1687</v>
      </c>
      <c r="E11" s="248">
        <v>131.04</v>
      </c>
      <c r="F11" s="248">
        <v>158.558</v>
      </c>
      <c r="G11" s="243" t="s">
        <v>1689</v>
      </c>
      <c r="H11" s="249">
        <v>3150.0</v>
      </c>
      <c r="I11" s="250" t="s">
        <v>1691</v>
      </c>
      <c r="J11" s="243" t="s">
        <v>1692</v>
      </c>
      <c r="K11" s="260" t="s">
        <v>1693</v>
      </c>
      <c r="L11" s="254" t="s">
        <v>1695</v>
      </c>
      <c r="M11" s="254" t="s">
        <v>1697</v>
      </c>
      <c r="N11" s="254" t="s">
        <v>1698</v>
      </c>
      <c r="O11" s="254" t="s">
        <v>1699</v>
      </c>
      <c r="P11" s="254" t="s">
        <v>1700</v>
      </c>
      <c r="Q11" s="254" t="s">
        <v>1701</v>
      </c>
      <c r="R11" s="233"/>
    </row>
    <row r="12" ht="109.5" customHeight="1">
      <c r="A12" s="235" t="s">
        <v>79</v>
      </c>
      <c r="B12" s="243" t="s">
        <v>1702</v>
      </c>
      <c r="C12" s="245" t="s">
        <v>1703</v>
      </c>
      <c r="D12" s="263" t="s">
        <v>1708</v>
      </c>
      <c r="E12" s="248">
        <v>172.462</v>
      </c>
      <c r="F12" s="248">
        <v>208.679</v>
      </c>
      <c r="G12" s="243" t="s">
        <v>1712</v>
      </c>
      <c r="H12" s="249">
        <v>3150.0</v>
      </c>
      <c r="I12" s="250" t="s">
        <v>1713</v>
      </c>
      <c r="J12" s="243" t="s">
        <v>1716</v>
      </c>
      <c r="K12" s="243" t="s">
        <v>1717</v>
      </c>
      <c r="L12" s="254" t="s">
        <v>1718</v>
      </c>
      <c r="M12" s="254" t="s">
        <v>1719</v>
      </c>
      <c r="N12" s="254" t="s">
        <v>1720</v>
      </c>
      <c r="O12" s="254" t="s">
        <v>1722</v>
      </c>
      <c r="P12" s="254" t="s">
        <v>1725</v>
      </c>
      <c r="Q12" s="254" t="s">
        <v>1726</v>
      </c>
      <c r="R12" s="233"/>
    </row>
    <row r="13" ht="12.75" customHeight="1">
      <c r="A13" s="232"/>
      <c r="B13" s="232"/>
      <c r="C13" s="232"/>
      <c r="D13" s="232"/>
      <c r="E13" s="232"/>
      <c r="F13" s="232"/>
      <c r="G13" s="232"/>
      <c r="H13" s="232"/>
      <c r="I13" s="232"/>
      <c r="J13" s="232"/>
      <c r="K13" s="232"/>
      <c r="L13" s="232"/>
      <c r="M13" s="232"/>
      <c r="N13" s="232"/>
      <c r="O13" s="232"/>
      <c r="P13" s="232"/>
      <c r="Q13" s="232"/>
      <c r="R13" s="233"/>
    </row>
    <row r="14" ht="12.75" customHeight="1">
      <c r="A14" s="159" t="s">
        <v>1731</v>
      </c>
      <c r="B14" s="8"/>
      <c r="C14" s="8"/>
      <c r="D14" s="8"/>
      <c r="E14" s="8"/>
      <c r="F14" s="8"/>
      <c r="G14" s="8"/>
      <c r="H14" s="8"/>
      <c r="I14" s="8"/>
      <c r="J14" s="8"/>
      <c r="K14" s="9"/>
      <c r="L14" s="232"/>
      <c r="M14" s="232"/>
      <c r="N14" s="232"/>
      <c r="O14" s="232"/>
      <c r="P14" s="232"/>
      <c r="Q14" s="232"/>
      <c r="R14" s="233"/>
    </row>
    <row r="15" ht="36.75" customHeight="1">
      <c r="A15" s="267" t="s">
        <v>1736</v>
      </c>
      <c r="B15" s="161"/>
      <c r="C15" s="161"/>
      <c r="D15" s="161"/>
      <c r="E15" s="161"/>
      <c r="F15" s="161"/>
      <c r="G15" s="161"/>
      <c r="H15" s="161"/>
      <c r="I15" s="161"/>
      <c r="J15" s="161"/>
      <c r="K15" s="162"/>
      <c r="L15" s="232"/>
      <c r="M15" s="232"/>
      <c r="N15" s="232"/>
      <c r="O15" s="232"/>
      <c r="P15" s="232"/>
      <c r="Q15" s="232"/>
      <c r="R15" s="233"/>
    </row>
    <row r="16" ht="36.75" customHeight="1">
      <c r="A16" s="163"/>
      <c r="B16" s="83"/>
      <c r="C16" s="83"/>
      <c r="D16" s="83"/>
      <c r="E16" s="83"/>
      <c r="F16" s="83"/>
      <c r="G16" s="83"/>
      <c r="H16" s="83"/>
      <c r="I16" s="83"/>
      <c r="J16" s="83"/>
      <c r="K16" s="164"/>
      <c r="L16" s="232"/>
      <c r="M16" s="232"/>
      <c r="N16" s="232"/>
      <c r="O16" s="232"/>
      <c r="P16" s="232"/>
      <c r="Q16" s="232"/>
      <c r="R16" s="233"/>
    </row>
    <row r="17" ht="12.75" customHeight="1">
      <c r="A17" s="232"/>
      <c r="B17" s="232"/>
      <c r="C17" s="232"/>
      <c r="D17" s="232"/>
      <c r="E17" s="232"/>
      <c r="F17" s="232"/>
      <c r="G17" s="232"/>
      <c r="H17" s="232"/>
      <c r="I17" s="232"/>
      <c r="J17" s="232"/>
      <c r="K17" s="232"/>
      <c r="L17" s="232"/>
      <c r="M17" s="232"/>
      <c r="N17" s="232"/>
      <c r="O17" s="232"/>
      <c r="P17" s="232"/>
      <c r="Q17" s="232"/>
      <c r="R17" s="233"/>
    </row>
    <row r="18" ht="12.75" customHeight="1">
      <c r="A18" s="159" t="s">
        <v>1749</v>
      </c>
      <c r="B18" s="8"/>
      <c r="C18" s="8"/>
      <c r="D18" s="8"/>
      <c r="E18" s="8"/>
      <c r="F18" s="8"/>
      <c r="G18" s="8"/>
      <c r="H18" s="8"/>
      <c r="I18" s="8"/>
      <c r="J18" s="8"/>
      <c r="K18" s="9"/>
      <c r="L18" s="232"/>
      <c r="M18" s="232"/>
      <c r="N18" s="232"/>
      <c r="O18" s="232"/>
      <c r="P18" s="232"/>
      <c r="Q18" s="232"/>
      <c r="R18" s="233"/>
    </row>
    <row r="19" ht="25.5" customHeight="1">
      <c r="A19" s="278" t="s">
        <v>1755</v>
      </c>
      <c r="B19" s="161"/>
      <c r="C19" s="161"/>
      <c r="D19" s="161"/>
      <c r="E19" s="161"/>
      <c r="F19" s="161"/>
      <c r="G19" s="161"/>
      <c r="H19" s="161"/>
      <c r="I19" s="161"/>
      <c r="J19" s="161"/>
      <c r="K19" s="162"/>
      <c r="L19" s="232"/>
      <c r="M19" s="232"/>
      <c r="N19" s="232"/>
      <c r="O19" s="232"/>
      <c r="P19" s="232"/>
      <c r="Q19" s="232"/>
      <c r="R19" s="233"/>
    </row>
    <row r="20" ht="12.75" customHeight="1">
      <c r="A20" s="279"/>
      <c r="K20" s="280"/>
      <c r="L20" s="232"/>
      <c r="M20" s="232"/>
      <c r="N20" s="232"/>
      <c r="O20" s="232"/>
      <c r="P20" s="232"/>
      <c r="Q20" s="232"/>
      <c r="R20" s="233"/>
    </row>
    <row r="21" ht="12.75" customHeight="1">
      <c r="A21" s="279"/>
      <c r="K21" s="280"/>
      <c r="L21" s="232"/>
      <c r="M21" s="232"/>
      <c r="N21" s="232"/>
      <c r="O21" s="232"/>
      <c r="P21" s="232"/>
      <c r="Q21" s="232"/>
      <c r="R21" s="233"/>
    </row>
    <row r="22" ht="12.75" customHeight="1">
      <c r="A22" s="163"/>
      <c r="B22" s="83"/>
      <c r="C22" s="83"/>
      <c r="D22" s="83"/>
      <c r="E22" s="83"/>
      <c r="F22" s="83"/>
      <c r="G22" s="83"/>
      <c r="H22" s="83"/>
      <c r="I22" s="83"/>
      <c r="J22" s="83"/>
      <c r="K22" s="164"/>
      <c r="L22" s="232"/>
      <c r="M22" s="232"/>
      <c r="N22" s="232"/>
      <c r="O22" s="232"/>
      <c r="P22" s="232"/>
      <c r="Q22" s="232"/>
      <c r="R22" s="233"/>
    </row>
    <row r="23" ht="30.0" customHeight="1">
      <c r="A23" s="282" t="s">
        <v>1767</v>
      </c>
      <c r="R23" s="233"/>
    </row>
    <row r="24" ht="12.75" customHeight="1">
      <c r="A24" s="232"/>
      <c r="B24" s="232"/>
      <c r="C24" s="232"/>
      <c r="D24" s="232"/>
      <c r="E24" s="232"/>
      <c r="F24" s="232"/>
      <c r="G24" s="232"/>
      <c r="H24" s="232"/>
      <c r="I24" s="232"/>
      <c r="J24" s="232"/>
      <c r="K24" s="232"/>
      <c r="L24" s="232"/>
      <c r="M24" s="232"/>
      <c r="N24" s="232"/>
      <c r="O24" s="232"/>
      <c r="P24" s="232"/>
      <c r="Q24" s="232"/>
      <c r="R24" s="233"/>
    </row>
    <row r="25" ht="72.0" customHeight="1">
      <c r="A25" s="241" t="s">
        <v>5</v>
      </c>
      <c r="B25" s="241" t="s">
        <v>1768</v>
      </c>
      <c r="C25" s="241" t="s">
        <v>1769</v>
      </c>
      <c r="D25" s="241" t="s">
        <v>1770</v>
      </c>
      <c r="E25" s="241" t="s">
        <v>13</v>
      </c>
      <c r="F25" s="241" t="s">
        <v>1771</v>
      </c>
      <c r="G25" s="241" t="s">
        <v>1645</v>
      </c>
      <c r="H25" s="241" t="s">
        <v>18</v>
      </c>
      <c r="I25" s="283" t="s">
        <v>1105</v>
      </c>
      <c r="J25" s="241" t="s">
        <v>1647</v>
      </c>
      <c r="K25" s="241" t="s">
        <v>1772</v>
      </c>
      <c r="L25" s="241" t="s">
        <v>24</v>
      </c>
      <c r="M25" s="241" t="s">
        <v>26</v>
      </c>
      <c r="N25" s="241" t="s">
        <v>28</v>
      </c>
      <c r="O25" s="241" t="s">
        <v>1648</v>
      </c>
      <c r="P25" s="241" t="s">
        <v>1649</v>
      </c>
      <c r="Q25" s="241" t="s">
        <v>1650</v>
      </c>
      <c r="R25" s="233"/>
    </row>
    <row r="26" ht="171.0" customHeight="1">
      <c r="A26" s="274" t="s">
        <v>1773</v>
      </c>
      <c r="B26" s="275" t="s">
        <v>1774</v>
      </c>
      <c r="C26" s="284" t="s">
        <v>1775</v>
      </c>
      <c r="D26" s="275" t="s">
        <v>1776</v>
      </c>
      <c r="E26" s="285">
        <v>551.25</v>
      </c>
      <c r="F26" s="285">
        <v>655.988</v>
      </c>
      <c r="G26" s="275" t="s">
        <v>1777</v>
      </c>
      <c r="H26" s="286">
        <v>3150.0</v>
      </c>
      <c r="I26" s="275"/>
      <c r="J26" s="275" t="s">
        <v>1778</v>
      </c>
      <c r="K26" s="275" t="s">
        <v>1779</v>
      </c>
      <c r="L26" s="275" t="s">
        <v>1780</v>
      </c>
      <c r="M26" s="275" t="s">
        <v>1781</v>
      </c>
      <c r="N26" s="275" t="s">
        <v>1782</v>
      </c>
      <c r="O26" s="275" t="s">
        <v>1783</v>
      </c>
      <c r="P26" s="275" t="s">
        <v>1784</v>
      </c>
      <c r="Q26" s="275" t="s">
        <v>1785</v>
      </c>
      <c r="R26" s="233"/>
    </row>
    <row r="27" ht="122.25" customHeight="1">
      <c r="A27" s="274" t="s">
        <v>1786</v>
      </c>
      <c r="B27" s="275" t="s">
        <v>1787</v>
      </c>
      <c r="C27" s="284" t="s">
        <v>1788</v>
      </c>
      <c r="D27" s="275" t="s">
        <v>1789</v>
      </c>
      <c r="E27" s="285">
        <v>567.0</v>
      </c>
      <c r="F27" s="285">
        <v>674.73</v>
      </c>
      <c r="G27" s="275" t="s">
        <v>1790</v>
      </c>
      <c r="H27" s="286">
        <v>3150.0</v>
      </c>
      <c r="I27" s="275"/>
      <c r="J27" s="275" t="s">
        <v>1791</v>
      </c>
      <c r="K27" s="275" t="s">
        <v>1792</v>
      </c>
      <c r="L27" s="275" t="s">
        <v>1793</v>
      </c>
      <c r="M27" s="275" t="s">
        <v>1794</v>
      </c>
      <c r="N27" s="275" t="s">
        <v>1795</v>
      </c>
      <c r="O27" s="275" t="s">
        <v>1796</v>
      </c>
      <c r="P27" s="275" t="s">
        <v>1797</v>
      </c>
      <c r="Q27" s="275" t="s">
        <v>1798</v>
      </c>
      <c r="R27" s="233"/>
    </row>
    <row r="28" ht="136.5" customHeight="1">
      <c r="A28" s="274" t="s">
        <v>1799</v>
      </c>
      <c r="B28" s="275" t="s">
        <v>1800</v>
      </c>
      <c r="C28" s="284" t="s">
        <v>1801</v>
      </c>
      <c r="D28" s="275" t="s">
        <v>1802</v>
      </c>
      <c r="E28" s="285">
        <v>116.55</v>
      </c>
      <c r="F28" s="285">
        <v>138.694</v>
      </c>
      <c r="G28" s="275" t="s">
        <v>1803</v>
      </c>
      <c r="H28" s="286">
        <v>3150.0</v>
      </c>
      <c r="I28" s="275"/>
      <c r="J28" s="275" t="s">
        <v>1804</v>
      </c>
      <c r="K28" s="275" t="s">
        <v>1805</v>
      </c>
      <c r="L28" s="275" t="s">
        <v>1806</v>
      </c>
      <c r="M28" s="275" t="s">
        <v>1807</v>
      </c>
      <c r="N28" s="275" t="s">
        <v>1808</v>
      </c>
      <c r="O28" s="275" t="s">
        <v>1809</v>
      </c>
      <c r="P28" s="275" t="s">
        <v>1810</v>
      </c>
      <c r="Q28" s="275" t="s">
        <v>1811</v>
      </c>
      <c r="R28" s="233"/>
    </row>
    <row r="29" ht="12.75" customHeight="1">
      <c r="A29" s="232"/>
      <c r="B29" s="232"/>
      <c r="C29" s="232"/>
      <c r="D29" s="232"/>
      <c r="E29" s="232"/>
      <c r="F29" s="232"/>
      <c r="G29" s="232"/>
      <c r="H29" s="232"/>
      <c r="I29" s="232"/>
      <c r="J29" s="232"/>
      <c r="K29" s="232"/>
      <c r="L29" s="232"/>
      <c r="M29" s="232"/>
      <c r="N29" s="232"/>
      <c r="O29" s="232"/>
      <c r="P29" s="232"/>
      <c r="Q29" s="232"/>
      <c r="R29" s="232"/>
    </row>
    <row r="30" ht="12.75" customHeight="1">
      <c r="A30" s="159" t="s">
        <v>1812</v>
      </c>
      <c r="B30" s="8"/>
      <c r="C30" s="8"/>
      <c r="D30" s="8"/>
      <c r="E30" s="8"/>
      <c r="F30" s="8"/>
      <c r="G30" s="8"/>
      <c r="H30" s="8"/>
      <c r="I30" s="8"/>
      <c r="J30" s="8"/>
      <c r="K30" s="9"/>
      <c r="L30" s="232"/>
      <c r="M30" s="232"/>
      <c r="N30" s="232"/>
      <c r="O30" s="232"/>
      <c r="P30" s="232"/>
      <c r="Q30" s="232"/>
      <c r="R30" s="232"/>
    </row>
    <row r="31" ht="34.5" customHeight="1">
      <c r="A31" s="287" t="s">
        <v>1813</v>
      </c>
      <c r="B31" s="161"/>
      <c r="C31" s="161"/>
      <c r="D31" s="161"/>
      <c r="E31" s="161"/>
      <c r="F31" s="161"/>
      <c r="G31" s="161"/>
      <c r="H31" s="161"/>
      <c r="I31" s="161"/>
      <c r="J31" s="161"/>
      <c r="K31" s="162"/>
      <c r="L31" s="232"/>
      <c r="M31" s="232"/>
      <c r="N31" s="232"/>
      <c r="O31" s="232"/>
      <c r="P31" s="232"/>
      <c r="Q31" s="232"/>
      <c r="R31" s="232"/>
    </row>
    <row r="32" ht="34.5" customHeight="1">
      <c r="A32" s="163"/>
      <c r="B32" s="83"/>
      <c r="C32" s="83"/>
      <c r="D32" s="83"/>
      <c r="E32" s="83"/>
      <c r="F32" s="83"/>
      <c r="G32" s="83"/>
      <c r="H32" s="83"/>
      <c r="I32" s="83"/>
      <c r="J32" s="83"/>
      <c r="K32" s="164"/>
      <c r="L32" s="232"/>
      <c r="M32" s="232"/>
      <c r="N32" s="232"/>
      <c r="O32" s="232"/>
      <c r="P32" s="232"/>
      <c r="Q32" s="232"/>
      <c r="R32" s="232"/>
    </row>
    <row r="33" ht="12.75" customHeight="1">
      <c r="A33" s="232"/>
      <c r="B33" s="232"/>
      <c r="C33" s="232"/>
      <c r="D33" s="232"/>
      <c r="E33" s="232"/>
      <c r="F33" s="232"/>
      <c r="G33" s="232"/>
      <c r="H33" s="232"/>
      <c r="I33" s="232"/>
      <c r="J33" s="232"/>
      <c r="K33" s="232"/>
      <c r="L33" s="232"/>
      <c r="M33" s="232"/>
      <c r="N33" s="232"/>
      <c r="O33" s="232"/>
      <c r="P33" s="232"/>
      <c r="Q33" s="232"/>
      <c r="R33" s="232"/>
    </row>
    <row r="34" ht="12.75" customHeight="1">
      <c r="A34" s="159" t="s">
        <v>1814</v>
      </c>
      <c r="B34" s="8"/>
      <c r="C34" s="8"/>
      <c r="D34" s="8"/>
      <c r="E34" s="8"/>
      <c r="F34" s="8"/>
      <c r="G34" s="8"/>
      <c r="H34" s="8"/>
      <c r="I34" s="8"/>
      <c r="J34" s="8"/>
      <c r="K34" s="9"/>
      <c r="L34" s="232"/>
      <c r="M34" s="232"/>
      <c r="N34" s="232"/>
      <c r="O34" s="232"/>
      <c r="P34" s="232"/>
      <c r="Q34" s="232"/>
      <c r="R34" s="232"/>
    </row>
    <row r="35" ht="30.75" customHeight="1">
      <c r="A35" s="287" t="s">
        <v>1815</v>
      </c>
      <c r="B35" s="161"/>
      <c r="C35" s="161"/>
      <c r="D35" s="161"/>
      <c r="E35" s="161"/>
      <c r="F35" s="161"/>
      <c r="G35" s="161"/>
      <c r="H35" s="161"/>
      <c r="I35" s="161"/>
      <c r="J35" s="161"/>
      <c r="K35" s="162"/>
      <c r="L35" s="232"/>
      <c r="M35" s="232"/>
      <c r="N35" s="232"/>
      <c r="O35" s="232"/>
      <c r="P35" s="232"/>
      <c r="Q35" s="232"/>
      <c r="R35" s="232"/>
    </row>
    <row r="36" ht="30.75" customHeight="1">
      <c r="A36" s="163"/>
      <c r="B36" s="83"/>
      <c r="C36" s="83"/>
      <c r="D36" s="83"/>
      <c r="E36" s="83"/>
      <c r="F36" s="83"/>
      <c r="G36" s="83"/>
      <c r="H36" s="83"/>
      <c r="I36" s="83"/>
      <c r="J36" s="83"/>
      <c r="K36" s="164"/>
      <c r="L36" s="232"/>
      <c r="M36" s="232"/>
      <c r="N36" s="232"/>
      <c r="O36" s="232"/>
      <c r="P36" s="232"/>
      <c r="Q36" s="232"/>
      <c r="R36" s="232"/>
    </row>
    <row r="37" ht="12.75" customHeight="1">
      <c r="A37" s="232"/>
      <c r="B37" s="232"/>
      <c r="C37" s="232"/>
      <c r="D37" s="232"/>
      <c r="E37" s="232"/>
      <c r="F37" s="232"/>
      <c r="G37" s="232"/>
      <c r="H37" s="232"/>
      <c r="I37" s="232"/>
      <c r="J37" s="232"/>
      <c r="K37" s="232"/>
      <c r="L37" s="232"/>
      <c r="M37" s="232"/>
      <c r="N37" s="232"/>
      <c r="O37" s="232"/>
      <c r="P37" s="232"/>
      <c r="Q37" s="232"/>
      <c r="R37" s="232"/>
    </row>
    <row r="38" ht="70.5" customHeight="1">
      <c r="A38" s="282" t="s">
        <v>1816</v>
      </c>
      <c r="R38" s="288"/>
    </row>
    <row r="39" ht="12.75" customHeight="1">
      <c r="A39" s="232"/>
      <c r="B39" s="232"/>
      <c r="C39" s="232"/>
      <c r="D39" s="232"/>
      <c r="E39" s="232"/>
      <c r="F39" s="232"/>
      <c r="G39" s="232"/>
      <c r="H39" s="232"/>
      <c r="I39" s="232"/>
      <c r="J39" s="232"/>
      <c r="K39" s="232"/>
      <c r="L39" s="232"/>
      <c r="M39" s="232"/>
      <c r="N39" s="232"/>
      <c r="O39" s="232"/>
      <c r="P39" s="232"/>
      <c r="Q39" s="232"/>
      <c r="R39" s="232"/>
    </row>
    <row r="40" ht="72.0" customHeight="1">
      <c r="A40" s="289" t="s">
        <v>5</v>
      </c>
      <c r="B40" s="290" t="s">
        <v>7</v>
      </c>
      <c r="C40" s="290" t="s">
        <v>9</v>
      </c>
      <c r="D40" s="290" t="s">
        <v>11</v>
      </c>
      <c r="E40" s="290" t="s">
        <v>13</v>
      </c>
      <c r="F40" s="291" t="s">
        <v>237</v>
      </c>
      <c r="G40" s="292" t="s">
        <v>17</v>
      </c>
      <c r="H40" s="293" t="s">
        <v>18</v>
      </c>
      <c r="I40" s="294" t="s">
        <v>1105</v>
      </c>
      <c r="J40" s="290" t="s">
        <v>20</v>
      </c>
      <c r="K40" s="290" t="s">
        <v>22</v>
      </c>
      <c r="L40" s="290" t="s">
        <v>23</v>
      </c>
      <c r="M40" s="290" t="s">
        <v>24</v>
      </c>
      <c r="N40" s="290" t="s">
        <v>27</v>
      </c>
      <c r="O40" s="290" t="s">
        <v>239</v>
      </c>
      <c r="P40" s="295" t="s">
        <v>240</v>
      </c>
      <c r="Q40" s="296"/>
      <c r="R40" s="296"/>
    </row>
    <row r="41" ht="87.0" customHeight="1">
      <c r="A41" s="274" t="s">
        <v>34</v>
      </c>
      <c r="B41" s="275" t="s">
        <v>1817</v>
      </c>
      <c r="C41" s="284" t="s">
        <v>1818</v>
      </c>
      <c r="D41" s="297" t="s">
        <v>1819</v>
      </c>
      <c r="E41" s="275" t="s">
        <v>1820</v>
      </c>
      <c r="F41" s="275" t="s">
        <v>1820</v>
      </c>
      <c r="G41" s="275" t="s">
        <v>1821</v>
      </c>
      <c r="H41" s="298">
        <v>3.123</v>
      </c>
      <c r="I41" s="275"/>
      <c r="J41" s="275" t="s">
        <v>56</v>
      </c>
      <c r="K41" s="297" t="s">
        <v>1822</v>
      </c>
      <c r="L41" s="297" t="s">
        <v>1823</v>
      </c>
      <c r="M41" s="297" t="s">
        <v>531</v>
      </c>
      <c r="N41" s="297" t="s">
        <v>1824</v>
      </c>
      <c r="O41" s="297" t="s">
        <v>1825</v>
      </c>
      <c r="P41" s="297" t="s">
        <v>1826</v>
      </c>
      <c r="Q41" s="299"/>
      <c r="R41" s="232"/>
    </row>
    <row r="42" ht="92.25" customHeight="1">
      <c r="A42" s="274" t="s">
        <v>268</v>
      </c>
      <c r="B42" s="275" t="s">
        <v>1827</v>
      </c>
      <c r="C42" s="284" t="s">
        <v>1828</v>
      </c>
      <c r="D42" s="297" t="s">
        <v>1829</v>
      </c>
      <c r="E42" s="275" t="s">
        <v>1830</v>
      </c>
      <c r="F42" s="275" t="s">
        <v>1830</v>
      </c>
      <c r="G42" s="275" t="s">
        <v>1831</v>
      </c>
      <c r="H42" s="298">
        <v>3.123</v>
      </c>
      <c r="I42" s="275"/>
      <c r="J42" s="275" t="s">
        <v>56</v>
      </c>
      <c r="K42" s="297" t="s">
        <v>1832</v>
      </c>
      <c r="L42" s="297" t="s">
        <v>1833</v>
      </c>
      <c r="M42" s="297" t="s">
        <v>531</v>
      </c>
      <c r="N42" s="297" t="s">
        <v>1834</v>
      </c>
      <c r="O42" s="297" t="s">
        <v>1835</v>
      </c>
      <c r="P42" s="297" t="s">
        <v>1836</v>
      </c>
      <c r="Q42" s="299"/>
      <c r="R42" s="232"/>
    </row>
    <row r="43" ht="95.25" customHeight="1">
      <c r="A43" s="274" t="s">
        <v>79</v>
      </c>
      <c r="B43" s="275" t="s">
        <v>1827</v>
      </c>
      <c r="C43" s="284" t="s">
        <v>1837</v>
      </c>
      <c r="D43" s="297" t="s">
        <v>1838</v>
      </c>
      <c r="E43" s="275" t="s">
        <v>1839</v>
      </c>
      <c r="F43" s="275" t="s">
        <v>1839</v>
      </c>
      <c r="G43" s="275" t="s">
        <v>1840</v>
      </c>
      <c r="H43" s="298">
        <v>3.123</v>
      </c>
      <c r="I43" s="275"/>
      <c r="J43" s="275" t="s">
        <v>56</v>
      </c>
      <c r="K43" s="297" t="s">
        <v>1832</v>
      </c>
      <c r="L43" s="297" t="s">
        <v>1841</v>
      </c>
      <c r="M43" s="297" t="s">
        <v>531</v>
      </c>
      <c r="N43" s="297" t="s">
        <v>1842</v>
      </c>
      <c r="O43" s="297" t="s">
        <v>1843</v>
      </c>
      <c r="P43" s="297" t="s">
        <v>1844</v>
      </c>
      <c r="Q43" s="299"/>
      <c r="R43" s="232"/>
    </row>
    <row r="44" ht="88.5" customHeight="1">
      <c r="A44" s="274" t="s">
        <v>318</v>
      </c>
      <c r="B44" s="275" t="s">
        <v>1827</v>
      </c>
      <c r="C44" s="284" t="s">
        <v>1845</v>
      </c>
      <c r="D44" s="297" t="s">
        <v>1846</v>
      </c>
      <c r="E44" s="275" t="s">
        <v>1847</v>
      </c>
      <c r="F44" s="275" t="s">
        <v>1847</v>
      </c>
      <c r="G44" s="275" t="s">
        <v>1848</v>
      </c>
      <c r="H44" s="298">
        <v>3.123</v>
      </c>
      <c r="I44" s="275"/>
      <c r="J44" s="275" t="s">
        <v>56</v>
      </c>
      <c r="K44" s="297" t="s">
        <v>1832</v>
      </c>
      <c r="L44" s="297" t="s">
        <v>1849</v>
      </c>
      <c r="M44" s="297" t="s">
        <v>531</v>
      </c>
      <c r="N44" s="297" t="s">
        <v>1850</v>
      </c>
      <c r="O44" s="297" t="s">
        <v>1851</v>
      </c>
      <c r="P44" s="297" t="s">
        <v>1852</v>
      </c>
      <c r="Q44" s="300"/>
      <c r="R44" s="232"/>
    </row>
    <row r="45" ht="79.5" customHeight="1">
      <c r="A45" s="274" t="s">
        <v>334</v>
      </c>
      <c r="B45" s="275" t="s">
        <v>1853</v>
      </c>
      <c r="C45" s="284" t="s">
        <v>1854</v>
      </c>
      <c r="D45" s="297" t="s">
        <v>1855</v>
      </c>
      <c r="E45" s="275" t="s">
        <v>1856</v>
      </c>
      <c r="F45" s="275" t="s">
        <v>1856</v>
      </c>
      <c r="G45" s="275" t="s">
        <v>1857</v>
      </c>
      <c r="H45" s="298">
        <v>3.123</v>
      </c>
      <c r="I45" s="275"/>
      <c r="J45" s="275" t="s">
        <v>56</v>
      </c>
      <c r="K45" s="297" t="s">
        <v>1832</v>
      </c>
      <c r="L45" s="297" t="s">
        <v>1858</v>
      </c>
      <c r="M45" s="297" t="s">
        <v>531</v>
      </c>
      <c r="N45" s="297" t="s">
        <v>1859</v>
      </c>
      <c r="O45" s="297" t="s">
        <v>1860</v>
      </c>
      <c r="P45" s="297" t="s">
        <v>1861</v>
      </c>
      <c r="Q45" s="301"/>
      <c r="R45" s="232"/>
    </row>
    <row r="46" ht="12.75" customHeight="1"/>
    <row r="47" ht="12.75" customHeight="1">
      <c r="A47" s="159" t="s">
        <v>1862</v>
      </c>
      <c r="B47" s="8"/>
      <c r="C47" s="8"/>
      <c r="D47" s="8"/>
      <c r="E47" s="8"/>
      <c r="F47" s="8"/>
      <c r="G47" s="8"/>
      <c r="H47" s="8"/>
      <c r="I47" s="8"/>
      <c r="J47" s="8"/>
      <c r="K47" s="9"/>
    </row>
    <row r="48" ht="40.5" customHeight="1">
      <c r="A48" s="165" t="s">
        <v>1863</v>
      </c>
      <c r="B48" s="8"/>
      <c r="C48" s="8"/>
      <c r="D48" s="8"/>
      <c r="E48" s="8"/>
      <c r="F48" s="8"/>
      <c r="G48" s="8"/>
      <c r="H48" s="8"/>
      <c r="I48" s="8"/>
      <c r="J48" s="8"/>
      <c r="K48" s="9"/>
    </row>
    <row r="49" ht="12.75" customHeight="1">
      <c r="A49" s="232"/>
      <c r="B49" s="232"/>
      <c r="C49" s="232"/>
      <c r="D49" s="232"/>
      <c r="E49" s="232"/>
      <c r="F49" s="232"/>
      <c r="G49" s="232"/>
      <c r="H49" s="232"/>
      <c r="I49" s="232"/>
      <c r="J49" s="232"/>
      <c r="K49" s="232"/>
    </row>
    <row r="50" ht="12.75" customHeight="1">
      <c r="A50" s="159" t="s">
        <v>1864</v>
      </c>
      <c r="B50" s="8"/>
      <c r="C50" s="8"/>
      <c r="D50" s="8"/>
      <c r="E50" s="8"/>
      <c r="F50" s="8"/>
      <c r="G50" s="8"/>
      <c r="H50" s="8"/>
      <c r="I50" s="8"/>
      <c r="J50" s="8"/>
      <c r="K50" s="9"/>
    </row>
    <row r="51" ht="45.75" customHeight="1">
      <c r="A51" s="165" t="s">
        <v>1865</v>
      </c>
      <c r="B51" s="8"/>
      <c r="C51" s="8"/>
      <c r="D51" s="8"/>
      <c r="E51" s="8"/>
      <c r="F51" s="8"/>
      <c r="G51" s="8"/>
      <c r="H51" s="8"/>
      <c r="I51" s="8"/>
      <c r="J51" s="8"/>
      <c r="K51" s="9"/>
    </row>
    <row r="52" ht="12.75" customHeight="1"/>
    <row r="53" ht="12.75" customHeight="1"/>
    <row r="54" ht="33.75" customHeight="1">
      <c r="A54" s="282" t="s">
        <v>1866</v>
      </c>
    </row>
    <row r="55" ht="12.75" customHeight="1"/>
    <row r="56" ht="68.25" customHeight="1">
      <c r="A56" s="180" t="s">
        <v>5</v>
      </c>
      <c r="B56" s="180" t="s">
        <v>1768</v>
      </c>
      <c r="C56" s="180" t="s">
        <v>1769</v>
      </c>
      <c r="D56" s="180" t="s">
        <v>1770</v>
      </c>
      <c r="E56" s="180" t="s">
        <v>13</v>
      </c>
      <c r="F56" s="180" t="s">
        <v>1771</v>
      </c>
      <c r="G56" s="180" t="s">
        <v>1645</v>
      </c>
      <c r="H56" s="180" t="s">
        <v>18</v>
      </c>
      <c r="I56" s="180" t="s">
        <v>1105</v>
      </c>
      <c r="J56" s="180" t="s">
        <v>1647</v>
      </c>
      <c r="K56" s="180" t="s">
        <v>1772</v>
      </c>
      <c r="L56" s="180" t="s">
        <v>24</v>
      </c>
      <c r="M56" s="180" t="s">
        <v>26</v>
      </c>
      <c r="N56" s="180" t="s">
        <v>28</v>
      </c>
      <c r="O56" s="180" t="s">
        <v>1648</v>
      </c>
      <c r="P56" s="180" t="s">
        <v>1649</v>
      </c>
      <c r="Q56" s="180" t="s">
        <v>1650</v>
      </c>
    </row>
    <row r="57" ht="124.5" customHeight="1">
      <c r="A57" s="302" t="s">
        <v>1773</v>
      </c>
      <c r="B57" s="303" t="s">
        <v>1867</v>
      </c>
      <c r="C57" s="152" t="s">
        <v>1868</v>
      </c>
      <c r="D57" s="303" t="s">
        <v>1869</v>
      </c>
      <c r="E57" s="304">
        <v>78.75</v>
      </c>
      <c r="F57" s="304">
        <v>93.712</v>
      </c>
      <c r="G57" s="303" t="s">
        <v>1870</v>
      </c>
      <c r="H57" s="305">
        <v>3150.0</v>
      </c>
      <c r="I57" s="303"/>
      <c r="J57" s="303" t="s">
        <v>1871</v>
      </c>
      <c r="K57" s="303" t="s">
        <v>1872</v>
      </c>
      <c r="L57" s="303" t="s">
        <v>1873</v>
      </c>
      <c r="M57" s="303" t="s">
        <v>1874</v>
      </c>
      <c r="N57" s="303" t="s">
        <v>1875</v>
      </c>
      <c r="O57" s="303" t="s">
        <v>1876</v>
      </c>
      <c r="P57" s="303" t="s">
        <v>1877</v>
      </c>
      <c r="Q57" s="303" t="s">
        <v>1878</v>
      </c>
    </row>
    <row r="58" ht="140.25" customHeight="1">
      <c r="A58" s="302" t="s">
        <v>1786</v>
      </c>
      <c r="B58" s="303" t="s">
        <v>1879</v>
      </c>
      <c r="C58" s="152" t="s">
        <v>1880</v>
      </c>
      <c r="D58" s="303" t="s">
        <v>1881</v>
      </c>
      <c r="E58" s="304">
        <v>110.25</v>
      </c>
      <c r="F58" s="304">
        <v>131.198</v>
      </c>
      <c r="G58" s="303" t="s">
        <v>1882</v>
      </c>
      <c r="H58" s="305">
        <v>3150.0</v>
      </c>
      <c r="I58" s="303"/>
      <c r="J58" s="303" t="s">
        <v>1883</v>
      </c>
      <c r="K58" s="303" t="s">
        <v>1884</v>
      </c>
      <c r="L58" s="303" t="s">
        <v>1885</v>
      </c>
      <c r="M58" s="303" t="s">
        <v>1886</v>
      </c>
      <c r="N58" s="303" t="s">
        <v>1887</v>
      </c>
      <c r="O58" s="303" t="s">
        <v>1888</v>
      </c>
      <c r="P58" s="303" t="s">
        <v>1889</v>
      </c>
      <c r="Q58" s="303" t="s">
        <v>1890</v>
      </c>
    </row>
    <row r="59" ht="141.0" customHeight="1">
      <c r="A59" s="302" t="s">
        <v>1799</v>
      </c>
      <c r="B59" s="303" t="s">
        <v>1891</v>
      </c>
      <c r="C59" s="22" t="s">
        <v>1892</v>
      </c>
      <c r="D59" s="303" t="s">
        <v>1893</v>
      </c>
      <c r="E59" s="304">
        <v>63.0</v>
      </c>
      <c r="F59" s="304">
        <v>74.97</v>
      </c>
      <c r="G59" s="303" t="s">
        <v>1894</v>
      </c>
      <c r="H59" s="305">
        <v>3150.0</v>
      </c>
      <c r="I59" s="303"/>
      <c r="J59" s="303" t="s">
        <v>1895</v>
      </c>
      <c r="K59" s="303" t="s">
        <v>1896</v>
      </c>
      <c r="L59" s="303" t="s">
        <v>1897</v>
      </c>
      <c r="M59" s="303" t="s">
        <v>1898</v>
      </c>
      <c r="N59" s="303" t="s">
        <v>1899</v>
      </c>
      <c r="O59" s="303" t="s">
        <v>1900</v>
      </c>
      <c r="P59" s="303" t="s">
        <v>1901</v>
      </c>
      <c r="Q59" s="303" t="s">
        <v>1902</v>
      </c>
    </row>
    <row r="60" ht="12.75" customHeight="1">
      <c r="A60" s="244"/>
      <c r="B60" s="244"/>
      <c r="C60" s="244"/>
      <c r="D60" s="244"/>
      <c r="E60" s="244"/>
      <c r="F60" s="244"/>
      <c r="G60" s="244"/>
      <c r="H60" s="244"/>
      <c r="I60" s="244"/>
      <c r="J60" s="244"/>
      <c r="K60" s="244"/>
      <c r="L60" s="244"/>
      <c r="M60" s="244"/>
      <c r="N60" s="244"/>
      <c r="O60" s="244"/>
      <c r="P60" s="244"/>
      <c r="Q60" s="244"/>
    </row>
    <row r="61" ht="12.75" customHeight="1">
      <c r="A61" s="306"/>
    </row>
    <row r="62" ht="12.75" customHeight="1">
      <c r="A62" s="307"/>
      <c r="B62" s="307"/>
      <c r="C62" s="307"/>
      <c r="D62" s="307"/>
      <c r="E62" s="307"/>
      <c r="F62" s="307"/>
      <c r="G62" s="307"/>
      <c r="H62" s="307"/>
      <c r="I62" s="307"/>
      <c r="J62" s="307"/>
      <c r="K62" s="307"/>
      <c r="L62" s="308"/>
      <c r="M62" s="308"/>
      <c r="N62" s="308"/>
      <c r="O62" s="308"/>
      <c r="P62" s="308"/>
      <c r="Q62" s="308"/>
    </row>
    <row r="63" ht="12.75" customHeight="1">
      <c r="A63" s="309" t="s">
        <v>1903</v>
      </c>
      <c r="B63" s="8"/>
      <c r="C63" s="8"/>
      <c r="D63" s="8"/>
      <c r="E63" s="8"/>
      <c r="F63" s="8"/>
      <c r="G63" s="8"/>
      <c r="H63" s="8"/>
      <c r="I63" s="8"/>
      <c r="J63" s="8"/>
      <c r="K63" s="8"/>
      <c r="L63" s="310"/>
      <c r="M63" s="310"/>
      <c r="N63" s="310"/>
      <c r="O63" s="310"/>
      <c r="P63" s="310"/>
      <c r="Q63" s="310"/>
    </row>
    <row r="64" ht="43.5" customHeight="1">
      <c r="A64" s="311" t="s">
        <v>1904</v>
      </c>
      <c r="B64" s="161"/>
      <c r="C64" s="161"/>
      <c r="D64" s="161"/>
      <c r="E64" s="161"/>
      <c r="F64" s="161"/>
      <c r="G64" s="161"/>
      <c r="H64" s="161"/>
      <c r="I64" s="161"/>
      <c r="J64" s="161"/>
      <c r="K64" s="161"/>
      <c r="L64" s="312"/>
      <c r="M64" s="312"/>
      <c r="N64" s="312"/>
      <c r="O64" s="312"/>
      <c r="P64" s="312"/>
      <c r="Q64" s="312"/>
    </row>
    <row r="65" ht="43.5" customHeight="1">
      <c r="A65" s="163"/>
      <c r="B65" s="83"/>
      <c r="C65" s="83"/>
      <c r="D65" s="83"/>
      <c r="E65" s="83"/>
      <c r="F65" s="83"/>
      <c r="G65" s="83"/>
      <c r="H65" s="83"/>
      <c r="I65" s="83"/>
      <c r="J65" s="83"/>
      <c r="K65" s="83"/>
      <c r="L65" s="313"/>
      <c r="M65" s="313"/>
      <c r="N65" s="313"/>
      <c r="O65" s="313"/>
      <c r="P65" s="313"/>
      <c r="Q65" s="313"/>
    </row>
    <row r="66" ht="12.75" customHeight="1">
      <c r="A66" s="314"/>
      <c r="B66" s="314"/>
      <c r="C66" s="314"/>
      <c r="D66" s="314"/>
      <c r="E66" s="314"/>
      <c r="F66" s="314"/>
      <c r="G66" s="314"/>
      <c r="H66" s="314"/>
      <c r="I66" s="314"/>
      <c r="J66" s="314"/>
      <c r="K66" s="314"/>
      <c r="L66" s="308"/>
      <c r="M66" s="308"/>
      <c r="N66" s="308"/>
      <c r="O66" s="308"/>
      <c r="P66" s="308"/>
      <c r="Q66" s="308"/>
    </row>
    <row r="67" ht="12.75" customHeight="1">
      <c r="A67" s="315" t="s">
        <v>1905</v>
      </c>
      <c r="B67" s="8"/>
      <c r="C67" s="8"/>
      <c r="D67" s="8"/>
      <c r="E67" s="8"/>
      <c r="F67" s="8"/>
      <c r="G67" s="8"/>
      <c r="H67" s="8"/>
      <c r="I67" s="8"/>
      <c r="J67" s="8"/>
      <c r="K67" s="8"/>
      <c r="L67" s="310"/>
      <c r="M67" s="310"/>
      <c r="N67" s="310"/>
      <c r="O67" s="310"/>
      <c r="P67" s="310"/>
      <c r="Q67" s="310"/>
    </row>
    <row r="68" ht="37.5" customHeight="1">
      <c r="A68" s="311" t="s">
        <v>1906</v>
      </c>
      <c r="B68" s="161"/>
      <c r="C68" s="161"/>
      <c r="D68" s="161"/>
      <c r="E68" s="161"/>
      <c r="F68" s="161"/>
      <c r="G68" s="161"/>
      <c r="H68" s="161"/>
      <c r="I68" s="161"/>
      <c r="J68" s="161"/>
      <c r="K68" s="161"/>
      <c r="L68" s="316"/>
      <c r="M68" s="316"/>
      <c r="N68" s="316"/>
      <c r="O68" s="316"/>
      <c r="P68" s="316"/>
      <c r="Q68" s="316"/>
    </row>
    <row r="69" ht="12.75" customHeight="1">
      <c r="A69" s="163"/>
      <c r="B69" s="83"/>
      <c r="C69" s="83"/>
      <c r="D69" s="83"/>
      <c r="E69" s="83"/>
      <c r="F69" s="83"/>
      <c r="G69" s="83"/>
      <c r="H69" s="83"/>
      <c r="I69" s="83"/>
      <c r="J69" s="83"/>
      <c r="K69" s="83"/>
    </row>
    <row r="70" ht="12.75" customHeight="1"/>
    <row r="71" ht="30.0" customHeight="1">
      <c r="A71" s="282" t="s">
        <v>1907</v>
      </c>
    </row>
    <row r="72" ht="18.75" customHeight="1"/>
    <row r="73" ht="75.0" customHeight="1">
      <c r="A73" s="180" t="s">
        <v>5</v>
      </c>
      <c r="B73" s="180" t="s">
        <v>1768</v>
      </c>
      <c r="C73" s="180" t="s">
        <v>1769</v>
      </c>
      <c r="D73" s="180" t="s">
        <v>1770</v>
      </c>
      <c r="E73" s="180" t="s">
        <v>13</v>
      </c>
      <c r="F73" s="180" t="s">
        <v>1771</v>
      </c>
      <c r="G73" s="180" t="s">
        <v>1645</v>
      </c>
      <c r="H73" s="180" t="s">
        <v>18</v>
      </c>
      <c r="I73" s="180" t="s">
        <v>1105</v>
      </c>
      <c r="J73" s="180" t="s">
        <v>1647</v>
      </c>
      <c r="K73" s="180" t="s">
        <v>1772</v>
      </c>
      <c r="L73" s="180" t="s">
        <v>24</v>
      </c>
      <c r="M73" s="180" t="s">
        <v>26</v>
      </c>
      <c r="N73" s="180" t="s">
        <v>28</v>
      </c>
      <c r="O73" s="180" t="s">
        <v>1648</v>
      </c>
      <c r="P73" s="180" t="s">
        <v>1649</v>
      </c>
      <c r="Q73" s="180" t="s">
        <v>1650</v>
      </c>
    </row>
    <row r="74" ht="114.75" customHeight="1">
      <c r="A74" s="302" t="s">
        <v>1773</v>
      </c>
      <c r="B74" s="303" t="s">
        <v>1908</v>
      </c>
      <c r="C74" s="152" t="s">
        <v>1909</v>
      </c>
      <c r="D74" s="303" t="s">
        <v>1910</v>
      </c>
      <c r="E74" s="304">
        <v>418.95</v>
      </c>
      <c r="F74" s="304">
        <v>498.55</v>
      </c>
      <c r="G74" s="303" t="s">
        <v>1911</v>
      </c>
      <c r="H74" s="305">
        <v>3150.0</v>
      </c>
      <c r="I74" s="303"/>
      <c r="J74" s="303" t="s">
        <v>1912</v>
      </c>
      <c r="K74" s="303" t="s">
        <v>1913</v>
      </c>
      <c r="L74" s="303" t="s">
        <v>1914</v>
      </c>
      <c r="M74" s="303" t="s">
        <v>1915</v>
      </c>
      <c r="N74" s="303" t="s">
        <v>1916</v>
      </c>
      <c r="O74" s="303" t="s">
        <v>1917</v>
      </c>
      <c r="P74" s="303" t="s">
        <v>1918</v>
      </c>
      <c r="Q74" s="303" t="s">
        <v>1919</v>
      </c>
    </row>
    <row r="75" ht="94.5" customHeight="1">
      <c r="A75" s="302" t="s">
        <v>1786</v>
      </c>
      <c r="B75" s="303" t="s">
        <v>1920</v>
      </c>
      <c r="C75" s="22" t="s">
        <v>1921</v>
      </c>
      <c r="D75" s="303" t="s">
        <v>1922</v>
      </c>
      <c r="E75" s="304">
        <v>75.6</v>
      </c>
      <c r="F75" s="304">
        <v>89.964</v>
      </c>
      <c r="G75" s="303" t="s">
        <v>1923</v>
      </c>
      <c r="H75" s="305">
        <v>3150.0</v>
      </c>
      <c r="I75" s="303"/>
      <c r="J75" s="303" t="s">
        <v>1924</v>
      </c>
      <c r="K75" s="303" t="s">
        <v>1925</v>
      </c>
      <c r="L75" s="303" t="s">
        <v>1926</v>
      </c>
      <c r="M75" s="303" t="s">
        <v>1927</v>
      </c>
      <c r="N75" s="303" t="s">
        <v>1928</v>
      </c>
      <c r="O75" s="303" t="s">
        <v>1929</v>
      </c>
      <c r="P75" s="303" t="s">
        <v>1930</v>
      </c>
      <c r="Q75" s="303" t="s">
        <v>1931</v>
      </c>
    </row>
    <row r="76" ht="105.75" customHeight="1">
      <c r="A76" s="302" t="s">
        <v>1799</v>
      </c>
      <c r="B76" s="303" t="s">
        <v>1932</v>
      </c>
      <c r="C76" s="152" t="s">
        <v>1933</v>
      </c>
      <c r="D76" s="303" t="s">
        <v>1934</v>
      </c>
      <c r="E76" s="304">
        <v>459.9</v>
      </c>
      <c r="F76" s="304">
        <v>547.281</v>
      </c>
      <c r="G76" s="303" t="s">
        <v>1935</v>
      </c>
      <c r="H76" s="305">
        <v>3150.0</v>
      </c>
      <c r="I76" s="303"/>
      <c r="J76" s="303" t="s">
        <v>1936</v>
      </c>
      <c r="K76" s="303" t="s">
        <v>1937</v>
      </c>
      <c r="L76" s="303" t="s">
        <v>1938</v>
      </c>
      <c r="M76" s="303" t="s">
        <v>1939</v>
      </c>
      <c r="N76" s="303" t="s">
        <v>1940</v>
      </c>
      <c r="O76" s="303" t="s">
        <v>1941</v>
      </c>
      <c r="P76" s="303" t="s">
        <v>1942</v>
      </c>
      <c r="Q76" s="303" t="s">
        <v>1943</v>
      </c>
    </row>
    <row r="77" ht="12.75" customHeight="1">
      <c r="A77" s="317"/>
      <c r="B77" s="317"/>
      <c r="C77" s="317"/>
      <c r="D77" s="317"/>
      <c r="E77" s="317"/>
      <c r="F77" s="317"/>
      <c r="G77" s="317"/>
      <c r="H77" s="317"/>
      <c r="I77" s="317"/>
      <c r="J77" s="317"/>
      <c r="K77" s="317"/>
      <c r="L77" s="317"/>
      <c r="M77" s="317"/>
      <c r="N77" s="317"/>
      <c r="O77" s="317"/>
      <c r="P77" s="317"/>
      <c r="Q77" s="317"/>
    </row>
    <row r="78" ht="12.75" customHeight="1">
      <c r="A78" s="318"/>
    </row>
    <row r="79" ht="12.75" customHeight="1">
      <c r="A79" s="317"/>
      <c r="B79" s="317"/>
      <c r="C79" s="317"/>
      <c r="D79" s="317"/>
      <c r="E79" s="317"/>
      <c r="F79" s="317"/>
      <c r="G79" s="317"/>
      <c r="H79" s="317"/>
      <c r="I79" s="317"/>
      <c r="J79" s="317"/>
      <c r="K79" s="317"/>
      <c r="L79" s="317"/>
      <c r="M79" s="317"/>
      <c r="N79" s="317"/>
      <c r="O79" s="317"/>
      <c r="P79" s="317"/>
      <c r="Q79" s="317"/>
    </row>
    <row r="80" ht="12.75" customHeight="1">
      <c r="A80" s="315" t="s">
        <v>1944</v>
      </c>
      <c r="B80" s="8"/>
      <c r="C80" s="319"/>
      <c r="D80" s="319"/>
      <c r="E80" s="319"/>
      <c r="F80" s="319"/>
      <c r="G80" s="319"/>
      <c r="H80" s="319"/>
      <c r="I80" s="319"/>
      <c r="J80" s="319"/>
      <c r="K80" s="319"/>
      <c r="L80" s="320"/>
      <c r="M80" s="320"/>
      <c r="N80" s="320"/>
      <c r="O80" s="320"/>
      <c r="P80" s="320"/>
      <c r="Q80" s="320"/>
    </row>
    <row r="81" ht="30.0" customHeight="1">
      <c r="A81" s="321" t="s">
        <v>1945</v>
      </c>
      <c r="B81" s="161"/>
      <c r="C81" s="161"/>
      <c r="D81" s="161"/>
      <c r="E81" s="161"/>
      <c r="F81" s="161"/>
      <c r="G81" s="161"/>
      <c r="H81" s="161"/>
      <c r="I81" s="161"/>
      <c r="J81" s="161"/>
      <c r="K81" s="161"/>
      <c r="L81" s="322"/>
      <c r="M81" s="322"/>
      <c r="N81" s="322"/>
      <c r="O81" s="322"/>
      <c r="P81" s="322"/>
      <c r="Q81" s="322"/>
    </row>
    <row r="82" ht="30.0" customHeight="1">
      <c r="A82" s="163"/>
      <c r="B82" s="83"/>
      <c r="C82" s="83"/>
      <c r="D82" s="83"/>
      <c r="E82" s="83"/>
      <c r="F82" s="83"/>
      <c r="G82" s="83"/>
      <c r="H82" s="83"/>
      <c r="I82" s="83"/>
      <c r="J82" s="83"/>
      <c r="K82" s="83"/>
      <c r="L82" s="323"/>
      <c r="M82" s="323"/>
      <c r="N82" s="323"/>
      <c r="O82" s="323"/>
      <c r="P82" s="323"/>
      <c r="Q82" s="323"/>
    </row>
    <row r="83" ht="12.75" customHeight="1">
      <c r="A83" s="324"/>
      <c r="B83" s="324"/>
      <c r="C83" s="324"/>
      <c r="D83" s="324"/>
      <c r="E83" s="324"/>
      <c r="F83" s="324"/>
      <c r="G83" s="324"/>
      <c r="H83" s="324"/>
      <c r="I83" s="324"/>
      <c r="J83" s="324"/>
      <c r="K83" s="324"/>
      <c r="L83" s="325"/>
      <c r="M83" s="325"/>
      <c r="N83" s="325"/>
      <c r="O83" s="325"/>
      <c r="P83" s="325"/>
      <c r="Q83" s="325"/>
    </row>
    <row r="84" ht="12.75" customHeight="1">
      <c r="A84" s="315" t="s">
        <v>1905</v>
      </c>
      <c r="B84" s="8"/>
      <c r="C84" s="319"/>
      <c r="D84" s="319"/>
      <c r="E84" s="319"/>
      <c r="F84" s="319"/>
      <c r="G84" s="319"/>
      <c r="H84" s="319"/>
      <c r="I84" s="319"/>
      <c r="J84" s="319"/>
      <c r="K84" s="319"/>
      <c r="L84" s="320"/>
      <c r="M84" s="320"/>
      <c r="N84" s="320"/>
      <c r="O84" s="320"/>
      <c r="P84" s="320"/>
      <c r="Q84" s="320"/>
    </row>
    <row r="85" ht="29.25" customHeight="1">
      <c r="A85" s="321" t="s">
        <v>1946</v>
      </c>
      <c r="B85" s="161"/>
      <c r="C85" s="161"/>
      <c r="D85" s="161"/>
      <c r="E85" s="161"/>
      <c r="F85" s="161"/>
      <c r="G85" s="161"/>
      <c r="H85" s="161"/>
      <c r="I85" s="161"/>
      <c r="J85" s="161"/>
      <c r="K85" s="161"/>
      <c r="L85" s="312"/>
      <c r="M85" s="312"/>
      <c r="N85" s="312"/>
      <c r="O85" s="312"/>
      <c r="P85" s="312"/>
      <c r="Q85" s="312"/>
    </row>
    <row r="86" ht="29.25" customHeight="1">
      <c r="A86" s="163"/>
      <c r="B86" s="83"/>
      <c r="C86" s="83"/>
      <c r="D86" s="83"/>
      <c r="E86" s="83"/>
      <c r="F86" s="83"/>
      <c r="G86" s="83"/>
      <c r="H86" s="83"/>
      <c r="I86" s="83"/>
      <c r="J86" s="83"/>
      <c r="K86" s="83"/>
      <c r="L86" s="312"/>
      <c r="M86" s="312"/>
      <c r="N86" s="312"/>
      <c r="O86" s="312"/>
      <c r="P86" s="312"/>
      <c r="Q86" s="312"/>
    </row>
    <row r="87" ht="12.75" customHeight="1">
      <c r="A87" s="326"/>
      <c r="B87" s="326"/>
      <c r="C87" s="326"/>
      <c r="D87" s="326"/>
      <c r="E87" s="326"/>
      <c r="F87" s="326"/>
      <c r="G87" s="326"/>
      <c r="H87" s="326"/>
      <c r="I87" s="326"/>
      <c r="J87" s="326"/>
      <c r="K87" s="326"/>
      <c r="L87" s="326"/>
      <c r="M87" s="326"/>
      <c r="N87" s="326"/>
      <c r="O87" s="326"/>
      <c r="P87" s="326"/>
      <c r="Q87" s="326"/>
    </row>
    <row r="88" ht="12.75" customHeight="1">
      <c r="A88" s="282" t="s">
        <v>1947</v>
      </c>
    </row>
    <row r="89">
      <c r="A89" s="279"/>
    </row>
    <row r="90">
      <c r="A90" s="180" t="s">
        <v>5</v>
      </c>
      <c r="B90" s="180" t="s">
        <v>1768</v>
      </c>
      <c r="C90" s="180" t="s">
        <v>1769</v>
      </c>
      <c r="D90" s="180" t="s">
        <v>1770</v>
      </c>
      <c r="E90" s="180" t="s">
        <v>13</v>
      </c>
      <c r="F90" s="180" t="s">
        <v>1771</v>
      </c>
      <c r="G90" s="180" t="s">
        <v>1645</v>
      </c>
      <c r="H90" s="180" t="s">
        <v>18</v>
      </c>
      <c r="I90" s="180" t="s">
        <v>1105</v>
      </c>
      <c r="J90" s="180" t="s">
        <v>1647</v>
      </c>
      <c r="K90" s="180" t="s">
        <v>1772</v>
      </c>
      <c r="L90" s="180" t="s">
        <v>24</v>
      </c>
      <c r="M90" s="180" t="s">
        <v>26</v>
      </c>
      <c r="N90" s="180" t="s">
        <v>28</v>
      </c>
      <c r="O90" s="180" t="s">
        <v>1648</v>
      </c>
      <c r="P90" s="180" t="s">
        <v>1649</v>
      </c>
      <c r="Q90" s="180" t="s">
        <v>1650</v>
      </c>
    </row>
    <row r="91">
      <c r="A91" s="302" t="s">
        <v>1773</v>
      </c>
      <c r="B91" s="303" t="s">
        <v>1948</v>
      </c>
      <c r="C91" s="152" t="s">
        <v>1949</v>
      </c>
      <c r="D91" s="25" t="s">
        <v>1950</v>
      </c>
      <c r="E91" s="327">
        <v>0.0</v>
      </c>
      <c r="F91" s="327">
        <v>0.0</v>
      </c>
      <c r="G91" s="25" t="s">
        <v>1951</v>
      </c>
      <c r="H91" s="305">
        <v>3150.0</v>
      </c>
      <c r="I91" s="54" t="s">
        <v>1952</v>
      </c>
      <c r="J91" s="25" t="s">
        <v>1953</v>
      </c>
      <c r="K91" s="25" t="s">
        <v>1954</v>
      </c>
      <c r="L91" s="25" t="s">
        <v>1955</v>
      </c>
      <c r="M91" s="25" t="s">
        <v>1956</v>
      </c>
      <c r="N91" s="25" t="s">
        <v>1957</v>
      </c>
      <c r="O91" s="25" t="s">
        <v>1958</v>
      </c>
      <c r="P91" s="25" t="s">
        <v>1959</v>
      </c>
      <c r="Q91" s="25" t="s">
        <v>1960</v>
      </c>
    </row>
    <row r="92">
      <c r="A92" s="302" t="s">
        <v>1786</v>
      </c>
      <c r="B92" s="328" t="s">
        <v>1961</v>
      </c>
      <c r="C92" s="22" t="s">
        <v>1962</v>
      </c>
      <c r="D92" s="303" t="s">
        <v>1963</v>
      </c>
      <c r="E92" s="327">
        <v>624000.0</v>
      </c>
      <c r="F92" s="327">
        <v>748800.0</v>
      </c>
      <c r="G92" s="25" t="s">
        <v>1964</v>
      </c>
      <c r="H92" s="305">
        <v>3150.0</v>
      </c>
      <c r="I92" s="54" t="s">
        <v>1965</v>
      </c>
      <c r="J92" s="25" t="s">
        <v>1966</v>
      </c>
      <c r="K92" s="25" t="s">
        <v>1967</v>
      </c>
      <c r="L92" s="25" t="s">
        <v>1968</v>
      </c>
      <c r="M92" s="25" t="s">
        <v>1969</v>
      </c>
      <c r="N92" s="25" t="s">
        <v>1970</v>
      </c>
      <c r="O92" s="25" t="s">
        <v>1971</v>
      </c>
      <c r="P92" s="25" t="s">
        <v>1972</v>
      </c>
      <c r="Q92" s="25" t="s">
        <v>1973</v>
      </c>
    </row>
    <row r="93">
      <c r="A93" s="302" t="s">
        <v>1799</v>
      </c>
      <c r="B93" s="25" t="s">
        <v>1974</v>
      </c>
      <c r="C93" s="152" t="s">
        <v>1975</v>
      </c>
      <c r="D93" s="25" t="s">
        <v>1976</v>
      </c>
      <c r="E93" s="327">
        <v>156000.0</v>
      </c>
      <c r="F93" s="327">
        <v>185640.0</v>
      </c>
      <c r="G93" s="25" t="s">
        <v>1977</v>
      </c>
      <c r="H93" s="305">
        <v>3150.0</v>
      </c>
      <c r="I93" s="54" t="s">
        <v>1978</v>
      </c>
      <c r="J93" s="25" t="s">
        <v>1979</v>
      </c>
      <c r="K93" s="25" t="s">
        <v>1980</v>
      </c>
      <c r="L93" s="25" t="s">
        <v>1981</v>
      </c>
      <c r="M93" s="25" t="s">
        <v>1982</v>
      </c>
      <c r="N93" s="25" t="s">
        <v>1983</v>
      </c>
      <c r="O93" s="25" t="s">
        <v>1984</v>
      </c>
      <c r="P93" s="25" t="s">
        <v>1985</v>
      </c>
      <c r="Q93" s="25" t="s">
        <v>1986</v>
      </c>
    </row>
    <row r="94" ht="12.75" customHeight="1"/>
    <row r="95" ht="12.75" customHeight="1">
      <c r="A95" s="329" t="s">
        <v>1987</v>
      </c>
    </row>
    <row r="96" ht="12.75" customHeight="1"/>
    <row r="97" ht="12.75" customHeight="1"/>
    <row r="98" ht="12.75" customHeight="1"/>
    <row r="99" ht="12.75" customHeight="1"/>
    <row r="100" ht="12.75" customHeight="1">
      <c r="A100" s="330" t="s">
        <v>1988</v>
      </c>
    </row>
    <row r="101" ht="12.75" customHeight="1"/>
    <row r="102" ht="12.75" customHeight="1"/>
    <row r="103" ht="12.75" customHeight="1"/>
    <row r="104" ht="12.75" customHeight="1"/>
    <row r="105" ht="25.5" customHeight="1">
      <c r="A105" s="282" t="s">
        <v>1989</v>
      </c>
    </row>
    <row r="106" ht="12.75" customHeight="1"/>
    <row r="107" ht="87.75" customHeight="1">
      <c r="A107" s="180" t="s">
        <v>5</v>
      </c>
      <c r="B107" s="180" t="s">
        <v>1768</v>
      </c>
      <c r="C107" s="180" t="s">
        <v>1769</v>
      </c>
      <c r="D107" s="180" t="s">
        <v>1770</v>
      </c>
      <c r="E107" s="180" t="s">
        <v>13</v>
      </c>
      <c r="F107" s="180" t="s">
        <v>1771</v>
      </c>
      <c r="G107" s="180" t="s">
        <v>1645</v>
      </c>
      <c r="H107" s="180" t="s">
        <v>18</v>
      </c>
      <c r="I107" s="180" t="s">
        <v>1105</v>
      </c>
      <c r="J107" s="180" t="s">
        <v>1647</v>
      </c>
      <c r="K107" s="180" t="s">
        <v>1772</v>
      </c>
      <c r="L107" s="180" t="s">
        <v>24</v>
      </c>
      <c r="M107" s="180" t="s">
        <v>26</v>
      </c>
      <c r="N107" s="180" t="s">
        <v>28</v>
      </c>
      <c r="O107" s="180" t="s">
        <v>1648</v>
      </c>
      <c r="P107" s="180" t="s">
        <v>1649</v>
      </c>
      <c r="Q107" s="180" t="s">
        <v>1650</v>
      </c>
    </row>
    <row r="108" ht="82.5" customHeight="1">
      <c r="A108" s="302" t="s">
        <v>1773</v>
      </c>
      <c r="B108" s="303" t="s">
        <v>1990</v>
      </c>
      <c r="C108" s="152" t="s">
        <v>1991</v>
      </c>
      <c r="D108" s="25" t="s">
        <v>1992</v>
      </c>
      <c r="E108" s="327" t="s">
        <v>1993</v>
      </c>
      <c r="F108" s="327" t="s">
        <v>1994</v>
      </c>
      <c r="G108" s="25" t="s">
        <v>1995</v>
      </c>
      <c r="H108" s="305">
        <v>3150.0</v>
      </c>
      <c r="I108" s="25" t="s">
        <v>1996</v>
      </c>
      <c r="J108" s="25" t="s">
        <v>1997</v>
      </c>
      <c r="K108" s="25" t="s">
        <v>1998</v>
      </c>
      <c r="L108" s="25" t="s">
        <v>1999</v>
      </c>
      <c r="M108" s="25" t="s">
        <v>2000</v>
      </c>
      <c r="N108" s="25" t="s">
        <v>2001</v>
      </c>
      <c r="O108" s="25" t="s">
        <v>2002</v>
      </c>
      <c r="P108" s="25" t="s">
        <v>2003</v>
      </c>
      <c r="Q108" s="25" t="s">
        <v>2004</v>
      </c>
    </row>
    <row r="109" ht="152.25" customHeight="1">
      <c r="A109" s="302" t="s">
        <v>1786</v>
      </c>
      <c r="B109" s="331" t="s">
        <v>2005</v>
      </c>
      <c r="C109" s="22" t="s">
        <v>2006</v>
      </c>
      <c r="D109" s="303" t="s">
        <v>2007</v>
      </c>
      <c r="E109" s="327" t="s">
        <v>2008</v>
      </c>
      <c r="F109" s="327" t="s">
        <v>2009</v>
      </c>
      <c r="G109" s="25" t="s">
        <v>2010</v>
      </c>
      <c r="H109" s="305">
        <v>3150.0</v>
      </c>
      <c r="I109" s="25" t="s">
        <v>2011</v>
      </c>
      <c r="J109" s="25" t="s">
        <v>2012</v>
      </c>
      <c r="K109" s="25" t="s">
        <v>2013</v>
      </c>
      <c r="L109" s="25" t="s">
        <v>2014</v>
      </c>
      <c r="M109" s="25" t="s">
        <v>2015</v>
      </c>
      <c r="N109" s="25" t="s">
        <v>2016</v>
      </c>
      <c r="O109" s="25" t="s">
        <v>2017</v>
      </c>
      <c r="P109" s="25" t="s">
        <v>2018</v>
      </c>
      <c r="Q109" s="25" t="s">
        <v>2019</v>
      </c>
    </row>
    <row r="110" ht="102.0" customHeight="1">
      <c r="A110" s="302" t="s">
        <v>1799</v>
      </c>
      <c r="B110" s="25" t="s">
        <v>2020</v>
      </c>
      <c r="C110" s="152" t="s">
        <v>2021</v>
      </c>
      <c r="D110" s="25" t="s">
        <v>2022</v>
      </c>
      <c r="E110" s="327">
        <v>2772.0</v>
      </c>
      <c r="F110" s="327">
        <v>3298.0</v>
      </c>
      <c r="G110" s="25" t="s">
        <v>2023</v>
      </c>
      <c r="H110" s="305">
        <v>3150.0</v>
      </c>
      <c r="I110" s="25" t="s">
        <v>2024</v>
      </c>
      <c r="J110" s="25" t="s">
        <v>2025</v>
      </c>
      <c r="K110" s="25" t="s">
        <v>2026</v>
      </c>
      <c r="L110" s="25" t="s">
        <v>2027</v>
      </c>
      <c r="M110" s="25" t="s">
        <v>2028</v>
      </c>
      <c r="N110" s="25" t="s">
        <v>2029</v>
      </c>
      <c r="O110" s="25" t="s">
        <v>2030</v>
      </c>
      <c r="P110" s="25" t="s">
        <v>2031</v>
      </c>
      <c r="Q110" s="25" t="s">
        <v>2032</v>
      </c>
    </row>
    <row r="111" ht="12.75" customHeight="1"/>
    <row r="112" ht="12.75" customHeight="1"/>
    <row r="113" ht="12.75" customHeight="1">
      <c r="A113" s="159" t="s">
        <v>2033</v>
      </c>
      <c r="B113" s="8"/>
      <c r="C113" s="8"/>
      <c r="D113" s="8"/>
      <c r="E113" s="8"/>
      <c r="F113" s="8"/>
      <c r="G113" s="8"/>
      <c r="H113" s="8"/>
      <c r="I113" s="8"/>
      <c r="J113" s="8"/>
      <c r="K113" s="9"/>
    </row>
    <row r="114" ht="27.0" customHeight="1">
      <c r="A114" s="287" t="s">
        <v>2034</v>
      </c>
      <c r="B114" s="161"/>
      <c r="C114" s="161"/>
      <c r="D114" s="161"/>
      <c r="E114" s="161"/>
      <c r="F114" s="161"/>
      <c r="G114" s="161"/>
      <c r="H114" s="161"/>
      <c r="I114" s="161"/>
      <c r="J114" s="161"/>
      <c r="K114" s="162"/>
      <c r="M114" s="332"/>
    </row>
    <row r="115" ht="27.0" customHeight="1">
      <c r="A115" s="279"/>
      <c r="K115" s="280"/>
      <c r="M115" s="332"/>
    </row>
    <row r="116" ht="27.0" customHeight="1">
      <c r="A116" s="163"/>
      <c r="B116" s="83"/>
      <c r="C116" s="83"/>
      <c r="D116" s="83"/>
      <c r="E116" s="83"/>
      <c r="F116" s="83"/>
      <c r="G116" s="83"/>
      <c r="H116" s="83"/>
      <c r="I116" s="83"/>
      <c r="J116" s="83"/>
      <c r="K116" s="164"/>
      <c r="M116" s="332"/>
    </row>
    <row r="117" ht="12.75" customHeight="1">
      <c r="A117" s="232"/>
      <c r="B117" s="232"/>
      <c r="C117" s="232"/>
      <c r="D117" s="232"/>
      <c r="E117" s="232"/>
      <c r="F117" s="232"/>
      <c r="G117" s="232"/>
      <c r="H117" s="232"/>
      <c r="I117" s="232"/>
      <c r="J117" s="232"/>
      <c r="K117" s="232"/>
    </row>
    <row r="118" ht="12.75" customHeight="1">
      <c r="A118" s="159" t="s">
        <v>2035</v>
      </c>
      <c r="B118" s="8"/>
      <c r="C118" s="8"/>
      <c r="D118" s="8"/>
      <c r="E118" s="8"/>
      <c r="F118" s="8"/>
      <c r="G118" s="8"/>
      <c r="H118" s="8"/>
      <c r="I118" s="8"/>
      <c r="J118" s="8"/>
      <c r="K118" s="9"/>
    </row>
    <row r="119">
      <c r="A119" s="165" t="s">
        <v>2036</v>
      </c>
      <c r="B119" s="8"/>
      <c r="C119" s="8"/>
      <c r="D119" s="8"/>
      <c r="E119" s="8"/>
      <c r="F119" s="8"/>
      <c r="G119" s="8"/>
      <c r="H119" s="8"/>
      <c r="I119" s="8"/>
      <c r="J119" s="8"/>
      <c r="K119" s="9"/>
    </row>
    <row r="120" ht="12.75" customHeight="1"/>
    <row r="121" ht="12.75" customHeight="1"/>
    <row r="122" ht="12.75" customHeight="1"/>
    <row r="123" ht="38.25" customHeight="1">
      <c r="A123" s="282" t="s">
        <v>2037</v>
      </c>
    </row>
    <row r="124" ht="12.75" customHeight="1"/>
    <row r="125" ht="12.75" customHeight="1">
      <c r="A125" s="333"/>
      <c r="B125" s="333"/>
      <c r="C125" s="333"/>
      <c r="D125" s="334" t="s">
        <v>0</v>
      </c>
      <c r="I125" s="333"/>
      <c r="J125" s="333"/>
      <c r="K125" s="333"/>
      <c r="L125" s="333"/>
    </row>
    <row r="126" ht="12.75" customHeight="1">
      <c r="A126" s="333"/>
      <c r="B126" s="333"/>
      <c r="C126" s="333"/>
      <c r="D126" s="333"/>
      <c r="E126" s="333"/>
      <c r="F126" s="333"/>
      <c r="G126" s="333"/>
      <c r="H126" s="333"/>
      <c r="I126" s="333"/>
      <c r="J126" s="333"/>
      <c r="K126" s="333"/>
      <c r="L126" s="333"/>
    </row>
    <row r="127" ht="12.75" customHeight="1">
      <c r="A127" s="333"/>
      <c r="B127" s="333"/>
      <c r="C127" s="333"/>
      <c r="D127" s="333"/>
      <c r="E127" s="333"/>
      <c r="F127" s="333"/>
      <c r="G127" s="333"/>
      <c r="H127" s="333"/>
      <c r="I127" s="333"/>
      <c r="J127" s="333"/>
      <c r="K127" s="333"/>
      <c r="L127" s="333"/>
    </row>
    <row r="128" ht="12.75" customHeight="1">
      <c r="A128" s="335" t="s">
        <v>2038</v>
      </c>
      <c r="K128" s="333"/>
      <c r="L128" s="333"/>
    </row>
    <row r="129" ht="29.25" customHeight="1">
      <c r="A129" s="333"/>
      <c r="B129" s="333"/>
      <c r="C129" s="333"/>
      <c r="D129" s="333"/>
      <c r="E129" s="333"/>
      <c r="F129" s="333"/>
      <c r="G129" s="333"/>
      <c r="H129" s="333"/>
      <c r="I129" s="333"/>
      <c r="J129" s="333"/>
      <c r="K129" s="333"/>
      <c r="L129" s="333"/>
    </row>
    <row r="130" ht="34.5" customHeight="1">
      <c r="A130" s="283" t="s">
        <v>5</v>
      </c>
      <c r="B130" s="336" t="s">
        <v>7</v>
      </c>
      <c r="C130" s="336" t="s">
        <v>9</v>
      </c>
      <c r="D130" s="336" t="s">
        <v>11</v>
      </c>
      <c r="E130" s="336" t="s">
        <v>13</v>
      </c>
      <c r="F130" s="336" t="s">
        <v>237</v>
      </c>
      <c r="G130" s="336" t="s">
        <v>17</v>
      </c>
      <c r="H130" s="336" t="s">
        <v>18</v>
      </c>
      <c r="I130" s="336" t="s">
        <v>20</v>
      </c>
      <c r="J130" s="337" t="s">
        <v>1105</v>
      </c>
      <c r="K130" s="337" t="s">
        <v>1647</v>
      </c>
      <c r="L130" s="337" t="s">
        <v>22</v>
      </c>
      <c r="M130" s="337" t="s">
        <v>24</v>
      </c>
      <c r="N130" s="337" t="s">
        <v>26</v>
      </c>
      <c r="O130" s="337" t="s">
        <v>28</v>
      </c>
      <c r="P130" s="337" t="s">
        <v>1648</v>
      </c>
      <c r="Q130" s="337" t="s">
        <v>1649</v>
      </c>
      <c r="R130" s="337" t="s">
        <v>1650</v>
      </c>
    </row>
    <row r="131" ht="69.0" customHeight="1">
      <c r="A131" s="338" t="s">
        <v>34</v>
      </c>
      <c r="B131" s="339" t="s">
        <v>1702</v>
      </c>
      <c r="C131" s="340" t="s">
        <v>2039</v>
      </c>
      <c r="D131" s="168" t="s">
        <v>2040</v>
      </c>
      <c r="E131" s="341">
        <v>9360.0</v>
      </c>
      <c r="F131" s="341">
        <f t="shared" ref="F131:F135" si="1">E131*1.19</f>
        <v>11138.4</v>
      </c>
      <c r="G131" s="339">
        <f t="shared" ref="G131:G135" si="2">F131/H131</f>
        <v>3.604660194</v>
      </c>
      <c r="H131" s="342">
        <v>3090.0</v>
      </c>
      <c r="I131" s="339" t="s">
        <v>56</v>
      </c>
      <c r="J131" s="343" t="s">
        <v>2041</v>
      </c>
      <c r="K131" s="343" t="s">
        <v>2042</v>
      </c>
      <c r="L131" s="343" t="s">
        <v>2043</v>
      </c>
      <c r="M131" s="343" t="s">
        <v>2044</v>
      </c>
      <c r="N131" s="343" t="s">
        <v>2045</v>
      </c>
      <c r="O131" s="343" t="s">
        <v>2046</v>
      </c>
      <c r="P131" s="343" t="s">
        <v>2047</v>
      </c>
      <c r="Q131" s="343" t="s">
        <v>2048</v>
      </c>
      <c r="R131" s="343" t="s">
        <v>2049</v>
      </c>
    </row>
    <row r="132" ht="69.0" customHeight="1">
      <c r="A132" s="338" t="s">
        <v>268</v>
      </c>
      <c r="B132" s="339" t="s">
        <v>1651</v>
      </c>
      <c r="C132" s="340" t="s">
        <v>2050</v>
      </c>
      <c r="D132" s="168" t="s">
        <v>2051</v>
      </c>
      <c r="E132" s="341">
        <v>5655.0</v>
      </c>
      <c r="F132" s="341">
        <f t="shared" si="1"/>
        <v>6729.45</v>
      </c>
      <c r="G132" s="339">
        <f t="shared" si="2"/>
        <v>2.177815534</v>
      </c>
      <c r="H132" s="342">
        <v>3090.0</v>
      </c>
      <c r="I132" s="339" t="s">
        <v>56</v>
      </c>
      <c r="J132" s="343" t="s">
        <v>2052</v>
      </c>
      <c r="K132" s="343" t="s">
        <v>2053</v>
      </c>
      <c r="L132" s="343" t="s">
        <v>2054</v>
      </c>
      <c r="M132" s="343" t="s">
        <v>2055</v>
      </c>
      <c r="N132" s="343" t="s">
        <v>2056</v>
      </c>
      <c r="O132" s="343" t="s">
        <v>2057</v>
      </c>
      <c r="P132" s="343" t="s">
        <v>2058</v>
      </c>
      <c r="Q132" s="343" t="s">
        <v>2059</v>
      </c>
      <c r="R132" s="343" t="s">
        <v>2060</v>
      </c>
    </row>
    <row r="133" ht="51.75" customHeight="1">
      <c r="A133" s="338" t="s">
        <v>79</v>
      </c>
      <c r="B133" s="339" t="s">
        <v>1920</v>
      </c>
      <c r="C133" s="340" t="s">
        <v>2061</v>
      </c>
      <c r="D133" s="168" t="s">
        <v>2062</v>
      </c>
      <c r="E133" s="341">
        <v>8658.0</v>
      </c>
      <c r="F133" s="341">
        <f t="shared" si="1"/>
        <v>10303.02</v>
      </c>
      <c r="G133" s="339">
        <f t="shared" si="2"/>
        <v>3.33431068</v>
      </c>
      <c r="H133" s="342">
        <v>3090.0</v>
      </c>
      <c r="I133" s="339" t="s">
        <v>56</v>
      </c>
      <c r="J133" s="343" t="s">
        <v>2063</v>
      </c>
      <c r="K133" s="343" t="s">
        <v>2064</v>
      </c>
      <c r="L133" s="343" t="s">
        <v>2065</v>
      </c>
      <c r="M133" s="343" t="s">
        <v>2066</v>
      </c>
      <c r="N133" s="343" t="s">
        <v>2067</v>
      </c>
      <c r="O133" s="343" t="s">
        <v>2068</v>
      </c>
      <c r="P133" s="343" t="s">
        <v>2069</v>
      </c>
      <c r="Q133" s="343" t="s">
        <v>2070</v>
      </c>
      <c r="R133" s="343" t="s">
        <v>2071</v>
      </c>
    </row>
    <row r="134" ht="49.5" customHeight="1">
      <c r="A134" s="338" t="s">
        <v>318</v>
      </c>
      <c r="B134" s="339" t="s">
        <v>2072</v>
      </c>
      <c r="C134" s="340" t="s">
        <v>2073</v>
      </c>
      <c r="D134" s="168" t="s">
        <v>2074</v>
      </c>
      <c r="E134" s="341">
        <v>9620.0</v>
      </c>
      <c r="F134" s="341">
        <f t="shared" si="1"/>
        <v>11447.8</v>
      </c>
      <c r="G134" s="339">
        <f t="shared" si="2"/>
        <v>3.704789644</v>
      </c>
      <c r="H134" s="342">
        <v>3090.0</v>
      </c>
      <c r="I134" s="339" t="s">
        <v>56</v>
      </c>
      <c r="J134" s="343" t="s">
        <v>2075</v>
      </c>
      <c r="K134" s="343" t="s">
        <v>2076</v>
      </c>
      <c r="L134" s="343" t="s">
        <v>2077</v>
      </c>
      <c r="M134" s="343" t="s">
        <v>2078</v>
      </c>
      <c r="N134" s="343" t="s">
        <v>2079</v>
      </c>
      <c r="O134" s="343" t="s">
        <v>2080</v>
      </c>
      <c r="P134" s="343" t="s">
        <v>2081</v>
      </c>
      <c r="Q134" s="343" t="s">
        <v>2082</v>
      </c>
      <c r="R134" s="343" t="s">
        <v>2083</v>
      </c>
    </row>
    <row r="135" ht="57.75" customHeight="1">
      <c r="A135" s="338" t="s">
        <v>334</v>
      </c>
      <c r="B135" s="339" t="s">
        <v>1702</v>
      </c>
      <c r="C135" s="340" t="s">
        <v>2084</v>
      </c>
      <c r="D135" s="168" t="s">
        <v>2085</v>
      </c>
      <c r="E135" s="341">
        <v>12480.0</v>
      </c>
      <c r="F135" s="341">
        <f t="shared" si="1"/>
        <v>14851.2</v>
      </c>
      <c r="G135" s="339">
        <f t="shared" si="2"/>
        <v>4.806213592</v>
      </c>
      <c r="H135" s="342">
        <v>3090.0</v>
      </c>
      <c r="I135" s="339" t="s">
        <v>56</v>
      </c>
      <c r="J135" s="343" t="s">
        <v>2086</v>
      </c>
      <c r="K135" s="343" t="s">
        <v>2042</v>
      </c>
      <c r="L135" s="343" t="s">
        <v>2087</v>
      </c>
      <c r="M135" s="343" t="s">
        <v>2044</v>
      </c>
      <c r="N135" s="343" t="s">
        <v>2088</v>
      </c>
      <c r="O135" s="343" t="s">
        <v>2089</v>
      </c>
      <c r="P135" s="343" t="s">
        <v>2090</v>
      </c>
      <c r="Q135" s="343" t="s">
        <v>2048</v>
      </c>
      <c r="R135" s="343" t="s">
        <v>2049</v>
      </c>
    </row>
    <row r="136" ht="12.75" customHeight="1"/>
    <row r="137" ht="12.75" customHeight="1">
      <c r="A137" s="344" t="s">
        <v>2091</v>
      </c>
      <c r="B137" s="345"/>
      <c r="C137" s="345"/>
      <c r="D137" s="345"/>
      <c r="E137" s="345"/>
      <c r="F137" s="345"/>
      <c r="G137" s="345"/>
      <c r="H137" s="345"/>
      <c r="I137" s="345"/>
      <c r="J137" s="345"/>
      <c r="K137" s="345"/>
      <c r="L137" s="345"/>
      <c r="M137" s="345"/>
      <c r="N137" s="345"/>
      <c r="O137" s="345"/>
      <c r="P137" s="345"/>
      <c r="Q137" s="345"/>
      <c r="R137" s="346"/>
    </row>
    <row r="138" ht="12.75" customHeight="1">
      <c r="A138" s="347" t="s">
        <v>2092</v>
      </c>
      <c r="B138" s="348"/>
      <c r="C138" s="348"/>
      <c r="D138" s="348"/>
      <c r="E138" s="348"/>
      <c r="F138" s="348"/>
      <c r="G138" s="348"/>
      <c r="H138" s="348"/>
      <c r="I138" s="348"/>
      <c r="J138" s="348"/>
      <c r="K138" s="348"/>
      <c r="L138" s="348"/>
      <c r="M138" s="348"/>
      <c r="N138" s="348"/>
      <c r="O138" s="348"/>
      <c r="P138" s="348"/>
      <c r="Q138" s="348"/>
      <c r="R138" s="349"/>
    </row>
    <row r="139" ht="12.75" customHeight="1">
      <c r="A139" s="350"/>
      <c r="R139" s="351"/>
    </row>
    <row r="140" ht="12.75" customHeight="1">
      <c r="A140" s="352"/>
      <c r="B140" s="353"/>
      <c r="C140" s="353"/>
      <c r="D140" s="353"/>
      <c r="E140" s="353"/>
      <c r="F140" s="353"/>
      <c r="G140" s="353"/>
      <c r="H140" s="353"/>
      <c r="I140" s="353"/>
      <c r="J140" s="353"/>
      <c r="K140" s="353"/>
      <c r="L140" s="353"/>
      <c r="M140" s="353"/>
      <c r="N140" s="353"/>
      <c r="O140" s="353"/>
      <c r="P140" s="353"/>
      <c r="Q140" s="353"/>
      <c r="R140" s="354"/>
    </row>
    <row r="141" ht="12.75" customHeight="1">
      <c r="A141" s="355"/>
      <c r="B141" s="355"/>
      <c r="C141" s="355"/>
      <c r="D141" s="355"/>
      <c r="E141" s="355"/>
      <c r="F141" s="355"/>
      <c r="G141" s="355"/>
      <c r="H141" s="355"/>
      <c r="I141" s="355"/>
      <c r="J141" s="355"/>
      <c r="K141" s="355"/>
      <c r="L141" s="355"/>
      <c r="M141" s="355"/>
      <c r="N141" s="355"/>
      <c r="O141" s="355"/>
      <c r="P141" s="355"/>
      <c r="Q141" s="355"/>
      <c r="R141" s="355"/>
    </row>
    <row r="142" ht="12.75" customHeight="1">
      <c r="A142" s="344" t="s">
        <v>2093</v>
      </c>
      <c r="B142" s="345"/>
      <c r="C142" s="345"/>
      <c r="D142" s="345"/>
      <c r="E142" s="345"/>
      <c r="F142" s="345"/>
      <c r="G142" s="345"/>
      <c r="H142" s="345"/>
      <c r="I142" s="345"/>
      <c r="J142" s="345"/>
      <c r="K142" s="345"/>
      <c r="L142" s="345"/>
      <c r="M142" s="345"/>
      <c r="N142" s="345"/>
      <c r="O142" s="345"/>
      <c r="P142" s="345"/>
      <c r="Q142" s="345"/>
      <c r="R142" s="346"/>
    </row>
    <row r="143" ht="12.75" customHeight="1">
      <c r="A143" s="347" t="s">
        <v>2094</v>
      </c>
      <c r="B143" s="348"/>
      <c r="C143" s="348"/>
      <c r="D143" s="348"/>
      <c r="E143" s="348"/>
      <c r="F143" s="348"/>
      <c r="G143" s="348"/>
      <c r="H143" s="348"/>
      <c r="I143" s="348"/>
      <c r="J143" s="348"/>
      <c r="K143" s="348"/>
      <c r="L143" s="348"/>
      <c r="M143" s="348"/>
      <c r="N143" s="348"/>
      <c r="O143" s="348"/>
      <c r="P143" s="348"/>
      <c r="Q143" s="348"/>
      <c r="R143" s="349"/>
    </row>
    <row r="144" ht="12.75" customHeight="1">
      <c r="A144" s="350"/>
      <c r="R144" s="351"/>
    </row>
    <row r="145" ht="12.75" customHeight="1">
      <c r="A145" s="352"/>
      <c r="B145" s="353"/>
      <c r="C145" s="353"/>
      <c r="D145" s="353"/>
      <c r="E145" s="353"/>
      <c r="F145" s="353"/>
      <c r="G145" s="353"/>
      <c r="H145" s="353"/>
      <c r="I145" s="353"/>
      <c r="J145" s="353"/>
      <c r="K145" s="353"/>
      <c r="L145" s="353"/>
      <c r="M145" s="353"/>
      <c r="N145" s="353"/>
      <c r="O145" s="353"/>
      <c r="P145" s="353"/>
      <c r="Q145" s="353"/>
      <c r="R145" s="354"/>
    </row>
    <row r="146" ht="12.75" customHeight="1"/>
    <row r="147" ht="12.75" customHeight="1"/>
    <row r="148" ht="45.0" customHeight="1">
      <c r="A148" s="282" t="s">
        <v>2095</v>
      </c>
    </row>
    <row r="149" ht="12.75" customHeight="1"/>
    <row r="150" ht="12.75" customHeight="1">
      <c r="A150" s="333"/>
      <c r="B150" s="333"/>
      <c r="C150" s="333"/>
      <c r="D150" s="334" t="s">
        <v>0</v>
      </c>
      <c r="I150" s="333"/>
      <c r="J150" s="333"/>
      <c r="K150" s="333"/>
      <c r="L150" s="333"/>
    </row>
    <row r="151" ht="12.75" customHeight="1"/>
    <row r="152" ht="12.75" customHeight="1"/>
    <row r="153" ht="12.75" customHeight="1">
      <c r="A153" s="335" t="s">
        <v>2096</v>
      </c>
      <c r="K153" s="333"/>
      <c r="L153" s="333"/>
    </row>
    <row r="154" ht="12.75" customHeight="1"/>
    <row r="155" ht="12.75" customHeight="1"/>
    <row r="156" ht="12.75" customHeight="1"/>
    <row r="157" ht="42.75" customHeight="1">
      <c r="A157" s="283" t="s">
        <v>5</v>
      </c>
      <c r="B157" s="336" t="s">
        <v>7</v>
      </c>
      <c r="C157" s="336" t="s">
        <v>9</v>
      </c>
      <c r="D157" s="336" t="s">
        <v>11</v>
      </c>
      <c r="E157" s="336" t="s">
        <v>13</v>
      </c>
      <c r="F157" s="336" t="s">
        <v>237</v>
      </c>
      <c r="G157" s="336" t="s">
        <v>17</v>
      </c>
      <c r="H157" s="336" t="s">
        <v>18</v>
      </c>
      <c r="I157" s="336" t="s">
        <v>20</v>
      </c>
      <c r="J157" s="336" t="s">
        <v>1105</v>
      </c>
      <c r="K157" s="336" t="s">
        <v>1647</v>
      </c>
      <c r="L157" s="336" t="s">
        <v>22</v>
      </c>
      <c r="M157" s="336" t="s">
        <v>24</v>
      </c>
      <c r="N157" s="336" t="s">
        <v>26</v>
      </c>
      <c r="O157" s="336" t="s">
        <v>28</v>
      </c>
      <c r="P157" s="336" t="s">
        <v>1648</v>
      </c>
      <c r="Q157" s="336" t="s">
        <v>1649</v>
      </c>
      <c r="R157" s="336" t="s">
        <v>1650</v>
      </c>
    </row>
    <row r="158" ht="37.5" customHeight="1">
      <c r="A158" s="338" t="s">
        <v>34</v>
      </c>
      <c r="B158" s="339" t="s">
        <v>2097</v>
      </c>
      <c r="C158" s="340" t="s">
        <v>2098</v>
      </c>
      <c r="D158" s="168" t="s">
        <v>2099</v>
      </c>
      <c r="E158" s="341">
        <v>39000.0</v>
      </c>
      <c r="F158" s="341">
        <f t="shared" ref="F158:F162" si="3">E158*1.19</f>
        <v>46410</v>
      </c>
      <c r="G158" s="339">
        <f t="shared" ref="G158:G160" si="4">F158/H158</f>
        <v>15.01941748</v>
      </c>
      <c r="H158" s="342">
        <v>3090.0</v>
      </c>
      <c r="I158" s="339" t="s">
        <v>56</v>
      </c>
      <c r="J158" s="339" t="s">
        <v>2100</v>
      </c>
      <c r="K158" s="339" t="s">
        <v>2101</v>
      </c>
      <c r="L158" s="339" t="s">
        <v>2102</v>
      </c>
      <c r="M158" s="339" t="s">
        <v>2103</v>
      </c>
      <c r="N158" s="339" t="s">
        <v>2104</v>
      </c>
      <c r="O158" s="339" t="s">
        <v>2105</v>
      </c>
      <c r="P158" s="339" t="s">
        <v>2106</v>
      </c>
      <c r="Q158" s="339" t="s">
        <v>2107</v>
      </c>
      <c r="R158" s="339" t="s">
        <v>2108</v>
      </c>
    </row>
    <row r="159" ht="108.0" customHeight="1">
      <c r="A159" s="338" t="s">
        <v>268</v>
      </c>
      <c r="B159" s="339" t="s">
        <v>2097</v>
      </c>
      <c r="C159" s="340" t="s">
        <v>2109</v>
      </c>
      <c r="D159" s="168" t="s">
        <v>2110</v>
      </c>
      <c r="E159" s="341">
        <v>2340.0</v>
      </c>
      <c r="F159" s="341">
        <f t="shared" si="3"/>
        <v>2784.6</v>
      </c>
      <c r="G159" s="339">
        <f t="shared" si="4"/>
        <v>0.9011650485</v>
      </c>
      <c r="H159" s="342">
        <v>3090.0</v>
      </c>
      <c r="I159" s="339" t="s">
        <v>56</v>
      </c>
      <c r="J159" s="339" t="s">
        <v>2111</v>
      </c>
      <c r="K159" s="339" t="s">
        <v>2101</v>
      </c>
      <c r="L159" s="339" t="s">
        <v>2112</v>
      </c>
      <c r="M159" s="339" t="s">
        <v>2103</v>
      </c>
      <c r="N159" s="339" t="s">
        <v>2113</v>
      </c>
      <c r="O159" s="339" t="s">
        <v>2114</v>
      </c>
      <c r="P159" s="339" t="s">
        <v>2115</v>
      </c>
      <c r="Q159" s="339" t="s">
        <v>2107</v>
      </c>
      <c r="R159" s="339" t="s">
        <v>2116</v>
      </c>
    </row>
    <row r="160" ht="87.75" customHeight="1">
      <c r="A160" s="338" t="s">
        <v>79</v>
      </c>
      <c r="B160" s="339" t="s">
        <v>1702</v>
      </c>
      <c r="C160" s="340" t="s">
        <v>2117</v>
      </c>
      <c r="D160" s="168" t="s">
        <v>2118</v>
      </c>
      <c r="E160" s="341">
        <v>39000.0</v>
      </c>
      <c r="F160" s="341">
        <f t="shared" si="3"/>
        <v>46410</v>
      </c>
      <c r="G160" s="339">
        <f t="shared" si="4"/>
        <v>15.01941748</v>
      </c>
      <c r="H160" s="342">
        <v>3090.0</v>
      </c>
      <c r="I160" s="339" t="s">
        <v>56</v>
      </c>
      <c r="J160" s="339" t="s">
        <v>2119</v>
      </c>
      <c r="K160" s="339" t="s">
        <v>2120</v>
      </c>
      <c r="L160" s="339" t="s">
        <v>2121</v>
      </c>
      <c r="M160" s="339" t="s">
        <v>2122</v>
      </c>
      <c r="N160" s="339" t="s">
        <v>2123</v>
      </c>
      <c r="O160" s="339" t="s">
        <v>2124</v>
      </c>
      <c r="P160" s="339" t="s">
        <v>2125</v>
      </c>
      <c r="Q160" s="339" t="s">
        <v>2126</v>
      </c>
      <c r="R160" s="339" t="s">
        <v>2127</v>
      </c>
    </row>
    <row r="161" ht="110.25" customHeight="1">
      <c r="A161" s="338" t="s">
        <v>318</v>
      </c>
      <c r="B161" s="339" t="s">
        <v>1651</v>
      </c>
      <c r="C161" s="356" t="s">
        <v>2128</v>
      </c>
      <c r="D161" s="168" t="s">
        <v>2129</v>
      </c>
      <c r="E161" s="341">
        <v>19500.0</v>
      </c>
      <c r="F161" s="341">
        <f t="shared" si="3"/>
        <v>23205</v>
      </c>
      <c r="G161" s="339">
        <f>F162/H161</f>
        <v>1.689877023</v>
      </c>
      <c r="H161" s="342">
        <v>3090.0</v>
      </c>
      <c r="I161" s="339" t="s">
        <v>56</v>
      </c>
      <c r="J161" s="339" t="s">
        <v>2130</v>
      </c>
      <c r="K161" s="339" t="s">
        <v>2131</v>
      </c>
      <c r="L161" s="339" t="s">
        <v>2132</v>
      </c>
      <c r="M161" s="339" t="s">
        <v>2055</v>
      </c>
      <c r="N161" s="339" t="s">
        <v>2133</v>
      </c>
      <c r="O161" s="339" t="s">
        <v>2134</v>
      </c>
      <c r="P161" s="339" t="s">
        <v>2135</v>
      </c>
      <c r="Q161" s="339" t="s">
        <v>2136</v>
      </c>
      <c r="R161" s="339" t="s">
        <v>2137</v>
      </c>
    </row>
    <row r="162" ht="100.5" customHeight="1">
      <c r="A162" s="338" t="s">
        <v>334</v>
      </c>
      <c r="B162" s="339" t="s">
        <v>2072</v>
      </c>
      <c r="C162" s="340" t="s">
        <v>2138</v>
      </c>
      <c r="D162" s="168" t="s">
        <v>2139</v>
      </c>
      <c r="E162" s="341">
        <v>4388.0</v>
      </c>
      <c r="F162" s="341">
        <f t="shared" si="3"/>
        <v>5221.72</v>
      </c>
      <c r="G162" s="339">
        <f>F162/H162</f>
        <v>1.689877023</v>
      </c>
      <c r="H162" s="342">
        <v>3090.0</v>
      </c>
      <c r="I162" s="339" t="s">
        <v>56</v>
      </c>
      <c r="J162" s="339" t="s">
        <v>2140</v>
      </c>
      <c r="K162" s="339" t="s">
        <v>2141</v>
      </c>
      <c r="L162" s="339" t="s">
        <v>2142</v>
      </c>
      <c r="M162" s="339" t="s">
        <v>2143</v>
      </c>
      <c r="N162" s="339" t="s">
        <v>2144</v>
      </c>
      <c r="O162" s="339" t="s">
        <v>2145</v>
      </c>
      <c r="P162" s="339" t="s">
        <v>2146</v>
      </c>
      <c r="Q162" s="339" t="s">
        <v>2147</v>
      </c>
      <c r="R162" s="339" t="s">
        <v>2148</v>
      </c>
    </row>
    <row r="163" ht="12.75" customHeight="1"/>
    <row r="164" ht="12.75" customHeight="1"/>
    <row r="165" ht="12.75" customHeight="1"/>
    <row r="166" ht="12.75" customHeight="1">
      <c r="A166" s="344" t="s">
        <v>2149</v>
      </c>
      <c r="B166" s="345"/>
      <c r="C166" s="345"/>
      <c r="D166" s="345"/>
      <c r="E166" s="345"/>
      <c r="F166" s="345"/>
      <c r="G166" s="345"/>
      <c r="H166" s="345"/>
      <c r="I166" s="345"/>
      <c r="J166" s="345"/>
      <c r="K166" s="345"/>
      <c r="L166" s="345"/>
      <c r="M166" s="345"/>
      <c r="N166" s="345"/>
      <c r="O166" s="345"/>
      <c r="P166" s="345"/>
      <c r="Q166" s="345"/>
      <c r="R166" s="346"/>
    </row>
    <row r="167" ht="12.75" customHeight="1">
      <c r="A167" s="347" t="s">
        <v>2150</v>
      </c>
      <c r="B167" s="348"/>
      <c r="C167" s="348"/>
      <c r="D167" s="348"/>
      <c r="E167" s="348"/>
      <c r="F167" s="348"/>
      <c r="G167" s="348"/>
      <c r="H167" s="348"/>
      <c r="I167" s="348"/>
      <c r="J167" s="348"/>
      <c r="K167" s="348"/>
      <c r="L167" s="348"/>
      <c r="M167" s="348"/>
      <c r="N167" s="348"/>
      <c r="O167" s="348"/>
      <c r="P167" s="348"/>
      <c r="Q167" s="348"/>
      <c r="R167" s="349"/>
    </row>
    <row r="168" ht="12.75" customHeight="1">
      <c r="A168" s="350"/>
      <c r="R168" s="351"/>
    </row>
    <row r="169" ht="12.75" customHeight="1">
      <c r="A169" s="352"/>
      <c r="B169" s="353"/>
      <c r="C169" s="353"/>
      <c r="D169" s="353"/>
      <c r="E169" s="353"/>
      <c r="F169" s="353"/>
      <c r="G169" s="353"/>
      <c r="H169" s="353"/>
      <c r="I169" s="353"/>
      <c r="J169" s="353"/>
      <c r="K169" s="353"/>
      <c r="L169" s="353"/>
      <c r="M169" s="353"/>
      <c r="N169" s="353"/>
      <c r="O169" s="353"/>
      <c r="P169" s="353"/>
      <c r="Q169" s="353"/>
      <c r="R169" s="354"/>
    </row>
    <row r="170" ht="12.75" customHeight="1">
      <c r="A170" s="355"/>
      <c r="B170" s="355"/>
      <c r="C170" s="355"/>
      <c r="D170" s="355"/>
      <c r="E170" s="355"/>
      <c r="F170" s="355"/>
      <c r="G170" s="355"/>
      <c r="H170" s="355"/>
      <c r="I170" s="355"/>
      <c r="J170" s="355"/>
      <c r="K170" s="355"/>
      <c r="L170" s="355"/>
      <c r="M170" s="355"/>
      <c r="N170" s="355"/>
      <c r="O170" s="355"/>
      <c r="P170" s="355"/>
      <c r="Q170" s="355"/>
      <c r="R170" s="355"/>
    </row>
    <row r="171" ht="12.75" customHeight="1">
      <c r="A171" s="344" t="s">
        <v>2093</v>
      </c>
      <c r="B171" s="345"/>
      <c r="C171" s="345"/>
      <c r="D171" s="345"/>
      <c r="E171" s="345"/>
      <c r="F171" s="345"/>
      <c r="G171" s="345"/>
      <c r="H171" s="345"/>
      <c r="I171" s="345"/>
      <c r="J171" s="345"/>
      <c r="K171" s="345"/>
      <c r="L171" s="345"/>
      <c r="M171" s="345"/>
      <c r="N171" s="345"/>
      <c r="O171" s="345"/>
      <c r="P171" s="345"/>
      <c r="Q171" s="345"/>
      <c r="R171" s="346"/>
    </row>
    <row r="172" ht="12.75" customHeight="1">
      <c r="A172" s="347" t="s">
        <v>2151</v>
      </c>
      <c r="B172" s="348"/>
      <c r="C172" s="348"/>
      <c r="D172" s="348"/>
      <c r="E172" s="348"/>
      <c r="F172" s="348"/>
      <c r="G172" s="348"/>
      <c r="H172" s="348"/>
      <c r="I172" s="348"/>
      <c r="J172" s="348"/>
      <c r="K172" s="348"/>
      <c r="L172" s="348"/>
      <c r="M172" s="348"/>
      <c r="N172" s="348"/>
      <c r="O172" s="348"/>
      <c r="P172" s="348"/>
      <c r="Q172" s="348"/>
      <c r="R172" s="349"/>
    </row>
    <row r="173" ht="12.75" customHeight="1">
      <c r="A173" s="350"/>
      <c r="R173" s="351"/>
    </row>
    <row r="174" ht="12.75" customHeight="1">
      <c r="A174" s="350"/>
      <c r="R174" s="351"/>
    </row>
    <row r="175" ht="12.75" customHeight="1">
      <c r="A175" s="350"/>
      <c r="R175" s="351"/>
    </row>
    <row r="176" ht="12.75" customHeight="1">
      <c r="A176" s="352"/>
      <c r="B176" s="353"/>
      <c r="C176" s="353"/>
      <c r="D176" s="353"/>
      <c r="E176" s="353"/>
      <c r="F176" s="353"/>
      <c r="G176" s="353"/>
      <c r="H176" s="353"/>
      <c r="I176" s="353"/>
      <c r="J176" s="353"/>
      <c r="K176" s="353"/>
      <c r="L176" s="353"/>
      <c r="M176" s="353"/>
      <c r="N176" s="353"/>
      <c r="O176" s="353"/>
      <c r="P176" s="353"/>
      <c r="Q176" s="353"/>
      <c r="R176" s="354"/>
    </row>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sheetData>
  <mergeCells count="50">
    <mergeCell ref="A3:W3"/>
    <mergeCell ref="A7:Q7"/>
    <mergeCell ref="A14:K14"/>
    <mergeCell ref="A18:K18"/>
    <mergeCell ref="A23:Q23"/>
    <mergeCell ref="A19:K22"/>
    <mergeCell ref="A15:K16"/>
    <mergeCell ref="A30:K30"/>
    <mergeCell ref="A34:K34"/>
    <mergeCell ref="A38:Q38"/>
    <mergeCell ref="A47:K47"/>
    <mergeCell ref="A48:K48"/>
    <mergeCell ref="A31:K32"/>
    <mergeCell ref="A35:K36"/>
    <mergeCell ref="A50:K50"/>
    <mergeCell ref="A51:K51"/>
    <mergeCell ref="A54:Q54"/>
    <mergeCell ref="A61:Q61"/>
    <mergeCell ref="A63:K63"/>
    <mergeCell ref="A67:K67"/>
    <mergeCell ref="A64:K65"/>
    <mergeCell ref="A71:Q71"/>
    <mergeCell ref="A78:Q78"/>
    <mergeCell ref="A80:B80"/>
    <mergeCell ref="A84:B84"/>
    <mergeCell ref="A68:K69"/>
    <mergeCell ref="A85:K86"/>
    <mergeCell ref="A81:K82"/>
    <mergeCell ref="A88:Q89"/>
    <mergeCell ref="A105:Q105"/>
    <mergeCell ref="A113:K113"/>
    <mergeCell ref="A118:K118"/>
    <mergeCell ref="A95:M98"/>
    <mergeCell ref="A100:M103"/>
    <mergeCell ref="A114:K116"/>
    <mergeCell ref="A143:R145"/>
    <mergeCell ref="A148:Q148"/>
    <mergeCell ref="D150:H150"/>
    <mergeCell ref="A153:J153"/>
    <mergeCell ref="A166:R166"/>
    <mergeCell ref="A167:R169"/>
    <mergeCell ref="A171:R171"/>
    <mergeCell ref="A172:R176"/>
    <mergeCell ref="A119:K119"/>
    <mergeCell ref="A123:Q123"/>
    <mergeCell ref="D125:H125"/>
    <mergeCell ref="A128:J128"/>
    <mergeCell ref="A137:R137"/>
    <mergeCell ref="A138:R140"/>
    <mergeCell ref="A142:R142"/>
  </mergeCells>
  <hyperlinks>
    <hyperlink r:id="rId1" ref="C10"/>
    <hyperlink r:id="rId2" ref="C11"/>
    <hyperlink r:id="rId3" ref="C12"/>
    <hyperlink r:id="rId4" ref="C26"/>
    <hyperlink r:id="rId5" ref="C27"/>
    <hyperlink r:id="rId6" ref="C28"/>
    <hyperlink r:id="rId7" ref="C41"/>
    <hyperlink r:id="rId8" ref="C42"/>
    <hyperlink r:id="rId9" ref="C43"/>
    <hyperlink r:id="rId10" ref="C44"/>
    <hyperlink r:id="rId11" ref="C45"/>
    <hyperlink r:id="rId12" ref="C57"/>
    <hyperlink r:id="rId13" ref="C58"/>
    <hyperlink r:id="rId14" ref="C59"/>
    <hyperlink r:id="rId15" ref="C74"/>
    <hyperlink r:id="rId16" ref="C75"/>
    <hyperlink r:id="rId17" ref="C76"/>
    <hyperlink r:id="rId18" ref="C91"/>
    <hyperlink r:id="rId19" ref="C92"/>
    <hyperlink r:id="rId20" location="caracteristicas" ref="C93"/>
    <hyperlink r:id="rId21" ref="C108"/>
    <hyperlink r:id="rId22" ref="C109"/>
    <hyperlink r:id="rId23" ref="C110"/>
    <hyperlink r:id="rId24" ref="C131"/>
    <hyperlink r:id="rId25" ref="C132"/>
    <hyperlink r:id="rId26" ref="C133"/>
    <hyperlink r:id="rId27" ref="C134"/>
    <hyperlink r:id="rId28" ref="C135"/>
    <hyperlink r:id="rId29" ref="C158"/>
    <hyperlink r:id="rId30" ref="C159"/>
    <hyperlink r:id="rId31" ref="C160"/>
    <hyperlink r:id="rId32" ref="C161"/>
    <hyperlink r:id="rId33" ref="C162"/>
  </hyperlinks>
  <printOptions/>
  <pageMargins bottom="0.75" footer="0.0" header="0.0" left="0.7" right="0.7" top="0.75"/>
  <pageSetup paperSize="9" orientation="portrait"/>
  <drawing r:id="rId34"/>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FFCC"/>
    <outlinePr summaryBelow="0" summaryRight="0"/>
  </sheetPr>
  <sheetViews>
    <sheetView workbookViewId="0"/>
  </sheetViews>
  <sheetFormatPr customHeight="1" defaultColWidth="12.63" defaultRowHeight="15.0"/>
  <cols>
    <col customWidth="1" min="2" max="2" width="28.88"/>
    <col customWidth="1" min="10" max="10" width="18.75"/>
  </cols>
  <sheetData>
    <row r="2">
      <c r="A2" s="240" t="s">
        <v>1646</v>
      </c>
    </row>
    <row r="4">
      <c r="A4" s="242"/>
      <c r="B4" s="83"/>
      <c r="C4" s="83"/>
      <c r="D4" s="83"/>
      <c r="E4" s="83"/>
      <c r="F4" s="83"/>
      <c r="G4" s="83"/>
      <c r="H4" s="83"/>
      <c r="I4" s="83"/>
      <c r="J4" s="83"/>
      <c r="K4" s="83"/>
      <c r="L4" s="164"/>
      <c r="M4" s="244"/>
      <c r="N4" s="244"/>
      <c r="O4" s="244"/>
      <c r="P4" s="244"/>
      <c r="Q4" s="244"/>
      <c r="R4" s="244"/>
    </row>
    <row r="5" ht="66.75" customHeight="1">
      <c r="A5" s="246" t="s">
        <v>1654</v>
      </c>
      <c r="B5" s="246" t="s">
        <v>1656</v>
      </c>
      <c r="C5" s="246" t="s">
        <v>1657</v>
      </c>
      <c r="D5" s="246" t="s">
        <v>1659</v>
      </c>
      <c r="E5" s="251" t="s">
        <v>1660</v>
      </c>
      <c r="F5" s="246" t="s">
        <v>1664</v>
      </c>
      <c r="G5" s="246" t="s">
        <v>1666</v>
      </c>
      <c r="H5" s="246" t="s">
        <v>1667</v>
      </c>
      <c r="I5" s="246" t="s">
        <v>1669</v>
      </c>
      <c r="J5" s="246" t="s">
        <v>1672</v>
      </c>
      <c r="K5" s="246" t="s">
        <v>1674</v>
      </c>
      <c r="L5" s="246" t="s">
        <v>1676</v>
      </c>
      <c r="M5" s="246" t="s">
        <v>1677</v>
      </c>
      <c r="N5" s="246" t="s">
        <v>1678</v>
      </c>
      <c r="O5" s="246" t="s">
        <v>1679</v>
      </c>
      <c r="P5" s="246" t="s">
        <v>1681</v>
      </c>
      <c r="Q5" s="246" t="s">
        <v>1683</v>
      </c>
      <c r="R5" s="246" t="s">
        <v>1684</v>
      </c>
    </row>
    <row r="6" ht="64.5" customHeight="1">
      <c r="A6" s="246" t="s">
        <v>1685</v>
      </c>
      <c r="B6" s="257" t="s">
        <v>1686</v>
      </c>
      <c r="C6" s="258" t="s">
        <v>1688</v>
      </c>
      <c r="D6" s="145" t="s">
        <v>1690</v>
      </c>
      <c r="E6" s="259">
        <v>875.453</v>
      </c>
      <c r="F6" s="145">
        <v>1.0</v>
      </c>
      <c r="G6" s="145" t="s">
        <v>1694</v>
      </c>
      <c r="H6" s="261" t="s">
        <v>1696</v>
      </c>
      <c r="I6" s="262">
        <v>8.338</v>
      </c>
      <c r="J6" s="259">
        <v>2.918</v>
      </c>
      <c r="K6" s="259">
        <v>7.504</v>
      </c>
      <c r="L6" s="259">
        <v>10.422</v>
      </c>
      <c r="M6" s="259">
        <v>14.591</v>
      </c>
      <c r="N6" s="145" t="s">
        <v>1704</v>
      </c>
      <c r="O6" s="257" t="s">
        <v>1705</v>
      </c>
      <c r="P6" s="257" t="s">
        <v>1706</v>
      </c>
      <c r="Q6" s="145" t="s">
        <v>1707</v>
      </c>
      <c r="R6" s="258" t="s">
        <v>1709</v>
      </c>
    </row>
    <row r="7">
      <c r="A7" s="246" t="s">
        <v>1710</v>
      </c>
      <c r="B7" s="257" t="s">
        <v>1711</v>
      </c>
      <c r="C7" s="258" t="s">
        <v>1688</v>
      </c>
      <c r="D7" s="145" t="s">
        <v>1690</v>
      </c>
      <c r="E7" s="259">
        <v>875.453</v>
      </c>
      <c r="F7" s="145">
        <v>2.0</v>
      </c>
      <c r="G7" s="145" t="s">
        <v>1714</v>
      </c>
      <c r="H7" s="261" t="s">
        <v>1715</v>
      </c>
      <c r="I7" s="262">
        <v>8.338</v>
      </c>
      <c r="J7" s="259">
        <v>2.918</v>
      </c>
      <c r="K7" s="259">
        <v>7.504</v>
      </c>
      <c r="L7" s="259">
        <v>10.422</v>
      </c>
      <c r="M7" s="259">
        <v>14.591</v>
      </c>
      <c r="N7" s="145" t="s">
        <v>1704</v>
      </c>
      <c r="O7" s="257" t="s">
        <v>1721</v>
      </c>
      <c r="P7" s="257" t="s">
        <v>1723</v>
      </c>
      <c r="Q7" s="145" t="s">
        <v>1724</v>
      </c>
      <c r="R7" s="258" t="s">
        <v>1709</v>
      </c>
    </row>
    <row r="8">
      <c r="A8" s="246" t="s">
        <v>1727</v>
      </c>
      <c r="B8" s="257" t="s">
        <v>1728</v>
      </c>
      <c r="C8" s="258" t="s">
        <v>1688</v>
      </c>
      <c r="D8" s="145" t="s">
        <v>1690</v>
      </c>
      <c r="E8" s="259">
        <v>875.453</v>
      </c>
      <c r="F8" s="145">
        <v>2.0</v>
      </c>
      <c r="G8" s="145" t="s">
        <v>1729</v>
      </c>
      <c r="H8" s="261" t="s">
        <v>1730</v>
      </c>
      <c r="I8" s="262">
        <v>8.338</v>
      </c>
      <c r="J8" s="259">
        <v>2.918</v>
      </c>
      <c r="K8" s="259">
        <v>7.504</v>
      </c>
      <c r="L8" s="259">
        <v>10.422</v>
      </c>
      <c r="M8" s="259">
        <v>14.591</v>
      </c>
      <c r="N8" s="145" t="s">
        <v>1704</v>
      </c>
      <c r="O8" s="257" t="s">
        <v>1732</v>
      </c>
      <c r="P8" s="257" t="s">
        <v>1733</v>
      </c>
      <c r="Q8" s="145" t="s">
        <v>1707</v>
      </c>
      <c r="R8" s="258" t="s">
        <v>1709</v>
      </c>
    </row>
    <row r="9">
      <c r="A9" s="264" t="s">
        <v>1734</v>
      </c>
      <c r="B9" s="265" t="s">
        <v>1735</v>
      </c>
      <c r="C9" s="266" t="s">
        <v>1737</v>
      </c>
      <c r="D9" s="268" t="s">
        <v>1738</v>
      </c>
      <c r="E9" s="269">
        <v>0.0</v>
      </c>
      <c r="F9" s="268">
        <v>1.0</v>
      </c>
      <c r="G9" s="268" t="s">
        <v>1739</v>
      </c>
      <c r="H9" s="270" t="s">
        <v>1740</v>
      </c>
      <c r="I9" s="271">
        <v>11.429</v>
      </c>
      <c r="J9" s="272">
        <v>4.0</v>
      </c>
      <c r="K9" s="272">
        <v>10.286</v>
      </c>
      <c r="L9" s="272">
        <v>14.286</v>
      </c>
      <c r="M9" s="272">
        <v>20.0</v>
      </c>
      <c r="N9" s="268" t="s">
        <v>1741</v>
      </c>
      <c r="O9" s="265" t="s">
        <v>1742</v>
      </c>
      <c r="P9" s="265" t="s">
        <v>1743</v>
      </c>
      <c r="Q9" s="268" t="s">
        <v>1707</v>
      </c>
      <c r="R9" s="268" t="s">
        <v>1744</v>
      </c>
    </row>
    <row r="10">
      <c r="A10" s="273"/>
    </row>
    <row r="11">
      <c r="A11" s="273"/>
    </row>
    <row r="12">
      <c r="A12" s="273" t="s">
        <v>1745</v>
      </c>
    </row>
    <row r="14">
      <c r="A14" s="241" t="s">
        <v>1746</v>
      </c>
      <c r="B14" s="241" t="s">
        <v>1747</v>
      </c>
      <c r="C14" s="241" t="s">
        <v>1748</v>
      </c>
      <c r="D14" s="241" t="s">
        <v>1750</v>
      </c>
      <c r="E14" s="241" t="s">
        <v>1751</v>
      </c>
    </row>
    <row r="15" ht="36.0" customHeight="1">
      <c r="A15" s="274" t="s">
        <v>1752</v>
      </c>
      <c r="B15" s="275" t="s">
        <v>1753</v>
      </c>
      <c r="C15" s="276" t="s">
        <v>1754</v>
      </c>
      <c r="D15" s="277" t="s">
        <v>1756</v>
      </c>
      <c r="E15" s="277" t="s">
        <v>1757</v>
      </c>
    </row>
    <row r="16" ht="36.75" customHeight="1">
      <c r="A16" s="274" t="s">
        <v>1758</v>
      </c>
      <c r="B16" s="275" t="s">
        <v>1759</v>
      </c>
      <c r="C16" s="276" t="s">
        <v>1738</v>
      </c>
      <c r="D16" s="277" t="s">
        <v>1760</v>
      </c>
      <c r="E16" s="277" t="s">
        <v>1761</v>
      </c>
    </row>
    <row r="17" ht="31.5" customHeight="1">
      <c r="A17" s="274" t="s">
        <v>1762</v>
      </c>
      <c r="B17" s="275" t="s">
        <v>1763</v>
      </c>
      <c r="C17" s="281" t="s">
        <v>1764</v>
      </c>
      <c r="D17" s="277" t="s">
        <v>1765</v>
      </c>
      <c r="E17" s="277" t="s">
        <v>1766</v>
      </c>
    </row>
  </sheetData>
  <mergeCells count="2">
    <mergeCell ref="A2:U2"/>
    <mergeCell ref="A4:L4"/>
  </mergeCells>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FFCC"/>
    <outlinePr summaryBelow="0" summaryRight="0"/>
  </sheetPr>
  <sheetViews>
    <sheetView workbookViewId="0"/>
  </sheetViews>
  <sheetFormatPr customHeight="1" defaultColWidth="12.63" defaultRowHeight="15.0"/>
  <cols>
    <col customWidth="1" min="2" max="2" width="28.88"/>
    <col customWidth="1" min="10" max="10" width="18.75"/>
  </cols>
  <sheetData>
    <row r="2">
      <c r="A2" s="253" t="s">
        <v>1653</v>
      </c>
    </row>
    <row r="4">
      <c r="A4" s="255"/>
      <c r="B4" s="255"/>
      <c r="C4" s="255"/>
      <c r="D4" s="255"/>
      <c r="E4" s="255"/>
      <c r="F4" s="255"/>
      <c r="G4" s="255"/>
      <c r="H4" s="255"/>
      <c r="I4" s="255"/>
      <c r="J4" s="255"/>
      <c r="K4" s="255"/>
      <c r="L4" s="255"/>
    </row>
    <row r="5">
      <c r="A5" s="255"/>
      <c r="B5" s="255"/>
      <c r="C5" s="255"/>
      <c r="D5" s="255"/>
      <c r="E5" s="255"/>
      <c r="F5" s="255"/>
      <c r="G5" s="255"/>
      <c r="H5" s="255"/>
      <c r="I5" s="255"/>
      <c r="J5" s="255"/>
      <c r="K5" s="255"/>
      <c r="L5" s="255"/>
    </row>
    <row r="6">
      <c r="A6" s="255"/>
      <c r="B6" s="255"/>
      <c r="C6" s="255"/>
      <c r="D6" s="255"/>
      <c r="E6" s="255"/>
      <c r="F6" s="255"/>
      <c r="G6" s="255"/>
      <c r="H6" s="255"/>
      <c r="I6" s="255"/>
      <c r="J6" s="255"/>
      <c r="K6" s="255"/>
      <c r="L6" s="255"/>
    </row>
    <row r="7">
      <c r="A7" s="255"/>
      <c r="B7" s="255"/>
      <c r="C7" s="255"/>
      <c r="D7" s="255"/>
      <c r="E7" s="255"/>
      <c r="F7" s="255"/>
      <c r="G7" s="255"/>
      <c r="H7" s="255"/>
      <c r="I7" s="255"/>
      <c r="J7" s="255"/>
      <c r="K7" s="255"/>
      <c r="L7" s="255"/>
    </row>
    <row r="8">
      <c r="A8" s="255"/>
      <c r="B8" s="255"/>
      <c r="C8" s="255"/>
      <c r="D8" s="255"/>
      <c r="E8" s="255"/>
      <c r="F8" s="255"/>
      <c r="G8" s="255"/>
      <c r="H8" s="255"/>
      <c r="I8" s="255"/>
      <c r="J8" s="255"/>
      <c r="K8" s="255"/>
      <c r="L8" s="255"/>
    </row>
    <row r="9">
      <c r="A9" s="255"/>
      <c r="B9" s="255"/>
      <c r="C9" s="255"/>
      <c r="D9" s="255"/>
      <c r="E9" s="255"/>
      <c r="F9" s="255"/>
      <c r="G9" s="255"/>
      <c r="H9" s="255"/>
      <c r="I9" s="255"/>
      <c r="J9" s="255"/>
      <c r="K9" s="255"/>
      <c r="L9" s="255"/>
    </row>
    <row r="10">
      <c r="A10" s="255"/>
      <c r="B10" s="255"/>
      <c r="C10" s="255"/>
      <c r="D10" s="255"/>
      <c r="E10" s="255"/>
      <c r="F10" s="255"/>
      <c r="G10" s="255"/>
      <c r="H10" s="255"/>
      <c r="I10" s="255"/>
      <c r="J10" s="255"/>
      <c r="K10" s="255"/>
      <c r="L10" s="255"/>
    </row>
    <row r="11">
      <c r="A11" s="255"/>
      <c r="B11" s="255"/>
      <c r="C11" s="255"/>
      <c r="D11" s="255"/>
      <c r="E11" s="255"/>
      <c r="F11" s="255"/>
      <c r="G11" s="255"/>
      <c r="H11" s="255"/>
      <c r="I11" s="255"/>
      <c r="J11" s="255"/>
      <c r="K11" s="255"/>
      <c r="L11" s="255"/>
    </row>
    <row r="12">
      <c r="A12" s="255"/>
      <c r="B12" s="255"/>
      <c r="C12" s="255"/>
      <c r="D12" s="255"/>
      <c r="E12" s="255"/>
      <c r="F12" s="255"/>
      <c r="G12" s="255"/>
      <c r="H12" s="255"/>
      <c r="I12" s="255"/>
      <c r="J12" s="255"/>
      <c r="K12" s="255"/>
      <c r="L12" s="255"/>
    </row>
    <row r="13">
      <c r="A13" s="255"/>
      <c r="B13" s="255"/>
      <c r="C13" s="255"/>
      <c r="D13" s="255"/>
      <c r="E13" s="255"/>
      <c r="F13" s="255"/>
      <c r="G13" s="255"/>
      <c r="H13" s="255"/>
      <c r="I13" s="255"/>
      <c r="J13" s="255"/>
      <c r="K13" s="255"/>
      <c r="L13" s="255"/>
    </row>
    <row r="14">
      <c r="A14" s="255"/>
      <c r="B14" s="255"/>
      <c r="C14" s="255"/>
      <c r="D14" s="255"/>
      <c r="E14" s="255"/>
      <c r="F14" s="255"/>
      <c r="G14" s="255"/>
      <c r="H14" s="255"/>
      <c r="I14" s="255"/>
      <c r="J14" s="255"/>
      <c r="K14" s="255"/>
      <c r="L14" s="255"/>
    </row>
    <row r="15">
      <c r="A15" s="255"/>
      <c r="B15" s="255"/>
      <c r="C15" s="255"/>
      <c r="D15" s="255"/>
      <c r="E15" s="255"/>
      <c r="F15" s="255"/>
      <c r="G15" s="255"/>
      <c r="H15" s="255"/>
      <c r="I15" s="255"/>
      <c r="J15" s="255"/>
      <c r="K15" s="255"/>
      <c r="L15" s="255"/>
    </row>
    <row r="16">
      <c r="A16" s="255"/>
      <c r="B16" s="255"/>
      <c r="C16" s="255"/>
      <c r="D16" s="255"/>
      <c r="E16" s="255"/>
      <c r="F16" s="255"/>
      <c r="G16" s="255"/>
      <c r="H16" s="255"/>
      <c r="I16" s="255"/>
      <c r="J16" s="255"/>
      <c r="K16" s="255"/>
      <c r="L16" s="255"/>
    </row>
    <row r="17">
      <c r="A17" s="255"/>
      <c r="B17" s="255"/>
      <c r="C17" s="255"/>
      <c r="D17" s="255"/>
      <c r="E17" s="255"/>
      <c r="F17" s="255"/>
      <c r="G17" s="255"/>
      <c r="H17" s="255"/>
      <c r="I17" s="255"/>
      <c r="J17" s="255"/>
      <c r="K17" s="255"/>
      <c r="L17" s="255"/>
    </row>
  </sheetData>
  <mergeCells count="1">
    <mergeCell ref="A2:U2"/>
  </mergeCells>
  <hyperlinks>
    <hyperlink r:id="rId1" ref="A2"/>
  </hyperlinks>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2010-11-08T17:12:00Z</dcterms:created>
  <dc:creator>Administrador</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206DAB5154C04BF6AA7EA60E085F9227_13</vt:lpwstr>
  </property>
  <property fmtid="{D5CDD505-2E9C-101B-9397-08002B2CF9AE}" pid="3" name="KSOProductBuildVer">
    <vt:lpwstr>1033-12.1.0.28032</vt:lpwstr>
  </property>
  <property fmtid="{D5CDD505-2E9C-101B-9397-08002B2CF9AE}" pid="4" name="CalculationRule">
    <vt:i4>0</vt:i4>
  </property>
</Properties>
</file>