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til Empresa" sheetId="1" r:id="rId4"/>
    <sheet state="visible" name="Portatil Nosotros" sheetId="2" r:id="rId5"/>
    <sheet state="visible" name="Monitor Empresa" sheetId="3" r:id="rId6"/>
    <sheet state="visible" name="Monitor Nosotros" sheetId="4" r:id="rId7"/>
    <sheet state="visible" name="Gabinete Empresa" sheetId="5" r:id="rId8"/>
    <sheet state="visible" name="Gabinete Nosotros" sheetId="6" r:id="rId9"/>
    <sheet state="visible" name="Placa Madre Empresa " sheetId="7" r:id="rId10"/>
    <sheet state="visible" name="Placa Madre Nosotros" sheetId="8" r:id="rId11"/>
    <sheet state="visible" name="Disco Solido Empresa" sheetId="9" r:id="rId12"/>
    <sheet state="visible" name="Disco Solido Nosotros" sheetId="10" r:id="rId13"/>
    <sheet state="visible" name="Disco Mecanico Empresa" sheetId="11" r:id="rId14"/>
    <sheet state="visible" name="Disco Mecanico Nosotros" sheetId="12" r:id="rId15"/>
    <sheet state="visible" name="Tarjeta Gráfica Empresa" sheetId="13" r:id="rId16"/>
    <sheet state="visible" name="Tarjeta Gráfica Nosotros" sheetId="14" r:id="rId17"/>
    <sheet state="visible" name="Ram Empresa" sheetId="15" r:id="rId18"/>
    <sheet state="visible" name="Ram Nosotros" sheetId="16" r:id="rId19"/>
    <sheet state="visible" name="Teclado Empresa - Nosotros " sheetId="17" r:id="rId20"/>
    <sheet state="visible" name="Mause Empresa - Nosotros" sheetId="18" r:id="rId21"/>
    <sheet state="visible" name="Licencia de Software" sheetId="19" r:id="rId22"/>
    <sheet state="visible" name="Servidor Empresa" sheetId="20" r:id="rId23"/>
    <sheet state="visible" name="Servidor Nosotros" sheetId="21" r:id="rId24"/>
    <sheet state="visible" name="Licencia visual" sheetId="22" r:id="rId25"/>
    <sheet state="visible" name="Licencia SQL" sheetId="23" r:id="rId26"/>
    <sheet state="visible" name="Procesador Empresa" sheetId="24" r:id="rId27"/>
    <sheet state="visible" name="Procesador Nosotros" sheetId="25" r:id="rId28"/>
    <sheet state="visible" name="windows 11 licencia" sheetId="26" r:id="rId29"/>
    <sheet state="visible" name="IAS" sheetId="27" r:id="rId30"/>
    <sheet state="visible" name="recursos humanos " sheetId="28" r:id="rId31"/>
  </sheets>
  <definedNames/>
  <calcPr/>
  <extLst>
    <ext uri="GoogleSheetsCustomDataVersion2">
      <go:sheetsCustomData xmlns:go="http://customooxmlschemas.google.com/" r:id="rId32" roundtripDataChecksum="NfC7tRfG+kZCw5yo1j3GyBCuzFbmOzoRzKjERBFoTqQ="/>
    </ext>
  </extLst>
</workbook>
</file>

<file path=xl/sharedStrings.xml><?xml version="1.0" encoding="utf-8"?>
<sst xmlns="http://schemas.openxmlformats.org/spreadsheetml/2006/main" count="2055" uniqueCount="1232">
  <si>
    <t>CUADRO DE COTIZACIONES</t>
  </si>
  <si>
    <t xml:space="preserve">Cuadro Comparativo de Cotizaciones </t>
  </si>
  <si>
    <t>Cuadro Comparativo de Cotizaciones</t>
  </si>
  <si>
    <t xml:space="preserve">Presupuestos (a)
</t>
  </si>
  <si>
    <r>
      <rPr>
        <rFont val="Arial"/>
        <b/>
        <color theme="1"/>
        <sz val="10.0"/>
      </rPr>
      <t>Empresa</t>
    </r>
    <r>
      <rPr>
        <rFont val="Arial"/>
        <b val="0"/>
        <i/>
        <color theme="1"/>
        <sz val="10.0"/>
      </rPr>
      <t xml:space="preserve">
</t>
    </r>
  </si>
  <si>
    <r>
      <rPr>
        <rFont val="Trebuchet MS"/>
        <b/>
        <color theme="1"/>
        <sz val="10.0"/>
      </rPr>
      <t>Empresa</t>
    </r>
    <r>
      <rPr>
        <rFont val="Trebuchet MS"/>
        <b val="0"/>
        <i/>
        <color theme="1"/>
        <sz val="8.0"/>
      </rPr>
      <t xml:space="preserve">
(Nombre fiscal de la empresa)</t>
    </r>
  </si>
  <si>
    <r>
      <rPr>
        <rFont val="Arial"/>
        <b/>
        <color theme="1"/>
        <sz val="10.0"/>
      </rPr>
      <t>Nº de CUIT, Dirección, Teléfono</t>
    </r>
    <r>
      <rPr>
        <rFont val="Arial"/>
        <b val="0"/>
        <i/>
        <color theme="1"/>
        <sz val="10.0"/>
      </rPr>
      <t xml:space="preserve">
</t>
    </r>
  </si>
  <si>
    <t>Presupuestos (a)</t>
  </si>
  <si>
    <r>
      <rPr>
        <rFont val="Arial"/>
        <b/>
        <color theme="1"/>
        <sz val="10.0"/>
      </rPr>
      <t>Descripción del
bien/ servicio (b)</t>
    </r>
    <r>
      <rPr>
        <rFont val="Arial"/>
        <b val="0"/>
        <i/>
        <color theme="1"/>
        <sz val="10.0"/>
      </rPr>
      <t xml:space="preserve">
</t>
    </r>
  </si>
  <si>
    <t xml:space="preserve">Importe Unitario
</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</si>
  <si>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</si>
  <si>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Empresa
 (Nombre fiscal de la empresa)</t>
  </si>
  <si>
    <t xml:space="preserve">Importe Total
 IVA incluido
</t>
  </si>
  <si>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</si>
  <si>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t>Nº de CUIT, Dirección, Teléfono
 (Datos de la empresa)</t>
  </si>
  <si>
    <r>
      <rPr>
        <rFont val="Trebuchet MS"/>
        <b/>
        <color theme="1"/>
        <sz val="10.0"/>
      </rPr>
      <t xml:space="preserve">Importe Unitario
</t>
    </r>
    <r>
      <rPr>
        <rFont val="Trebuchet MS"/>
        <b val="0"/>
        <i/>
        <color theme="1"/>
        <sz val="8.0"/>
      </rPr>
      <t>(moneda nacional)</t>
    </r>
  </si>
  <si>
    <t>Descripción del
 bien/ servicio (b)
 Características de los bienes/ servicios</t>
  </si>
  <si>
    <t>Importe Unitario
 (moneda nacional)</t>
  </si>
  <si>
    <t xml:space="preserve">Importe Total
</t>
  </si>
  <si>
    <r>
      <rPr>
        <rFont val="Trebuchet MS"/>
        <b/>
        <color theme="1"/>
        <sz val="10.0"/>
        <u/>
      </rPr>
      <t>Importe Total</t>
    </r>
    <r>
      <rPr>
        <rFont val="Trebuchet MS"/>
        <b/>
        <color theme="1"/>
        <sz val="10.0"/>
        <u/>
      </rPr>
      <t xml:space="preserve">
 IVA incluido
</t>
    </r>
    <r>
      <rPr>
        <rFont val="Trebuchet MS"/>
        <b val="0"/>
        <i/>
        <color theme="1"/>
        <sz val="8.0"/>
        <u/>
      </rPr>
      <t>(moneda nacional)</t>
    </r>
  </si>
  <si>
    <t>Importe Total
 IVA incluido
 (moneda nacional)</t>
  </si>
  <si>
    <t>Tipo de cambio</t>
  </si>
  <si>
    <t>Importe Total
 (moneda extranjera)</t>
  </si>
  <si>
    <t xml:space="preserve">Forma de Pago 
</t>
  </si>
  <si>
    <r>
      <rPr>
        <rFont val="Arial"/>
        <b/>
        <color theme="1"/>
        <sz val="10.0"/>
      </rPr>
      <t xml:space="preserve">Importe Total
</t>
    </r>
    <r>
      <rPr>
        <rFont val="Arial"/>
        <b val="0"/>
        <i/>
        <color theme="1"/>
        <sz val="8.0"/>
      </rPr>
      <t>(moneda extranjera)</t>
    </r>
  </si>
  <si>
    <t>Forma de Pago 
 (Contado o Cheque)</t>
  </si>
  <si>
    <r>
      <rPr>
        <rFont val="Arial"/>
        <b/>
        <color theme="1"/>
        <sz val="10.0"/>
      </rPr>
      <t xml:space="preserve">Observaciones </t>
    </r>
    <r>
      <rPr>
        <rFont val="Arial"/>
        <b val="0"/>
        <i/>
        <color theme="1"/>
        <sz val="10.0"/>
      </rPr>
      <t xml:space="preserve">
</t>
    </r>
  </si>
  <si>
    <t>Características</t>
  </si>
  <si>
    <t>Observaciones 
 (se debe incluir toda aquella característica que no ha sido posible incluir anteriormente)</t>
  </si>
  <si>
    <t>Garantía</t>
  </si>
  <si>
    <t xml:space="preserve">Garantia </t>
  </si>
  <si>
    <r>
      <rPr>
        <rFont val="Trebuchet MS"/>
        <b/>
        <color theme="1"/>
        <sz val="10.0"/>
      </rPr>
      <t xml:space="preserve">Forma de Pago 
</t>
    </r>
    <r>
      <rPr>
        <rFont val="Trebuchet MS"/>
        <b val="0"/>
        <i/>
        <color theme="1"/>
        <sz val="8.0"/>
      </rPr>
      <t>(Contado o Cheque)</t>
    </r>
  </si>
  <si>
    <t>Ventajas (Pros)</t>
  </si>
  <si>
    <t>Ventajas</t>
  </si>
  <si>
    <t>Desventajas (Contras)</t>
  </si>
  <si>
    <t>Desventaja</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</si>
  <si>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</si>
  <si>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Análisis de Viabilidad y Justificación de Compra</t>
  </si>
  <si>
    <t>Análisis y viabilidad de compra</t>
  </si>
  <si>
    <t>Garantia</t>
  </si>
  <si>
    <t xml:space="preserve">Imagen </t>
  </si>
  <si>
    <t>Imagen</t>
  </si>
  <si>
    <t xml:space="preserve">Ventaja </t>
  </si>
  <si>
    <t>Nº 1</t>
  </si>
  <si>
    <t>ASUS Colombia S.A.S. / Mercado Libre</t>
  </si>
  <si>
    <t>ALKOSTO</t>
  </si>
  <si>
    <t>https://www.mercadolibre.com.co/laptop-asus-expertbook-bm1-14-fhd-ryzen-5-7535hs-8gb-512-negro/p/MCO65741197</t>
  </si>
  <si>
    <t>https://www.alkosto.com/computador-portatil-asus-vivobook-16-pulgadas-m1607ka-amd/p/4711387903094</t>
  </si>
  <si>
    <t>AlLKOSTO</t>
  </si>
  <si>
    <t>https://www.alkosto.com/monitor-samsung-22-pulgadas-22f310-fhd-plano-negro/p/198957224317</t>
  </si>
  <si>
    <t>KTRONIX</t>
  </si>
  <si>
    <t>https://www.ktronix.com/monitor-lg-gamer-24-pulgadas-24gs65f-fhd-plano-negro/p/8806096114674</t>
  </si>
  <si>
    <t>Computador Portátil ASUS Vivobook 16" M1607KA - AMD Ryzen AI 7 / 16 GB RAM / 512 GB SSD / Plateado</t>
  </si>
  <si>
    <t>Laptop ASUS ExpertBook BM1 (14" FHD, AMD Ryzen 5 7535HS, 8 GB RAM, 512 GB SSD, Negro)</t>
  </si>
  <si>
    <t xml:space="preserve">$1.764.706 </t>
  </si>
  <si>
    <t>Monitor Samsung 22 Pulgadas FHD 22F310 Plano (LS22F310EANXZA)</t>
  </si>
  <si>
    <t xml:space="preserve">$2.100.000 </t>
  </si>
  <si>
    <t>$538,46 USD</t>
  </si>
  <si>
    <t>Monitor Gamer LG 24" Pulgadas 24GS65F FHD Plano Negro IPS 180Hz</t>
  </si>
  <si>
    <t>Contado / Tarjeta (12 cuotas 0% interés)</t>
  </si>
  <si>
    <t>Pantalla FHD 60 Hz. Estructura ligera de nivel empresarial para transporte constante.</t>
  </si>
  <si>
    <t>1 Año con el fabricante</t>
  </si>
  <si>
    <t>Procesador Ryzen 5 de alto rendimiento serie HS; muy económico; opción de pago a cuotas sin interés.</t>
  </si>
  <si>
    <t>8 GB de memoria RAM limitados para máquinas virtuales o contenedores pesados.</t>
  </si>
  <si>
    <t>Por qué comprarlo: Es la opción más económica de la comparativa y cuenta con un procesador potente (Ryzen 5 HS) para tareas diarias.
Cuándo es viable: Viable con presupuestos ajustados para desarrollo web ligero o maquetación. Requiere ampliar la RAM a 16 GB si se necesita ejecutar herramientas más pesadas.</t>
  </si>
  <si>
    <t>Nº2</t>
  </si>
  <si>
    <t>MI PC EQUIPOS Y ACCESORIOS S.A.S.</t>
  </si>
  <si>
    <t>Contado</t>
  </si>
  <si>
    <t>https://www.mipcparquecentral.com/products/portatil-hp-15-fd0270la-core-i7-1355u-16gb-1tb-ssd-windows-11-morral-mouse?variant=48532036255936&amp;country=CO&amp;currency=COP&amp;utm_medium=product_sync&amp;utm_source=google&amp;utm_content=sag_organic&amp;utm_campaign=sag_organic&amp;srsltid=AfmBOoqwhmJyklf-Fkdoog9iBRtbE64ycVxJ428MpLUP30h50KR3LrJJfbQ</t>
  </si>
  <si>
    <t>Incluye procesador con NPU para Inteligencia Artificial y pantalla de 16". Viene con Monitor Portátil ASUS ZenScreen de regalo.</t>
  </si>
  <si>
    <t>1 Año (Garantía Oficial ASUS)</t>
  </si>
  <si>
    <t>Máximo rendimiento para desarrollo. El monitor extra regalado ($899.900 COP de valor) compensa el costo e incrementa la productividad al programar a doble pantalla.</t>
  </si>
  <si>
    <t>Inversión ligeramente superior dentro de la gama media.</t>
  </si>
  <si>
    <t>Viabilidad Alta (Opción Tecnológica Avanzada): Se justifica por el valor agregado del segundo monitor portátil para maquetado UI/UX en Figma e IDEs de desarrollo, agilizando el flujo de trabajo..</t>
  </si>
  <si>
    <t>CONTADO</t>
  </si>
  <si>
    <t>Frecuencia de actualización de 180 Hz y tiempo de respuesta de 1 ms. Soporta HDR10 y sRGB 99%.</t>
  </si>
  <si>
    <t>12 meses directamente con el fabricante y almacén.</t>
  </si>
  <si>
    <t>Máxima fluidez del mercado para multitarea y rendimiento profesional avanzado.</t>
  </si>
  <si>
    <t>Precio ligeramente más elevado que las otras opciones.</t>
  </si>
  <si>
    <t xml:space="preserve">Protección visual Eye Saver Mode y Flicker Free. </t>
  </si>
  <si>
    <r>
      <rPr>
        <rFont val="Arial"/>
        <b/>
        <color theme="1"/>
      </rPr>
      <t>VIABILIDAD: ALTA.</t>
    </r>
    <r>
      <rPr>
        <rFont val="Arial"/>
        <color theme="1"/>
      </rPr>
      <t xml:space="preserve"> Excelente opción si se prioriza la fluidez visual superior y la comodidad ergonómica con base ajustable en altura.</t>
    </r>
  </si>
  <si>
    <t>MERCADO LIBRE</t>
  </si>
  <si>
    <t>https://www.mercadolibre.com.co/portatil-hp-15-fc0276la-amd-ryzen-7-16gb-ram-1tb-ssd-156-fhd-windows-11-home/p/MCO53393952#polycard_client=search-desktop&amp;be_origin=backend&amp;overlay_label=not_apply&amp;search_layout=grid&amp;position=3&amp;type=product&amp;tracking_id=c73007ee-80f3-4389-9cc4-c18566a01e24&amp;wid=MCO1679479545&amp;sid=search</t>
  </si>
  <si>
    <t>Pantalla: 22" Full HD (1920x1080)
Panel: VA Plano (3000:1)
Refresco: 120 Hz / 5 ms
Puertos: 1x HDMI, 1x VGA</t>
  </si>
  <si>
    <t xml:space="preserve">36 meses (3 años) Directamente con Samsung  Colombia </t>
  </si>
  <si>
    <t>Mayor tasa de refresco (120 Hz).Alto contraste (3000:1) para texto muy nítido.Compra y garantía nacional e inmediata.</t>
  </si>
  <si>
    <t xml:space="preserve">Nº2 </t>
  </si>
  <si>
    <t>Panel VA con menor ángulo de visión lateral que el IPS.</t>
  </si>
  <si>
    <t>FALABELLA</t>
  </si>
  <si>
    <t>Viabilidad: ALTA
Justificación: Por un costo ajustado ($299.930 COP), ofrece la mayor tasa de refresco (120 Hz) y un panel de alto contraste (3000:1) ideal para lecturas prolongadas de planillas. Cuenta con respaldo local inmediato.</t>
  </si>
  <si>
    <t>https://www.falabella.com.co/falabella-co/product/155382878/monitor-asus-va249hg-24-ips-full-hd-120hz-1ms-frameless/155382879</t>
  </si>
  <si>
    <t>Portátil HP 15-fd0270la (15.6" FHD, Intel Core i7-1355U, 16 GB RAM, 1 TB SSD + Morral y Mouse)</t>
  </si>
  <si>
    <t>$2.226.891</t>
  </si>
  <si>
    <t>$2.650.000</t>
  </si>
  <si>
    <t>$679,48 USD</t>
  </si>
  <si>
    <t>Contado / Tarjeta de crédito o débito</t>
  </si>
  <si>
    <t>Incluye kit de accesorios (morral y mouse). Precio regular $3.400.000 (Ahorro del 22%).</t>
  </si>
  <si>
    <t>Portátil HP 15-Fc0276LA 15.6" FHD - AMD Ryzen 7 / 16 GB RAM / 1 TB SSD NVMe / Windows 11</t>
  </si>
  <si>
    <t xml:space="preserve">KTRONIX </t>
  </si>
  <si>
    <t>https://www.ktronix.com/monitor-lg-22-pulgadas-22u401a-fhd-plano-negro/p/8806096542170</t>
  </si>
  <si>
    <t>1 Año oficial HP</t>
  </si>
  <si>
    <t>Excelente capacidad de almacenamiento (1 TB SSD) y RAM (16 GB); procesador Core i7 de 13ª Gen; incluye periféricos.</t>
  </si>
  <si>
    <t>Tamaño de 15.6" ligeramente más grande y pesado para llevar a diario frente a modelos de 14".</t>
  </si>
  <si>
    <t>Por qué comprarlo: Ofrece la mejor relación costo-beneficio con Intel Core i7, 16 GB RAM, 1 TB SSD y kit de morral con mouse.
Cuándo es viable: Viable para cualquier proyecto de software y estudio. Es la compra más justificable porque no requiere gastar dinero extra en actualizaciones a futuro.</t>
  </si>
  <si>
    <t>Incluye procesador de 8 núcleos, teclado numérico lateral y 1 TB de almacenamiento masivo. Tienda oficial HP.</t>
  </si>
  <si>
    <t>1 Año (Garantía Oficial HP)</t>
  </si>
  <si>
    <t>Almacenamiento amplio de 1 TB SSD para repositorios y proyectos. Excelente relación costo-beneficio ($2.533.900 COP) y envío nacional directo.</t>
  </si>
  <si>
    <t>Chasis de policarbonato estándar de consumo.</t>
  </si>
  <si>
    <t>Nº 3</t>
  </si>
  <si>
    <t xml:space="preserve">Viabilidad Muy Alta (Mejor Balance y Almacenamiento): Excelente alternativa costo-beneficio para la microempresa. Ofrece espacio de sobra y rendimiento fluido para la gestión y desarrollo del SIGOF.
</t>
  </si>
  <si>
    <t>Lenovo Colombia S.A.S. / Amazon</t>
  </si>
  <si>
    <t>ASUS Monitor de cuidado ocular VA249HG de 24" 1080P IPS 120Hz</t>
  </si>
  <si>
    <t xml:space="preserve">https://www.amazon.com/-/es/Lenovo-ThinkPad-T14-empresarial-retroiluminación/dp/B0FHS6H54F?th=1 </t>
  </si>
  <si>
    <t>Lenovo ThinkPad T14 Gen 5/6 (14" FHD+ IPS 1920x1200, Intel Ultra 5 225U, 32 GB RAM, 1 TB SSD)</t>
  </si>
  <si>
    <t xml:space="preserve">$4.161.093 </t>
  </si>
  <si>
    <t>https://www.mercadolibre.com.co/lenovo-ideapad-slim-3-amd-ryzen-7-7735hs-24gb-ram-512gb-ssd-azul/p/MCO65384964#polycard_client=search-desktop&amp;be_origin=backend&amp;overlay_label=not_apply&amp;search_layout=grid&amp;position=2&amp;type=product&amp;tracking_id=18dd45a5-9881-4947-bfbf-c4b2c6d6d773&amp;wid=MCO2029532867&amp;sid=search</t>
  </si>
  <si>
    <t>$4.951.701</t>
  </si>
  <si>
    <t>$1.269,66 USD</t>
  </si>
  <si>
    <t>Monitor LG 22" 22U401A FHD Plano Negro</t>
  </si>
  <si>
    <t>Contado / Tarjeta internacional</t>
  </si>
  <si>
    <t>Incluye envío a Colombia y $951.406 COP de cargos de importación pagados. Teclado retroiluminado, lector de huellas.</t>
  </si>
  <si>
    <t>3 Años garantía empresarial ThinkPad</t>
  </si>
  <si>
    <t>Máxima durabilidad chasis ThinkPad; 32 GB de RAM DDR5 de alta velocidad; pantalla FHD+ (16:10); procesador Intel Ultra con NPU.</t>
  </si>
  <si>
    <t>El precio es el doble frente a las otras alternativas debido a aranceles de importación y gama alta.</t>
  </si>
  <si>
    <t>Por qué comprarlo: Brinda máxima durabilidad ThinkPad, 32 GB RAM DDR5, procesador Intel Ultra para IA y 3 años de garantía.
Cuándo es viable: Viable solo si se cuenta con un presupuesto amplio para desarrollo pesado y máquinas virtuales. No se justifica si se busca optimizar costos.</t>
  </si>
  <si>
    <r>
      <rPr>
        <rFont val="Arial"/>
        <b/>
        <color theme="1"/>
        <sz val="10.0"/>
      </rPr>
      <t xml:space="preserve">Cotización elegida: </t>
    </r>
    <r>
      <rPr>
        <rFont val="Arial"/>
        <b val="0"/>
        <color theme="1"/>
        <sz val="10.0"/>
      </rPr>
      <t>N°2</t>
    </r>
  </si>
  <si>
    <t>Computador Portátil Lenovo IdeaPad Slim 3 15.6" - AMD Ryzen 7 7735HS / 24 GB RAM / 512 GB SSD / Azul</t>
  </si>
  <si>
    <t>(Oferta Ktronix) Incluye tecnología Flicker Safe para evitar cansancio ocular y alta fluidez de 100Hz para la operación.</t>
  </si>
  <si>
    <t>Incluye tecnología ASUS Eye Care (Low Blue Light y Flicker-Free) certificada por TÜV Rheinland.</t>
  </si>
  <si>
    <t>Pantalla: 22" Full HD (1920x1080)
Panel: VA Anti-reflejo
Refresco: 100 Hz / 5 ms
Puertos: 1x HDMI, 1x VGA</t>
  </si>
  <si>
    <t>36 meses (3 años) Directamente con LG Colombia</t>
  </si>
  <si>
    <t>12 meses de garantía de fábrica.</t>
  </si>
  <si>
    <t>Equipado con procesador Ryzen 7 de la serie HS de alto rendimiento y memoria RAM ampliada de fábrica.</t>
  </si>
  <si>
    <t>El más económico del grupo ($289.900 COP).Incluye salida de audio de 3.5mm adicional a HDMI/VGA.Buena fluidez (100 Hz) y tecnología anti-parpadeo.</t>
  </si>
  <si>
    <t>1 Año (Garantía Oficial Lenovo)</t>
  </si>
  <si>
    <t>Excelente protección contra la fatiga visual en jornadas largas de trabajo y estudio.</t>
  </si>
  <si>
    <t>Materiales de construcción más sencillos (gama de entrada).</t>
  </si>
  <si>
    <t>24 GB de RAM de fábrica y procesador de alta potencia, garantizando la mejor capacidad multitarea para ejecutar VS Code, Figma y bases de datos simultáneamente.</t>
  </si>
  <si>
    <t>Tasa de refresco menor (120 Hz) frente al modelo de Ktronix.</t>
  </si>
  <si>
    <t>Viabilidad: ALTA (Recomendada para presupuesto)
Justificación: Representa el costo más bajo ($289.900 COP), ofrece 100 Hz de refresco, protección visual y entrega nacional inmediata con 3 años de garantía. Es la opción más eficiente para minimizar la inversión inicial sin sacrificar rendimiento en caja.</t>
  </si>
  <si>
    <t>Almacenamiento inicial de 512 GB.</t>
  </si>
  <si>
    <t>Viabilidad Muy Alta (Máxima Capacidad de Memoria por Precio): Es la propuesta más económica de la lista ($2.476.060 COP) y la que ofrece más memoria RAM, asegurando el mejor rendimiento operativo.</t>
  </si>
  <si>
    <r>
      <rPr>
        <rFont val="Arial"/>
        <b/>
        <color theme="1"/>
      </rPr>
      <t>VIABILIDAD: ALTA</t>
    </r>
    <r>
      <rPr>
        <rFont val="Arial"/>
        <color theme="1"/>
      </rPr>
      <t xml:space="preserve"> (Recomendada). Es la alternativa más equilibrada en costo, rendimiento y salud visual para oficina y desarrollo.</t>
    </r>
  </si>
  <si>
    <t xml:space="preserve">KTRONIX / LENOVO </t>
  </si>
  <si>
    <t>https://www.mercadolibre.com.co/lenovo-thinkvision-215-ips-fhd-monitor-hdmi-vga-black/up/MCOU3995529084</t>
  </si>
  <si>
    <r>
      <rPr>
        <rFont val="Arial"/>
        <b/>
        <color theme="1"/>
        <sz val="10.0"/>
      </rPr>
      <t xml:space="preserve">Cotización elegida: </t>
    </r>
    <r>
      <rPr>
        <rFont val="Arial"/>
        <b val="0"/>
        <color theme="1"/>
        <sz val="10.0"/>
      </rPr>
      <t>N°3</t>
    </r>
  </si>
  <si>
    <t>https://www.falabella.com.co/falabella-co/product/156213166/monitor-samsung-24-pulgadas-fhd-va-100-hz-5ms-ls24f330-hdmi/156213167</t>
  </si>
  <si>
    <r>
      <rPr>
        <rFont val="Arial"/>
        <b/>
        <color theme="1"/>
        <sz val="10.0"/>
      </rPr>
      <t xml:space="preserve">Justificación: </t>
    </r>
    <r>
      <rPr>
        <rFont val="Arial"/>
        <b val="0"/>
        <color theme="1"/>
        <sz val="10.0"/>
      </rPr>
      <t>El HP 15-fd0270la es la mejor opción porque ofrece el equilibrio perfecto entre costo, rendimiento y capacidad. Su procesador Intel Core i7 de 13ª generación y sus 16 GB de RAM garantizan una excelente fluidez para multitarea y aplicaciones de oficina pesadas, superando a los modelos básicos. Además, incorpora un disco SSD de 1 TB —el doble de almacenamiento que la opción económica— y viene con accesorios incluidos (morral y mouse) a un precio sumamente competitivo, evitando duplicar el presupuesto corporativo como ocurriría con los equipos de gama alta.</t>
    </r>
  </si>
  <si>
    <t>Monitor Lenovo ThinkVision 21.5" IPS Full HD (HDMI / VGA) Color Negro</t>
  </si>
  <si>
    <t>Monitor Samsung 24 Pulgadas FHD VA 100 Hz 5ms LS24F330</t>
  </si>
  <si>
    <r>
      <rPr>
        <rFont val="Arial"/>
        <b/>
        <color theme="1"/>
        <sz val="10.0"/>
      </rPr>
      <t xml:space="preserve">Justificación: </t>
    </r>
    <r>
      <rPr>
        <rFont val="Arial"/>
        <b val="0"/>
        <color theme="1"/>
        <sz val="10.0"/>
      </rPr>
      <t>El Computador Portátil Lenovo IdeaPad Slim 3 es la mejor opción para "Nosotros" porque ofrece una configuración superior enfocada en el rendimiento y la multitarea a un precio muy competitivo de $2.476.059,18 COP. Cuenta con un potente procesador AMD Ryzen 7 7735HS de serie HS y unos destacados 24 GB de RAM, lo que garantiza la capacidad ideal para ejecutar simultáneamente entornos exigentes como desarrollo de software, Figma y bases de datos sin ralentizaciones. Además, representa una excelente inversión frente al equipo de ASUS que supera los 3.6 millones de pesos, optimizando el presupuesto sin sacrificar potencia operativa.</t>
    </r>
  </si>
  <si>
    <t>Panel IPS de alta fidelidad de color y nitidez. Ideal para jornadas largas en caja registradora e inventarios.</t>
  </si>
  <si>
    <t>Pantalla: 21.5" Full HD (1920x1080)
Panel: IPS Anti-reflejo
Refresco: 100 Hz / 4 ms
Puertos: 1x HDMI, 1x VGA</t>
  </si>
  <si>
    <t>36 meses (3 años) Directamente con Lenovo Colombia</t>
  </si>
  <si>
    <t>Panel IPS con mejores colores y ángulos de visión (178°).Calidad de construcción corporativa para uso intensivo.Tasa de 100 Hz para navegación fluida.</t>
  </si>
  <si>
    <t>Es el más costoso ($545.504 COP).
Es envío internacional (mayor tiempo de entrega).</t>
  </si>
  <si>
    <t>Viabilidad: MEDIA
Justificación: Aunque ofrece la mejor calidad de imagen (panel IPS) y ergonomía corporativa, su costo es significativamente más alto ($545.504 COP) y al ser un envío internacional desde EE. UU., implica tiempos de espera que pueden retrasar la puesta en marcha del punto de venta.</t>
  </si>
  <si>
    <t>Utiliza panel tipo VA con contraste de 3000:1. Tiempo de respuesta de 5 ms.</t>
  </si>
  <si>
    <t>36 meses (3 años) de garantía con el proveedor.</t>
  </si>
  <si>
    <t>El precio más económico de la tabla y mayor tiempo de garantía (3 años).</t>
  </si>
  <si>
    <t>Panel tipo VA (menores ángulos de visión lateral en comparación con el panel IPS de los otros dos).</t>
  </si>
  <si>
    <r>
      <rPr>
        <rFont val="Arial"/>
        <b/>
        <color theme="1"/>
      </rPr>
      <t>VIABILIDAD: MEDIA.</t>
    </r>
    <r>
      <rPr>
        <rFont val="Arial"/>
        <color theme="1"/>
      </rPr>
      <t xml:space="preserve"> Viable si el presupuesto disponible es sumamente ajustado, aunque sacrifica la calidad de color de los paneles IPS.</t>
    </r>
  </si>
  <si>
    <r>
      <rPr>
        <rFont val="Arial"/>
        <b/>
        <color theme="1"/>
        <sz val="10.0"/>
      </rPr>
      <t xml:space="preserve">Cotización elegida: </t>
    </r>
    <r>
      <rPr>
        <rFont val="Arial"/>
        <b val="0"/>
        <color theme="1"/>
        <sz val="10.0"/>
      </rPr>
      <t>N°1</t>
    </r>
  </si>
  <si>
    <r>
      <rPr>
        <rFont val="Arial"/>
        <b/>
        <color theme="1"/>
        <sz val="10.0"/>
      </rPr>
      <t xml:space="preserve">Cotización elegida: </t>
    </r>
    <r>
      <rPr>
        <rFont val="Arial"/>
        <b val="0"/>
        <color theme="1"/>
        <sz val="10.0"/>
      </rPr>
      <t>N°2</t>
    </r>
    <r>
      <rPr>
        <rFont val="Arial"/>
        <b/>
        <color theme="1"/>
        <sz val="10.0"/>
      </rPr>
      <t xml:space="preserve">
</t>
    </r>
    <r>
      <rPr>
        <rFont val="Arial"/>
        <b val="0"/>
        <color theme="1"/>
        <sz val="10.0"/>
      </rPr>
      <t xml:space="preserve">
</t>
    </r>
  </si>
  <si>
    <r>
      <rPr>
        <rFont val="Arial"/>
        <b/>
        <color theme="1"/>
        <sz val="10.0"/>
      </rPr>
      <t xml:space="preserve">Justificación: </t>
    </r>
    <r>
      <rPr>
        <rFont val="Arial"/>
        <b val="0"/>
        <color theme="1"/>
        <sz val="10.0"/>
      </rPr>
      <t>Para el proyecto se selecciona el ASUS VA249HG, ya que ofrece el equilibrio perfecto entre rendimiento visual y costo con un precio de $419.900 COP. Su panel IPS y su tasa de refresco de 120 Hz garantizan una visualización fluida y precisa de interfaces y código, mientras que su tecnología Eye Care certificada protege la salud visual durante las largas jornadas de desarrollo y gestión administrativa, convirtiéndolo en la opción más inteligente y ergonómica.</t>
    </r>
  </si>
  <si>
    <r>
      <rPr>
        <rFont val="Arial"/>
        <b/>
        <color theme="1"/>
        <sz val="10.0"/>
      </rPr>
      <t xml:space="preserve">Justificación: </t>
    </r>
    <r>
      <rPr>
        <rFont val="Arial"/>
        <b val="0"/>
        <color theme="1"/>
        <sz val="10.0"/>
      </rPr>
      <t>El Monitor LG 22" (22U401A) de Ktronix se posiciona como la mejor opción de compra al ofrecer el equilibrio perfecto entre eficiencia financiera, rendimiento operativo y respaldo logístico para Villa de Guaduas. Con un precio de $289.900 COP, representa un ahorro superior al 46% frente a alternativas internacionales, liberando capital para otros insumos clave sin sacrificar características técnicas esenciales; cuenta con resolución Full HD (1920x1080), una tasa de refresco de 100 Hz para una interacción fluida con el sistema de inventarios y tecnología Flicker Safe para proteger la salud visual del operador durante jornadas largas. Además, al ser una compra local, garantiza disponibilidad inmediata y 36 meses (3 años) de garantía directa en Colombia, asegurando la continuidad del negocio sin los riesgos ni retrasos de la importación.</t>
    </r>
  </si>
  <si>
    <t>CUADRO DE COTIZACIONES - GABINETES CLIENTE</t>
  </si>
  <si>
    <t>CUADRO DE COTIZACIONES - GABINETES ADMIN</t>
  </si>
  <si>
    <t>Importe Total
  IVA incluido
 (moneda nacional)</t>
  </si>
  <si>
    <t>Desventajas</t>
  </si>
  <si>
    <t>Análisis</t>
  </si>
  <si>
    <t>Viabilidad de compra</t>
  </si>
  <si>
    <t>Comparación: precio y por qué es mejor</t>
  </si>
  <si>
    <t>imágenes</t>
  </si>
  <si>
    <t>imagen</t>
  </si>
  <si>
    <r>
      <rPr>
        <rFont val="Arial, sans-serif"/>
        <color rgb="FF1155CC"/>
        <u/>
      </rPr>
      <t>https://www.mercadolibre.com.co/gabinete-xtech-xtq-214-torre-atx-micro-atx-con-fuente-600w-usb-30/p/MCO22724308</t>
    </r>
  </si>
  <si>
    <t>MYM SYSTECH COLOMBIA</t>
  </si>
  <si>
    <t>https://mymsystech.com.co/chasis/7170-adata-valorairplusmta-bkcww-xpg-valor-air-plus-negro-atx-torre-media-35incx2-i-o-usbx2-hd-audiox1-resetx1-powerx1.html</t>
  </si>
  <si>
    <t>Gabinete XPG Valor Air Plus Negro ATX</t>
  </si>
  <si>
    <t>$ 191.685,71</t>
  </si>
  <si>
    <t>Gabinete Xtech XTQ-214 ATX con fuente 600W</t>
  </si>
  <si>
    <t>$ 228.106,00</t>
  </si>
  <si>
    <t>$ 73,04</t>
  </si>
  <si>
    <t>$ 113.361,34</t>
  </si>
  <si>
    <t>$ 134.900,00</t>
  </si>
  <si>
    <t>A CUOTAS</t>
  </si>
  <si>
    <t>$ 43,20</t>
  </si>
  <si>
    <t>Página directa indexada; en stock.</t>
  </si>
  <si>
    <t>ATX Torre Media | Iluminación ARGB | Ventilación Air Plus</t>
  </si>
  <si>
    <t>Garantía estándar de tienda (no se especifica plazo exacto)</t>
  </si>
  <si>
    <t>Es el más económico del grupo gamer; buen flujo de aire.</t>
  </si>
  <si>
    <t>Estética más sencilla comparado con los modelos superiores.</t>
  </si>
  <si>
    <t>Buena puerta de entrada a un gabinete gamer con estilo, sin gastar de más.</t>
  </si>
  <si>
    <t>Página directa verificada y funcional con ficha e imagen del producto. Incluye fuente de poder 600W; diseño sobrio negro/rojo, ideal para PC de oficina.</t>
  </si>
  <si>
    <t>ALTA</t>
  </si>
  <si>
    <t>Midi Tower ATX/Micro-ATX | Fuente 600W incluida | 2x USB 2.0 + 1x USB 3.0</t>
  </si>
  <si>
    <t>Precio 1 de 5 con precio | Más económico | El más económico del grupo gamer, con buen flujo de aire y estética sencilla.</t>
  </si>
  <si>
    <t>Garantía de fábrica Xtech (no se especifica plazo exacto en la ficha)</t>
  </si>
  <si>
    <t>Nº 2</t>
  </si>
  <si>
    <t>Es el más económico; ya incluye fuente de poder, ahorra esa compra aparte.</t>
  </si>
  <si>
    <t>Sin panel de vidrio ni ventiladores adicionales; diseño básico.</t>
  </si>
  <si>
    <r>
      <rPr>
        <rFont val="Arial"/>
        <color rgb="FF1155CC"/>
        <u/>
      </rPr>
      <t>https://mymsystech.com.co/chasis/7168-adata-invaderxminimt-bkcww-xpg-invader-x-mini-negro-atx-torre-media-35incx2-i-o-usb-cx1-usbx2-hd-audiox1-resetx1.html</t>
    </r>
  </si>
  <si>
    <t>Ideal para un equipo administrativo simple, sin necesidades gráficas ni estéticas.</t>
  </si>
  <si>
    <t>MUY ALTA</t>
  </si>
  <si>
    <t>Precio 1 de 5 con precio | Más económico | Es el más económico y ya trae fuente de 600W incluida; perfecto para un PC de oficina simple.</t>
  </si>
  <si>
    <t>PC WARE COLOMBIA</t>
  </si>
  <si>
    <r>
      <rPr>
        <rFont val="Arial"/>
        <color rgb="FF1155CC"/>
        <u/>
      </rPr>
      <t>https://www.pcware.com.co/sades-yu-ak1-mid-tower</t>
    </r>
  </si>
  <si>
    <t>Gabinete XPG Invader X Mini Negro ATX</t>
  </si>
  <si>
    <t>$ 222.574,79</t>
  </si>
  <si>
    <t>$ 264.864,00</t>
  </si>
  <si>
    <t>$ 84,81</t>
  </si>
  <si>
    <t>ATX Torre Media | Puerto USB-C frontal | Diseño compacto</t>
  </si>
  <si>
    <t>Incluye puerto USB-C frontal, práctico para periféricos modernos.</t>
  </si>
  <si>
    <t>Formato compacto, algo más ajustado para gráficas muy grandes.</t>
  </si>
  <si>
    <t>Gabinete Sades YU AK1 Mid Tower</t>
  </si>
  <si>
    <t>Buena opción de gama media con conectividad moderna.</t>
  </si>
  <si>
    <t>$ 159.663,87</t>
  </si>
  <si>
    <t>Precio 2 de 5 con precio | 16% sobre el menor precio | Buena opción de gama media con puerto USB-C frontal y diseño compacto.</t>
  </si>
  <si>
    <t>$ 190.000,00</t>
  </si>
  <si>
    <t>$ 60,84</t>
  </si>
  <si>
    <r>
      <rPr>
        <rFont val="Arial"/>
        <color rgb="FF1155CC"/>
        <u/>
      </rPr>
      <t>https://mymsystech.com.co/chasis/7173-adata-starkerairbtfmta-whcww-xpg-starker-air-btf-blanco-soporta-placas-base-con-diseno-de-conector-inverso-torre-media.html</t>
    </r>
  </si>
  <si>
    <t>Página directa indexada; producto en pre-orden, confirmar disponibilidad antes de comprar.</t>
  </si>
  <si>
    <t>Mid Tower | Diseño simple | Compatible ATX/Micro-ATX</t>
  </si>
  <si>
    <t>Precio bajo y estructura sencilla, suficiente para un equipo de trabajo.</t>
  </si>
  <si>
    <t>Está en pre-orden, el tiempo de entrega puede ser mayor.</t>
  </si>
  <si>
    <t>Buena opción económica si no hay afán en la entrega.</t>
  </si>
  <si>
    <t>Precio 2 de 5 con precio | 41% sobre el menor precio | Precio bajo y diseño simple, pero disponibilidad en pre-orden puede retrasar la entrega.</t>
  </si>
  <si>
    <t>Gabinete XPG Starker Air BTF Blanco ATX</t>
  </si>
  <si>
    <t>$ 328.515,13</t>
  </si>
  <si>
    <r>
      <rPr>
        <rFont val="Arial"/>
        <color rgb="FF1155CC"/>
        <u/>
      </rPr>
      <t>https://www.pcware.com.co/aerocool-hoja-g-bk-v1-rgb-lighting-soporta-atx-micro-atx-y-mini-itx-vidrio-templado-black</t>
    </r>
  </si>
  <si>
    <t>$ 390.933,00</t>
  </si>
  <si>
    <t>$ 125,18</t>
  </si>
  <si>
    <t>FALLABELA COLOMBIA</t>
  </si>
  <si>
    <t>https://www.falabella.com.co/falabella-co/product/130070988/board-msi-b550m-pro-vdh-wifi-socket-am4/130070989</t>
  </si>
  <si>
    <t>ATX Torre Media | Soporta conector inverso (BTF) | Color blanco</t>
  </si>
  <si>
    <t>Gabinete AeroCool Hoja-G-BK-v1 vidrio templado</t>
  </si>
  <si>
    <t>$ 406.614,29</t>
  </si>
  <si>
    <t>Soporta placas con diseño de conector inverso; manejo de cables más limpio.</t>
  </si>
  <si>
    <t>$ 483.871,00</t>
  </si>
  <si>
    <t>Precio más alto y requiere placa compatible con BTF para aprovecharlo del todo.</t>
  </si>
  <si>
    <t>$ 154,94</t>
  </si>
  <si>
    <t>Ideal si el cliente busca un build "cable-less" de estética muy limpia.</t>
  </si>
  <si>
    <t>MEDIA</t>
  </si>
  <si>
    <t>Precio 3 de 5 con precio | 71% sobre el menor precio | Diseño de cableado oculto muy limpio, pero requiere placa compatible con BTF.</t>
  </si>
  <si>
    <t>Página directa indexada con imagen de producto; se usa el precio de lista original (sin descuento aplicado).</t>
  </si>
  <si>
    <t>ATX/Micro-ATX/Mini-ITX | Vidrio templado | Iluminación RGB básica</t>
  </si>
  <si>
    <t>Nº 4</t>
  </si>
  <si>
    <t>Vidrio templado y compatibilidad amplia de placas a precio medio.</t>
  </si>
  <si>
    <r>
      <rPr>
        <rFont val="Arial"/>
        <color rgb="FF1155CC"/>
        <u/>
      </rPr>
      <t>https://www.pcware.com.co/cougar-duoface-rgb-3-ventiladores-vidrio-templado-de-4-mm-placa-miniitx-microatx-atx-ceb-eatx-cgr-5zd1b-rgb</t>
    </r>
  </si>
  <si>
    <t>La iluminación RGB no es necesaria para un equipo administrativo.</t>
  </si>
  <si>
    <t>Funcional para admin, aunque el estilo gamer es innecesario para oficina.</t>
  </si>
  <si>
    <t>Precio 4 de 5 con precio | 259% sobre el menor precio | Buena relación precio-calidad, aunque su estética RGB no es indispensable para oficina.</t>
  </si>
  <si>
    <t>MSI Placa Base AM4 B550M Pro-VDH WiFi / Micro-ATX / Socket AM4 / DDR4 / PCIe 4.0</t>
  </si>
  <si>
    <r>
      <rPr>
        <rFont val="Arial"/>
        <color rgb="FF1155CC"/>
        <u/>
      </rPr>
      <t>https://www.pcware.com.co/xpg-valor-air-mera-edition-vidrio-templado-4-ventiladores-soporta-mini-itx-micro-atx-atx</t>
    </r>
  </si>
  <si>
    <t>Gabinete Cougar DuoFace RGB</t>
  </si>
  <si>
    <t>$ 430.072,27</t>
  </si>
  <si>
    <t>$ 511.786,00</t>
  </si>
  <si>
    <t>$ 163,88</t>
  </si>
  <si>
    <t>Gabinete XPG Valor Air Mera Edition</t>
  </si>
  <si>
    <t>Mini ITX/Micro-ATX/ATX/CEB/E-ATX | Vidrio templado 4mm | 3 ventiladores RGB</t>
  </si>
  <si>
    <t>$ 756.302,52</t>
  </si>
  <si>
    <t>$ 900.000,00</t>
  </si>
  <si>
    <t>Doble panel de vidrio y compatibilidad con placas grandes (E-ATX).</t>
  </si>
  <si>
    <t>$ 288,18</t>
  </si>
  <si>
    <t>Precio considerablemente más alto que las opciones básicas.</t>
  </si>
  <si>
    <t>Buena opción para un cliente que busca un setup gamer llamativo.</t>
  </si>
  <si>
    <t>Página directa indexada con imagen de producto; producto en pre-orden. Se usa el precio de lista original (sin descuento aplicado).</t>
  </si>
  <si>
    <t>Precio 4 de 5 con precio | 124% sobre el menor precio | Doble panel de vidrio y compatibilidad con placas grandes, a precio más alto.</t>
  </si>
  <si>
    <t>Mini ITX/Micro-ATX/ATX | Vidrio templado | 4 ventiladores incluidos</t>
  </si>
  <si>
    <t>Nº 5</t>
  </si>
  <si>
    <t>Trae 4 ventiladores incluidos, mejora la refrigeración del equipo.</t>
  </si>
  <si>
    <t>Precio más alto y en pre-orden; ventiladores no son prioritarios en oficina.</t>
  </si>
  <si>
    <r>
      <rPr>
        <rFont val="Arial"/>
        <color rgb="FF1155CC"/>
        <u/>
      </rPr>
      <t>https://www.pcware.com.co/cougar-duoface-pro-soporte-para-placa-base-mini-itx-micro-atx-atx-ceb-e-atx-tarjetas-graficas-de-hasta-390-mm-cooler-de-cpu-de-190-mm-vidrio-templado-cgr-5ad1b-rgb</t>
    </r>
  </si>
  <si>
    <t>Sobredimensionado para tareas administrativas, mejor destinado a un equipo con más carga.</t>
  </si>
  <si>
    <t>Mercado Libre</t>
  </si>
  <si>
    <t>Precio 5 de 5 con precio | 567% sobre el menor precio | Trae buena refrigeración, pero resulta sobredimensionado para un equipo de oficina.</t>
  </si>
  <si>
    <t>https://www.mercadolibre.com.co/placa-base-msi-mag-x870-wifi7-am5-pcie-50-ddr5-atx-/p/MCO2097304918?matt_tool=19390127&amp;utm_source=google_shopping&amp;utm_medium=organic&amp;pdp_filters=item_id%3AMCO1861879021&amp;from=gshop</t>
  </si>
  <si>
    <r>
      <rPr>
        <rFont val="Arial"/>
        <color rgb="FF1155CC"/>
        <u/>
      </rPr>
      <t>https://www.pcware.com.co/cougar-archon-2-mesh-rgb-3-ventiladores-vidrio-templado-de-3-mm-placa-miniitx-microatx-atx-cgr-5cc5b-mesh-rgb</t>
    </r>
  </si>
  <si>
    <t>Tarjeta madre formato Micro-ATX para procesadores AMD Ryzen serie 3000, 4000G y 5000 (Socket AM4). Incluye conectividad Wi-Fi y Bluetooth integrada.</t>
  </si>
  <si>
    <t>12 Meses (Garantía oficial MSI / Distribuidor)</t>
  </si>
  <si>
    <t>Excelente relación costo-beneficio ($479.900 COP). Conectividad inalámbrica Wi-Fi y Bluetooth integrada de fábrica. Soporte PCIe 4.0.</t>
  </si>
  <si>
    <t>Plataforma AM4 (DDR4) en etapa madura, limita actualizaciones a futuro sin cambiar la board y RAM. Formato Micro-ATX.</t>
  </si>
  <si>
    <t>Viabilidad Muy Alta (Excelente Costo-Beneficio): Es la compra más equilibrada dentro del ecosistema AM4. Resulta altamente rentable para ensamblar o actualizar el punto de venta POS o nodo del sistema</t>
  </si>
  <si>
    <t>Gabinete Cougar DuoFace PRO</t>
  </si>
  <si>
    <t>$ 573.785,71</t>
  </si>
  <si>
    <t>$ 682.805,00</t>
  </si>
  <si>
    <t>$ 218,64</t>
  </si>
  <si>
    <t>Gabinete Cougar Archon 2 Mesh RGB</t>
  </si>
  <si>
    <t>$ 403.249,58</t>
  </si>
  <si>
    <t>$ 479.867,00</t>
  </si>
  <si>
    <t>Mini ITX/Micro-ATX/ATX/CEB/E-ATX | Soporta gráficas hasta 390mm | Cooler CPU hasta 190mm</t>
  </si>
  <si>
    <t>$ 153,66</t>
  </si>
  <si>
    <t>Soporta gráficas y coolers de gran tamaño; el tope de gama del grupo.</t>
  </si>
  <si>
    <t>Es el más costoso; solo se justifica con componentes de alta gama.</t>
  </si>
  <si>
    <t>Recomendado solo si el cliente ya piensa en una tarjeta gráfica grande.</t>
  </si>
  <si>
    <t>https://www.mercadolibre.com.co/motherboard-asus-rog-strix-b550-f-gaming-wifi-ii-amd/p/MCO2097353064#polycard_client=search-desktop&amp;be_origin=backend&amp;overlay_label=not_apply&amp;search_layout=grid&amp;position=3&amp;type=product&amp;tracking_id=656afe11-39bd-4af7-9f01-07e1a63e9e84&amp;wid=MCO1905901771&amp;sid=search</t>
  </si>
  <si>
    <t>Mini ITX/Micro-ATX/ATX | Vidrio templado 3mm | 3 ventiladores incluidos</t>
  </si>
  <si>
    <t>MSI Placa Base MAG X870 Tomahawk WiFi / Socket AM5 / DDR5 / PCIe 5.0 / ATX</t>
  </si>
  <si>
    <t>Precio 5 de 5 con precio | 199% sobre el menor precio | El tope de gama, con soporte para gráficas y coolers grandes; el más costoso del grupo.</t>
  </si>
  <si>
    <t>Diseño mesh que favorece el flujo de aire; marca reconocida.</t>
  </si>
  <si>
    <t>Es el más costoso de la lista para uso puramente administrativo.</t>
  </si>
  <si>
    <t>Recomendable solo si se busca un equipo mixto oficina/uso prolongado con buena ventilación.</t>
  </si>
  <si>
    <r>
      <rPr>
        <rFont val="Arial"/>
        <b/>
        <color theme="1"/>
        <sz val="10.0"/>
      </rPr>
      <t xml:space="preserve">Cotización elegida: </t>
    </r>
    <r>
      <rPr>
        <rFont val="Arial"/>
        <b val="0"/>
        <color theme="1"/>
        <sz val="10.0"/>
      </rPr>
      <t>N°1</t>
    </r>
    <r>
      <rPr>
        <rFont val="Arial"/>
        <b/>
        <color theme="1"/>
        <sz val="10.0"/>
      </rPr>
      <t xml:space="preserve">
</t>
    </r>
    <r>
      <rPr>
        <rFont val="Arial"/>
        <b val="0"/>
        <color theme="1"/>
        <sz val="10.0"/>
      </rPr>
      <t xml:space="preserve">
</t>
    </r>
  </si>
  <si>
    <t>Precio 3 de 5 con precio | 256% sobre el menor precio | Buena ventilación y marca reconocida, pero es el más costoso para uso administrativo.</t>
  </si>
  <si>
    <r>
      <rPr>
        <rFont val="Arial"/>
        <b/>
        <color theme="1"/>
        <sz val="10.0"/>
      </rPr>
      <t xml:space="preserve">Cotización elegida: </t>
    </r>
    <r>
      <rPr>
        <rFont val="Arial"/>
        <b val="0"/>
        <color theme="1"/>
        <sz val="10.0"/>
      </rPr>
      <t>N°1</t>
    </r>
    <r>
      <rPr>
        <rFont val="Arial"/>
        <b/>
        <color theme="1"/>
        <sz val="10.0"/>
      </rPr>
      <t xml:space="preserve">
</t>
    </r>
    <r>
      <rPr>
        <rFont val="Arial"/>
        <b val="0"/>
        <color theme="1"/>
        <sz val="10.0"/>
      </rPr>
      <t xml:space="preserve">
</t>
    </r>
  </si>
  <si>
    <r>
      <rPr>
        <rFont val="Arial"/>
        <b/>
        <color theme="1"/>
        <sz val="10.0"/>
      </rPr>
      <t xml:space="preserve">Justificación: </t>
    </r>
    <r>
      <rPr>
        <rFont val="Arial"/>
        <b val="0"/>
        <color theme="1"/>
        <sz val="10.0"/>
      </rPr>
      <t>El gabinete más apropiado y la mejor opción para la empresa es el Gabinete XPG Valor Air Plus Negro ATX, ya que destaca por ofrecer la máxima eficiencia financiera al ser el modelo más económico del grupo con un precio de $228.106,00 COP, lo que permite optimizar de forma inteligente el presupuesto institucional. Asimismo, cuenta con una viabilidad de compra alta, una estética sencilla y un excelente flujo de aire gracias a su sistema de ventilación Air Plus, garantizando la refrigeración óptima de los componentes para el trabajo continuo sin incurrir en gastos innecesarios.</t>
    </r>
  </si>
  <si>
    <t>Board ASUS ROG STRIX B550-F Gaming WIFI II / ATX / Socket AM4 / DDR4 / PCIe 4.0 / Sellada</t>
  </si>
  <si>
    <r>
      <rPr>
        <rFont val="Arial"/>
        <b/>
        <color theme="1"/>
        <sz val="10.0"/>
      </rPr>
      <t xml:space="preserve">Justificación: </t>
    </r>
    <r>
      <rPr>
        <rFont val="Arial"/>
        <b val="0"/>
        <color theme="1"/>
        <sz val="10.0"/>
      </rPr>
      <t>El Gabinete Xtech XTQ-214 ATX con fuente 600W es la mejor opción para nosotros porque se posiciona como el modelo más económico del grupo con un precio de $134.900,00 COP y una viabilidad de compra calificada como muy alta. Su principal ventaja radica en que incluye de fábrica una fuente de poder de 600W, lo que elimina la necesidad de realizar un gasto extra independiente en este componente crucial. Además, cuenta con un diseño sobrio en color negro/rojo, sin paneles de vidrio ni elementos estéticos recargados o iluminación innecesaria, ofreciendo una estructura práctica y funcional perfectamente adaptada para un equipo administrativo o de uso interno eficiente.</t>
    </r>
  </si>
  <si>
    <t>Tarjeta madre formato ATX gama alta para procesadores AMD Ryzen de las series 3000, 4000G y 5000 (Socket AM4). Incluye Wi-Fi 6E (802.11ax) y Bluetooth 5.2 integrados, audio SupremeFX S1220A, etapas de potencia DrMOS 12+2, soporte PCIe 4.0, doble puerto M.2 con disipadores térmicos, LAN de 2.5 Gb, USB 3.2 Gen 2 y botón BIOS FlashBack.</t>
  </si>
  <si>
    <t>Tecnología Nueva y Avanzada. Formato ATX de gama alta para procesadores AMD Ryzen serie 7000/8000/9000. Soporta RAM DDR5, almacenamiento PCIe 5.0, Wi-Fi 7 y LAN 5G.</t>
  </si>
  <si>
    <t>36 Meses (Garantía oficial ASUS / Distribuidor)</t>
  </si>
  <si>
    <t>12 Meses (Oficial del fabricante)</t>
  </si>
  <si>
    <t>Excelente construcción y robustez en la entrega de energía (VRM 12+2).
Conectividad inalámbrica avanzada Wi-Fi 6E y Bluetooth 5.2 de fábrica.
Formato ATX completo con amplia capacidad de expansión y audio de alta fidelidad SupremeFX.
Excelente relación costo-beneficio ($485.848 COP) para una board de gama alta.</t>
  </si>
  <si>
    <t>Plataforma AM4 (DDR4) madura que limita la actualización a procesadores AM5/DDR5 sin cambiar de tarjeta madre.
Al ser formato ATX requiere un gabinete de tamaño estándar o torre grande</t>
  </si>
  <si>
    <t>Rendimiento extremo, disipación de calor robusta para trabajo pesado 24/7 y puertos ultra rápidos (USB4 / LAN 5G) para respaldo continuo.</t>
  </si>
  <si>
    <t>Viabilidad Muy Alta (Excelente Gama Alta AM4): Es una de las mejores tarjetas madre disponibles para AM4 a un precio competitivo ($708.482 COP / $181.66 USD).</t>
  </si>
  <si>
    <t>Precio más elevado en la comparativa; requiere un gabinete ATX amplio para su instalación.</t>
  </si>
  <si>
    <t>Viabilidad Alta (Servidor Central SIGOF / Base de Datos): Opción avanzada y robusta para actuar como el servidor principal donde se aloje la base de datos de inventarios, proveedores y facturación, garantizando máxima estabilidad y velocidad.</t>
  </si>
  <si>
    <t>Mercado libre</t>
  </si>
  <si>
    <t>https://www.mercadolibre.com.co/board-b550m-ds3h-gigabyte-amd-am4/p/MCO22649169#polycard_client=search-desktop&amp;be_origin=backend&amp;overlay_label=not_apply&amp;search_layout=grid&amp;position=3&amp;type=product&amp;tracking_id=72501007-b04c-443a-9c43-d2435bf81bab&amp;wid=MCO1707801725&amp;sid=search</t>
  </si>
  <si>
    <t>https://www.mercadolibre.com.co/placa-base-rog-strix-b650-a-gaming-wifi-6e-am5-ryzen-7/p/MCO2097347436#polycard_client=search-desktop&amp;be_origin=backend&amp;overlay_label=not_apply&amp;search_layout=grid&amp;position=1&amp;type=product&amp;tracking_id=f8bb5ffe-691f-41d3-98fa-4514c26754e5&amp;wid=MCO3606320504&amp;sid=search</t>
  </si>
  <si>
    <t>Gigabyte Placa Base Ultra Durable B550M DS3H / Socket AM4 / DDR4 / PCIe 4.0 / Micro ATX / Wi-Fi y Bluetooth</t>
  </si>
  <si>
    <t>Asus Rog Strix B650-a Gaming Wifi 6e Am5 (lga1718)</t>
  </si>
  <si>
    <t>Tarjeta madre Micro-ATX con chipset AMD B550 para procesadores Ryzen series 3000, 4000G y 5000. Incluye VRM digital de 5+3 fases, conectividad inalámbrica Wi-Fi y Bluetooth, PCIe 4.0 x16, doble puerto M.2 (uno PCIe 4.0/3.0 x4), soporte para hasta 128 GB DDR4, RGB Fusion 2.0 y botón Q-Flash Plus.</t>
  </si>
  <si>
    <t>12 Meses (Garantía oficial Gigabyte)</t>
  </si>
  <si>
    <t>Financiación disponible: Opción de pago en 6 cuotas de $90.000 sin interés y envío gratis.
Incluye conectividad Wi-Fi y Bluetooth integrada de fábrica.
Soporte PCIe 4.0 para gráficos y unidades M.2 rápidas.
Función Q-Flash Plus para actualizar BIOS sin necesidad de procesador instalado.</t>
  </si>
  <si>
    <t>Plataforma AM4 (DDR4) madura que no admite procesadores AM5 (DDR5) a futuro.
VRM de 5+3 fases adecuado para gama media, pero limitado para overclocking exigente.</t>
  </si>
  <si>
    <t>Viabilidad Alta (Opción Calidad/Precio): Tarjeta B550M completa con disponibilidad y envío nacional en Mercado Libre. Ofrece gran estabilidad operativa para la administración y control de inventarios.</t>
  </si>
  <si>
    <t>Tecnología Nueva y Avanzada. Formato ATX gama media-alta para socket AM5 / Ryzen. Soporta memorias DDR5, almacenamiento M.2 PCIe 5.0, Wi-Fi 6E y LAN 2.5Gb.</t>
  </si>
  <si>
    <t>36 Meses (Garantía oficial ASUS)</t>
  </si>
  <si>
    <r>
      <rPr>
        <rFont val="Arial"/>
        <b/>
        <color theme="1"/>
        <sz val="10.0"/>
      </rPr>
      <t xml:space="preserve">Cotización elegida: </t>
    </r>
    <r>
      <rPr>
        <rFont val="Arial"/>
        <b val="0"/>
        <color theme="1"/>
        <sz val="10.0"/>
      </rPr>
      <t>N°1</t>
    </r>
  </si>
  <si>
    <t>Excelente relación costo-beneficio en plataforma moderna. Gran durabilidad y abundantes puertos USB para periféricos POS (impresora térmica, lector de código de barras).</t>
  </si>
  <si>
    <t xml:space="preserve"> No incluye conectividad USB4 de 40Gbps ni Wi-Fi 7 (innecesarios para el punto de venta).</t>
  </si>
  <si>
    <t>Viabilidad Muy Alta (Recomendada para Punto de Venta / POS): Representa el punto de equilibrio ideal entre costo y tecnología moderna. Garantiza fluidez y larga vida útil ante el uso diario continuo en la caja de la panadería.</t>
  </si>
  <si>
    <r>
      <rPr>
        <rFont val="Arial"/>
        <b/>
        <color theme="1"/>
        <sz val="10.0"/>
      </rPr>
      <t xml:space="preserve">Justificación: </t>
    </r>
    <r>
      <rPr>
        <rFont val="Arial"/>
        <b val="0"/>
        <color theme="1"/>
        <sz val="10.0"/>
      </rPr>
      <t>La MSI Placa Base AM4 B550M Pro-VDH WiFi es la mejor opción para la empresa porque ofrece una relación costo-beneficio inigualable en el mercado a un precio de $479.900,00 COP, consolidándose como la alternativa más equilibrada y financieramente inteligente dentro del ecosistema AM4. Su diseño en formato Micro-ATX resulta altamente rentable y práctico para ensamblar, actualizar o gestionar nodos y puntos de venta en los sistemas de la compañía. Además, destaca por incluir de fábrica conectividad inalámbrica Wi-Fi y Bluetooth integrada, soporte para PCIe 4.0 y una estabilidad operativa sobresaliente para la administración y el control de inventarios, todo respaldado por una viabilidad de compra muy alta que maximiza la inversión corporativa sin incurrir en sobrecostos innecesarios.</t>
    </r>
  </si>
  <si>
    <t>https://www.mercadolibre.com.co/placa-madre-ddr3-h81-gaming-m-atx-lga-1150-2-x-8-gb-dd-/p/MCO2062410784#polycard_client=search-desktop&amp;be_origin=backend&amp;overlay_label=not_apply&amp;search_layout=grid&amp;position=1&amp;type=product&amp;tracking_id=1363ffe6-f8d2-4837-8163-49de50822fe5&amp;wid=MCO2007980457&amp;sid=search</t>
  </si>
  <si>
    <t>Board ROG Strix B650-A Gaming WiFi AM5 ASUS / DDR5 / Socket AM5 / ATX</t>
  </si>
  <si>
    <t>Tecnología Vieja / Obsoleta. Formato Micro-ATX reacondicionado/genérico para procesadores Intel de 4ª generación y memorias RAM DDR3.</t>
  </si>
  <si>
    <t>3 Meses (Garantía directa del vendedor)</t>
  </si>
  <si>
    <t>Inversión sumamente económica ($114.728 COP). Permite armar o reparar un equipo básico reutilizando procesador y RAM antiguos de bajo costo.</t>
  </si>
  <si>
    <t>Arquitectura descatalogada (DDR3), limitada capacidad de procesamiento y nula posibilidad de actualización a estándares modernos.</t>
  </si>
  <si>
    <t>Viabilidad Media-Baja (Oficina Administrativa / Respaldo Auxiliar): Viable únicamente como solución de bajo costo para tareas administrativas secundarias (consultas o reportes sencillos) sin realizar un gran desembolso inicial.</t>
  </si>
  <si>
    <r>
      <rPr>
        <rFont val="Arial"/>
        <b/>
        <color theme="1"/>
        <sz val="10.0"/>
      </rPr>
      <t xml:space="preserve">Cotización elegida: </t>
    </r>
    <r>
      <rPr>
        <rFont val="Arial"/>
        <b val="0"/>
        <color theme="1"/>
        <sz val="10.0"/>
      </rPr>
      <t>N°2</t>
    </r>
  </si>
  <si>
    <r>
      <rPr>
        <rFont val="Arial"/>
        <b/>
        <color theme="1"/>
        <sz val="10.0"/>
      </rPr>
      <t xml:space="preserve">Justificación: </t>
    </r>
    <r>
      <rPr>
        <rFont val="Arial"/>
        <b val="0"/>
        <color theme="1"/>
        <sz val="10.0"/>
      </rPr>
      <t>La Asus Rog Strix B650-a Gaming Wifi 6e Am5 (Presupuesto N° 2) es la mejor opción para nosotros porque representa el punto de equilibrio ideal entre costo y tecnología moderna para el punto de venta, ofreciendo una excelente relación costo-beneficio en una plataforma con socket AM5 y DDR5. Además, cuenta con una viabilidad de compra muy alta, conectividad Wi-Fi 6E integrada y abundantes puertos USB para periféricos esenciales como impresoras térmicas y lectores de código de barras, lo que garantiza una larga vida útil y fluidez para el uso diario continuo.</t>
    </r>
  </si>
  <si>
    <t>imagenes</t>
  </si>
  <si>
    <r>
      <rPr>
        <rFont val="Arial"/>
        <color rgb="FF1155CC"/>
        <u/>
      </rPr>
      <t>https://www.falabella.com.co/falabella-co/product/124164056/Disco-solido-ssd-crucial-bx500-1tb-negro-y-adaptador/124164057</t>
    </r>
  </si>
  <si>
    <t>SSD Crucial BX500 1TB SATA con adaptador</t>
  </si>
  <si>
    <t>$ 551.176,47</t>
  </si>
  <si>
    <t>$ 655.900,00</t>
  </si>
  <si>
    <t>$ 210,02</t>
  </si>
  <si>
    <t>Página directa; precio publicado tratado como total con IVA para evitar cobrar el impuesto dos veces.</t>
  </si>
  <si>
    <t>1TB | SATA 2.5 | 540 MB/s</t>
  </si>
  <si>
    <t>0,5 años | 6 meses | 26 semanas | 183 días</t>
  </si>
  <si>
    <t>1TB; compatibilidad SATA amplia; marca reconocida.</t>
  </si>
  <si>
    <t>Garantía corta y rendimiento inferior a unidades NVMe.</t>
  </si>
  <si>
    <t>Buena capacidad para equipos antiguos o administrativos con interfaz SATA.</t>
  </si>
  <si>
    <t>Precio 3 de 5 con precio | 152% sobre el menor precio | Ofrece 1TB a menor precio que Kingston externo, pero tiene garantía corta y velocidad SATA.</t>
  </si>
  <si>
    <t>DISCOSDUROS.COM.CO</t>
  </si>
  <si>
    <r>
      <rPr>
        <rFont val="Arial"/>
        <color rgb="FF1155CC"/>
        <u/>
      </rPr>
      <t>https://discosduros.com.co/kingston-kc3000-1tb/</t>
    </r>
  </si>
  <si>
    <t>SSD NVMe Kingston KC3000 1TB M.2 PCIe 4.0</t>
  </si>
  <si>
    <t>$ 1.312.479,83</t>
  </si>
  <si>
    <t>$ 1.561.851,00</t>
  </si>
  <si>
    <t>$ 500,11</t>
  </si>
  <si>
    <t>Página directa con ficha e imagen del producto; precio de lista (sin descuento) tratado como total con IVA.</t>
  </si>
  <si>
    <t>1TB | M.2 NVMe PCIe 4.0 | Hasta 7000 MB/s</t>
  </si>
  <si>
    <t>5 años | 60 meses | 260 semanas | 1.825 días</t>
  </si>
  <si>
    <t>1TB; hasta 6.000 MB/s; garantía de 5 años.</t>
  </si>
  <si>
    <t>Requiere ranura M.2 NVMe PCIe 4.0 y cuesta más que opciones de 512GB.</t>
  </si>
  <si>
    <t>Mejor combinación de velocidad, capacidad y garantía para equipos compatibles.</t>
  </si>
  <si>
    <t>Precio 5 de 5 con precio | 501% sobre el menor precio | Mejor combinación general: 1TB, máxima velocidad del cuadro y garantía de 5 años por un precio inferior a otras opciones de 1TB.</t>
  </si>
  <si>
    <r>
      <rPr>
        <rFont val="Arial"/>
        <color rgb="FF1155CC"/>
        <u/>
      </rPr>
      <t>https://discosduros.com.co/patriot-p300-ssd-m2-512gb/</t>
    </r>
  </si>
  <si>
    <r>
      <rPr>
        <rFont val="Arial"/>
        <color rgb="FF1155CC"/>
        <u/>
      </rPr>
      <t>https://discosduros.com.co/kingston-kc3000-1tb/</t>
    </r>
  </si>
  <si>
    <t>SSD M.2 Patriot P300 512GB PCIe Gen3</t>
  </si>
  <si>
    <t>$ 218.403,36</t>
  </si>
  <si>
    <t>$ 259.900,00</t>
  </si>
  <si>
    <t>$ 83,22</t>
  </si>
  <si>
    <t>https://www.mercadolibre.com.co/seagate-ironwolf-2tb-st2000vn004-disco-duro-nas-sata/up/MCOU4628630453#polycard_client=search-desktop&amp;be_origin=backend&amp;overlay_label=not_apply&amp;search_layout=grid&amp;position=1&amp;type=product&amp;tracking_id=3816807e-bca2-4828-b7ef-e3c0d5733a82&amp;wid=MCO2103029437&amp;sid=search</t>
  </si>
  <si>
    <t>512GB | NVMe Gen3 | 1700/1200 MB/s</t>
  </si>
  <si>
    <t>3 años | 36 meses | 156 semanas | 1.095 días</t>
  </si>
  <si>
    <t>Menor precio; tecnología NVMe; garantía de 3 años.</t>
  </si>
  <si>
    <t>Capacidad de 512GB y rendimiento menor que NVMe Gen4.</t>
  </si>
  <si>
    <t>Excelente costo-beneficio si 512GB son suficientes y el equipo admite M.2.</t>
  </si>
  <si>
    <t>Precio 1 de 5 con precio | Más económico | Es el más barato y mantiene NVMe con 3 años de garantía; mejor costo-beneficio si 512GB son suficientes.</t>
  </si>
  <si>
    <t>Disco Duro Mecánico Seagate IronWolf 2TB SATA III 3.5"</t>
  </si>
  <si>
    <r>
      <rPr>
        <rFont val="Arial"/>
        <b/>
        <color theme="1"/>
        <sz val="10.0"/>
      </rPr>
      <t xml:space="preserve">Cotización elegida: </t>
    </r>
    <r>
      <rPr>
        <rFont val="Arial"/>
        <b val="0"/>
        <color theme="1"/>
        <sz val="10.0"/>
      </rPr>
      <t>N°2</t>
    </r>
  </si>
  <si>
    <t>Página directa con ficha e imagen; precio de lista tratado como total con IVA.</t>
  </si>
  <si>
    <t>5 años | 60 meses | 1.825 días</t>
  </si>
  <si>
    <t>Rendimiento extremo para compilación de código, contenedores y bases de datos.</t>
  </si>
  <si>
    <r>
      <rPr>
        <rFont val="Arial"/>
        <b/>
        <color theme="1"/>
        <sz val="10.0"/>
      </rPr>
      <t xml:space="preserve">Justificación: </t>
    </r>
    <r>
      <rPr>
        <rFont val="Arial"/>
        <b val="0"/>
        <color theme="1"/>
        <sz val="10.0"/>
      </rPr>
      <t>Este disco destaca por ofrecer la mejor combinación de velocidad, capacidad y fiabilidad del grupo, con una viabilidad de compra calificada como Muy Alta. Al contar con tecnología NVMe PCIe 4.0, alcanza velocidades de hasta 7.000 MB/s, lo que supera drásticamente a las alternativas SATA o Gen3, garantizando un rendimiento superior en tareas de alta carga de trabajo, bases de datos o procesamiento de información masiva. Además, su garantía de 5 años proporciona la tranquilidad y seguridad a largo plazo que la infraestructura empresarial requiere para sus activos críticos, convirtiéndolo en una inversión más robusta y duradera que las opciones de menor capacidad o tecnología obsoleta.</t>
    </r>
  </si>
  <si>
    <t>Inversión inicial elevada frente a opciones de gama media.</t>
  </si>
  <si>
    <t>Justificado para el equipo técnico debido al alto rendimiento requerido en procesos de desarrollo y pruebas de software.</t>
  </si>
  <si>
    <t>Mejor combinación de velocidad, capacidad y garantía para el equipo de desarrollo, soportando cargas de trabajo pesadas con 5 años de garantía.</t>
  </si>
  <si>
    <t>-</t>
  </si>
  <si>
    <t>Diseñado específicamente para servidores y sistemas NAS con operación continua 24/7.</t>
  </si>
  <si>
    <t>2TB | Factor de forma 3.5" | Conexión SATA 6Gb/s | Sensores de vibración rotacional</t>
  </si>
  <si>
    <t>3 Años (36 meses)</t>
  </si>
  <si>
    <t xml:space="preserve">FALABELLA </t>
  </si>
  <si>
    <t>Máxima fiabilidad, tolerancia a vibraciones en gabinetes múltiples y rendimiento constante para copias de seguridad críticas.</t>
  </si>
  <si>
    <t>https://www.falabella.com.co/falabella-co/product/129220266/Unidad-Solida-M2-XPG-GAMMIX-S70-BLADE-1TB/129220267</t>
  </si>
  <si>
    <t>Costo inicial más elevado que las líneas estándar de escritorio.</t>
  </si>
  <si>
    <t>Ideal para la empresa al garantizar copias de seguridad estables, continuas y tolerantes a fallos en el punto de venta de Villa de Guaduas.</t>
  </si>
  <si>
    <t>La opción más robusta y especializada para servidores de almacenamiento masivo y respaldos críticos con 3 años de garantía oficial.</t>
  </si>
  <si>
    <t>Unidad Sólida M2 GAMMIX S70 BLADE 1TB XPG</t>
  </si>
  <si>
    <t>https://www.mercadolibre.com.co/disco-duro-interno-western-digital-wd-purple-wd20purz-2tb-purpura/p/MCO7942174#polycard_client=search-desktop&amp;be_origin=backend&amp;overlay_label=not_apply&amp;search_layout=grid&amp;position=1&amp;type=product&amp;tracking_id=d01a33c3-6bc0-4dc6-8e5c-5ff5b79c631f&amp;wid=MCO1838745327&amp;sid=search</t>
  </si>
  <si>
    <t>Incluye disipador de calor de alto rendimiento compatible con PS5 y PC de gama alta.</t>
  </si>
  <si>
    <t>1TB | M.2 NVMe PCIe 4.0 | Velocidades de lectura de hasta 7400 MB/s</t>
  </si>
  <si>
    <t>5 años (60 meses)</t>
  </si>
  <si>
    <t>Excelente relación velocidad/precio con disipador térmico incluido de fábrica y envío rápido ("Llega mañana").</t>
  </si>
  <si>
    <t>El disipador viene preinstalado y puede ser un poco grueso para gabinetes muy compactos.</t>
  </si>
  <si>
    <t>Excelente alternativa dentro de un marketplace nacional reconocido, ideal para estaciones de trabajo con alta transferencia de datos.</t>
  </si>
  <si>
    <t>Disco Duro Mecánico WD Purple 2TB SATA III 3.5"</t>
  </si>
  <si>
    <t>Es ligeramente más veloz (7400 MB/s) e incluye disipador físico integrado de serie a un precio muy competitivo dentro de la plataforma.</t>
  </si>
  <si>
    <t>https://www.mercadolibre.com.co/disco-duro-interno-seagate-barracuda-st2000dm008-2tb-plata/up/MCOU3975183652#polycard_client=search-desktop&amp;be_origin=backend&amp;overlay_label=not_apply&amp;search_layout=grid&amp;position=2&amp;type=product&amp;tracking_id=1e2d9fd4-c504-4918-9c00-efaa92a63e33&amp;wid=MCO3963789260&amp;sid=search</t>
  </si>
  <si>
    <t>https://www.mercadolibre.com.co/ssd-samsung-nvme-990-pro-de-1-tb-7450-mbs/p/MCO23074847#polycard_client=search-desktop&amp;be_origin=backend&amp;overlay_label=not_apply&amp;search_layout=grid&amp;position=2&amp;type=product&amp;tracking_id=3114480f-f7fc-4f0d-929e-6cf721a84526&amp;wid=MCO4234673900&amp;sid=search</t>
  </si>
  <si>
    <t>Optimizado para cargas de trabajo de escritura continua y videovigilancia o registros transaccionales.</t>
  </si>
  <si>
    <t>Disco Duro Interno Seagate Barracuda St2000dm008 2TB 3.5" SATA 6Gb/s</t>
  </si>
  <si>
    <t>2TB | Factor de forma 3.5" | Conexión SATA 6Gb/s | Reducción de pérdida de fotogramas/datos</t>
  </si>
  <si>
    <t>SSD Samsung NVMe 990 Pro de 1 TB 7450 MB/s M.2 PCIe 4.0</t>
  </si>
  <si>
    <t>Excelente resistencia al desgaste por operaciones masivas y constantes de guardado de inventarios o bases de datos.</t>
  </si>
  <si>
    <t>Velocidad de giro orientada a estabilidad de escritura más que a rendimiento rápido del sistema operativo.</t>
  </si>
  <si>
    <t>Muy recomendado para la microempresa por su alta durabilidad ante operaciones de guardado masivo y transacciones diarias del negocio.</t>
  </si>
  <si>
    <t>Excelente relación capacidad/precio para entornos de punto de venta que exigen escritura constante de datos con menor inversión que un disco NAS dedicado.</t>
  </si>
  <si>
    <t>Envío gratis por ser compra nacional, con velocidad de lectura de hasta 7450 MB/s.</t>
  </si>
  <si>
    <t>1TB | M.2 NVMe PCIe 4.0 | Velocidad de lectura hasta 7450 MB/s</t>
  </si>
  <si>
    <t>Máxima confiabilidad de la marca Samsung, excelente eficiencia energética y métricas de durabilidad (TBW) muy altas.</t>
  </si>
  <si>
    <t>El costo es ligeramente mayor frente a opciones de marcas alternativas.</t>
  </si>
  <si>
    <t>Ideal para equipos de desarrollo que realizan operaciones constantes de lectura y escritura intensiva con respaldo de marca líder.</t>
  </si>
  <si>
    <t>https://www.mercadolibre.com.co/disco-duro-interno-western-digital-wd10spzx-1tb-azul/p/MCO10101451#polycard_client=search-desktop&amp;float_highlight=last_unit&amp;be_origin=backend&amp;overlay_label=not_apply&amp;search_layout=grid&amp;position=1&amp;type=product&amp;tracking_id=8cee57da-fbff-4324-8663-60deb10c9a62&amp;wid=MCO908418174&amp;sid=search</t>
  </si>
  <si>
    <t>Ofrece la mayor velocidad de transferencia de la terna (7450 MB/s) con la garantía de durabilidad superior de Samsung.</t>
  </si>
  <si>
    <t>Excelente velocidad de giro (7200 RPM) y gran caché, ideal para acelerar el trasiego de datos pesados en la estación de desarrollo personal.</t>
  </si>
  <si>
    <t>2TB | Factor de forma 3.5" | 7200 RPM | 256MB Caché</t>
  </si>
  <si>
    <r>
      <rPr>
        <rFont val="Arial"/>
        <b/>
        <color theme="1"/>
      </rPr>
      <t xml:space="preserve">Cotización elegida: </t>
    </r>
    <r>
      <rPr>
        <rFont val="Arial"/>
        <b val="0"/>
        <color theme="1"/>
      </rPr>
      <t>N°1</t>
    </r>
  </si>
  <si>
    <t>2 Años (24 meses)</t>
  </si>
  <si>
    <t>Disco Duro Mecánico WD Blue 1TB SATA III 3.5"</t>
  </si>
  <si>
    <t>Excelente rendimiento de lectura y escritura para un disco mecánico convencional y envío rápido.</t>
  </si>
  <si>
    <t>Factor de forma de 3.5", requiere espacio interno de torre de escritorio estándar.</t>
  </si>
  <si>
    <t>Excelente opción para almacenar bases de datos locales pesadas, repositorios de código histórico y copias de seguridad de la máquina de desarrollo.</t>
  </si>
  <si>
    <t>Ofrece el mejor rendimiento de giro (7200 RPM) de la terna para agilizar la lectura de archivos masivos en la estación de desarrollo.</t>
  </si>
  <si>
    <r>
      <rPr>
        <rFont val="Arial"/>
        <b/>
        <color theme="1"/>
      </rPr>
      <t xml:space="preserve">Justificación: </t>
    </r>
    <r>
      <rPr>
        <rFont val="Arial"/>
        <b val="0"/>
        <color theme="1"/>
      </rPr>
      <t>El SSD NVMe Kingston KC3000 1TB M.2 PCIe 4.0 es la mejor opción para nosotros porque cuenta con una viabilidad de compra calificada como muy alta, estando específicamente justificado para el equipo técnico debido al alto rendimiento que se requiere en procesos de desarrollo, compilación de código, contenedores y bases de datos. Además, ofrece velocidades de hasta 7000 MB/s, una capacidad de 1 TB y una sólida garantía de 5 años, convirtiéndolo en el componente ideal para soportar cargas de trabajo pesadas con total fiabilidad.</t>
    </r>
  </si>
  <si>
    <t>Unidad orientada a almacenamiento general de oficina y archivos administrativos cotidianos.</t>
  </si>
  <si>
    <t>1TB | Factor de forma 2.5" | Conexión SATA | 5400 RPM</t>
  </si>
  <si>
    <t>https://www.mercadolibre.com.co/disco-hdd-western-digital-2tb-blue-256-mb-cache-35/p/MCO2058843119#polycard_client=search-desktop&amp;be_origin=backend&amp;overlay_label=not_apply&amp;search_layout=grid&amp;position=7&amp;type=product&amp;tracking_id=55465605-9394-4e2b-80ef-b65ac3a98d1e&amp;wid=MCO2642241680&amp;sid=search</t>
  </si>
  <si>
    <t>Opción más económica del mercado para archivo secundario de documentos administrativos y respaldos ligeros.</t>
  </si>
  <si>
    <t>Menor capacidad (1TB) y menor resistencia para trabajo pesado continuo corporativo 24/7.</t>
  </si>
  <si>
    <t>Viable si el presupuesto para la empresa es ajustado y solo se requiere un espacio secundario para documentos de respaldo ocasional.</t>
  </si>
  <si>
    <t>MEDIA - ALTA</t>
  </si>
  <si>
    <t>La alternativa más económica de la terna, ideal para presupuestos reducidos de archivo y documentación general de la microempresa.</t>
  </si>
  <si>
    <t>Disco Duro Mecánico Western Digital Blue 2TB 3.5" SATA 6Gb/s (256MB Cache)</t>
  </si>
  <si>
    <r>
      <rPr>
        <rFont val="Arial"/>
        <b/>
        <color theme="1"/>
      </rPr>
      <t xml:space="preserve">Cotización elegida: </t>
    </r>
    <r>
      <rPr>
        <rFont val="Arial"/>
        <b val="0"/>
        <color theme="1"/>
      </rPr>
      <t>N°2</t>
    </r>
  </si>
  <si>
    <r>
      <rPr>
        <rFont val="Arial"/>
        <b/>
        <color theme="1"/>
      </rPr>
      <t xml:space="preserve">Justificación: </t>
    </r>
    <r>
      <rPr>
        <rFont val="Arial"/>
        <b val="0"/>
        <color theme="1"/>
      </rPr>
      <t>El Disco Duro Mecánico WD Purple 2TB SATA III 3.5" es la mejor opción para la empresa porque ofrece un equilibrio perfecto entre capacidad y precio con 2 TB, contando con una viabilidad de compra alta al estar optimizado específicamente para cargas de trabajo de escritura continua, videovigilancia y registros transaccionales. Además, brinda una excelente resistencia al desgaste frente a operaciones masivas y constantes de guardado de inventarios, lo que lo convierte en una alternativa ideal para entornos de punto de venta que exigen un rendimiento confiable sin incurrir en los costos más elevados de un disco para servidores NAS dedicados.</t>
    </r>
  </si>
  <si>
    <t>Modelo optimizado con caché ampliada de 256MB para agilizar tareas secundarias y almacenamiento de archivos pesados.</t>
  </si>
  <si>
    <t>2TB | Factor de forma 3.5" | Conexión SATA 6Gb/s | 256MB Caché</t>
  </si>
  <si>
    <t>Alta estabilidad operativa, menor nivel de ruido y gran capacidad de almacenamiento secundario.</t>
  </si>
  <si>
    <t>Velocidad de giro estándar de escritorio frente a discos de gama empresarial.</t>
  </si>
  <si>
    <t>Muy recomendable para mantener copias de seguridad estables del código fuente, entornos virtuales y archivos multimedia del equipo de desarrollo.</t>
  </si>
  <si>
    <t>Un equilibrio excelente entre una capacidad alta de 2TB con caché ampliada de 256MB y un costo muy competitivo dentro de la plataforma.</t>
  </si>
  <si>
    <t>https://www.mercadolibre.com.co/disco-duro-1tb-sata-azul-blue-western-digital/p/MCO26044618#polycard_client=search-desktop&amp;float_highlight=last_unit&amp;be_origin=backend&amp;overlay_label=not_apply&amp;search_layout=grid&amp;position=2&amp;type=product&amp;tracking_id=2821ec0e-4ba9-4bbb-b9a8-5b7fabfb9094&amp;wid=MCO3209546716&amp;sid=search</t>
  </si>
  <si>
    <t>Disco Duro Mecánico Western Digital Blue 1TB 3.5" SATA 6Gb/s (7200 RPM)</t>
  </si>
  <si>
    <t>Solución de almacenamiento secundario básico para archivos de respaldo ocasional, documentos y descargas del entorno de desarrollo.</t>
  </si>
  <si>
    <t>1TB | Factor de forma 3.5" | 7200 RPM | 64MB Caché</t>
  </si>
  <si>
    <t>Es la alternativa más económica y eficiente en velocidad dentro del rango de 1TB para liberar espacio en el SSD principal.</t>
  </si>
  <si>
    <t>Menor capacidad total (1TB) frente a los modelos de 2TB anteriores.</t>
  </si>
  <si>
    <t>Viable si el presupuesto para la estación personal es ajustado y solo se requiere un espacio secundario básico de respaldo.</t>
  </si>
  <si>
    <t>La opción más económica para desarrolladores que necesitan espacio secundario de archivo ligero con una excelente relación costo-beneficio.</t>
  </si>
  <si>
    <r>
      <rPr>
        <rFont val="Arial"/>
        <b/>
        <color theme="1"/>
      </rPr>
      <t xml:space="preserve">Cotización elegida: </t>
    </r>
    <r>
      <rPr>
        <rFont val="Arial"/>
        <b val="0"/>
        <color theme="1"/>
      </rPr>
      <t>N°2</t>
    </r>
  </si>
  <si>
    <r>
      <rPr>
        <rFont val="Arial"/>
        <b/>
        <color theme="1"/>
      </rPr>
      <t xml:space="preserve">Justificación: </t>
    </r>
    <r>
      <rPr>
        <rFont val="Arial"/>
        <b val="0"/>
        <color theme="1"/>
      </rPr>
      <t xml:space="preserve">El Seagate IronWolf 2TB SATA III 3.5" es la mejor opción para nosotros porque ofrece la máxima fiabilidad, tolerancia a vibraciones en gabinetes múltiples y un rendimiento constante para respaldos críticos, posicionándose como la alternativa más robusta y especializada para servidores de almacenamiento masivo y operaciones técnicas avanzadas con 3 años de garantía oficial.
</t>
    </r>
  </si>
  <si>
    <t>GADGET TECHNOLOGY</t>
  </si>
  <si>
    <r>
      <rPr>
        <rFont val="Arial"/>
        <color rgb="FF1155CC"/>
        <u/>
      </rPr>
      <t>https://gadgettechnology.com.co/product/rtx-3050-6gb-msi-gaming-x</t>
    </r>
  </si>
  <si>
    <t>MSI GeForce RTX 3050 Gaming X 6GB</t>
  </si>
  <si>
    <t>$ 929.809,24</t>
  </si>
  <si>
    <t>$ 1.106.473,00</t>
  </si>
  <si>
    <t>$ 354,30</t>
  </si>
  <si>
    <t>Página directa indexada, disponible y con envío nacional.</t>
  </si>
  <si>
    <t>6GB GDDR6 | Ray Tracing | DLSS | PCIe</t>
  </si>
  <si>
    <t>Duración no publicada | Equivalencias no disponibles</t>
  </si>
  <si>
    <t>Menor precio; disponible; suficiente para diseño y edición básica.</t>
  </si>
  <si>
    <t>Solo 6GB y arquitectura anterior frente a RTX 5050/5060.</t>
  </si>
  <si>
    <t>Adecuada para trabajo gráfico básico en 1080p con presupuesto limitado.</t>
  </si>
  <si>
    <t>Precio 1 de 5 con precio | Más económico | Es la más económica y disponible; suficiente para diseño básico, pero queda por debajo de RTX 5050/5060 en tecnología y memoria.</t>
  </si>
  <si>
    <t>ENJOY VIDEOGAMES</t>
  </si>
  <si>
    <r>
      <rPr>
        <rFont val="Arial"/>
        <color rgb="FF1155CC"/>
        <u/>
      </rPr>
      <t>https://enjoyvideogames.com.co/product/tarjeta-de-video-gigabyte-gaming-geforce-rtx-5050-8gb-oc/</t>
    </r>
  </si>
  <si>
    <t>GIGABYTE Gaming GeForce RTX 5050 8GB OC</t>
  </si>
  <si>
    <t>$ 1.000.000,00</t>
  </si>
  <si>
    <t>$ 1.190.000,00</t>
  </si>
  <si>
    <t>$ 381,04</t>
  </si>
  <si>
    <t>PREORDEN</t>
  </si>
  <si>
    <t>Página directa; preventa disponible 21 días después de la compra.</t>
  </si>
  <si>
    <t>8GB GDDR6/GDDR7 según ficha | Blackwell | DLSS 4</t>
  </si>
  <si>
    <t>1 año | 12 meses | 52 semanas | 365 días</t>
  </si>
  <si>
    <t>8GB, arquitectura Blackwell y DLSS 4; precio competitivo.</t>
  </si>
  <si>
    <t>Producto en preventa con espera aproximada de 21 días.</t>
  </si>
  <si>
    <t>Mejor equilibrio entre precio y tecnología si el plazo de entrega es aceptable.</t>
  </si>
  <si>
    <t>Precio 2 de 5 con precio | 8% sobre el menor precio | Por una diferencia pequeña frente a la RTX 3050 ofrece 8GB, Blackwell y DLSS 4; es la mejora de valor más clara.</t>
  </si>
  <si>
    <t>PC MASTERS BOGOTÁ</t>
  </si>
  <si>
    <r>
      <rPr>
        <rFont val="Arial"/>
        <color rgb="FF1155CC"/>
        <u/>
      </rPr>
      <t>https://pcmastersbogota.com.co/producto/gigabyte-windforce-rtx-5050-de-8gb-oc/</t>
    </r>
  </si>
  <si>
    <t>GIGABYTE Windforce RTX 5050 8GB OC</t>
  </si>
  <si>
    <t>$ 1.083.193,28</t>
  </si>
  <si>
    <t>$ 1.289.000,00</t>
  </si>
  <si>
    <t>$ 412,74</t>
  </si>
  <si>
    <t>Página directa con botón de compra y envío disponible; confirmar existencias antes del pago.</t>
  </si>
  <si>
    <t>8GB GDDR6 | Blackwell | DLSS 4 | 128-bit</t>
  </si>
  <si>
    <t>8GB, DLSS 4 y compra directa en Bogotá.</t>
  </si>
  <si>
    <t>Existencias y duración de garantía deben confirmarse.</t>
  </si>
  <si>
    <t>Viable para diseño, edición y trabajo 1080p/1440p después de confirmar stock y garantía.</t>
  </si>
  <si>
    <t>Precio 3 de 5 con precio | 16% sobre el menor precio | Cuesta más que la otra RTX 5050, pero ofrece compra inmediata; conviene si no se desea esperar la preventa.</t>
  </si>
  <si>
    <r>
      <rPr>
        <rFont val="Arial"/>
        <color rgb="FF1155CC"/>
        <u/>
      </rPr>
      <t>https://enjoyvideogames.com.co/product/tarjeta-de-video-zotac-twin-edge-geforce-rtx-5050-8gb-oc/</t>
    </r>
  </si>
  <si>
    <t>ZOTAC Twin Edge GeForce RTX 5050 8GB OC</t>
  </si>
  <si>
    <t>$ 1.168.067,23</t>
  </si>
  <si>
    <t>$ 1.390.000,00</t>
  </si>
  <si>
    <t>$ 445,08</t>
  </si>
  <si>
    <t>Página directa con compra activa, envío nacional y pago contra entrega.</t>
  </si>
  <si>
    <t>8GB GDDR6 | Blackwell | doble ventilador | 8K</t>
  </si>
  <si>
    <t>8GB, diseño compacto, compra activa y garantía de 12 meses.</t>
  </si>
  <si>
    <t>Precio superior a otras RTX 5050.</t>
  </si>
  <si>
    <t>Alternativa sólida cuando se priorizan entrega nacional, formato compacto y garantía definida.</t>
  </si>
  <si>
    <t>Precio 4 de 5 con precio | 26% sobre el menor precio | Precio superior a otras RTX 5050; compensa con formato compacto, compra activa y garantía definida.</t>
  </si>
  <si>
    <t>SPEED LOGIC COLOMBIA</t>
  </si>
  <si>
    <r>
      <rPr>
        <rFont val="Arial"/>
        <color rgb="FF1155CC"/>
        <u/>
      </rPr>
      <t>https://speedlogic.com.co/tienda/tarjetas-graficas/nvidia/tarjeta-de-video-nvidia-geforce-msi-rtx-5060-ventus-2x-oc-8-gigas/</t>
    </r>
  </si>
  <si>
    <t>MSI GeForce RTX 5060 Ventus 2X OC 8GB</t>
  </si>
  <si>
    <r>
      <rPr>
        <rFont val="Arial"/>
        <color rgb="FF1155CC"/>
        <u/>
      </rPr>
      <t>https://gadgettechnology.com.co/product/rtx-3050-6gb-msi-gaming-x</t>
    </r>
  </si>
  <si>
    <t>$ 1.478.151,26</t>
  </si>
  <si>
    <t>$ 1.759.000,00</t>
  </si>
  <si>
    <t>$ 563,24</t>
  </si>
  <si>
    <t>Página directa indexada; la tienda solicita confirmar existencias antes del pago.</t>
  </si>
  <si>
    <t>8GB GDDR7 | Blackwell | DLSS 4 | 3840 CUDA</t>
  </si>
  <si>
    <t>RTX 5060, GDDR7, DLSS 4 y mayor rendimiento.</t>
  </si>
  <si>
    <t>Mayor precio y existencias sujetas a confirmación.</t>
  </si>
  <si>
    <t>La mejor opción de rendimiento para edición y diseño exigente si se confirma inventario.</t>
  </si>
  <si>
    <t>MEDIA-ALTA</t>
  </si>
  <si>
    <t>Precio 5 de 5 con precio | 59% sobre el menor precio | Es la más costosa, pero también la de mayor rendimiento; mejora a todas en GPU RTX 5060 y memoria GDDR7.</t>
  </si>
  <si>
    <r>
      <rPr>
        <rFont val="Arial"/>
        <b/>
        <color theme="1"/>
      </rPr>
      <t xml:space="preserve">Cotización elegida: </t>
    </r>
    <r>
      <rPr>
        <rFont val="Arial"/>
        <b val="0"/>
        <color theme="1"/>
      </rPr>
      <t>N°2</t>
    </r>
  </si>
  <si>
    <r>
      <rPr>
        <rFont val="Trebuchet MS"/>
        <b/>
        <color theme="1"/>
        <sz val="10.0"/>
      </rPr>
      <t>Empresa</t>
    </r>
    <r>
      <rPr>
        <rFont val="Trebuchet MS"/>
        <b val="0"/>
        <i/>
        <color theme="1"/>
        <sz val="8.0"/>
      </rPr>
      <t xml:space="preserve">
(Nombre fiscal de la empresa)</t>
    </r>
  </si>
  <si>
    <r>
      <rPr>
        <rFont val="Arial"/>
        <b/>
        <color theme="1"/>
      </rPr>
      <t xml:space="preserve">Justificación: </t>
    </r>
    <r>
      <rPr>
        <rFont val="Arial"/>
        <b val="0"/>
        <color theme="1"/>
      </rPr>
      <t xml:space="preserve">La GIGABYTE Gaming GeForce RTX 5050 8GB OC (Presupuesto N° 2) es la mejor opción para la empresa porque ofrece el mejor equilibrio entre precio y tecnología, integrando la moderna arquitectura Blackwell y DLSS 4 con 8 GB a un costo muy competitivo que garantiza una viabilidad de compra muy alta para las necesidades gráficas corporativas sin incurrir en sobrecostos.
</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</si>
  <si>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</si>
  <si>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</si>
  <si>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</si>
  <si>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</si>
  <si>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color rgb="FF1155CC"/>
        <u/>
      </rPr>
      <t>https://enjoyvideogames.com.co/product/tarjeta-de-video-gigabyte-gaming-geforce-rtx-5050-8gb-oc/</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</si>
  <si>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</si>
  <si>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</si>
  <si>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</si>
  <si>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emoria-ram-ddr4-16gb-3200-mhz-kingston-fury-beast-kf432c16bb116wp/p/MCO64093902#polycard_client=search-desktop&amp;be_origin=backend&amp;overlay_label=not_apply&amp;search_layout=grid&amp;position=2&amp;type=product&amp;tracking_id=79fc6990-09ed-4fb4-8fd0-ff7b5e618e90&amp;wid=MCO4120439056&amp;sid=search</t>
  </si>
  <si>
    <r>
      <rPr>
        <rFont val="Arial"/>
        <color rgb="FF1155CC"/>
        <u/>
      </rPr>
      <t>https://pcmastersbogota.com.co/producto/gigabyte-windforce-rtx-5050-de-8gb-oc/</t>
    </r>
  </si>
  <si>
    <t>TECHINN / TRADEINN</t>
  </si>
  <si>
    <r>
      <rPr>
        <rFont val="&quot;Aptos Narrow&quot;, sans-serif"/>
        <color rgb="FF1155CC"/>
        <sz val="11.0"/>
        <u/>
      </rPr>
      <t>https://www.tradeinn.com/techinn/es/kingston-memoria-ram-kf432c16bb-8-1x8gb-ddr4-3200mhz/138331942/p?utm_source=google_products&amp;utm_medium=merchant&amp;id_producte=14081714&amp;country=co&amp;srsltid=AfmBOorKOg3ne2twSO8PFlDdgpIyL4XR4LKIAfk7uS4f3tAqzjKcmTJHsKE</t>
    </r>
  </si>
  <si>
    <t>Memoria Ram Ddr4 16gb 3200 Mhz Kingston Fury Beast Kf432c16bb1/16wp</t>
  </si>
  <si>
    <t>Memoria RAM Kingston Fury Beast DDR4 8GB 3200MHz (KF432C16BB/8).</t>
  </si>
  <si>
    <r>
      <rPr>
        <rFont val="Arial"/>
        <b/>
        <color theme="1"/>
      </rPr>
      <t xml:space="preserve">Cotización elegida: </t>
    </r>
    <r>
      <rPr>
        <rFont val="Arial"/>
        <b val="0"/>
        <color theme="1"/>
      </rPr>
      <t>N°2</t>
    </r>
  </si>
  <si>
    <t>$ 52.47 USD</t>
  </si>
  <si>
    <r>
      <rPr>
        <rFont val="Arial"/>
        <b/>
        <color theme="1"/>
      </rPr>
      <t xml:space="preserve">Justificación: </t>
    </r>
    <r>
      <rPr>
        <rFont val="Arial"/>
        <b val="0"/>
        <color theme="1"/>
      </rPr>
      <t xml:space="preserve">La GIGABYTE Gaming GeForce RTX 5050 8GB OC (Presupuesto N° 2) es la mejor opción para nosotros porque ofrece el mejor equilibrio entre precio y tecnología al integrar la arquitectura Blackwell y DLSS 4 con 8 GB a un costo muy competitivo, lo que garantiza una viabilidad de compra muy alta y una mejora de valor clara para cubrir las exigencias de desarrollo y diseño de nuestro equipo técnico sin incurrir en sobrecostos.
</t>
    </r>
  </si>
  <si>
    <t>Módulo de memoria RAM DDR4 de 8GB a 3200 MHz con disipador de perfil bajo en aluminio negro. Elección económica estándar para puestos de trabajo de oficina.</t>
  </si>
  <si>
    <t>Oferta oficial con 6% OFF en Mercado Libre Colombia. Incluye opción de 6 cuotas de $84.600 con 0% interés y envío gratis nacional.</t>
  </si>
  <si>
    <t>Capacidad: 16 GB (1x16GB)
Tipo: DDR4 UDIMM (PC)
Velocidad: 3200 MHz
Modelo: KF432C16BB1/16WP
Latencia: CL16</t>
  </si>
  <si>
    <t>Garantía de por vida</t>
  </si>
  <si>
    <t>36 meses (3 años) Directamente con Kingston Colombia</t>
  </si>
  <si>
    <t>Excelente precio/rendimiento: Marca líder en compatibilidad y estabilidad.
 Disipador térmico: Incluye cobertura de aluminio para mantener la memoria fresca.</t>
  </si>
  <si>
    <t>Módulo único de 16GB con disipador térmico de aluminio. Excelente relación costo-beneficio con envío gratis a domicilio.</t>
  </si>
  <si>
    <t>Disponibilidad sujeta al stock del vendedor en la plataforma.</t>
  </si>
  <si>
    <t>Capacidad básica: 8 GB puede quedar justo si el usuario abre demasiadas aplicaciones o pestañas al tiempo.
 Tecnología DDR4: Incompatible con boards modernas que requieran DDR5.</t>
  </si>
  <si>
    <t>Por qué comprarla: Es la alternativa más económica y eficiente dentro del estándar DDR4. Su perfil bajo garantiza compatibilidad con cualquier disipador y chasis.
Cuándo es viable: Para equipos de oficina estándar, tareas administrativas, navegación o repotenciación básica de computadores corporativos con presupuesto ajustado.</t>
  </si>
  <si>
    <t>Viabilidad: ALTA (Opción Recomendada)
Justificación: Ofrece la mejor relación costo-beneficio ($507.599 COP) para un módulo de 16GB de alta velocidad con disipador térmico.</t>
  </si>
  <si>
    <t>SPEED LOGIC</t>
  </si>
  <si>
    <r>
      <rPr>
        <rFont val="&quot;Aptos Narrow&quot;, sans-serif"/>
        <color rgb="FF1155CC"/>
        <sz val="11.0"/>
        <u/>
      </rPr>
      <t>https://speedlogic.com.co/tienda/memorias-ram/memoria-ram-para-pc-ddr4-8g-3200-corsair-vengeance-rgb-pro/?srsltid=AfmBOorEsLAU5Q3P6cjisWnC4ELRBo_m_txKZueXd7omrSRtvZ9sxhOUwrk</t>
    </r>
  </si>
  <si>
    <t>https://www.mipcparquecentral.com/products/memoria-ram-kingston-de-16-gb-ddr4-para-portatil?_pos=1&amp;_sid=cdfb93a4b&amp;_ss=r</t>
  </si>
  <si>
    <t>Memoria RAM Corsair Vengeance RGB Pro DDR4 8GB 3200MHz.</t>
  </si>
  <si>
    <t>$ 110.79 USD</t>
  </si>
  <si>
    <t>Memoria RAM Kingston ValueRAM 16GB DDR4 3200MHz UDIMM</t>
  </si>
  <si>
    <t>Memoria RAM DDR4 de 8GB con disipador de aluminio e iluminación LED RGB direccionable, optimizada para mayor rendimiento en estaciones multitarea o diseño.</t>
  </si>
  <si>
    <t>Calidad y disipación superior: PCB diseñado para cargas de trabajo más pesadas y constantes.
 Estética RGB: Aporta un aspecto visual atractivo e iluminación personalizada al equipo.</t>
  </si>
  <si>
    <t>Precio elevado: Es costosa para ser solo un módulo de 8 GB.
 Tamaño del disipador: Al ser más alta por el módulo RGB, puede chocar con algunos disipadores de procesador grandes.</t>
  </si>
  <si>
    <t>Por qué comprarla: Añade un disipador térmico de mayor calidad y un apartado estético con iluminación RGB para equipos expuestos o de exhibición.
Cuándo es viable: Para estaciones de trabajo multitarea o diseño donde se requiera mayor disipación de calor por uso continuo y se valore la estética del ensamble.</t>
  </si>
  <si>
    <t>Descuento del 10% aplicado sobre precio regular de $620.000 COP (Ahorro $60.000). Facturación electrónica legal a nombre de la empresa.</t>
  </si>
  <si>
    <t>Capacidad: 16 GB
Tipo: DDR4
Velocidad: 3200 MHz
SKU: 9320064-D4</t>
  </si>
  <si>
    <t>12 meses (1 año) Directamente con tienda</t>
  </si>
  <si>
    <t>Garantía física y soporte técnico local directo en Bogotá. En stock inmediato para despacho.</t>
  </si>
  <si>
    <t>Es la opción de mayor costo ($560.000 COP) entre las tres cotizadas.</t>
  </si>
  <si>
    <t>Viabilidad: MEDIA
Justificación: Es un proveedor confiable y con stock inmediato, pero su precio es el más alto de la comparativa ($560.000 COP).</t>
  </si>
  <si>
    <r>
      <rPr>
        <rFont val="&quot;Aptos Narrow&quot;, sans-serif"/>
        <color rgb="FF1155CC"/>
        <sz val="11.0"/>
        <u/>
      </rPr>
      <t>https://enjoyvideogames.com.co/product/memoria-ram-g-skill-trident-z5-neo-rgb-32gb-2-x-16gb-288-pin-ddr5-6000-mhz-cl30-black-f5-6000j3038f16gh2-tz5nr/</t>
    </r>
  </si>
  <si>
    <t>https://articulo.mercadolibre.com.co/MCO-4030801232-corsair-vengeance-lpx-ddr4-ram-16-gb-2-x-8-gb-3600-mhz-co-_JM#polycard_client=search-desktop&amp;be_origin=backend&amp;overlay_label=not_apply&amp;search_layout=grid&amp;position=3&amp;type=item&amp;tracking_id=c56f10fe-9c33-4200-ad02-0bd369b16ccf&amp;sid=search</t>
  </si>
  <si>
    <t>Kit Memoria RAM G.Skill Trident Z5 Neo RGB 32GB (2 x 16GB) DDR5 6000MHz CL30.</t>
  </si>
  <si>
    <t>$ 676.19 USD</t>
  </si>
  <si>
    <t>Kit Dual Channel de memoria DDR5 de 32GB a 6000 MHz con perfil AMD EXPO y baja latencia CL30. Diseñado para estaciones de trabajo pesadas, renderizado y servidores de administración avanzada.</t>
  </si>
  <si>
    <t>Kit Memoria RAM Corsair Vengeance LPX 16GB (2x8GB) DDR4 3600MHz</t>
  </si>
  <si>
    <t>1 Año directo con Lenovo</t>
  </si>
  <si>
    <t>Rendimiento extremo DDR5: Velocidad altísima de 6000 MHz con latencia súper baja (CL30).
 Kit Dual Channel (32 GB): Capacidad de sobra para virtualización, renderizado, servidores o análisis masivo de datos.</t>
  </si>
  <si>
    <t>Costo alto: Representa una inversión significativamente mayor.
 Exclusiva para plataformas modernas: Solo funciona con procesadores y tarjetas madre que soporten memoria DDR5.</t>
  </si>
  <si>
    <t>Por qué comprarla: Ofrece tecnología de última generación (DDR5) con frecuencias altísimas, latencia ultra baja (CL30) y 32 GB en Dual Channel.
Cuándo es viable: Exclusivamente para servidores, arquitectura moderna, renderizado 3D, virtualización intensiva o análisis masivo de datos que exijan el máximo rendimiento del mercado.</t>
  </si>
  <si>
    <t>Producto importado con envío gratis nacional y opción de financiación en cuotas sin interés.</t>
  </si>
  <si>
    <t>Cotización elegida: N°3</t>
  </si>
  <si>
    <t>Capacidad: 16 GB (2x8GB)
Tipo: DDR4 Dual Channel
Velocidad: 3600 MHz
Latencia: CL18</t>
  </si>
  <si>
    <t>12 meses Directamente con fabricante / proveedor</t>
  </si>
  <si>
    <t>Excelente rendimiento en modo Dual Channel y alta velocidad (3600 MHz) al mejor precio de la comparativa.</t>
  </si>
  <si>
    <t>Al ser un kit de 2x8GB, ocupa por completo dos ranuras (zócalos) en la tarjeta madre.</t>
  </si>
  <si>
    <t xml:space="preserve">Viabilidad: ALTA (Recomendada)
Justificación: Representa la mejor inversión ($475.447 COP) por ofrecer doble canal y alta velocidad con un diseño disipador eficiente.
</t>
  </si>
  <si>
    <t>Justificación:El Kit Memoria RAM Corsair Vengeance LPX 16GB (2x8GB) DDR4 3600MHz (Opciones N° 3) es la mejor opción para nosotros porque supera a la Kingston Fury Beast al ofrecer un kit de doble canal (2x8GB) y mayor frecuencia (3600 MHz frente a 3200 MHz) que duplica el ancho de banda, y supera a la Kingston ValueRAM al ser notablemente más económica ($475,446.65 COP frente a $559,999.72 COP) y contar con disipadores térmicos especializados, posicionándose como la alternativa más rentable, eficiente y de alta velocidad para potenciar nuestro rendimiento técnico diario sin incurrir en sobrecostos.</t>
  </si>
  <si>
    <r>
      <rPr>
        <rFont val="Arial"/>
        <b/>
        <color theme="1"/>
        <sz val="10.0"/>
      </rPr>
      <t xml:space="preserve">Justificación: </t>
    </r>
    <r>
      <rPr>
        <rFont val="Arial"/>
        <b val="0"/>
        <color theme="1"/>
        <sz val="10.0"/>
      </rPr>
      <t>El Kit Memoria RAM Corsair Vengeance LPX 16GB (2x8GB) DDR4 3600MHz es la mejor opción para la empresa y no las demás porque supera a la Kingston Fury Beast al ofrecer un kit de doble canal (2x8GB) y mayor frecuencia (3600 MHz frente a 3200 MHz) que duplica el ancho de banda, y supera a la Kingston ValueRAM al ser notablemente más económica ($475,446.65 COP frente a $559,999.72 COP) y contar con disipadores térmicos especializados, posicionándose como la alternativa más rentable y eficiente en rendimiento para el uso corporativo.</t>
    </r>
  </si>
  <si>
    <r>
      <rPr>
        <rFont val="Arial"/>
        <b/>
        <color theme="1"/>
        <sz val="10.0"/>
      </rPr>
      <t>Cotización elegida</t>
    </r>
    <r>
      <rPr>
        <rFont val="Arial"/>
        <color theme="1"/>
        <sz val="10.0"/>
      </rPr>
      <t xml:space="preserve">: N°3
</t>
    </r>
  </si>
  <si>
    <r>
      <rPr>
        <rFont val="Arial"/>
        <b/>
        <color theme="1"/>
        <sz val="10.0"/>
      </rPr>
      <t xml:space="preserve">Justificación: </t>
    </r>
    <r>
      <rPr>
        <rFont val="Arial"/>
        <b val="0"/>
        <color theme="1"/>
        <sz val="10.0"/>
      </rPr>
      <t>El Kit Memoria RAM Corsair Vengeance LPX 16GB (2x8GB) DDR4 3600MHz es la mejor opción para la empresa y no las demás porque supera a la Kingston Fury Beast al ofrecer un kit de doble canal (2x8GB) y mayor frecuencia (3600 MHz frente a 3200 MHz) que duplica el ancho de banda, y supera a la Kingston ValueRAM al ser notablemente más económica ($475,446.65 COP frente a $559,999.72 COP) y contar con disipadores térmicos especializados, posicionándose como la alternativa más rentable y eficiente en rendimiento para el uso corporativo.</t>
    </r>
  </si>
  <si>
    <t>KEYCHRON</t>
  </si>
  <si>
    <r>
      <rPr>
        <rFont val="&quot;Aptos Narrow&quot;, sans-serif"/>
        <color rgb="FF1155CC"/>
        <sz val="11.0"/>
        <u/>
      </rPr>
      <t>https://www.keychron.com/products/keychron-v1-qmk-custom-mechanical-keyboard</t>
    </r>
  </si>
  <si>
    <t>Keychron V1 QMK Custom Mechanical Keyboard (Frosted Black Translucent, Switches Keychron K Pro Red, Fully Assembled Knob)</t>
  </si>
  <si>
    <t>$ 69.99 USD</t>
  </si>
  <si>
    <t>Formato 75%, perilla programable, switches mecánicos rojos reemplazables en caliente (Hot-swappable) y soporte QMK/VIA</t>
  </si>
  <si>
    <t>1 año de garantía limitada del fabricante</t>
  </si>
  <si>
    <t>Excelente relación calidad-precio, switches pre-lubricados, altamente personalizable y programable</t>
  </si>
  <si>
    <t>Conexión exclusivamente por cable USB-C (no inalámbrico)</t>
  </si>
  <si>
    <t>Por qué comprarlo: Es la opción económica dentro de la gama de teclados mecánicos avanzados. Destaca por su perilla programable, personalización de capas con QMK/VIA y switches reemplazables en caliente.
Cuándo es viable: Ideal para desarrolladores de software, redactores o profesionales que pasan largas horas escribiendo y prefieren la respuesta táctil de un teclado mecánico robusto por cable.</t>
  </si>
  <si>
    <r>
      <rPr>
        <rFont val="&quot;Aptos Narrow&quot;, sans-serif"/>
        <color rgb="FF1155CC"/>
        <sz val="11.0"/>
        <u/>
      </rPr>
      <t>https://articulo.mercadolibre.com.co/MCO-4196228630-teclado-lenovo-305-usb-c-con-teclado-numerico-negro-delgado-_JM</t>
    </r>
  </si>
  <si>
    <t>Teclado Lenovo 305 USB-C con Cable y Teclado Numérico (Negro Delgado).</t>
  </si>
  <si>
    <t>$ 35.56 USD</t>
  </si>
  <si>
    <t>Teclado corporativo Lenovo de tamaño completo con bloque numérico, perfil delgado y puerto USB-C moderno, diseñado para alta productividad en finanzas y administración.</t>
  </si>
  <si>
    <t>Conexión moderna USB-C: Ideal para conectarlo directamente a portátiles corporativos actuales sin adaptadores.
 Formato completo y resistente: Cuenta con teclado numérico lateral dedicado y perfil delgado con resistencia a derrames menores.</t>
  </si>
  <si>
    <t>Es alámbrico: Ocupa espacio físico de cable en la mesa de trabajo.
 Requiere puerto USB-C: Si la torre o PC es antigua y solo tiene USB tradicional (USB-A), necesitará un adaptador.</t>
  </si>
  <si>
    <r>
      <rPr>
        <rFont val="Trebuchet MS"/>
        <b/>
        <color theme="1"/>
        <sz val="10.0"/>
      </rPr>
      <t>Empresa</t>
    </r>
    <r>
      <rPr>
        <rFont val="Trebuchet MS"/>
        <b val="0"/>
        <i/>
        <color theme="1"/>
        <sz val="8.0"/>
      </rPr>
      <t xml:space="preserve">
(Nombre fiscal de la empresa)</t>
    </r>
  </si>
  <si>
    <t>Por qué comprarlo: Ofrece alta durabilidad, conexión moderna directa por USB-C y teclado numérico completo.
Cuándo es viable: Es la alternativa más sólida para puestos de contabilidad, finanzas o digitación intensiva de datos que usen portátiles empresariales modernos sin requerir adaptadores.</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</si>
  <si>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</si>
  <si>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</si>
  <si>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</si>
  <si>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</si>
  <si>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</si>
  <si>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LOGITECH</t>
  </si>
  <si>
    <r>
      <rPr>
        <rFont val="&quot;Aptos Narrow&quot;, sans-serif"/>
        <color rgb="FF1155CC"/>
        <sz val="11.0"/>
        <u/>
      </rPr>
      <t>https://www.logitech.com/es-roam/products/keyboards/mx-keys-s-wireless-keyboard.html</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</si>
  <si>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</si>
  <si>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</si>
  <si>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Logitech MX Keys S Master Series Teclado inalámbrico iluminado avanzado (Color Grafito)</t>
  </si>
  <si>
    <t>$ 199.96 USD</t>
  </si>
  <si>
    <t>EXITO</t>
  </si>
  <si>
    <t>https://www.exito.com/mouse-logitech-m170-inalambrico-rosa-102656433-mp/p#product-details-content</t>
  </si>
  <si>
    <t>Teclas cóncavas para escritura rápida y fluida, iluminación inteligente con sensor de proximidad y compatibilidad multidispositivo</t>
  </si>
  <si>
    <t>1 año de garantía limitada de hardware</t>
  </si>
  <si>
    <t>Escritura ultra silenciosa, excelente ergonomía para oficina, batería de larga duración y conectividad Bluetooth/Logi Bolt</t>
  </si>
  <si>
    <t>Teclado de membrana (no mecánico) y el costo más elevado del cuadro comparativo</t>
  </si>
  <si>
    <t>Por qué comprarlo: Representa el estándar prémium en productividad corporativa. Su diseño de membrana con teclas cóncavas ofrece una escritura ultra silenciosa, batería de larga duración e iluminación inteligente.
Cuándo es viable: Es la alternativa más adecuada para puestos directivos, ambientes de oficina donde el silencio sea prioritario y usuarios que manejen hasta 3 computadores o tablets simultáneamente.</t>
  </si>
  <si>
    <t>Mouse Inalámbrico Logitech M170</t>
  </si>
  <si>
    <t>Cotización elegida: N°1</t>
  </si>
  <si>
    <t>Justificación:El Keychron V1 QMK Custom Mechanical Keyboard es la mejor opción para nosotros porque integra características avanzadas de personalización como soporte QMK/VIA y perilla programable, indispensables para optimizar nuestro trabajo técnico, y ofrece una durabilidad superior gracias a sus switches mecánicos reemplazables, consolidándose como la alternativa más profesional y con mejor relación calidad-precio frente a la simplicidad del teclado Lenovo y el costo excesivo del Logitech MX Keys S.</t>
  </si>
  <si>
    <t>Producto gravado con tarifa general de IVA (19%). Incluye garantía de fábrica.</t>
  </si>
  <si>
    <t>1 año con fabricante.</t>
  </si>
  <si>
    <t>Marca muy reconocida y excelente duración de batería.</t>
  </si>
  <si>
    <t>Requiere reemplazo periódico de pilas AA.</t>
  </si>
  <si>
    <t>Excelente opción por durabilidad y precio equilibrado para oficina.</t>
  </si>
  <si>
    <t>https://www.mercadolibre.com.co/mouse-gamer-inalambrico-recargable-usb-yindiao-a2-negro-luces-rgb/p/MCO17795317?product_trigger_id=MCO17795320&amp;pdp_filters=item_id%3AMCO872975413&amp;applied_product_filters=MCO17795320&amp;picker=true&amp;quantity=1#&amp;gid=1&amp;pid=1</t>
  </si>
  <si>
    <t>Mouse Gamer Yindiao A2 (Rosa)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</si>
  <si>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</si>
  <si>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</si>
  <si>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Incluye IVA desglosado (19%), batería recargable interna y luces LED RGB.</t>
  </si>
  <si>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</si>
  <si>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t>6 meses de garantía.</t>
  </si>
  <si>
    <t>Muy económico, recargable (no usa pilas adicionales).</t>
  </si>
  <si>
    <r>
      <rPr>
        <rFont val="Trebuchet MS"/>
        <b/>
        <color theme="1"/>
        <sz val="10.0"/>
      </rPr>
      <t xml:space="preserve">Importe Unitario
</t>
    </r>
    <r>
      <rPr>
        <rFont val="Trebuchet MS"/>
        <b val="0"/>
        <i/>
        <color theme="1"/>
        <sz val="8.0"/>
      </rPr>
      <t>(moneda nacional)</t>
    </r>
  </si>
  <si>
    <t>Materiales de construcción más sencillos y vida útil menor.</t>
  </si>
  <si>
    <t>Ideal para presupuestos ajustados y uso casual.</t>
  </si>
  <si>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</si>
  <si>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</si>
  <si>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</si>
  <si>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</si>
  <si>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Funcionamiento</t>
  </si>
  <si>
    <t>Mantenimiento</t>
  </si>
  <si>
    <t>https://www.mercadolibre.com.co/mouse-logitech-inalambrico-optico-m317-wireless-negro/p/MCO25903266#polycard_client=search-desktop&amp;be_origin=backend&amp;overlay_label=not_apply&amp;search_layout=grid&amp;position=1&amp;type=product&amp;tracking_id=0aac60ea-61a5-476d-b5f4-887dad0c02f6&amp;wid=MCO2940310042&amp;sid=search</t>
  </si>
  <si>
    <t>Planes</t>
  </si>
  <si>
    <t>Mouse Logitech M317 Negro</t>
  </si>
  <si>
    <t>https://systorecolombia.com/59-windows</t>
  </si>
  <si>
    <t>Incluye IVA desglosado (19%). Resolución de 1000 DPI y alcance de 25m.</t>
  </si>
  <si>
    <t>1 año de garantía.</t>
  </si>
  <si>
    <t>Gran alcance inalámbrico, alta precisión y ergonomía superior.</t>
  </si>
  <si>
    <t>Precio más elevado en comparación con los otros modelos básicos.</t>
  </si>
  <si>
    <t>Viable para trabajo profesional intensivo a pesar de su costo.</t>
  </si>
  <si>
    <t>Licencia de Software de Inventarios y Punto de Venta POS (Licencia Vitalicia)</t>
  </si>
  <si>
    <t xml:space="preserve"> </t>
  </si>
  <si>
    <t>Justificación:El Mouse Logitech M317 es la mejor opción para nosotros porque ofrece una precisión técnica superior con 1000 DPI y una ergonomía diseñada para el uso profesional intensivo, superando en calidad, alcance inalámbrico y fiabilidad a las opciones básicas como el M170 o la alternativa de bajo presupuesto Yindiao A2, asegurando así una herramienta duradera y eficiente para el desarrollo constante de nuestras labores.</t>
  </si>
  <si>
    <t>Licencia de software de pago único local. Control de stock de insumos, cierres de caja y alertas de stock mínimo.</t>
  </si>
  <si>
    <t>Se paga una única vez. El software se descarga o se instala mediante un archivo local (como un ejecutable o llave USB) directamente en el computador de la microempresa (Villa de Guaduas).</t>
  </si>
  <si>
    <t>No requiere pagos mensuales ni anuales obligatorios. Sin embargo, las actualizaciones grandes de normativas (como cambios en la DIAN) o soporte técnico avanzado suelen tener costos adicionales o quedar limitados al tiempo que indique El proveedor. Los respaldos de información (backups) dependen enteramente de que el usuario los haga de forma manual en el disco duro o en una memoria.</t>
  </si>
  <si>
    <t>Se comercializa bajo la modalidad de pago único de adquisición perpetua, donde el software opera de manera local en el equipo sin requerir renovaciones periódicas.</t>
  </si>
  <si>
    <t>MTECH SERVICES</t>
  </si>
  <si>
    <t>Pago único: Se adquiere una sola vez sin requerir cuotas mensuales o anuales, lo que reduce los costos a largo plazo. Independencia operativa: Al instalarse localmente, el sistema no se detiene si hay fallas en la conexión a internet.</t>
  </si>
  <si>
    <r>
      <rPr>
        <rFont val="&quot;Aptos Narrow&quot;, sans-serif"/>
        <color rgb="FF1155CC"/>
        <sz val="11.0"/>
        <u/>
      </rPr>
      <t>https://www.mtech-services.com/product/dell-poweredge-t150-g6405t-3-5ghz-8gb-1tb/?srsltid=AfmBOopqiynwD9PK8v6S9NgsUHVG-77RIvdGXUYDyqi9tM8-YEwn0DqMGbg</t>
    </r>
  </si>
  <si>
    <t>Respaldo manual: Las copias de seguridad (backups) y la seguridad de los datos dependen completamente de que el usuario los realice de forma constante en el disco duro o en un medio físico. Actualizaciones limitadas: Las modificaciones de normativas o nuevas versiones del sistema suelen requerir pagos adicionales o la compra de una nueva versión.</t>
  </si>
  <si>
    <r>
      <rPr>
        <rFont val="Arial"/>
        <b/>
        <color theme="1"/>
      </rPr>
      <t xml:space="preserve">VIABILIDAD: BAJA. </t>
    </r>
    <r>
      <rPr>
        <rFont val="Arial"/>
        <color theme="1"/>
      </rPr>
      <t>Aunque es la opción más económica inicialmente, representa un riesgo técnico alto por la gestión manual de datos y la falta de integración con la normativa DIAN actual.</t>
    </r>
  </si>
  <si>
    <t>LOGGRO COLOMBIA</t>
  </si>
  <si>
    <t>https://systorecolombia.com/windows/942-microsoft-windows-11-profesional-ggk-kit-de-legalizacion-64-bits-oem-4yr-00229.html</t>
  </si>
  <si>
    <t>Servidor Dell PowerEdge T150 Intel Pentium Gold G6405T (3.5GHz), 8GB RAM DDR4, Disco Duro 1TB SATA.</t>
  </si>
  <si>
    <t>Licencia de Software POS en la Nube + Control de Inventarios Pyme (Plan Anual)</t>
  </si>
  <si>
    <t>$ 1,031.75 USD</t>
  </si>
  <si>
    <t>Servidor tipo Torre compacto Dell de nivel de entrada. Ideal para microempresas, gestión de archivos locales y controladores de dominio de bajo tráfico.</t>
  </si>
  <si>
    <t>1 a 3 Años con Dell</t>
  </si>
  <si>
    <t>Económico y silencioso: Servidor formato torre pequeño que no genera ruido molesto en la oficina.
 Ideal para inicio: Bajo consumo eléctrico, perfecto para controlador de dominio o compartir archivos locales.</t>
  </si>
  <si>
    <t>Licencia de software en la nube con acceso multiusuario, control de kardex de productos y reporte de ventas en tiempo real.</t>
  </si>
  <si>
    <t>Procesador limitado: El chip Pentium no está diseñado para bases de datos pesadas ni muchos usuarios en simultáneo.
 Poca escalabilidad: Margen limitado para agregar más discos o potencia a futuro.</t>
  </si>
  <si>
    <t>Se maneja bajo un modelo de suscripción (SaaS - Software as a Service) que se paga cada año. No se instala un programa pesado localmente, ya que la plataforma opera completamente en servidores web a los que se accede mediante usuario y contraseña desde cualquier dispositivo con internet.</t>
  </si>
  <si>
    <t>Por qué comprarlo: Es la alternativa de menor costo para implementar un servidor dedicado de marca sin hacer una inversión inicial elevada. Ofrece consumo eléctrico eficiente y bajo nivel de ruido.
Cuándo es viable: Ideal para microempresas o pequeñas oficinas que necesiten un controlador de dominio básico, servidor de impresión, gestión centralizada de archivos locales o un sistema de punto de venta (POS).</t>
  </si>
  <si>
    <t>Al ser en la nube, el proveedor se encarga automáticamente de las actualizaciones de seguridad, el mantenimiento de los servidores y las copias de seguridad (backups) diarias. El soporte técnico y las actualizaciones menores están cubiertos dentro del valor de la suscripción anual.</t>
  </si>
  <si>
    <t>Se gestiona mediante una suscripción anual que otorga acceso multiusuario a la plataforma en la nube, control de inventarios Pyme y actualizaciones gestionadas por el proveedor.</t>
  </si>
  <si>
    <t>Acceso remoto y multiusuario: Permite consultar el inventario y operar la plataforma desde cualquier lugar y dispositivo con conexión a internet. Gestión automatizada: El proveedor se encarga de los respaldos automáticos en la nube y de las actualizaciones de seguridad sin intervención del usuario.</t>
  </si>
  <si>
    <t>PC WARE</t>
  </si>
  <si>
    <t>Dependencia de la red: Si la microempresa se queda sin servicio de internet, se interrumpe temporalmente el acceso a la plataforma. Costo recurrente: Requiere el pago obligatorio de una renovación cada año para mantener activo el servicio.</t>
  </si>
  <si>
    <r>
      <rPr>
        <rFont val="&quot;Aptos Narrow&quot;, sans-serif"/>
        <color rgb="FF1155CC"/>
        <sz val="11.0"/>
        <u/>
      </rPr>
      <t>https://www.pcware.com.co/hpe-proliant-ml30-gen11-torre-con-intel-xeon-e-2414-1tb-nhp-16gb-ram-ddr4-escalable-3-anos-soporte-tecnico-de-hpe</t>
    </r>
  </si>
  <si>
    <r>
      <rPr>
        <rFont val="Arial"/>
        <b/>
        <color theme="1"/>
      </rPr>
      <t>VIABILIDAD: MEDIA</t>
    </r>
    <r>
      <rPr>
        <rFont val="Arial"/>
        <color theme="1"/>
      </rPr>
      <t>. Muy eficiente para la gestión operativa y movilidad. Es viable si la microempresa no requiere facturación electrónica obligatoria o ya cuenta con otro sistema para ello.</t>
    </r>
  </si>
  <si>
    <t>SIIGO COLOMBIA</t>
  </si>
  <si>
    <t>https://systorecolombia.com/windows/643-microsoft-windows-10-profesional-a-64-bits-usb-transferible-fqc-08788.html</t>
  </si>
  <si>
    <t>Servidor HPE ProLiant ML30 Gen11 Torre con Intel Xeon E-2414, 16GB RAM DDR5, 1TB NHP SATA, 3 años de soporte técnico HPE.</t>
  </si>
  <si>
    <t>$ 2,282.54 USD</t>
  </si>
  <si>
    <t>Licencia de Software POS + Facturación Electrónica DIAN e Inventarios (Plan Anual)</t>
  </si>
  <si>
    <t>Servidor monoprocesador HPE en formato torre para sucursales y medianas empresas. Alta confiabilidad, escalabilidad de memoria y respaldo con garantía oficial HPE.</t>
  </si>
  <si>
    <t>3 Años de soporte técnico en sitio (On-Site HPE).</t>
  </si>
  <si>
    <t>Procesador Xeon dedicado: Diseñado para trabajo continuo 24/7 en empresas y bases de datos PyME.
 Seguridad en hardware: Incluye la tecnología HPE Silicon Root of Trust contra ataques en el firmware.</t>
  </si>
  <si>
    <t>Formato Torre: Ocupa espacio físico de escritorio o piso (no diseñado para gabinete de rack).
 Fuente única: De fábrica no cuenta con redundancia de energía si se corta la luz del circuito primario.</t>
  </si>
  <si>
    <t>Por qué comprarlo: Brinda el balance perfecto para PyMEs al incluir procesador Xeon dedicado para operaciones 24/7, memoria DDR5 de alta velocidad y 3 años de soporte técnico oficial HPE.
Cuándo es viable: Es la opción más acertada para empresas medianas que requieran ejecutar bases de datos de software contable/ERP, sistemas de gestión interna o servidores de correo con alta confiabilidad en formato torre.</t>
  </si>
  <si>
    <t>Licencia de software integral con módulo de facturación electrónica DIAN, lector de barras y catálogo de inventario.</t>
  </si>
  <si>
    <t>Al igual que el anterior, opera mediante una renovación anual, pero está enfocado en el cumplimiento tributario obligatorio. Se integra directamente con los servicios web de la DIAN para transmitir las facturas electrónicas de forma automática cada vez que se realiza una venta.</t>
  </si>
  <si>
    <t>Incluye el pack completo de soporte técnico especializado, habilitación de folios o documentos electrónicos según el plan, y actualización inmediata ante cualquier modificación en las leyes fiscales o tributarias de Colombia.</t>
  </si>
  <si>
    <t>Funciona como un servicio de pago anual que incluye el ecosistema completo de punto de venta (POS), facturación electrónica conectada con la DIAN, control de stock y soporte técnico especializad</t>
  </si>
  <si>
    <t>Cumplimiento legal total: Integra de forma nativa la facturación electrónica obligatoria ante la DIAN, evitando sanciones tributarias. Automatización integral: Conecta el punto de venta (POS), el control de stock por lector de barras y la contabilidad en una sola plataforma robusta.</t>
  </si>
  <si>
    <t>Inversión más alta: Representa el costo recurrente anual más elevado dentro de las alternativas evaluadas. Curva de aprendizaje: Al ser un sistema más completo y normativo, requiere mayor capacitación para su correcta operación diaria.</t>
  </si>
  <si>
    <r>
      <rPr>
        <rFont val="Arial"/>
        <b/>
        <color theme="1"/>
      </rPr>
      <t>VIABILIDAD: ALTA (Recomendada)</t>
    </r>
    <r>
      <rPr>
        <rFont val="Arial"/>
        <color theme="1"/>
      </rPr>
      <t>. Es la inversión estratégica necesaria. Garantiza el cumplimiento de las obligaciones fiscales ante la DIAN y optimiza la operación de punta a punta, permitiendo escalar el negocio sin riesgos legales.</t>
    </r>
  </si>
  <si>
    <t>MICROCELL</t>
  </si>
  <si>
    <r>
      <rPr>
        <rFont val="&quot;Aptos Narrow&quot;, sans-serif"/>
        <color rgb="FF1155CC"/>
        <sz val="11.0"/>
        <u/>
      </rPr>
      <t>https://microcell.co/hpe-servidores/29232-servidor-hpe-proliant-dl380-gen11-xeon-silver-4510-64gb-2x480gb-ssd-2x800w-rack.html?srsltid=AfmBOopZ_aoKxmr8eqA-yI9o5Pah6feNP14vg_GLBXslPtdvmVjrR6rZses</t>
    </r>
  </si>
  <si>
    <t>Servidor Rack HPE ProLiant DL380 Gen11 Intel Xeon Silver 4510, 64GB RAM DDR5, 2x480GB SSD, Fuente Redundante 2x800W.</t>
  </si>
  <si>
    <t>$ 9,174.60 USD</t>
  </si>
  <si>
    <t>Servidor de montaje en Rack 2U para centros de datos y misión crítica. Diseñado para alta densidad de virtualización, bases de datos masivas y redundancia de energía.</t>
  </si>
  <si>
    <t>3 Años 3-3-3 de HPE (3 años Piezas, 3 años Mano de obra, 3 años Atención en sitio).</t>
  </si>
  <si>
    <t>Justificación:La Licencia de Software POS + Facturación Electrónica DIAN e Inventarios (Plan Anual) es la mejor opción para Villa de Guaduas porque garantiza el cumplimiento legal obligatorio ante la DIAN mediante la integración nativa de la facturación electrónica, centralizando además todas las operaciones de inventario, contabilidad y punto de venta en una única plataforma automatizada, lo que minimiza errores, reduce riesgos de sanciones y ofrece un soporte técnico especializado ante cambios en la normativa colombiana, asegurando una gestión eficiente y segura para el crecimiento de la microempresa.</t>
  </si>
  <si>
    <t>Alta redundancia y rendimiento: Doble fuente de poder de 800W hot-plug, discos SSD enterprise y arquitectura de centro de datos.
 Gestión remota profesional: Módulo iLO 6 para monitorear y administrar el servidor desde cualquier lugar sin estar presente.</t>
  </si>
  <si>
    <t>Alto costo: Requiere un presupuesto empresarial elevado.
 Requiere infraestructura: Necesita un gabinete o rack de comunicaciones y un espacio con refrigeración adecuada.</t>
  </si>
  <si>
    <t>Por qué comprarlo: Ofrece rendimiento de gama alta en formato Rack 2U con 64 GB de RAM DDR5, discos SSD para velocidad extrema y redundancia energética con doble fuente de poder de 800W.
Cuándo es viable: Exclusivamente para centros de datos, infraestructura crítica, virtualización de múltiples servidores (VMware/Proxmox) o empresas con alto tráfico de usuarios concurrentes que requieran cero tiempos de caída.</t>
  </si>
  <si>
    <t>Cotización elegida: N°2</t>
  </si>
  <si>
    <t>Justificación:El Servidor HPE ProLiant ML30 Gen11 es la mejor opción para la empresa porque ofrece un rendimiento profesional superior gracias a su procesador Xeon y memoria DDR5, ideal para gestionar software contable y ERP de forma estable 24/7, superando con creces las limitaciones del Dell T150 básico sin incurrir en el costo excesivo y la complejidad de infraestructura que exige el servidor rack HPE DL380, consolidándose como la alternativa más equilibrada, confiable y escalable para las operaciones críticas de Villa de Guaduas.</t>
  </si>
  <si>
    <r>
      <rPr>
        <rFont val="Arial"/>
        <color rgb="FF1155CC"/>
        <u/>
      </rPr>
      <t>https://mymsystech.com.co/servidores-y-almacenamiento/5174-servidor-lenovo-thinksystem-st50-e-2324g-16gb-ram-2tb-hdd-sata-7d8ka00ala.html</t>
    </r>
  </si>
  <si>
    <t>Lenovo ThinkSystem ST50 Xeon E-2324G 16GB 2TB</t>
  </si>
  <si>
    <t>$ 4.637.815,13</t>
  </si>
  <si>
    <t>$ 5.519.000,00</t>
  </si>
  <si>
    <t>$ 1.767,21</t>
  </si>
  <si>
    <t>Página directa indexada; producto agotado al momento de consulta, confirmar disponibilidad antes de comprar.</t>
  </si>
  <si>
    <t>Torre | Xeon E-2324G 4C | 16GB DDR4 UDIMM | 2TB HDD SATA</t>
  </si>
  <si>
    <t>Garantía estándar de fábrica Lenovo (plazo no publicado en la ficha)</t>
  </si>
  <si>
    <t>El más económico; primer servidor ideal para pyme, silencioso y compacto.</t>
  </si>
  <si>
    <t>Está agotado en el momento de la consulta; hay que confirmar reposición.</t>
  </si>
  <si>
    <t>Cubre archivo, impresión y aplicaciones ligeras de oficina para una pyme pequeña.</t>
  </si>
  <si>
    <t>Precio 1 de 6 con precio | Más económico | Todos los servidores del cuadro tienen precio bajo 10 millones de pesos.</t>
  </si>
  <si>
    <r>
      <rPr>
        <rFont val="Arial"/>
        <color rgb="FF1155CC"/>
        <u/>
      </rPr>
      <t>https://mymsystech.com.co/servidores/1187-servidor-dell-poweredge-t40-2dtr1.html</t>
    </r>
  </si>
  <si>
    <t>Dell PowerEdge T40 Xeon E-2224G 8GB</t>
  </si>
  <si>
    <t>$ 4.873.109,24</t>
  </si>
  <si>
    <t>$ 5.799.000,00</t>
  </si>
  <si>
    <t>$ 1.856,87</t>
  </si>
  <si>
    <t>Página directa indexada; disponible, admite configuración de memoria y disco a pedido.</t>
  </si>
  <si>
    <t>Torre | Xeon E-2224G 4C | 8GB DDR4 ECC UDIMM | Sin disco incluido</t>
  </si>
  <si>
    <t>Garantía estándar de fábrica Dell (plazo no publicado en la ficha)</t>
  </si>
  <si>
    <t>Muy económico; marca Dell con soporte y repuestos ampliamente disponibles en Colombia.</t>
  </si>
  <si>
    <t>Solo 8GB RAM y sin disco duro incluido; requiere ampliar memoria y almacenamiento.</t>
  </si>
  <si>
    <t>Sirve como servidor de archivos básico o de pruebas para una pyme pequeña.</t>
  </si>
  <si>
    <t>Precio 2 de 6 con precio | 5% sobre el menor precio | Todos los servidores del cuadro tienen precio bajo 10 millones de pesos.</t>
  </si>
  <si>
    <r>
      <rPr>
        <rFont val="Arial"/>
        <color rgb="FF1155CC"/>
        <u/>
      </rPr>
      <t>https://mymsystech.com.co/servidores/4440-hewlett-packard-enterprise-servidor-hpe-proliant-microserver-gen10-plus-1-x-intel-xeon-e-2224.html</t>
    </r>
  </si>
  <si>
    <t>HPE ProLiant MicroServer Gen10 Plus Xeon E-2224 16GB 1TB</t>
  </si>
  <si>
    <t>$ 5.293.277,31</t>
  </si>
  <si>
    <t>$ 6.299.000,00</t>
  </si>
  <si>
    <t>$ 2.016,97</t>
  </si>
  <si>
    <t>Página directa indexada; formato ultra micro torre, ideal para espacios reducidos.</t>
  </si>
  <si>
    <t>Ultra MicroTorre | Xeon E-2224 4C | 16GB DDR4 | 1TB HDD SATA | 4 bahías LFF</t>
  </si>
  <si>
    <t>Garantía estándar de fábrica HPE (plazo no publicado en la ficha)</t>
  </si>
  <si>
    <t>Diseño compacto (mitad de altura de la generación anterior); marca HPE reconocida.</t>
  </si>
  <si>
    <t>Fuente externa de 180W, limita la posibilidad de expansión con más discos.</t>
  </si>
  <si>
    <t>Muy adecuado como primer servidor de una pyme con espacio físico reducido.</t>
  </si>
  <si>
    <t>Precio 3 de 6 con precio | 14% sobre el menor precio | Todos los servidores del cuadro tienen precio bajo 10 millones de pesos.</t>
  </si>
  <si>
    <r>
      <rPr>
        <rFont val="Arial"/>
        <color rgb="FF1155CC"/>
        <u/>
      </rPr>
      <t>https://mymsystech.com.co/servidores/4439-hewlett-packard-enterprise-servidor-hpe-proliant-ml30-g10-plus-e-2314.html</t>
    </r>
  </si>
  <si>
    <t>HPE ProLiant ML30 Gen10 Plus Xeon E-2314 16GB 1TB</t>
  </si>
  <si>
    <t>$ 6.638.571,43</t>
  </si>
  <si>
    <t>$ 7.899.900,00</t>
  </si>
  <si>
    <t>$ 2.529,59</t>
  </si>
  <si>
    <t>Página directa indexada; servidor de torre asequible pensado para oficinas pequeñas.</t>
  </si>
  <si>
    <t>Torre 4U | Xeon E-2314 4C | 16GB DDR4 (hasta 128GB) | 1TB HDD | 4 bahías LFF</t>
  </si>
  <si>
    <t>Buena capacidad de expansión de RAM (hasta 128GB) y de discos (hasta 8 SFF).</t>
  </si>
  <si>
    <t>Precio más alto que las opciones anteriores dentro del mismo rango económico.</t>
  </si>
  <si>
    <t>Buen punto medio entre precio y capacidad de crecimiento para una pyme en expansión.</t>
  </si>
  <si>
    <t>Precio 4 de 6 con precio | 43% sobre el menor precio | Todos los servidores del cuadro tienen precio bajo 10 millones de pesos.</t>
  </si>
  <si>
    <r>
      <rPr>
        <rFont val="Arial"/>
        <color rgb="FF1155CC"/>
        <u/>
      </rPr>
      <t>https://mymsystech.com.co/servidores/5168-servidor-dell-poweredge-t150.html</t>
    </r>
  </si>
  <si>
    <t>Dell PowerEdge T150 Xeon E-2336G 16GB 4TB</t>
  </si>
  <si>
    <t>$ 7.461.344,54</t>
  </si>
  <si>
    <t>$ 8.879.000,00</t>
  </si>
  <si>
    <t>$ 2.843,10</t>
  </si>
  <si>
    <t>Página directa indexada; últimas unidades en stock según la tienda.</t>
  </si>
  <si>
    <t>Torre | Xeon E-2336G 6C/12H | 16GB DDR4 UDIMM 3200MT/s | 4TB HDD SATA | RAID PERC H355</t>
  </si>
  <si>
    <t>Garantía estándar 1 año 5x10, siguiente día hábil (Dell)</t>
  </si>
  <si>
    <t>6 núcleos, 4TB de almacenamiento y RAID incluidos; buena relación capacidad-precio.</t>
  </si>
  <si>
    <r>
      <rPr>
        <rFont val="Trebuchet MS"/>
        <b/>
        <color theme="1"/>
        <sz val="10.0"/>
      </rPr>
      <t>Empresa</t>
    </r>
    <r>
      <rPr>
        <rFont val="Trebuchet MS"/>
        <b val="0"/>
        <i/>
        <color theme="1"/>
        <sz val="8.0"/>
      </rPr>
      <t xml:space="preserve">
(Nombre fiscal de la empresa)</t>
    </r>
  </si>
  <si>
    <t>Es el segundo más costoso del grupo, aunque sigue bajo el tope de 10 millones.</t>
  </si>
  <si>
    <t>Cubre archivos, impresión, bases de datos pequeñas y virtualización ligera con espacio de sobra.</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</si>
  <si>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</si>
  <si>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</si>
  <si>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t>Precio 5 de 6 con precio | 61% sobre el menor precio | Todos los servidores del cuadro tienen precio bajo 10 millones de pesos.</t>
  </si>
  <si>
    <r>
      <rPr>
        <rFont val="Trebuchet MS"/>
        <b/>
        <color theme="1"/>
        <sz val="10.0"/>
      </rPr>
      <t xml:space="preserve">Importe Unitario
</t>
    </r>
    <r>
      <rPr>
        <rFont val="Trebuchet MS"/>
        <b val="0"/>
        <i/>
        <color theme="1"/>
        <sz val="8.0"/>
      </rPr>
      <t>(moneda nacional)</t>
    </r>
  </si>
  <si>
    <t>Cotización elegida: N°5</t>
  </si>
  <si>
    <r>
      <rPr>
        <rFont val="Trebuchet MS"/>
        <b/>
        <color theme="1"/>
        <sz val="10.0"/>
        <u/>
      </rPr>
      <t>Importe Total</t>
    </r>
    <r>
      <rPr>
        <rFont val="Trebuchet MS"/>
        <b/>
        <color theme="1"/>
        <sz val="10.0"/>
        <u/>
      </rPr>
      <t xml:space="preserve">
 IVA incluido
</t>
    </r>
    <r>
      <rPr>
        <rFont val="Trebuchet MS"/>
        <b val="0"/>
        <i/>
        <color theme="1"/>
        <sz val="8.0"/>
        <u/>
      </rPr>
      <t>(moneda nacional)</t>
    </r>
  </si>
  <si>
    <t>MICROSOFT COLOMBIA</t>
  </si>
  <si>
    <r>
      <rPr>
        <rFont val="Arial"/>
        <b/>
        <color theme="1"/>
        <sz val="10.0"/>
      </rPr>
      <t xml:space="preserve">Importe Total
</t>
    </r>
    <r>
      <rPr>
        <rFont val="Arial"/>
        <b val="0"/>
        <i/>
        <color theme="1"/>
        <sz val="8.0"/>
      </rPr>
      <t>(moneda extranjera)</t>
    </r>
  </si>
  <si>
    <t>El Dell PowerEdge T150 Xeon E-2336G 16GB 4TB (Opción N° 5) es la mejor opción para nosotros porque integra un procesador Xeon de 6 núcleos de alta potencia, una amplia capacidad de almacenamiento de 4 TB con controladora RAID H355 y soporte para virtualización ligera, consolidándose como la alternativa con viabilidad muy alta y el rendimiento más robusto de toda la tabla sin superar nuestro límite presupuestario.</t>
  </si>
  <si>
    <r>
      <rPr>
        <rFont val="Arial"/>
        <color rgb="FF1155CC"/>
        <u/>
      </rPr>
      <t>https://www.microsoft.com/es-co/d/visual-studio-professional-2026/dg7gmgf0vj96</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</si>
  <si>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</si>
  <si>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</si>
  <si>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Visual Studio Professional 2026 - licencia oficial Microsoft</t>
  </si>
  <si>
    <t>https://www.mercadolibre.com.co/procesador-gamer-amd-ryzen-5-5600g-100-100000252box-de-6-nucleos-y-44ghz-con-grafica-integrada/p/MCO18424403#polycard_client=search-desktop&amp;be_origin=backend&amp;overlay_label=not_apply&amp;search_layout=grid&amp;position=2&amp;type=product&amp;tracking_id=2a8efddc-4b4c-4870-a2bc-a194ee03855b&amp;wid=&amp;sid=search</t>
  </si>
  <si>
    <t>$ 1.763.948,74</t>
  </si>
  <si>
    <t>$ 2.099.099,00</t>
  </si>
  <si>
    <t>$ 672,14</t>
  </si>
  <si>
    <t>Página oficial de Microsoft Colombia con producto y precio publicados; total tratado con IVA.</t>
  </si>
  <si>
    <t>Licencia comercial | Copilot AI | .NET 10 | 1 usuario</t>
  </si>
  <si>
    <t>Duración de soporte no publicada | Equivalencias no disponibles</t>
  </si>
  <si>
    <t>Compra oficial Microsoft; licencia comercial; soporte directo.</t>
  </si>
  <si>
    <t>Procesador AMD Ryzen 5 5600G / 6 Núcleos / 12 Hilos / Gráficos Radeon</t>
  </si>
  <si>
    <t>Es la alternativa con precio publicado más alto.</t>
  </si>
  <si>
    <t>Máxima seguridad jurídica y de activación para uso comercial sin condiciones especiales.</t>
  </si>
  <si>
    <t>Precio 4 de 4 con precio | 789% sobre el menor precio | Es la opción comercial más costosa, pero ofrece compra y soporte oficial Microsoft con menor riesgo de licenciamiento.</t>
  </si>
  <si>
    <t>LATINKEYS COLOMBIA</t>
  </si>
  <si>
    <r>
      <rPr>
        <rFont val="Arial, sans-serif"/>
        <color rgb="FF1155CC"/>
        <u/>
      </rPr>
      <t>https://latinkeys.com/colombia/producto/sql-server-2022-standard-1-servidor/</t>
    </r>
  </si>
  <si>
    <t>LASUS COLOMBIA</t>
  </si>
  <si>
    <r>
      <rPr>
        <rFont val="Arial"/>
        <color rgb="FF1155CC"/>
        <u/>
      </rPr>
      <t>https://lasus.com.co/es/visual-studio-professional-2026-nce-nfp-bas-per-1tm</t>
    </r>
  </si>
  <si>
    <t>SQL Server 2022 Standard 1 Servidor</t>
  </si>
  <si>
    <t>$ 589.915,97</t>
  </si>
  <si>
    <t>$ 702.000,00</t>
  </si>
  <si>
    <t>$ 224,78</t>
  </si>
  <si>
    <t>Incluye gráficos integrados Radeon Vega 7 y disipador Wraith Stealth original en caja.</t>
  </si>
  <si>
    <t>Página directa con ficha e imagen del producto; precio publicado tratado como total con IVA.</t>
  </si>
  <si>
    <t>Visual Studio Professional NCE NFP</t>
  </si>
  <si>
    <t>1 servidor físico + 2 virtuales | Sin límite de cores</t>
  </si>
  <si>
    <t>6 núcleos, 12 hilos, Socket AM4, Frecuencia base 3.9 GHz hasta 4.4 GHz Turbo.</t>
  </si>
  <si>
    <t>Licencia vitalicia (ESD) | Soporte técnico incluido</t>
  </si>
  <si>
    <t>$ 529.998,00</t>
  </si>
  <si>
    <t>12 meses de garantía directa con el fabricante y distribuidor autorizado.</t>
  </si>
  <si>
    <t>Versión 2022, perpetua, precio y disponibilidad publicados.</t>
  </si>
  <si>
    <t>Debe confirmarse el modelo exacto de núcleos/CAL y el límite aplicable.</t>
  </si>
  <si>
    <t>Excelente costo-beneficio y gráficos integrados (no requiere tarjeta de video dedicada).</t>
  </si>
  <si>
    <t>Es la compra más clara del cuadro para una implementación actual, sujeta a validar licenciamiento técnico.</t>
  </si>
  <si>
    <t>Plataforma AM4 de generación anterior sin futuras actualizaciones de socket.</t>
  </si>
  <si>
    <t>$ 630.697,62</t>
  </si>
  <si>
    <r>
      <rPr>
        <rFont val="Arial"/>
        <b/>
        <color theme="1"/>
      </rPr>
      <t xml:space="preserve">VIABILIDAD: ALTA. </t>
    </r>
    <r>
      <rPr>
        <rFont val="Arial"/>
        <color theme="1"/>
      </rPr>
      <t>La opción más económica y equilibrada para iniciar el desarrollo del proyecto.</t>
    </r>
  </si>
  <si>
    <t>Precio 1 de 5 con precio | Más económico | Segundo menor precio conocido y versión 2022; mejor equilibrio entre actualidad, disponibilidad y licencia perpetua.</t>
  </si>
  <si>
    <t>$ 201,95</t>
  </si>
  <si>
    <t>https://www.mercadolibre.com.co/combo-board-h610m-procesador-intel-core-i5-12400f-pc/up/MCOU2408272656#polycard_client=search-desktop&amp;be_origin=backend&amp;overlay_label=not_apply&amp;search_layout=grid&amp;position=6&amp;type=product&amp;tracking_id=cb0bfe9b-6cf2-4cf3-8766-1dad3c234db9&amp;wid=MCO1333460073&amp;sid=search</t>
  </si>
  <si>
    <t>https://latinkeys.com/colombia/producto/sql-server-2019-standard-licencia-para-1-servidor/</t>
  </si>
  <si>
    <t>Solo para entidades sin ánimo de lucro; precio sin impuestos.</t>
  </si>
  <si>
    <t>1 usuario | NFP</t>
  </si>
  <si>
    <t>Costo menor y producto disponible.</t>
  </si>
  <si>
    <t>Solo válida para entidad sin ánimo de lucro elegible.</t>
  </si>
  <si>
    <t>Viable únicamente después de documentar la condición NFP de la organización.</t>
  </si>
  <si>
    <t>SQL Server 2019 Standard Licencia para 1 Servidor</t>
  </si>
  <si>
    <t>Procesador Intel Core i5-12400 / 6 Núcleos / 12 Hilos / Gráficos UHD 730</t>
  </si>
  <si>
    <t>$ 617.647,06</t>
  </si>
  <si>
    <t>CONDICIONADA</t>
  </si>
  <si>
    <t>$ 735.000,00</t>
  </si>
  <si>
    <t>$ 235,35</t>
  </si>
  <si>
    <t>Precio 2 de 4 con precio | 167% sobre el menor precio | Precio bajo frente a opciones comerciales; solo es mejor si la organización cumple legalmente la condición NFP.</t>
  </si>
  <si>
    <t>Página directa con ficha e imagen del producto; versión anterior, validar compatibilidad y soporte.</t>
  </si>
  <si>
    <t>Perpetua | Standard 2019 | 1 servidor</t>
  </si>
  <si>
    <t xml:space="preserve">CONTADO </t>
  </si>
  <si>
    <t>Menor precio y licencia perpetua.</t>
  </si>
  <si>
    <r>
      <rPr>
        <rFont val="Arial"/>
        <color rgb="FF1155CC"/>
        <u/>
      </rPr>
      <t>https://lasus.com.co/es/visual-studio-professional-2026-nce-com-bas-per-1tm</t>
    </r>
  </si>
  <si>
    <t>Versión anterior con menor horizonte de soporte y evolución.</t>
  </si>
  <si>
    <t>Combo que incluye placa madre H610M y procesador. Requiere tarjeta gráfica dedicada obligatoria.</t>
  </si>
  <si>
    <t>6 núcleos P-cores, 12 hilos, Socket LGA 1700, soporte DDR4, board H610M.</t>
  </si>
  <si>
    <t>Solo conviene por compatibilidad con sistemas heredados o presupuesto muy restringido.</t>
  </si>
  <si>
    <t>Precio 2 de 5 con precio | 5% sobre el menor precio | Es la más barata con precio publicado, pero corresponde a 2019 y tiene menor horizonte de soporte.</t>
  </si>
  <si>
    <t>Incluye tarjeta madre y procesador en un solo paquete estructurado..</t>
  </si>
  <si>
    <t>El procesador modelo 'F' requiere obligatoriamente tarjeta de video dedicada.</t>
  </si>
  <si>
    <r>
      <rPr>
        <rFont val="Arial"/>
        <b/>
        <color theme="1"/>
      </rPr>
      <t>VIABILIDAD: MUY ALTA.</t>
    </r>
    <r>
      <rPr>
        <rFont val="Arial"/>
        <color theme="1"/>
      </rPr>
      <t xml:space="preserve"> Muy estable para entornos de desarrollo y multitarea diaria.</t>
    </r>
  </si>
  <si>
    <t>https://latinkeys.com/colombia/producto/sql-server-2022-enterprise/</t>
  </si>
  <si>
    <t>https://www.mercadolibre.com.co/procesador-gamer-amd-ryzen-5-7600x-100-100000593wof-de-6-nucleos-y-53ghz-de-frecuencia/p/MCO19711894#polycard_client=search-desktop&amp;be_origin=backend&amp;overlay_label=not_apply&amp;search_layout=grid&amp;position=1&amp;type=product&amp;tracking_id=8fa7fb3a-0bc0-41be-a0e4-ccdc32a84037&amp;wid=MCO3582002712&amp;sid=search</t>
  </si>
  <si>
    <t>Visual Studio Professional NCE Comercial</t>
  </si>
  <si>
    <t>$ 1.329.732,00</t>
  </si>
  <si>
    <t>$ 1.582.381,08</t>
  </si>
  <si>
    <t>SQL Server 2022 Enterprise 1 Usuario</t>
  </si>
  <si>
    <t>$ 506,69</t>
  </si>
  <si>
    <t>$ 9.830.252,10</t>
  </si>
  <si>
    <t>$ 11.698.000,00</t>
  </si>
  <si>
    <t>$ 3.745,76</t>
  </si>
  <si>
    <t>Procesador AMD Ryzen 5 7600 / 6 Núcleos / 12 Hilos / Gráficos Radeon</t>
  </si>
  <si>
    <t>Licencia Enterprise | 1 servidor | sin límite de cores</t>
  </si>
  <si>
    <t>Licencia vitalicia (ESD) | Soporte técnico premium incluido</t>
  </si>
  <si>
    <t>Incluye Software Assurance por 3 años y soporte de actualización.</t>
  </si>
  <si>
    <t>Costo elevado y condiciones Open Value deben revisarse.</t>
  </si>
  <si>
    <t>Viable para empresas que valoran actualizaciones, soporte y continuidad durante tres años.</t>
  </si>
  <si>
    <t>Licencia comercial disponible, entrega de 1 a 5 días.</t>
  </si>
  <si>
    <t>1 usuario | comercial</t>
  </si>
  <si>
    <t>Precio 5 de 5 con precio | 1566% sobre el menor precio | Es la más costosa; mejora a las demás al incluir Software Assurance durante 3 años.</t>
  </si>
  <si>
    <t>Arquitectura moderna de última generación con gráficos integrados básicos incluidos.</t>
  </si>
  <si>
    <t>Licencia comercial y disponibilidad publicada.</t>
  </si>
  <si>
    <t>6 núcleos, 12 hilos, Socket AM5, Frecuencia hasta 5.1 GHz Turbo, soporte DDR5.</t>
  </si>
  <si>
    <t>REVOLUTION SOFT</t>
  </si>
  <si>
    <t>Precio superior a opciones educativas/NFP y menor respaldo que compra directa.</t>
  </si>
  <si>
    <t>36 meses de garantía oficial con distribuidor autorizado.</t>
  </si>
  <si>
    <r>
      <rPr>
        <rFont val="Arial, sans-serif"/>
        <color rgb="FF1155CC"/>
        <u/>
      </rPr>
      <t>https://revolutionsoft.net/es/windows-server/sql-server-2025-standard</t>
    </r>
  </si>
  <si>
    <t>Buena alternativa comercial por costo si se confirma perpetuidad, términos y soporte.</t>
  </si>
  <si>
    <t>Tecnología de vanguardia con total capacidad de actualización futura sin cambiar board.</t>
  </si>
  <si>
    <t>Requiere obligatoriamente memoria RAM DDR5 y placas madre AM5.</t>
  </si>
  <si>
    <r>
      <rPr>
        <rFont val="Arial"/>
        <b/>
        <color theme="1"/>
      </rPr>
      <t>VIABILIDAD: ALTA (Proyección)</t>
    </r>
    <r>
      <rPr>
        <rFont val="Arial"/>
        <color theme="1"/>
      </rPr>
      <t>. Excelente inversión a largo plazo para ingeniería de sistemas.</t>
    </r>
  </si>
  <si>
    <t>Precio 3 de 4 con precio | 570% sobre el menor precio | Es más barata que Microsoft oficial y mantiene uso comercial; mejor equilibrio para empresa si se confirman los términos.</t>
  </si>
  <si>
    <r>
      <rPr>
        <rFont val="Arial"/>
        <color rgb="FF1155CC"/>
        <u/>
      </rPr>
      <t>https://lasus.com.co/es/visual-studio-professional-2026-nce-edu-bas-per-1tm</t>
    </r>
  </si>
  <si>
    <t>SQL Server 2025 Standard Edition - 32 cores - Usuarios Ilimitados</t>
  </si>
  <si>
    <t>$ 3.582.100,84</t>
  </si>
  <si>
    <t>$ 4.262.700,00</t>
  </si>
  <si>
    <t>$ 1.364,94</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</si>
  <si>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</si>
  <si>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Página directa verificada y funcional con ficha e imagen del producto; precio en USD convertido a pesos colombianos con la TRM de referencia; versión más reciente de Microsoft (2025).</t>
  </si>
  <si>
    <t>Licencia perpetua | 32 núcleos | Usuarios ilimitados | IA nativa y búsqueda vectorial</t>
  </si>
  <si>
    <t>Garantía de por vida | Soporte técnico 24/7</t>
  </si>
  <si>
    <t>Cotización directa para 2 núcleos y proveedor colombiano.</t>
  </si>
  <si>
    <t>Visual Studio Professional NCE Educación</t>
  </si>
  <si>
    <t>Sin precio ni duración de soporte publicados.</t>
  </si>
  <si>
    <t>$ 198.400,00</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</si>
  <si>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</si>
  <si>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Requiere cotización formal y validar que el mínimo de núcleos cubra el servidor o la máquina virtual.</t>
  </si>
  <si>
    <t>$ 236.096,00</t>
  </si>
  <si>
    <t>$ 75,60</t>
  </si>
  <si>
    <t>Precio 4 de 5 con precio | 507% sobre el menor precio | Sin precio publicado; puede ser mejor para licenciamiento por 2 núcleos si la cotización se ajusta al servidor.</t>
  </si>
  <si>
    <t>Solo para clientes educativos elegibles; precio sin impuestos.</t>
  </si>
  <si>
    <t>1 usuario | educación</t>
  </si>
  <si>
    <r>
      <rPr>
        <rFont val="Arial, sans-serif"/>
        <color rgb="FF1155CC"/>
        <u/>
      </rPr>
      <t>https://latinkeys.com/colombia/producto/licencia-sql-server-2025-standard-per-core/</t>
    </r>
  </si>
  <si>
    <t>Precio mínimo y 12 meses de respaldo.</t>
  </si>
  <si>
    <t>Uso restringido a clientes educativos elegibles.</t>
  </si>
  <si>
    <t>No debe comprarse para uso comercial ordinario sin acreditar elegibilidad educativa.</t>
  </si>
  <si>
    <t>Precio 1 de 4 con precio | Más económico | Es la más barata con precio publicado, pero únicamente mejora el costo para compradores educativos elegibles.</t>
  </si>
  <si>
    <t>SQL Server 2025 Standard Per Core</t>
  </si>
  <si>
    <t>$ 2.413.442,02</t>
  </si>
  <si>
    <t>ONLINE COMPUTER COLOMBIA</t>
  </si>
  <si>
    <t>$ 2.871.996,00</t>
  </si>
  <si>
    <t>$ 919,63</t>
  </si>
  <si>
    <r>
      <rPr>
        <rFont val="Arial"/>
        <color rgb="FF1155CC"/>
        <u/>
      </rPr>
      <t>https://www.onlinecomputer.com.co/contactos/cotizacionArticulo.php?codigo_art=Visual-Studio-Pro-CSP-Bogota-Colombia</t>
    </r>
  </si>
  <si>
    <t>Página directa con ficha e imagen del producto; versión más reciente (2025); precio de lista original tratado como total con IVA.</t>
  </si>
  <si>
    <t>Licenciamiento por núcleo | Standard 2025</t>
  </si>
  <si>
    <t>Garantía comercial de por vida | Soporte técnico incluido</t>
  </si>
  <si>
    <t>Suscripción CSP que reduce inversión inicial.</t>
  </si>
  <si>
    <t>Costo final no publicado y genera pago recurrente anual.</t>
  </si>
  <si>
    <t>Viable para proyectos temporales o presupuestos operativos, después de comparar costo total contra perpetua.</t>
  </si>
  <si>
    <t>Precio 3 de 5 con precio | 309% sobre el menor precio | Sin precio publicado; puede reducir inversión inicial por suscripción, pero debe compararse el costo anual acumulado.</t>
  </si>
  <si>
    <t>Visual Studio Professional 2022 CSP Perpetua</t>
  </si>
  <si>
    <t>$ 0,00</t>
  </si>
  <si>
    <t>Justificación: La SQL Server 2022 Standard (1 servidor) es la licencia más apropiada para Villa de Guaduas porque ofrece el equilibrio ideal entre modernidad, disponibilidad y un costo altamente eficiente, simplificando la gestión al licenciar por servidor en lugar de por núcleos, lo que asegura un rendimiento sólido y adecuado para una microempresa sin incurrir en el sobrecosto innecesario de la edición Enterprise o la complejidad de las versiones basadas en licenciamiento por núcleo.</t>
  </si>
  <si>
    <t>COTIZACIÓN</t>
  </si>
  <si>
    <t>Página directa para solicitar cotización formal.</t>
  </si>
  <si>
    <t>CSP perpetua | comercial</t>
  </si>
  <si>
    <t>Licencia CSP perpetua comercial y cotización formal.</t>
  </si>
  <si>
    <t>No hay precio ni duración de soporte publicados.</t>
  </si>
  <si>
    <t>Puede ser viable si la cotización final mejora el precio y confirma origen, soporte y derechos de uso.</t>
  </si>
  <si>
    <t>Sin precio publicado | No puede compararse por precio hasta recibir cotización; destaca por modalidad CSP perpetua comercial.</t>
  </si>
  <si>
    <t>Justificación: La Visual Studio Professional 2026 NCE Comercial es la mejor opción para nosotros porque ofrece el equilibrio perfecto entre costo y respaldo oficial para un entorno de desarrollo profesional, superando en precio a la licencia directa de Microsoft sin caer en las restricciones legales de las opciones educativas o sin ánimo de lucro (NFP).</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</si>
  <si>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</si>
  <si>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</si>
  <si>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</si>
  <si>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</si>
  <si>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</si>
  <si>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</si>
  <si>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</si>
  <si>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</si>
  <si>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procesador-amd-ryzen-7-5700g-1box-de-8-nucleos-y-46ghz-de-frecuencia-con-grafica-integrada/p/MCO18441624#polycard_client=search-desktop&amp;be_origin=backend&amp;overlay_label=not_apply&amp;search_layout=grid&amp;position=1&amp;type=product&amp;tracking_id=8bcb7e6f-e522-4f59-84f6-b3e958d5173b&amp;wid=MCO1398353719&amp;sid=search</t>
  </si>
  <si>
    <t>Procesador AMD Ryzen 7 5700G (8 Núcleos / 16 Hilos / Gráficos Radeon)</t>
  </si>
  <si>
    <t>Incluye disipador Wraith Stealth original en caja (1BOX) y gráficos integrados Radeon Vega 8.</t>
  </si>
  <si>
    <t>8 núcleos, 16 hilos, Socket AM4, Frecuencia 3.8 GHz a 4.6 GHz Turbo.</t>
  </si>
  <si>
    <t>12 meses de garantía directa con fabricante y distribuidor autorizado.</t>
  </si>
  <si>
    <t>Excelente relación costo-rendimiento con 8 núcleos y gráficos integrados (ahorro en GPU).</t>
  </si>
  <si>
    <t>Basado en plataforma AM4 de generación anterior.</t>
  </si>
  <si>
    <r>
      <rPr>
        <rFont val="Arial"/>
        <b/>
        <color theme="1"/>
      </rPr>
      <t xml:space="preserve">VIABILIDAD: ALTA. </t>
    </r>
    <r>
      <rPr>
        <rFont val="Arial"/>
        <b val="0"/>
        <color theme="1"/>
      </rPr>
      <t>Ideal para estaciones de trabajo empresariales con presupuesto optimizado.</t>
    </r>
  </si>
  <si>
    <t>https://www.mercadolibre.com.co/combo-board-h610m-procesador-intel-core-i7-12700f-pc/up/MCOU2422083034#polycard_client=search-desktop&amp;be_origin=backend&amp;overlay_label=not_apply&amp;search_layout=grid&amp;position=3&amp;type=product&amp;tracking_id=29fda122-cf80-4064-bf10-c66eea6f19df&amp;wid=MCO1841202272&amp;sid=search</t>
  </si>
  <si>
    <t>Combo Kit / Procesador Intel Core i7 12700 / i7 13700 Enterprise</t>
  </si>
  <si>
    <t>Incluye placa madre H610M y procesador i7 de alto rendimiento. Requiere tarjeta gráfica dedicada.</t>
  </si>
  <si>
    <t>12 núcleos (8P+4E), 20 hilos, Socket LGA 1700, soporte DDR4..</t>
  </si>
  <si>
    <t>12 a 36 meses de garantía comercial con el proveedor y fabricante.</t>
  </si>
  <si>
    <t>Máxima potencia de procesamiento por núcleo para multitarea empresarial pesada</t>
  </si>
  <si>
    <r>
      <rPr>
        <rFont val="Arial"/>
        <b/>
        <color theme="1"/>
      </rPr>
      <t xml:space="preserve">VIABILIDAD: MUY ALTA. </t>
    </r>
    <r>
      <rPr>
        <rFont val="Arial"/>
        <b val="0"/>
        <color theme="1"/>
      </rPr>
      <t>Perfecto para departamentos de desarrollo con alta carga computacional.</t>
    </r>
  </si>
  <si>
    <t>https://www.mercadolibre.com.co/procesador-gamer-amd-ryzen-9-7900-100-100000590box-de-12-nucleos-y-54ghz-de-frecuencia-con-grafica-integrada/p/MCO22638467#polycard_client=search-desktop&amp;float_highlight=last_units&amp;be_origin=backend&amp;overlay_label=not_apply&amp;search_layout=grid&amp;position=1&amp;type=product&amp;tracking_id=d872f182-d81c-46d2-849e-9969ed0fa10c&amp;wid=MCO1641007888&amp;sid=search</t>
  </si>
  <si>
    <t>Procesador AMD Ryzen 9 7900 (12 Núcleos / 24 Hilos / AM5)</t>
  </si>
  <si>
    <t>Solución de gama alta para servidores locales, virtualización y compilación intensiva.</t>
  </si>
  <si>
    <t>12 núcleos, 24 hilos, Socket AM5, arquitectura Zen 4, gráficos integrados</t>
  </si>
  <si>
    <t>36 meses de garantía oficial con soporte avanzado.</t>
  </si>
  <si>
    <t>Rendimiento extremo en multitarea y plataforma AM5 de vanguardia con gran proyección.</t>
  </si>
  <si>
    <t>Requiere inversión adicional en memoria RAM DDR5 y placa madre compatible AM5.</t>
  </si>
  <si>
    <r>
      <rPr>
        <rFont val="Arial"/>
        <b/>
        <color theme="1"/>
      </rPr>
      <t xml:space="preserve">VIABILIDAD: MUY ALTA. </t>
    </r>
    <r>
      <rPr>
        <rFont val="Arial"/>
        <b val="0"/>
        <color theme="1"/>
      </rPr>
      <t>Perfecto para departamentos de desarrollo con alta carga computacional.</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</si>
  <si>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</si>
  <si>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</si>
  <si>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Cuadro de Cotizaciones</t>
  </si>
  <si>
    <t xml:space="preserve">  </t>
  </si>
  <si>
    <t>Cargo / Rol</t>
  </si>
  <si>
    <t>Funciones Principales</t>
  </si>
  <si>
    <t>Dedicación</t>
  </si>
  <si>
    <t>Salario Base</t>
  </si>
  <si>
    <t>MICROSOFT STORE COLOMBIA (OFICIAL)</t>
  </si>
  <si>
    <t>Carga prestacional</t>
  </si>
  <si>
    <t>Costo total mensual</t>
  </si>
  <si>
    <r>
      <rPr>
        <rFont val="Calibri, sans-serif"/>
        <color rgb="FF1155CC"/>
        <sz val="12.0"/>
        <u/>
      </rPr>
      <t>https://www.microsoft.com/es-co/d/windows-11-pro/dg7gmgf0d8h4</t>
    </r>
  </si>
  <si>
    <t>Cantidad</t>
  </si>
  <si>
    <t>Tiempo de Participación (Meses)</t>
  </si>
  <si>
    <t>Costo total por tiempo de proyecto</t>
  </si>
  <si>
    <t>Perfil Requerido / Nivel Educativo</t>
  </si>
  <si>
    <t>Equipos / Herramientas Asignadas</t>
  </si>
  <si>
    <t>Nivel de Riesgo (ARL)</t>
  </si>
  <si>
    <t>Tipo de contrato</t>
  </si>
  <si>
    <t>Administrador</t>
  </si>
  <si>
    <t>Windows 11 Pro (Descarga oficial Microsoft Store Colombia)</t>
  </si>
  <si>
    <t>Supervisión global, reportes financieros y control de cumplimiento ante la DIAN.</t>
  </si>
  <si>
    <t>$ 924.369,00</t>
  </si>
  <si>
    <t>$ 1.099.999,00</t>
  </si>
  <si>
    <t>$ 519,07</t>
  </si>
  <si>
    <t>Tiempo Completo</t>
  </si>
  <si>
    <t>$ 2.024.368,00</t>
  </si>
  <si>
    <t>$1.750.905</t>
  </si>
  <si>
    <t>Licencia oficial directa del fabricante, versión digital para descarga. Precio verificado en línea (agosto 2026).</t>
  </si>
  <si>
    <t>Tipo de licencia: Digital ESD, descarga oficial
 Edición: Windows 11 Pro
 Transferibilidad: Sí (licencia retail completa)</t>
  </si>
  <si>
    <t>Soporte oficial de Microsoft de por vida del producto</t>
  </si>
  <si>
    <t>$2.626.358</t>
  </si>
  <si>
    <t>Máxima legitimidad y soporte directo del fabricante; licencia completamente transferible</t>
  </si>
  <si>
    <t>Es la opción más costosa por tratarse del canal oficial sin intermediarios ni descuentos</t>
  </si>
  <si>
    <t>Viabilidad: MEDIA. Es la opción más segura y legítima, pero su costo (~$1.100.000) no siempre se justifica frente a alternativas OEM más económicas.</t>
  </si>
  <si>
    <t>PCWARE</t>
  </si>
  <si>
    <r>
      <rPr>
        <rFont val="Calibri, sans-serif"/>
        <color rgb="FF1155CC"/>
        <sz val="12.0"/>
        <u/>
      </rPr>
      <t>https://www.pcware.com.co/windows-11-pro-64-bit-spanish-latam-dsp-oei-dvd-fqc-10553</t>
    </r>
  </si>
  <si>
    <t>Profesional en Administración de Empresas, Contaduría o afines</t>
  </si>
  <si>
    <t>Equipo de cómputo, acceso al software administrativo y financiero</t>
  </si>
  <si>
    <t>I (Riesgo mínimo)</t>
  </si>
  <si>
    <t>Laboral</t>
  </si>
  <si>
    <t>Operario de Producción</t>
  </si>
  <si>
    <t>Licencia Windows 11 Pro 64-Bit Spanish Latam DSP OEI DVD FQC-10553 (OEM)</t>
  </si>
  <si>
    <t>$ 705.042,00</t>
  </si>
  <si>
    <t>Elaboración de repostería (achiras/galletas) y registro de consumo de insumos en el software.</t>
  </si>
  <si>
    <t>$ 839.000,00</t>
  </si>
  <si>
    <t>Enfoque Principal</t>
  </si>
  <si>
    <t>$ 395,91</t>
  </si>
  <si>
    <t>Nivel de Soporte Técnico</t>
  </si>
  <si>
    <t>$ 1.544.042,00</t>
  </si>
  <si>
    <t>Licencia OEM no transferible, vinculada al equipo nuevo donde se instale. Antes $1.000.000. Precio verificado en línea (agosto 2026).</t>
  </si>
  <si>
    <t>2 años | 24 meses | 104 semanas | 730 días</t>
  </si>
  <si>
    <t>Tipo de licencia: OEM, DVD físico
 Edición: Windows 11 Pro 64-bit español Latam
 Transferibilidad: No (vinculada al equipo)
 Segmento: Empresarial</t>
  </si>
  <si>
    <t>Bachiller con curso de manipulación de alimentos</t>
  </si>
  <si>
    <t>Dotación (uniforme, guantes, tapabocas), utensilios y equipos de cocina/horno</t>
  </si>
  <si>
    <t>12 meses (garantía distribuidor PCWare)</t>
  </si>
  <si>
    <t>III (Riesgo alto - manejo de hornos y maquinaria)</t>
  </si>
  <si>
    <t>Precio considerablemente más bajo que la licencia retail oficial; distribuidor colombiano con NIT y tienda física verificable</t>
  </si>
  <si>
    <t>Licencia OEM no transferible: queda ligada permanentemente al equipo donde se instale</t>
  </si>
  <si>
    <t>Capacidad de Copias de Seguridad (Backups)</t>
  </si>
  <si>
    <t>Cajero</t>
  </si>
  <si>
    <t>Viabilidad: ALTA (recomendado). Adecuada para instalación en un equipo nuevo y fijo del proyecto, donde no se requiere transferir la licencia a futuro.</t>
  </si>
  <si>
    <t>Tiempo Estimado de Despliegue</t>
  </si>
  <si>
    <t>Atención al cliente, operación del módulo POS, facturación y cierre de caja diario.</t>
  </si>
  <si>
    <t>Límite de Transferencia de Datos</t>
  </si>
  <si>
    <t>REVOLUTION SOFT COLOMBIA</t>
  </si>
  <si>
    <r>
      <rPr>
        <rFont val="Calibri, sans-serif"/>
        <color rgb="FF1155CC"/>
        <sz val="12.0"/>
        <u/>
      </rPr>
      <t>https://revolutionsoft.com.co/windows-11/windows-11-pro.html</t>
    </r>
  </si>
  <si>
    <t>Bachiller con conocimientos básicos en sistemas</t>
  </si>
  <si>
    <t>Terminal POS, caja registradora, dotación</t>
  </si>
  <si>
    <t>Desarrollador de Software</t>
  </si>
  <si>
    <t>Parametrización del sistema, migración de datos, pruebas e implementación inicial.</t>
  </si>
  <si>
    <t>Licencia Windows 11 Pro original (entrega digital vía email)</t>
  </si>
  <si>
    <t>GOOGLE CLOUD</t>
  </si>
  <si>
    <t>Tiempo Parcial</t>
  </si>
  <si>
    <t>$ 58.235,00</t>
  </si>
  <si>
    <r>
      <rPr>
        <rFont val="&quot;Aptos Narrow&quot;, sans-serif"/>
        <color rgb="FF1155CC"/>
        <sz val="11.0"/>
        <u/>
      </rPr>
      <t>https://cloud.google.com</t>
    </r>
  </si>
  <si>
    <t>$2.500.000</t>
  </si>
  <si>
    <t>$ 69.300,00</t>
  </si>
  <si>
    <t>$1.250.000</t>
  </si>
  <si>
    <t>$ 32,70</t>
  </si>
  <si>
    <t>$3.750.000</t>
  </si>
  <si>
    <t>$ 127.535,00</t>
  </si>
  <si>
    <t>Licencia vitalicia, entrega inmediata por correo. Distribuidor revendedor (no tienda con local físico); verificar términos de transferencia antes de aprobar. Precio verificado en línea (agosto 2026).</t>
  </si>
  <si>
    <t>Tipo de licencia: Clave digital ESD, entrega por correo
 Edición: Windows 11 Pro
 Transferibilidad: No especificada por el proveedor</t>
  </si>
  <si>
    <t>Tecnólogo en Análisis y Desarrollo de Software</t>
  </si>
  <si>
    <t>No se especifica garantía formal ni soporte físico</t>
  </si>
  <si>
    <t>Equipo de cómputo portátil y licencias de software necesarias</t>
  </si>
  <si>
    <t>Precio extremadamente bajo; entrega inmediata</t>
  </si>
  <si>
    <t>Proveedor revendedor sin tienda física ni NIT visible; riesgo de licencias reasignadas irregularmente, sin respaldo formal</t>
  </si>
  <si>
    <t>Prestación de servicios</t>
  </si>
  <si>
    <t>Viabilidad: BAJA. El precio inusualmente bajo genera riesgo de incumplimiento de licenciamiento; no se recomienda para un ente institucional que requiere trazabilidad y soporte formal.</t>
  </si>
  <si>
    <t>Google Cloud Compute Engine / BigQuery (Instancia Virtual 2 vCPU, 8GB RAM, Disco SSD)</t>
  </si>
  <si>
    <t>TÉCNICO</t>
  </si>
  <si>
    <t>Justificación: La licencia Windows 11 Pro OEM de PCWare ($839.000 COP) ofrece el mejor equilibrio entre legitimidad, respaldo local (distribuidor colombiano con NIT y tienda física) y costo. Aunque la licencia oficial de Microsoft Store (opción 1) es más flexible al ser transferible, su costo es significativamente mayor y no resulta necesario si la licencia se instalará de forma permanente en los equipos nuevos del proyecto. La opción 3, aunque más económica, presenta riesgos de legitimidad al no contar con respaldo institucional verificable, por lo que no se recomienda para esta clasificación de compra.</t>
  </si>
  <si>
    <t>TECNOLOGO</t>
  </si>
  <si>
    <t>PROFESIONAL</t>
  </si>
  <si>
    <t>(a)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t>
  </si>
  <si>
    <t>NIVELES DEL PROFESIONAL</t>
  </si>
  <si>
    <t>Análisis de datos masivos (Big Data), Inteligencia Artificial (Vertex AI) y procesamiento en la nube</t>
  </si>
  <si>
    <t>HORA CON Y SIN PRESTACIONES</t>
  </si>
  <si>
    <t>Soporte Básico Estándar incluido; soporte técnico especializado con ingenieros mediante suscripción adicional</t>
  </si>
  <si>
    <t>Descuentos automáticos por uso continuo (SUD). Red global de fibra óptica propia de alta velocidad y baja latencia. Cifrado automático de datos</t>
  </si>
  <si>
    <t>Acuerdo de Nivel de Servicio (SLA) de disponibilidad del 99.99% del fabricante</t>
  </si>
  <si>
    <t>Alta velocidad de red, líder en herramientas de inteligencia artificial y Big Data, descuentos fijos automáticos por uso regular</t>
  </si>
  <si>
    <t>Menor ecosistema de soluciones orientadas a entornos corporativos tradicionales frente a AWS o Azure</t>
  </si>
  <si>
    <t>Permite programar disk snapshots (instantáneas periódicas de los discos SSD) de forma automatizada mediante políticas de respaldo en la consola.</t>
  </si>
  <si>
    <t>Integración con AWS Backup para programar copias automáticas de los volúmenes EBS y versiones automatizadas de archivos dentro de los buckets de S3.</t>
  </si>
  <si>
    <t>Incluye la opción de integrar Azure Backup, permitiendo restauraciones completas a nivel de máquina virtual o archivos individuales con políticas de retención diarias o mensuales.</t>
  </si>
  <si>
    <t>(b)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</si>
  <si>
    <t>AMAZON WEB SERVICES (AWS)</t>
  </si>
  <si>
    <r>
      <rPr>
        <rFont val="&quot;Aptos Narrow&quot;, sans-serif"/>
        <color rgb="FF1155CC"/>
        <sz val="11.0"/>
        <u/>
      </rPr>
      <t>https://aws.amazon.com</t>
    </r>
  </si>
  <si>
    <t>AWS EC2 t3.medium / S3 Storage (Servidor Virtual Escalable 2 vCPU, 4GB RAM + Almacenamiento)</t>
  </si>
  <si>
    <t>Conectividad masiva, alta disponibilidad global, microservicios e Internet de las Cosas (IoT)</t>
  </si>
  <si>
    <t>Soporte Básico gratuito; Planes Developer, Business y Enterprise con atención hasta en 1 hora en fallas críticas</t>
  </si>
  <si>
    <t>Pago por segundo de uso. Mayor número de regiones y centros de datos del mercado. Certificaciones de seguridad PCI-DSS y HIPAA</t>
  </si>
  <si>
    <t>Catálogo masivo de más de 200 servicios, infraestructura madura y escalable, amplia disponibilidad de personal capacitado</t>
  </si>
  <si>
    <t>Consola de administración compleja para principiantes; costos por transferencia de datos de salida pueden elevar la factura</t>
  </si>
  <si>
    <t>Entre 2 y 5 minutos para el aprovisionamiento e inicio de la instancia virtual desde la consola o mediante comandos gcloud compute.</t>
  </si>
  <si>
    <t>Entre 3 y 8 minutos desde el lanzamiento de la instancia EC2 hasta que el sistema operativo y las reglas de red (Security Groups) quedan activos.</t>
  </si>
  <si>
    <t>Entre 5 y 10 minutos, ya que la inicialización del entorno y la activación del licenciamiento de Windows Server toma un par de minutos adicionales durante el primer arranque.</t>
  </si>
  <si>
    <t>MICROSOFT AZURE</t>
  </si>
  <si>
    <r>
      <rPr>
        <rFont val="&quot;Aptos Narrow&quot;, sans-serif"/>
        <color rgb="FF1155CC"/>
        <sz val="11.0"/>
        <u/>
      </rPr>
      <t>https://azure.microsoft.com</t>
    </r>
  </si>
  <si>
    <t>Azure Virtual Machines B2s + Windows Server (Instancia Nube 2 vCPU, 4GB RAM, Active Directory)</t>
  </si>
  <si>
    <t>Integración total con sistemas ERP, software contable, correo Microsoft 365 y entornos Windows Server</t>
  </si>
  <si>
    <t>Soporte básico de infraestructura; planes Standard y Professional Direct con atención 24/7 de ingenieros en español</t>
  </si>
  <si>
    <t>Aprovechamiento de licencias previas (Azure Hybrid Benefit). Integración con Active Directory y entorno híbrido</t>
  </si>
  <si>
    <t>Acuerdo de Nivel de Servicio (SLA) de disponibilidad del 99.95% a 99.99% según la máquina</t>
  </si>
  <si>
    <t>Integración directa e inmediata con herramientas de Microsoft, plataformas de software listas para usar (SaaS) y entorno familiar</t>
  </si>
  <si>
    <t>Costo base superior por inclusión de licencias de Windows; la plataforma puede resultar pesada si solo se requiere Linux</t>
  </si>
  <si>
    <t>10 GB/mes de salida gratuita a Internet desde regiones de EE. UU. (hacia otras regiones o sobrepasando el límite se cobra por GB transferido).</t>
  </si>
  <si>
    <t>100 GB/mes de salida gratuita hacia Internet (compartidos dentro del esquema de capa de red global de AWS); el excedente se factura según la zona geográfica.</t>
  </si>
  <si>
    <t>100 GB/mes de salida gratuita de datos a través de la red de Azure hacia Internet; a partir de dicho volumen se aplican las tarifas estándar de ancho de banda.</t>
  </si>
  <si>
    <t>PaaS</t>
  </si>
  <si>
    <t>https://cloud.google.com</t>
  </si>
  <si>
    <t>Google App Engine (PaaS administrado; Instancia Estándar B1 con tarifa desde $0.05/hora)</t>
  </si>
  <si>
    <t>Despliegue serverless de aplicaciones web, auto-escalado a cero y soporte para múltiples lenguajes</t>
  </si>
  <si>
    <t>Entorno Standard con cuotas gratuitas diarias (ej. B1 u opción F1 de 28h/día gratis) y entorno Flexible basado en Docker</t>
  </si>
  <si>
    <t>Acuerdo de Nivel de Servicio (SLA) de disponibilidad del 99.95% del fabricante</t>
  </si>
  <si>
    <t>Auto-escalado rápido (incluso a 0 instancias para ahorrar), integración nativa con el ecosistema GCP, cero gestión de infraestructura</t>
  </si>
  <si>
    <t>Posible tiempo de latencia en arranques en frío (cold starts); menor control fino sobre la configuración del servidor en entorno Standard</t>
  </si>
  <si>
    <t>No incluye respaldos automáticos en el plan B1 (esta función requiere escalar al plan Standard o configurar un script manual con Azure Storage).</t>
  </si>
  <si>
    <t>Entre 10 y 15 minutos utilizando integración continua con GitHub Actions o Azure DevOps.</t>
  </si>
  <si>
    <t>5 GB/mes de salida gratuita para transferencias de datos salientes; el tráfico adicional se cobra a la tarifa estándar de transferencia de red de Azure.</t>
  </si>
  <si>
    <t>https://aws.amazon.com</t>
  </si>
  <si>
    <t>AWS Elastic Beanstalk (Plataforma PaaS para orquestación y despliegue automatizado de apps)</t>
  </si>
  <si>
    <t>Despliegue automatizado de código, entorno Web Server y Worker desacoplado mediante SQS</t>
  </si>
  <si>
    <t>La herramienta de orquestación no tiene costo adicional; solo se cobran los recursos subyacentes como la instancia EC2</t>
  </si>
  <si>
    <t>Control total de la infraestructura subyacente si se requiere, despliegues sencillos manteniendo la flexibilidad de EC2 y AWS</t>
  </si>
  <si>
    <t>La consola y configuraciones avanzadas pueden ser complejas; requiere monitorear recursos subyacentes para evitar sobrecostos</t>
  </si>
  <si>
    <t>No aplica copia de seguridad del código compilado dentro del servicio; el código se gestiona mediante repositorios de versiones (los datos persistentes deben guardarse en Google Cloud Storage o Cloud SQL, los cuales sí tienen backups programados).</t>
  </si>
  <si>
    <t>Entre 5 y 10 minutos directamente desde la consola CLI (gcloud app deploy).</t>
  </si>
  <si>
    <t>1 GB de salida gratuita al día (~30 GB al mes) en la cuota gratuita del entorno Standard; el excedente se factura por GB transferido.</t>
  </si>
  <si>
    <t>https://azure.microsoft.com</t>
  </si>
  <si>
    <t>Azure App Service (Plan Básico B1 Windows: 1 Núcleo, 1.75 GB RAM, 10 GB Almacenamiento a $54.75/mes)</t>
  </si>
  <si>
    <t>Integración nativa con Azure DevOps, GitHub Actions, Microsoft 365 y entornos empresariales</t>
  </si>
  <si>
    <t>Planes desde F1 (gratis con 60 min CPU/día), D1 ($9.49/mes) y Básico B1 ($54.75/mes). Certificados SSL administrados gratis</t>
  </si>
  <si>
    <t>Despliegues continuos automatizados, alta compatibilidad con el ecosistema Microsoft, opciones con IP dedicada e aislamiento de red</t>
  </si>
  <si>
    <t>Los planes de producción (Premium/Aislados) tienen un costo base más elevado; requiere escalar a planes superiores si se necesita SLA formal</t>
  </si>
  <si>
    <t>Permite configurar instancias y discos EBS con instantáneas automatizadas (EBS Snapshots) diarias o semanales dentro del panel de AWS.</t>
  </si>
  <si>
    <t>Entre 15 y 20 minutos mediante el comando eb deploy o AWS CodePipeline, ya que aprovisiona el entorno completo de servidor y red.</t>
  </si>
  <si>
    <t>100 GB/mes de salida gratuita hacia Internet (como parte del esquema global de AWS); el tráfico que supere dicho volumen se cobra según la tarifa de Amazon CloudFront/EC2 Data Transfer.</t>
  </si>
  <si>
    <t>SaaS</t>
  </si>
  <si>
    <t>Empresa (Nombre fiscal de la empresa)</t>
  </si>
  <si>
    <t>N° de CIIU, Dirección, Teléfono (Datos de la empresa)</t>
  </si>
  <si>
    <t>Descripción del bien/servicio (b)
 Características de los bienes/servicios</t>
  </si>
  <si>
    <t>Importe Total IVA Incluido
 (moneda nacional)</t>
  </si>
  <si>
    <t>Observaciones
 (se debe incluir toda aquella característica que no ha sido posible incluir anteriormente)</t>
  </si>
  <si>
    <t>N°1</t>
  </si>
  <si>
    <t>SALESFORCE</t>
  </si>
  <si>
    <t>https://www.salesforce.com/mx/pricing/</t>
  </si>
  <si>
    <t>Salesforce Sales Cloud, edición Enterprise. CRM SaaS con gestión de clientes, ventas, automatización de flujos y IA (Agentforce/Einstein)</t>
  </si>
  <si>
    <t>CRM con IA integrada (Agentforce), orientado a automatización comercial</t>
  </si>
  <si>
    <t>Standard Success incluido; Premier Success disponible por 30% adicional del valor de la licencia anual, con soporte 24/7 y respuesta prioritaria</t>
  </si>
  <si>
    <t>Precio de lista Enterprise: USD 175/usuario/mes, facturación anual (verificado en salesforce.com, jul-2026). Existen ediciones Starter (USD 25), Pro (USD 100), Unlimited (USD 350) y Agentforce 1 (USD 550). Cuentas grandes negocian 20-40% de descuento. Incremento de ~6% anual aplicado a Enterprise/Unlimited desde ago-2025</t>
  </si>
  <si>
    <t>Sin SLA contractual formal en el contrato estándar (compromiso de 'esfuerzos comercialmente razonables'); disponibilidad real reportada consistentemente &gt;99.9% mensual en Salesforce Trust</t>
  </si>
  <si>
    <t>Ecosistema más maduro del mercado CRM (AppExchange), alta personalización, gran comunidad de partners certificados, IA nativa avanzada</t>
  </si>
  <si>
    <t>Costo por usuario elevado en ediciones altas; escalonamiento de precio en renovación (8-20% anual reportado); backup completo de datos no incluido en licencia base</t>
  </si>
  <si>
    <t>Copia de metadatos de configuración incluida; backup y restauración completa de datos requiere el add-on de pago Salesforce Backup (no incluido en la licencia estándar)</t>
  </si>
  <si>
    <t>Entre 2 y 6 semanas para implementación estándar; proyectos complejos con integraciones pueden tomar varios meses</t>
  </si>
  <si>
    <t>Sin límite de transferencia de datos; almacenamiento de datos limitado por edición (base + adicional por usuario); límites de llamadas API según tipo de licencia</t>
  </si>
  <si>
    <t>N°2</t>
  </si>
  <si>
    <t>SAP</t>
  </si>
  <si>
    <t>https://www.sap.com/mexico/products/erp/s4hana/pricing.html</t>
  </si>
  <si>
    <t>SAP S/4HANA Cloud, Public Edition (GROW with SAP). ERP SaaS multi-tenant: finanzas, cadena de suministro, manufactura y RRHH</t>
  </si>
  <si>
    <t>ERP integral en la nube, estandarizado, con actualizaciones trimestrales automáticas</t>
  </si>
  <si>
    <t>SAP Enterprise Support incluido en la suscripción; plan Preferred Success disponible con atención prioritaria adicional</t>
  </si>
  <si>
    <t>Precio de lista de referencia USD 180-300/usuario/mes según tipo de licencia (Advanced/Core/Self-Service Use); implementación típica adicional de USD 75,000-500,000 según alcance. SAP no publica precio único: cotización final depende de módulos y volumen</t>
  </si>
  <si>
    <t>Acuerdo de Nivel de Servicio (SLA) de disponibilidad del 99.9% mensual (elevado desde 99.7% con el release 2408, ago-2024), sin costo adicional</t>
  </si>
  <si>
    <t>Robustez para procesos financieros complejos, cumplimiento normativo internacional, actualizaciones automáticas sin proyectos de upgrade</t>
  </si>
  <si>
    <t>Mayor costo total de propiedad; tiempos de implementación más largos; personalización limitada frente a la edición Private; modelo de licenciamiento (FUE/tipo de usuario) complejo de presupuestar</t>
  </si>
  <si>
    <t>Copias de seguridad gestionadas por SAP incluidas en la suscripción; restauración mediante ticket de soporte según los términos del contrato</t>
  </si>
  <si>
    <t>Entre 3 y 6 meses para un despliegue estándar con procesos preconfigurados (best practices)</t>
  </si>
  <si>
    <t>Límites de almacenamiento y transferencia definidos por el plan y módulos contratados; consumo adicional de SAP BTP se factura por separado</t>
  </si>
  <si>
    <t>N°3</t>
  </si>
  <si>
    <t>ZOHO</t>
  </si>
  <si>
    <t>https://www.zoho.com/one/pricing.html</t>
  </si>
  <si>
    <t>Zoho One, plan All Employee. Suite SaaS con 45+ aplicaciones integradas (CRM, contabilidad, RRHH, colaboración)</t>
  </si>
  <si>
    <t>Suite todo-en-uno con licenciamiento obligatorio para toda la nómina de empleados</t>
  </si>
  <si>
    <t>Soporte estándar por correo y chat incluido; plan Premium (20% adicional del valor de licencia anual) con soporte telefónico prioritario</t>
  </si>
  <si>
    <t>Plan 'All Employee': USD 37/usuario/mes (facturación anual) o USD 45/mes (facturación mensual), requiere licenciar a todos los empleados en nómina. Plan alternativo 'Flexible User': USD 90/usuario/mes (anual), permite licenciar solo usuarios activos. Precios verificados en zoho.com, jul-2026</t>
  </si>
  <si>
    <t>Acuerdo de Nivel de Servicio (SLA) de disponibilidad del 99.9% mensual (excluye mantenimiento programado, notificado con 48 horas de anticipación)</t>
  </si>
  <si>
    <t>Precio muy competitivo, suite amplia de 45+ aplicaciones incluidas sin costos por módulo, rápida puesta en marcha</t>
  </si>
  <si>
    <t>Plan económico exige licenciar a toda la nómina (sin excepciones); menor ecosistema de partners e integraciones que Salesforce o SAP; documentación limitada en español</t>
  </si>
  <si>
    <t>Copias de seguridad automáticas semanales con verificación; retención de datos de 3 meses tras cancelación de cuenta; exportación manual disponible desde el panel</t>
  </si>
  <si>
    <t>Entre 1 y 3 semanas para configuración estándar de los módulos principales</t>
  </si>
  <si>
    <t>Almacenamiento por usuario según plan (variable por app); sin cargos adicionales por transferencia estándar dentro de límites justos de uso</t>
  </si>
  <si>
    <t>Cuadro Comparativo de Cotizaciones - Servidor en la Nube (IaaS)</t>
  </si>
  <si>
    <t>HOSTDIME COLOMBIA</t>
  </si>
  <si>
    <r>
      <rPr>
        <rFont val="Arial"/>
        <color rgb="FF1155CC"/>
        <u/>
      </rPr>
      <t>https://cloudvps.hostdime.com.co/index.php/store/cloud-vps/vps-superior1</t>
    </r>
  </si>
  <si>
    <t>VPS Superior - 4 vCPU / 6GB RAM / 120GB SSD</t>
  </si>
  <si>
    <t>$ 132.000,00</t>
  </si>
  <si>
    <t>$ 42,27</t>
  </si>
  <si>
    <t>Enlace directo al pedido del plan VPS Superior; no abre el catálogo general.</t>
  </si>
  <si>
    <t>4 vCPU | 6GB RAM | 120GB SSD | IP dedicada</t>
  </si>
  <si>
    <t>Datacenter e IP en Colombia; soporte local; recursos equilibrados.</t>
  </si>
  <si>
    <t>Costo mensual recurrente; 6GB limita cargas intensivas.</t>
  </si>
  <si>
    <t>Adecuado para aplicaciones web, bases de datos ligeras y operación empresarial pequeña.</t>
  </si>
  <si>
    <t>Precio 3 de 5 con precio | 505% sobre el menor precio | Mejor respaldo local e IP colombiana; cuesta más que alternativas autoadministradas por incluir infraestructura y soporte empresarial.</t>
  </si>
  <si>
    <t>TECNODRAGON SOLUCIONES</t>
  </si>
  <si>
    <r>
      <rPr>
        <rFont val="Arial"/>
        <color rgb="FF1155CC"/>
        <u/>
      </rPr>
      <t>https://www.tecnodragon.com/productos/vps-autoadministrado-2-vcpu-4-gb-de-ram/</t>
    </r>
  </si>
  <si>
    <t>VPS autoadministrado - 2 vCPU / 4GB RAM / 100GB SSD</t>
  </si>
  <si>
    <t>$ 96.781,77</t>
  </si>
  <si>
    <t>$ 30,99</t>
  </si>
  <si>
    <t>Ficha individual con precio y botón Añadir al carrito.</t>
  </si>
  <si>
    <t>2 vCPU | 4GB RAM | 100GB SSD</t>
  </si>
  <si>
    <t>Precio bajo; 4GB RAM y 100GB SSD; compra directa.</t>
  </si>
  <si>
    <t>Autoadministrado; cobro en USD; exige conocimientos técnicos.</t>
  </si>
  <si>
    <t>Buena opción económica para sistemas administrativos básicos con personal técnico disponible.</t>
  </si>
  <si>
    <t>Precio 2 de 5 con precio | 343% sobre el menor precio | Segundo menor costo con 4GB RAM; mejora claramente al plan de 1GB para aplicaciones administrativas.</t>
  </si>
  <si>
    <r>
      <rPr>
        <rFont val="Arial"/>
        <color rgb="FF1155CC"/>
        <u/>
      </rPr>
      <t>https://www.tecnodragon.com/productos/vps-autoadministrado-4-vcpu-8-gb-de-ram/</t>
    </r>
  </si>
  <si>
    <t>VPS autoadministrado - 4 vCPU / 8GB RAM / 200GB SSD</t>
  </si>
  <si>
    <t>$ 190.471,77</t>
  </si>
  <si>
    <t>$ 60,99</t>
  </si>
  <si>
    <t>4 vCPU | 8GB RAM | 200GB SSD</t>
  </si>
  <si>
    <t>8GB RAM y 200GB SSD; buen equilibrio entre capacidad y costo.</t>
  </si>
  <si>
    <t>Autoadministrado; riesgo cambiario; soporte por validar.</t>
  </si>
  <si>
    <t>Capacidad suficiente para varias aplicaciones, bases de datos medianas y crecimiento inicial.</t>
  </si>
  <si>
    <t>Precio 4 de 5 con precio | 773% sobre el menor precio | Duplica RAM y almacenamiento frente a la opción de 4GB; mejor relación capacidad/precio para crecimiento.</t>
  </si>
  <si>
    <r>
      <rPr>
        <rFont val="Arial"/>
        <color rgb="FF1155CC"/>
        <u/>
      </rPr>
      <t>https://www.tecnodragon.com/productos/vps-autoadministrado-8-vcpu-16-gb-de-ram/</t>
    </r>
  </si>
  <si>
    <t>VPS autoadministrado - 8 vCPU / 16GB RAM / 400GB SSD</t>
  </si>
  <si>
    <t>$ 327.883,77</t>
  </si>
  <si>
    <t>$ 104,99</t>
  </si>
  <si>
    <t>8 vCPU | 16GB RAM | 400GB SSD</t>
  </si>
  <si>
    <t>16GB RAM y 400GB SSD; amplia capacidad y escalabilidad.</t>
  </si>
  <si>
    <t>Mayor costo mensual; administración técnica a cargo del comprador.</t>
  </si>
  <si>
    <t>Viable para virtualización, bases de datos y cargas simultáneas; sobredimensionado para uso básico.</t>
  </si>
  <si>
    <t>Precio 5 de 5 con precio | 1402% sobre el menor precio | Mayor capacidad del cuadro; conviene solo si se aprovecharán 16GB RAM y 400GB SSD.</t>
  </si>
  <si>
    <t>MIHOST COLOMBIA</t>
  </si>
  <si>
    <r>
      <rPr>
        <rFont val="Arial"/>
        <color rgb="FF1155CC"/>
        <u/>
      </rPr>
      <t>https://www.mihost.com.co/productos/vps-autoadministrado-1-vcpu-1-gb-de-ram/</t>
    </r>
  </si>
  <si>
    <t>VPS autoadministrado - 1 vCPU / 1GB RAM / 20GB SSD</t>
  </si>
  <si>
    <t>$ 21.829,77</t>
  </si>
  <si>
    <t>$ 6,99</t>
  </si>
  <si>
    <t>1 vCPU | 1GB RAM | 20GB SSD | Linux</t>
  </si>
  <si>
    <t>Precio mínimo; página directa; útil para pruebas Linux.</t>
  </si>
  <si>
    <t>Solo 1GB RAM y 20GB; Linux; rendimiento insuficiente para operación empresarial.</t>
  </si>
  <si>
    <t>Funcional para pruebas o servicios muy ligeros, pero no recomendable como servidor administrativo principal.</t>
  </si>
  <si>
    <t>BAJA</t>
  </si>
  <si>
    <t>Precio 1 de 5 con precio | Más económico | Es el más barato, pero también el más limitado; solo destaca para pruebas o cargas mínimas.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</si>
</sst>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00"/>
    <numFmt numFmtId="165" formatCode="&quot;$&quot;#,##0.00_);[Red]\(&quot;$&quot;#,##0.00\)"/>
    <numFmt numFmtId="166" formatCode="&quot;$&quot;#,##0"/>
    <numFmt numFmtId="167" formatCode="_-[$$-240A]\ * #,##0.00_-;\-[$$-240A]\ * #,##0.00_-;_-[$$-240A]\ * &quot;-&quot;??_-;_-@"/>
    <numFmt numFmtId="168" formatCode="_([$$-409]* #,##0.00_);_([$$-409]* \(#,##0.00\);_([$$-409]* &quot;-&quot;??_);_(@_)"/>
    <numFmt numFmtId="169" formatCode="_-[$$-409]* #,##0.00_ ;_-[$$-409]* \-#,##0.00\ ;_-[$$-409]* &quot;-&quot;??_ ;_-@_ "/>
    <numFmt numFmtId="170" formatCode="&quot;$&quot;#,##0.000"/>
  </numFmts>
  <fonts count="77">
    <font>
      <sz val="10.0"/>
      <color rgb="FF000000"/>
      <name val="Arial"/>
      <scheme val="minor"/>
    </font>
    <font>
      <b/>
      <sz val="12.0"/>
      <color theme="1"/>
      <name val="Arial"/>
    </font>
    <font>
      <b/>
      <sz val="22.0"/>
      <color rgb="FF000000"/>
      <name val="Arial"/>
    </font>
    <font/>
    <font>
      <color rgb="FF000000"/>
      <name val="Arial"/>
    </font>
    <font>
      <b/>
      <sz val="10.0"/>
      <color theme="1"/>
      <name val="Arial"/>
    </font>
    <font>
      <sz val="11.0"/>
      <color rgb="FF000000"/>
      <name val="&quot;Aptos Narrow&quot;"/>
    </font>
    <font>
      <b/>
      <sz val="10.0"/>
      <color theme="1"/>
      <name val="Trebuchet MS"/>
    </font>
    <font>
      <b/>
      <color rgb="FF000000"/>
      <name val="Arial"/>
    </font>
    <font>
      <b/>
      <color rgb="FF000000"/>
      <name val="Trebuchet MS"/>
    </font>
    <font>
      <b/>
      <u/>
      <sz val="10.0"/>
      <color theme="1"/>
      <name val="Arial"/>
    </font>
    <font>
      <b/>
      <u/>
      <color rgb="FF000000"/>
      <name val="Trebuchet MS"/>
    </font>
    <font>
      <b/>
      <u/>
      <sz val="10.0"/>
      <color theme="1"/>
      <name val="Trebuchet MS"/>
    </font>
    <font>
      <i/>
      <sz val="10.0"/>
      <color theme="1"/>
      <name val="Arial"/>
    </font>
    <font>
      <color rgb="FF000000"/>
      <name val="Trebuchet MS"/>
    </font>
    <font>
      <sz val="10.0"/>
      <color rgb="FF000000"/>
      <name val="Arial"/>
    </font>
    <font>
      <u/>
      <sz val="11.0"/>
      <color rgb="FF0000FF"/>
      <name val="Arial"/>
    </font>
    <font>
      <color theme="1"/>
      <name val="Arial"/>
    </font>
    <font>
      <u/>
      <sz val="10.0"/>
      <color rgb="FF0000FF"/>
      <name val="Arial"/>
    </font>
    <font>
      <u/>
      <color rgb="FF0000FF"/>
    </font>
    <font>
      <u/>
      <color rgb="FF000000"/>
      <name val="Trebuchet MS"/>
    </font>
    <font>
      <color rgb="FF000000"/>
      <name val="Proxima Nova"/>
    </font>
    <font>
      <sz val="11.0"/>
      <color rgb="FF000000"/>
      <name val="Arial"/>
    </font>
    <font>
      <sz val="10.0"/>
      <color theme="1"/>
      <name val="Arial"/>
    </font>
    <font>
      <color rgb="FF231F20"/>
      <name val="Trebuchet MS"/>
    </font>
    <font>
      <u/>
      <sz val="10.0"/>
      <color rgb="FF000000"/>
      <name val="Arial"/>
    </font>
    <font>
      <color rgb="FF000000"/>
      <name val="Open Sans"/>
    </font>
    <font>
      <sz val="11.0"/>
      <color rgb="FF0000FF"/>
      <name val="Arial"/>
    </font>
    <font>
      <sz val="10.0"/>
      <color rgb="FF333333"/>
      <name val="Arial"/>
    </font>
    <font>
      <color rgb="FF222222"/>
      <name val="Arial"/>
    </font>
    <font>
      <u/>
      <sz val="10.0"/>
      <color rgb="FF0000FF"/>
      <name val="Arial"/>
    </font>
    <font>
      <b/>
      <sz val="10.0"/>
      <color rgb="FF444444"/>
      <name val="Arial"/>
    </font>
    <font>
      <u/>
      <sz val="10.0"/>
      <color rgb="FF0000FF"/>
      <name val="Arial"/>
    </font>
    <font>
      <sz val="10.0"/>
      <color rgb="FF444444"/>
      <name val="Arial"/>
    </font>
    <font>
      <sz val="10.0"/>
      <color theme="1"/>
      <name val="Trebuchet MS"/>
    </font>
    <font>
      <sz val="10.0"/>
      <color theme="1"/>
      <name val="Arial Narrow"/>
    </font>
    <font>
      <b/>
      <sz val="12.0"/>
      <color rgb="FF000000"/>
      <name val="Arial"/>
    </font>
    <font>
      <b/>
      <u/>
      <color rgb="FF000000"/>
      <name val="Trebuchet MS"/>
    </font>
    <font>
      <u/>
      <color rgb="FF0000FF"/>
      <name val="Arial"/>
    </font>
    <font>
      <u/>
      <color rgb="FF000000"/>
      <name val="Arial"/>
    </font>
    <font>
      <b/>
      <i/>
      <color theme="1"/>
      <name val="Arial"/>
    </font>
    <font>
      <i/>
      <color theme="1"/>
      <name val="Arial"/>
    </font>
    <font>
      <i/>
      <color rgb="FF000000"/>
      <name val="Arial"/>
    </font>
    <font>
      <color rgb="FF375623"/>
      <name val="Arial"/>
    </font>
    <font>
      <u/>
      <color rgb="FF000000"/>
      <name val="Arial"/>
    </font>
    <font>
      <b/>
      <color theme="1"/>
      <name val="Arial"/>
    </font>
    <font>
      <color rgb="FF7F6000"/>
      <name val="Arial"/>
    </font>
    <font>
      <b/>
      <u/>
      <sz val="10.0"/>
      <color theme="1"/>
      <name val="Trebuchet MS"/>
    </font>
    <font>
      <b/>
      <u/>
      <color rgb="FF000000"/>
      <name val="Trebuchet MS"/>
    </font>
    <font>
      <u/>
      <color rgb="FF0000FF"/>
    </font>
    <font>
      <u/>
      <sz val="11.0"/>
      <color rgb="FF0000FF"/>
      <name val="&quot;Aptos Narrow&quot;"/>
    </font>
    <font>
      <u/>
      <color rgb="FF000000"/>
      <name val="Trebuchet MS"/>
    </font>
    <font>
      <sz val="10.0"/>
      <color rgb="FF231F20"/>
      <name val="Arial"/>
    </font>
    <font>
      <color rgb="FF222222"/>
      <name val="Inherit"/>
    </font>
    <font>
      <color rgb="FF000000"/>
      <name val="Montserrat"/>
    </font>
    <font>
      <sz val="10.0"/>
      <color rgb="FF333E48"/>
      <name val="Arial"/>
    </font>
    <font>
      <u/>
      <sz val="11.0"/>
      <color rgb="FF0000FF"/>
      <name val="&quot;Aptos Narrow&quot;"/>
    </font>
    <font>
      <u/>
      <sz val="10.0"/>
      <color rgb="FF0000FF"/>
      <name val="Arial"/>
    </font>
    <font>
      <b/>
      <u/>
      <color rgb="FF000000"/>
      <name val="Trebuchet MS"/>
    </font>
    <font>
      <u/>
      <color rgb="FF0000FF"/>
      <name val="Arial"/>
    </font>
    <font>
      <u/>
      <color rgb="FF000000"/>
      <name val="Arial"/>
    </font>
    <font>
      <u/>
      <sz val="10.0"/>
      <color theme="10"/>
      <name val="Arial"/>
    </font>
    <font>
      <sz val="10.0"/>
      <color rgb="FF000000"/>
      <name val="Trebuchet MS"/>
    </font>
    <font>
      <u/>
      <color rgb="FF0000FF"/>
      <name val="Arial"/>
    </font>
    <font>
      <sz val="38.0"/>
      <color rgb="FF161616"/>
      <name val="IBM Plex Sans"/>
    </font>
    <font>
      <u/>
      <sz val="12.0"/>
      <color rgb="FF0000FF"/>
      <name val="Calibri"/>
    </font>
    <font>
      <u/>
      <color rgb="FF000000"/>
      <name val="Arial"/>
    </font>
    <font>
      <u/>
      <color theme="1"/>
      <name val="Arial"/>
    </font>
    <font>
      <sz val="9.0"/>
      <color theme="1"/>
      <name val="Arial"/>
    </font>
    <font>
      <b/>
      <u/>
      <color rgb="FF000000"/>
      <name val="Trebuchet MS"/>
    </font>
    <font>
      <u/>
      <color rgb="FF000000"/>
      <name val="Arial"/>
    </font>
    <font>
      <color theme="1"/>
      <name val="Arial"/>
      <scheme val="minor"/>
    </font>
    <font>
      <u/>
      <sz val="11.0"/>
      <color rgb="FF0000FF"/>
      <name val="Arial"/>
    </font>
    <font>
      <b/>
      <sz val="10.0"/>
      <color rgb="FFFFFFFF"/>
      <name val="Arial"/>
    </font>
    <font>
      <u/>
      <sz val="10.0"/>
      <color rgb="FF0000FF"/>
      <name val="Arial"/>
    </font>
    <font>
      <b/>
      <u/>
      <color rgb="FF000000"/>
      <name val="Trebuchet MS"/>
    </font>
    <font>
      <color rgb="FFC00000"/>
      <name val="Arial"/>
    </font>
  </fonts>
  <fills count="18">
    <fill>
      <patternFill patternType="none"/>
    </fill>
    <fill>
      <patternFill patternType="lightGray"/>
    </fill>
    <fill>
      <patternFill patternType="solid">
        <fgColor rgb="FF4D93D9"/>
        <bgColor rgb="FF4D93D9"/>
      </patternFill>
    </fill>
    <fill>
      <patternFill patternType="solid">
        <fgColor rgb="FF3D85C6"/>
        <bgColor rgb="FF3D85C6"/>
      </patternFill>
    </fill>
    <fill>
      <patternFill patternType="solid">
        <fgColor rgb="FFC0E6F5"/>
        <bgColor rgb="FFC0E6F5"/>
      </patternFill>
    </fill>
    <fill>
      <patternFill patternType="solid">
        <fgColor rgb="FFCFE2F3"/>
        <bgColor rgb="FFCFE2F3"/>
      </patternFill>
    </fill>
    <fill>
      <patternFill patternType="solid">
        <fgColor rgb="FFFFFFFF"/>
        <bgColor rgb="FFFFFFFF"/>
      </patternFill>
    </fill>
    <fill>
      <patternFill patternType="solid">
        <fgColor rgb="FFF5F5F5"/>
        <bgColor rgb="FFF5F5F5"/>
      </patternFill>
    </fill>
    <fill>
      <patternFill patternType="solid">
        <fgColor rgb="FFE2F0D9"/>
        <bgColor rgb="FFE2F0D9"/>
      </patternFill>
    </fill>
    <fill>
      <patternFill patternType="solid">
        <fgColor rgb="FFFFFF99"/>
        <bgColor rgb="FFFFFF99"/>
      </patternFill>
    </fill>
    <fill>
      <patternFill patternType="solid">
        <fgColor rgb="FFFFF2CC"/>
        <bgColor rgb="FFFFF2CC"/>
      </patternFill>
    </fill>
    <fill>
      <patternFill patternType="solid">
        <fgColor rgb="FFC0C0C0"/>
        <bgColor rgb="FFC0C0C0"/>
      </patternFill>
    </fill>
    <fill>
      <patternFill patternType="solid">
        <fgColor rgb="FFC9DAF8"/>
        <bgColor rgb="FFC9DAF8"/>
      </patternFill>
    </fill>
    <fill>
      <patternFill patternType="solid">
        <fgColor rgb="FF1F4E78"/>
        <bgColor rgb="FF1F4E78"/>
      </patternFill>
    </fill>
    <fill>
      <patternFill patternType="solid">
        <fgColor rgb="FFD9D9D9"/>
        <bgColor rgb="FFD9D9D9"/>
      </patternFill>
    </fill>
    <fill>
      <patternFill patternType="solid">
        <fgColor rgb="FFFFCC00"/>
        <bgColor rgb="FFFFCC00"/>
      </patternFill>
    </fill>
    <fill>
      <patternFill patternType="solid">
        <fgColor rgb="FFCCFFCC"/>
        <bgColor rgb="FFCCFFCC"/>
      </patternFill>
    </fill>
    <fill>
      <patternFill patternType="solid">
        <fgColor rgb="FFFCE4D6"/>
        <bgColor rgb="FFFCE4D6"/>
      </patternFill>
    </fill>
  </fills>
  <borders count="17">
    <border/>
    <border>
      <left style="thin">
        <color rgb="FF000000"/>
      </left>
      <top style="thin">
        <color rgb="FF000000"/>
      </top>
      <bottom style="thin">
        <color rgb="FF000000"/>
      </bottom>
    </border>
    <border>
      <left style="thin">
        <color rgb="FF000000"/>
      </left>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right style="thin">
        <color rgb="FF000000"/>
      </right>
      <bottom style="thin">
        <color rgb="FF000000"/>
      </bottom>
    </border>
    <border>
      <top style="thin">
        <color rgb="FF000000"/>
      </top>
    </border>
    <border>
      <left style="thin">
        <color rgb="FF000000"/>
      </left>
      <bottom style="thin">
        <color rgb="FF000000"/>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xf>
    <xf borderId="3" fillId="0" fontId="3" numFmtId="0" xfId="0" applyBorder="1" applyFont="1"/>
    <xf borderId="0" fillId="2" fontId="2" numFmtId="0" xfId="0" applyAlignment="1" applyFill="1" applyFont="1">
      <alignment horizontal="center"/>
    </xf>
    <xf borderId="4" fillId="0" fontId="3" numFmtId="0" xfId="0" applyBorder="1" applyFont="1"/>
    <xf borderId="0" fillId="0" fontId="4" numFmtId="0" xfId="0" applyAlignment="1" applyFont="1">
      <alignment vertical="bottom"/>
    </xf>
    <xf borderId="5" fillId="4" fontId="5" numFmtId="0" xfId="0" applyAlignment="1" applyBorder="1" applyFill="1" applyFont="1">
      <alignment horizontal="center" shrinkToFit="0" vertical="center" wrapText="1"/>
    </xf>
    <xf borderId="0" fillId="0" fontId="6" numFmtId="0" xfId="0" applyAlignment="1" applyFont="1">
      <alignment shrinkToFit="0" vertical="bottom" wrapText="0"/>
    </xf>
    <xf borderId="5" fillId="4" fontId="7" numFmtId="0" xfId="0" applyAlignment="1" applyBorder="1" applyFill="1" applyFont="1">
      <alignment horizontal="center" shrinkToFit="0" vertical="center" wrapText="1"/>
    </xf>
    <xf borderId="5" fillId="4" fontId="8" numFmtId="0" xfId="0" applyAlignment="1" applyBorder="1" applyFill="1" applyFont="1">
      <alignment horizontal="center" shrinkToFit="0" vertical="center" wrapText="1"/>
    </xf>
    <xf borderId="5" fillId="4" fontId="9" numFmtId="0" xfId="0" applyAlignment="1" applyBorder="1" applyFill="1" applyFont="1">
      <alignment horizontal="center" shrinkToFit="0" vertical="center" wrapText="1"/>
    </xf>
    <xf borderId="5" fillId="4" fontId="10" numFmtId="0" xfId="0" applyAlignment="1" applyBorder="1" applyFill="1" applyFont="1">
      <alignment horizontal="center" shrinkToFit="0" vertical="center" wrapText="1"/>
    </xf>
    <xf borderId="6" fillId="4" fontId="5" numFmtId="0" xfId="0" applyAlignment="1" applyBorder="1" applyFill="1" applyFont="1">
      <alignment horizontal="center" shrinkToFit="0" vertical="center" wrapText="1"/>
    </xf>
    <xf borderId="5" fillId="4" fontId="11" numFmtId="0" xfId="0" applyAlignment="1" applyBorder="1" applyFill="1" applyFont="1">
      <alignment horizontal="center" shrinkToFit="0" vertical="center" wrapText="1"/>
    </xf>
    <xf borderId="5" fillId="4" fontId="12" numFmtId="0" xfId="0" applyAlignment="1" applyBorder="1" applyFill="1" applyFont="1">
      <alignment horizontal="center" shrinkToFit="0" vertical="center" wrapText="1"/>
    </xf>
    <xf borderId="5" fillId="5" fontId="8" numFmtId="0" xfId="0" applyAlignment="1" applyBorder="1" applyFill="1" applyFont="1">
      <alignment horizontal="center" shrinkToFit="0" vertical="center" wrapText="1"/>
    </xf>
    <xf borderId="0" fillId="0" fontId="13" numFmtId="0" xfId="0" applyAlignment="1" applyFont="1">
      <alignment horizontal="center" vertical="center"/>
    </xf>
    <xf borderId="5" fillId="0" fontId="14" numFmtId="0" xfId="0" applyAlignment="1" applyBorder="1" applyFont="1">
      <alignment horizontal="center" shrinkToFit="0" vertical="center" wrapText="1"/>
    </xf>
    <xf borderId="5" fillId="5" fontId="5" numFmtId="0" xfId="0" applyAlignment="1" applyBorder="1" applyFill="1" applyFont="1">
      <alignment horizontal="center" shrinkToFit="0" vertical="center" wrapText="1"/>
    </xf>
    <xf borderId="1" fillId="0" fontId="15"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5" fillId="0" fontId="15" numFmtId="0" xfId="0" applyAlignment="1" applyBorder="1" applyFont="1">
      <alignment horizontal="center" shrinkToFit="0" vertical="center" wrapText="1"/>
    </xf>
    <xf borderId="5" fillId="0" fontId="16" numFmtId="0" xfId="0" applyAlignment="1" applyBorder="1" applyFont="1">
      <alignment horizontal="center" shrinkToFit="0" vertical="center" wrapText="1"/>
    </xf>
    <xf borderId="5" fillId="0" fontId="17" numFmtId="0" xfId="0" applyAlignment="1" applyBorder="1" applyFont="1">
      <alignment horizontal="center" shrinkToFit="0" vertical="center" wrapText="1"/>
    </xf>
    <xf borderId="5" fillId="6" fontId="4" numFmtId="0" xfId="0" applyAlignment="1" applyBorder="1" applyFill="1" applyFont="1">
      <alignment horizontal="center" shrinkToFit="0" vertical="center" wrapText="1"/>
    </xf>
    <xf borderId="7" fillId="0" fontId="18" numFmtId="0" xfId="0" applyAlignment="1" applyBorder="1" applyFont="1">
      <alignment horizontal="center" shrinkToFit="0" vertical="center" wrapText="1"/>
    </xf>
    <xf borderId="5" fillId="0" fontId="14" numFmtId="164" xfId="0" applyAlignment="1" applyBorder="1" applyFont="1" applyNumberFormat="1">
      <alignment horizontal="center" shrinkToFit="0" vertical="center" wrapText="1"/>
    </xf>
    <xf borderId="5" fillId="0" fontId="19" numFmtId="0" xfId="0" applyAlignment="1" applyBorder="1" applyFont="1">
      <alignment horizontal="center" shrinkToFit="0" vertical="center" wrapText="1"/>
    </xf>
    <xf borderId="5" fillId="0" fontId="15" numFmtId="165" xfId="0" applyAlignment="1" applyBorder="1" applyFont="1" applyNumberFormat="1">
      <alignment horizontal="center" shrinkToFit="0" vertical="center" wrapText="1"/>
    </xf>
    <xf borderId="5" fillId="0" fontId="20" numFmtId="166" xfId="0" applyAlignment="1" applyBorder="1" applyFont="1" applyNumberFormat="1">
      <alignment horizontal="center" shrinkToFit="0" vertical="center" wrapText="1"/>
    </xf>
    <xf borderId="5" fillId="6" fontId="15" numFmtId="167" xfId="0" applyAlignment="1" applyBorder="1" applyFill="1" applyFont="1" applyNumberFormat="1">
      <alignment horizontal="center" shrinkToFit="0" vertical="center" wrapText="1"/>
    </xf>
    <xf borderId="5" fillId="6" fontId="21" numFmtId="0" xfId="0" applyAlignment="1" applyBorder="1" applyFill="1" applyFont="1">
      <alignment horizontal="center" shrinkToFit="0" vertical="center" wrapText="1"/>
    </xf>
    <xf borderId="5" fillId="0" fontId="22" numFmtId="0" xfId="0" applyAlignment="1" applyBorder="1" applyFont="1">
      <alignment horizontal="center" shrinkToFit="0" vertical="center" wrapText="1"/>
    </xf>
    <xf borderId="5" fillId="0" fontId="13" numFmtId="0" xfId="0" applyAlignment="1" applyBorder="1" applyFont="1">
      <alignment horizontal="center" shrinkToFit="0" vertical="center" wrapText="1"/>
    </xf>
    <xf borderId="5" fillId="0" fontId="23" numFmtId="168" xfId="0" applyAlignment="1" applyBorder="1" applyFont="1" applyNumberFormat="1">
      <alignment horizontal="center" shrinkToFit="0" vertical="center" wrapText="1"/>
    </xf>
    <xf borderId="5" fillId="0" fontId="24" numFmtId="0" xfId="0" applyAlignment="1" applyBorder="1" applyFont="1">
      <alignment horizontal="center" shrinkToFit="0" vertical="center" wrapText="1"/>
    </xf>
    <xf borderId="5" fillId="6" fontId="25" numFmtId="169" xfId="0" applyAlignment="1" applyBorder="1" applyFill="1" applyFont="1" applyNumberFormat="1">
      <alignment horizontal="center" shrinkToFit="0" vertical="center" wrapText="1"/>
    </xf>
    <xf borderId="5" fillId="6" fontId="15" numFmtId="0" xfId="0" applyAlignment="1" applyBorder="1" applyFill="1" applyFont="1">
      <alignment horizontal="center" shrinkToFit="0" vertical="center" wrapText="1"/>
    </xf>
    <xf borderId="5" fillId="6" fontId="26" numFmtId="0" xfId="0" applyAlignment="1" applyBorder="1" applyFill="1" applyFont="1">
      <alignment horizontal="center" shrinkToFit="0" vertical="center" wrapText="1"/>
    </xf>
    <xf borderId="5" fillId="0" fontId="27" numFmtId="0" xfId="0" applyAlignment="1" applyBorder="1" applyFont="1">
      <alignment horizontal="center" shrinkToFit="0" vertical="center" wrapText="1"/>
    </xf>
    <xf borderId="5" fillId="6" fontId="28" numFmtId="0" xfId="0" applyAlignment="1" applyBorder="1" applyFill="1" applyFont="1">
      <alignment horizontal="center" shrinkToFit="0" vertical="center" wrapText="1"/>
    </xf>
    <xf borderId="5" fillId="6" fontId="29" numFmtId="0" xfId="0" applyAlignment="1" applyBorder="1" applyFill="1" applyFont="1">
      <alignment horizontal="center" shrinkToFit="0" vertical="center" wrapText="1"/>
    </xf>
    <xf borderId="5" fillId="6" fontId="30" numFmtId="0" xfId="0" applyAlignment="1" applyBorder="1" applyFill="1" applyFont="1">
      <alignment horizontal="center" shrinkToFit="0" vertical="center" wrapText="1"/>
    </xf>
    <xf borderId="5" fillId="0" fontId="15" numFmtId="167" xfId="0" applyAlignment="1" applyBorder="1" applyFont="1" applyNumberFormat="1">
      <alignment horizontal="center" shrinkToFit="0" vertical="center" wrapText="1"/>
    </xf>
    <xf borderId="8" fillId="6" fontId="15" numFmtId="0" xfId="0" applyAlignment="1" applyBorder="1" applyFill="1" applyFont="1">
      <alignment horizontal="center" shrinkToFit="0" vertical="center" wrapText="1"/>
    </xf>
    <xf borderId="5" fillId="7" fontId="31" numFmtId="0" xfId="0" applyAlignment="1" applyBorder="1" applyFill="1" applyFont="1">
      <alignment horizontal="center" shrinkToFit="0" vertical="center" wrapText="1"/>
    </xf>
    <xf borderId="1" fillId="4" fontId="5" numFmtId="0" xfId="0" applyAlignment="1" applyBorder="1" applyFill="1" applyFont="1">
      <alignment horizontal="left" readingOrder="0" shrinkToFit="0" vertical="center" wrapText="1"/>
    </xf>
    <xf borderId="5" fillId="0" fontId="17" numFmtId="0" xfId="0" applyAlignment="1" applyBorder="1" applyFont="1">
      <alignment horizontal="center" vertical="center"/>
    </xf>
    <xf borderId="0" fillId="0" fontId="17" numFmtId="0" xfId="0" applyAlignment="1" applyFont="1">
      <alignment horizontal="center" shrinkToFit="0" vertical="center" wrapText="1"/>
    </xf>
    <xf borderId="5" fillId="0" fontId="23" numFmtId="0" xfId="0" applyBorder="1" applyFont="1"/>
    <xf borderId="5" fillId="4" fontId="17" numFmtId="0" xfId="0" applyBorder="1" applyFill="1" applyFont="1"/>
    <xf borderId="1" fillId="4" fontId="5" numFmtId="0" xfId="0" applyAlignment="1" applyBorder="1" applyFill="1" applyFont="1">
      <alignment horizontal="left" shrinkToFit="0" vertical="center" wrapText="1"/>
    </xf>
    <xf borderId="5" fillId="0" fontId="32" numFmtId="0" xfId="0" applyAlignment="1" applyBorder="1" applyFont="1">
      <alignment horizontal="center" shrinkToFit="0" vertical="center" wrapText="1"/>
    </xf>
    <xf borderId="5" fillId="6" fontId="33" numFmtId="0" xfId="0" applyAlignment="1" applyBorder="1" applyFill="1" applyFont="1">
      <alignment horizontal="center" shrinkToFit="0" vertical="center" wrapText="1"/>
    </xf>
    <xf borderId="5" fillId="0" fontId="15" numFmtId="164" xfId="0" applyAlignment="1" applyBorder="1" applyFont="1" applyNumberFormat="1">
      <alignment horizontal="center" shrinkToFit="0" vertical="center" wrapText="1"/>
    </xf>
    <xf borderId="5" fillId="0" fontId="34" numFmtId="0" xfId="0" applyAlignment="1" applyBorder="1" applyFont="1">
      <alignment horizontal="left" shrinkToFit="0" vertical="top" wrapText="1"/>
    </xf>
    <xf borderId="9" fillId="0" fontId="34" numFmtId="0" xfId="0" applyAlignment="1" applyBorder="1" applyFont="1">
      <alignment horizontal="left" shrinkToFit="0" vertical="top" wrapText="1"/>
    </xf>
    <xf borderId="0" fillId="0" fontId="35" numFmtId="0" xfId="0" applyAlignment="1" applyFont="1">
      <alignment horizontal="center" shrinkToFit="0" vertical="center" wrapText="1"/>
    </xf>
    <xf borderId="0" fillId="0" fontId="23" numFmtId="0" xfId="0" applyFont="1"/>
    <xf borderId="0" fillId="0" fontId="4" numFmtId="0" xfId="0" applyAlignment="1" applyFont="1">
      <alignment shrinkToFit="0" vertical="bottom" wrapText="1"/>
    </xf>
    <xf borderId="0" fillId="0" fontId="36" numFmtId="0" xfId="0" applyAlignment="1" applyFont="1">
      <alignment horizontal="center" shrinkToFit="0" wrapText="1"/>
    </xf>
    <xf borderId="1" fillId="2" fontId="36" numFmtId="0" xfId="0" applyAlignment="1" applyBorder="1" applyFill="1" applyFont="1">
      <alignment horizontal="center" shrinkToFit="0" wrapText="1"/>
    </xf>
    <xf borderId="5" fillId="4" fontId="8" numFmtId="0" xfId="0" applyAlignment="1" applyBorder="1" applyFill="1" applyFont="1">
      <alignment horizontal="center" shrinkToFit="0" vertical="center" wrapText="1"/>
    </xf>
    <xf borderId="5" fillId="4" fontId="9" numFmtId="0" xfId="0" applyAlignment="1" applyBorder="1" applyFill="1" applyFont="1">
      <alignment horizontal="center" shrinkToFit="0" vertical="center" wrapText="1"/>
    </xf>
    <xf borderId="5" fillId="4" fontId="37" numFmtId="0" xfId="0" applyAlignment="1" applyBorder="1" applyFill="1" applyFont="1">
      <alignment horizontal="center" shrinkToFit="0" vertical="center" wrapText="1"/>
    </xf>
    <xf borderId="5" fillId="0" fontId="4" numFmtId="0" xfId="0" applyAlignment="1" applyBorder="1" applyFont="1">
      <alignment horizontal="center" shrinkToFit="0" vertical="center" wrapText="1"/>
    </xf>
    <xf borderId="5" fillId="0" fontId="38" numFmtId="0" xfId="0" applyAlignment="1" applyBorder="1" applyFont="1">
      <alignment horizontal="center" shrinkToFit="0" vertical="center" wrapText="1"/>
    </xf>
    <xf borderId="5" fillId="6" fontId="39" numFmtId="164" xfId="0" applyAlignment="1" applyBorder="1" applyFill="1" applyFont="1" applyNumberFormat="1">
      <alignment horizontal="center" shrinkToFit="0" vertical="center" wrapText="1"/>
    </xf>
    <xf borderId="5" fillId="0" fontId="40" numFmtId="0" xfId="0" applyAlignment="1" applyBorder="1" applyFont="1">
      <alignment horizontal="center" shrinkToFit="0" vertical="center" wrapText="1"/>
    </xf>
    <xf borderId="5" fillId="6" fontId="22" numFmtId="0" xfId="0" applyAlignment="1" applyBorder="1" applyFill="1" applyFont="1">
      <alignment horizontal="center" shrinkToFit="0" vertical="center" wrapText="1"/>
    </xf>
    <xf borderId="5" fillId="0" fontId="41" numFmtId="0" xfId="0" applyAlignment="1" applyBorder="1" applyFont="1">
      <alignment horizontal="center" shrinkToFit="0" vertical="center" wrapText="1"/>
    </xf>
    <xf borderId="10" fillId="0" fontId="36" numFmtId="0" xfId="0" applyAlignment="1" applyBorder="1" applyFont="1">
      <alignment horizontal="center" shrinkToFit="0" wrapText="1"/>
    </xf>
    <xf borderId="10" fillId="0" fontId="3" numFmtId="0" xfId="0" applyBorder="1" applyFont="1"/>
    <xf borderId="0" fillId="0" fontId="4" numFmtId="164" xfId="0" applyAlignment="1" applyFont="1" applyNumberFormat="1">
      <alignment shrinkToFit="0" vertical="bottom" wrapText="1"/>
    </xf>
    <xf borderId="5" fillId="4" fontId="9" numFmtId="164" xfId="0" applyAlignment="1" applyBorder="1" applyFill="1" applyFont="1" applyNumberFormat="1">
      <alignment horizontal="center" shrinkToFit="0" vertical="center" wrapText="1"/>
    </xf>
    <xf borderId="11" fillId="4" fontId="9" numFmtId="0" xfId="0" applyAlignment="1" applyBorder="1" applyFill="1" applyFont="1">
      <alignment horizontal="center" shrinkToFit="0" wrapText="1"/>
    </xf>
    <xf borderId="0" fillId="0" fontId="42" numFmtId="0" xfId="0" applyAlignment="1" applyFont="1">
      <alignment horizontal="center" shrinkToFit="0" wrapText="1"/>
    </xf>
    <xf borderId="5" fillId="0" fontId="4" numFmtId="164" xfId="0" applyAlignment="1" applyBorder="1" applyFont="1" applyNumberFormat="1">
      <alignment horizontal="center" shrinkToFit="0" vertical="center" wrapText="1"/>
    </xf>
    <xf borderId="5" fillId="8" fontId="43" numFmtId="0" xfId="0" applyAlignment="1" applyBorder="1" applyFill="1" applyFont="1">
      <alignment horizontal="center" shrinkToFit="0" vertical="center" wrapText="1"/>
    </xf>
    <xf borderId="5" fillId="6" fontId="4" numFmtId="0" xfId="0" applyAlignment="1" applyBorder="1" applyFill="1" applyFont="1">
      <alignment horizontal="left" shrinkToFit="0" vertical="bottom" wrapText="1"/>
    </xf>
    <xf borderId="5" fillId="0" fontId="44" numFmtId="0" xfId="0" applyAlignment="1" applyBorder="1" applyFont="1">
      <alignment horizontal="center" shrinkToFit="0" vertical="center" wrapText="1"/>
    </xf>
    <xf borderId="5" fillId="6" fontId="4" numFmtId="164" xfId="0" applyAlignment="1" applyBorder="1" applyFill="1" applyFont="1" applyNumberFormat="1">
      <alignment horizontal="center" shrinkToFit="0" vertical="center" wrapText="1"/>
    </xf>
    <xf borderId="0" fillId="0" fontId="17" numFmtId="0" xfId="0" applyFont="1"/>
    <xf borderId="5" fillId="6" fontId="17" numFmtId="0" xfId="0" applyAlignment="1" applyBorder="1" applyFill="1" applyFont="1">
      <alignment horizontal="center" shrinkToFit="0" vertical="center" wrapText="1"/>
    </xf>
    <xf borderId="1" fillId="4" fontId="45" numFmtId="0" xfId="0" applyAlignment="1" applyBorder="1" applyFill="1" applyFont="1">
      <alignment shrinkToFit="0" wrapText="1"/>
    </xf>
    <xf borderId="5" fillId="9" fontId="4" numFmtId="0" xfId="0" applyAlignment="1" applyBorder="1" applyFill="1" applyFont="1">
      <alignment horizontal="center" shrinkToFit="0" vertical="center" wrapText="1"/>
    </xf>
    <xf borderId="1" fillId="4" fontId="45" numFmtId="0" xfId="0" applyAlignment="1" applyBorder="1" applyFill="1" applyFont="1">
      <alignment shrinkToFit="0" vertical="bottom" wrapText="1"/>
    </xf>
    <xf borderId="5" fillId="10" fontId="46" numFmtId="0" xfId="0" applyAlignment="1" applyBorder="1" applyFill="1" applyFont="1">
      <alignment horizontal="center" shrinkToFit="0" vertical="center" wrapText="1"/>
    </xf>
    <xf borderId="7" fillId="4" fontId="7" numFmtId="0" xfId="0" applyAlignment="1" applyBorder="1" applyFill="1" applyFont="1">
      <alignment horizontal="center" shrinkToFit="0" vertical="center" wrapText="1"/>
    </xf>
    <xf borderId="2" fillId="2" fontId="2" numFmtId="0" xfId="0" applyAlignment="1" applyBorder="1" applyFill="1" applyFont="1">
      <alignment horizontal="center"/>
    </xf>
    <xf borderId="10" fillId="0" fontId="4" numFmtId="0" xfId="0" applyAlignment="1" applyBorder="1" applyFont="1">
      <alignment vertical="bottom"/>
    </xf>
    <xf borderId="12" fillId="4" fontId="47" numFmtId="0" xfId="0" applyAlignment="1" applyBorder="1" applyFill="1" applyFont="1">
      <alignment horizontal="center" shrinkToFit="0" vertical="center" wrapText="1"/>
    </xf>
    <xf borderId="13" fillId="4" fontId="5" numFmtId="0" xfId="0" applyAlignment="1" applyBorder="1" applyFill="1" applyFont="1">
      <alignment horizontal="center" shrinkToFit="0" vertical="center" wrapText="1"/>
    </xf>
    <xf borderId="9" fillId="4" fontId="8" numFmtId="0" xfId="0" applyAlignment="1" applyBorder="1" applyFill="1" applyFont="1">
      <alignment horizontal="center" shrinkToFit="0" vertical="center" wrapText="1"/>
    </xf>
    <xf borderId="14" fillId="4" fontId="9" numFmtId="0" xfId="0" applyAlignment="1" applyBorder="1" applyFill="1" applyFont="1">
      <alignment horizontal="center" shrinkToFit="0" vertical="center" wrapText="1"/>
    </xf>
    <xf borderId="5" fillId="4" fontId="23" numFmtId="0" xfId="0" applyAlignment="1" applyBorder="1" applyFill="1" applyFont="1">
      <alignment horizontal="center" shrinkToFit="0" vertical="center" wrapText="1"/>
    </xf>
    <xf borderId="14" fillId="4" fontId="48" numFmtId="0" xfId="0" applyAlignment="1" applyBorder="1" applyFill="1" applyFont="1">
      <alignment horizontal="center" shrinkToFit="0" vertical="center" wrapText="1"/>
    </xf>
    <xf borderId="14" fillId="4" fontId="8"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10" fillId="4" fontId="9" numFmtId="0" xfId="0" applyAlignment="1" applyBorder="1" applyFill="1" applyFont="1">
      <alignment horizontal="center" shrinkToFit="0" vertical="center" wrapText="1"/>
    </xf>
    <xf borderId="9" fillId="0" fontId="4" numFmtId="0" xfId="0" applyAlignment="1" applyBorder="1" applyFont="1">
      <alignment horizontal="center" shrinkToFit="0" vertical="center" wrapText="1"/>
    </xf>
    <xf borderId="14" fillId="0" fontId="14" numFmtId="0" xfId="0" applyAlignment="1" applyBorder="1" applyFont="1">
      <alignment horizontal="center" shrinkToFit="0" vertical="center" wrapText="1"/>
    </xf>
    <xf borderId="5" fillId="0" fontId="49" numFmtId="0" xfId="0" applyAlignment="1" applyBorder="1" applyFont="1">
      <alignment shrinkToFit="0" vertical="center" wrapText="1"/>
    </xf>
    <xf borderId="5" fillId="0" fontId="17" numFmtId="0" xfId="0" applyAlignment="1" applyBorder="1" applyFont="1">
      <alignment shrinkToFit="0" vertical="center" wrapText="1"/>
    </xf>
    <xf borderId="14" fillId="0" fontId="50" numFmtId="0" xfId="0" applyAlignment="1" applyBorder="1" applyFont="1">
      <alignment horizontal="center" shrinkToFit="0" vertical="center" wrapText="1"/>
    </xf>
    <xf borderId="14" fillId="6" fontId="4" numFmtId="0" xfId="0" applyAlignment="1" applyBorder="1" applyFill="1" applyFont="1">
      <alignment horizontal="center" shrinkToFit="0" vertical="center" wrapText="1"/>
    </xf>
    <xf borderId="14" fillId="0" fontId="14" numFmtId="164" xfId="0" applyAlignment="1" applyBorder="1" applyFont="1" applyNumberFormat="1">
      <alignment horizontal="center" shrinkToFit="0" vertical="center" wrapText="1"/>
    </xf>
    <xf borderId="14" fillId="0" fontId="51" numFmtId="166" xfId="0" applyAlignment="1" applyBorder="1" applyFont="1" applyNumberFormat="1">
      <alignment horizontal="center" shrinkToFit="0" vertical="center" wrapText="1"/>
    </xf>
    <xf borderId="10" fillId="6" fontId="21" numFmtId="0" xfId="0" applyAlignment="1" applyBorder="1" applyFill="1" applyFont="1">
      <alignment horizontal="center" shrinkToFit="0" vertical="center" wrapText="1"/>
    </xf>
    <xf borderId="5" fillId="0" fontId="6" numFmtId="0" xfId="0" applyAlignment="1" applyBorder="1" applyFont="1">
      <alignment horizontal="center" shrinkToFit="0" vertical="center" wrapText="1"/>
    </xf>
    <xf borderId="14" fillId="0" fontId="24" numFmtId="0" xfId="0" applyAlignment="1" applyBorder="1" applyFont="1">
      <alignment horizontal="center" shrinkToFit="0" vertical="center" wrapText="1"/>
    </xf>
    <xf borderId="5" fillId="0" fontId="52" numFmtId="0" xfId="0" applyAlignment="1" applyBorder="1" applyFont="1">
      <alignment horizontal="center" shrinkToFit="0" vertical="center" wrapText="1"/>
    </xf>
    <xf borderId="14" fillId="6" fontId="17" numFmtId="0" xfId="0" applyAlignment="1" applyBorder="1" applyFill="1" applyFont="1">
      <alignment horizontal="center" shrinkToFit="0" vertical="center" wrapText="1"/>
    </xf>
    <xf borderId="14" fillId="0" fontId="14" numFmtId="4" xfId="0" applyAlignment="1" applyBorder="1" applyFont="1" applyNumberFormat="1">
      <alignment horizontal="center" shrinkToFit="0" vertical="center" wrapText="1"/>
    </xf>
    <xf borderId="10" fillId="6" fontId="26" numFmtId="0" xfId="0" applyAlignment="1" applyBorder="1" applyFill="1" applyFont="1">
      <alignment horizontal="center" shrinkToFit="0" vertical="center" wrapText="1"/>
    </xf>
    <xf borderId="14" fillId="6" fontId="53" numFmtId="0" xfId="0" applyAlignment="1" applyBorder="1" applyFill="1" applyFont="1">
      <alignment horizontal="center" shrinkToFit="0" vertical="center" wrapText="1"/>
    </xf>
    <xf borderId="10" fillId="6" fontId="54" numFmtId="0" xfId="0" applyAlignment="1" applyBorder="1" applyFill="1" applyFont="1">
      <alignment horizontal="center" shrinkToFit="0" vertical="center" wrapText="1"/>
    </xf>
    <xf borderId="5" fillId="6" fontId="55" numFmtId="0" xfId="0" applyAlignment="1" applyBorder="1" applyFill="1" applyFont="1">
      <alignment horizontal="center" shrinkToFit="0" vertical="center" wrapText="1"/>
    </xf>
    <xf borderId="1" fillId="4" fontId="23" numFmtId="0" xfId="0" applyAlignment="1" applyBorder="1" applyFill="1" applyFont="1">
      <alignment horizontal="left" shrinkToFit="0" vertical="center" wrapText="1"/>
    </xf>
    <xf borderId="5" fillId="0" fontId="56" numFmtId="0" xfId="0" applyAlignment="1" applyBorder="1" applyFont="1">
      <alignment horizontal="center" shrinkToFit="0" vertical="center" wrapText="1"/>
    </xf>
    <xf borderId="5" fillId="6" fontId="53" numFmtId="0" xfId="0" applyAlignment="1" applyBorder="1" applyFill="1" applyFont="1">
      <alignment horizontal="center" shrinkToFit="0" vertical="center" wrapText="1"/>
    </xf>
    <xf borderId="5" fillId="6" fontId="54" numFmtId="0" xfId="0" applyAlignment="1" applyBorder="1" applyFill="1" applyFont="1">
      <alignment horizontal="center" shrinkToFit="0" vertical="center" wrapText="1"/>
    </xf>
    <xf borderId="5" fillId="4" fontId="5" numFmtId="0" xfId="0" applyAlignment="1" applyBorder="1" applyFill="1" applyFont="1">
      <alignment horizontal="center" vertical="center"/>
    </xf>
    <xf borderId="5" fillId="5" fontId="5" numFmtId="0" xfId="0" applyAlignment="1" applyBorder="1" applyFill="1" applyFont="1">
      <alignment horizontal="center" vertical="center"/>
    </xf>
    <xf borderId="1" fillId="5" fontId="5" numFmtId="0" xfId="0" applyAlignment="1" applyBorder="1" applyFill="1" applyFont="1">
      <alignment horizontal="center" vertical="center"/>
    </xf>
    <xf borderId="5" fillId="0" fontId="23" numFmtId="0" xfId="0" applyAlignment="1" applyBorder="1" applyFont="1">
      <alignment horizontal="center" shrinkToFit="0" vertical="center" wrapText="1"/>
    </xf>
    <xf borderId="5" fillId="0" fontId="57" numFmtId="0" xfId="0" applyAlignment="1" applyBorder="1" applyFont="1">
      <alignment horizontal="center" readingOrder="0" shrinkToFit="0" vertical="center" wrapText="1"/>
    </xf>
    <xf borderId="5" fillId="6" fontId="23" numFmtId="0" xfId="0" applyAlignment="1" applyBorder="1" applyFill="1" applyFont="1">
      <alignment horizontal="center" shrinkToFit="0" vertical="center" wrapText="1"/>
    </xf>
    <xf borderId="5" fillId="6" fontId="23" numFmtId="167" xfId="0" applyAlignment="1" applyBorder="1" applyFill="1" applyFont="1" applyNumberFormat="1">
      <alignment horizontal="center" shrinkToFit="0" vertical="center" wrapText="1"/>
    </xf>
    <xf borderId="0" fillId="0" fontId="17" numFmtId="0" xfId="0" applyAlignment="1" applyFont="1">
      <alignment shrinkToFit="0" wrapText="1"/>
    </xf>
    <xf borderId="5" fillId="0" fontId="23" numFmtId="167" xfId="0" applyAlignment="1" applyBorder="1" applyFont="1" applyNumberFormat="1">
      <alignment horizontal="center" shrinkToFit="0" vertical="center" wrapText="1"/>
    </xf>
    <xf borderId="5" fillId="0" fontId="23" numFmtId="169" xfId="0" applyAlignment="1" applyBorder="1" applyFont="1" applyNumberFormat="1">
      <alignment horizontal="center" shrinkToFit="0" vertical="center" wrapText="1"/>
    </xf>
    <xf borderId="5" fillId="0" fontId="17" numFmtId="0" xfId="0" applyAlignment="1" applyBorder="1" applyFont="1">
      <alignment shrinkToFit="0" wrapText="1"/>
    </xf>
    <xf borderId="9" fillId="5" fontId="8" numFmtId="0" xfId="0" applyAlignment="1" applyBorder="1" applyFill="1" applyFont="1">
      <alignment horizontal="center" shrinkToFit="0" vertical="center" wrapText="1"/>
    </xf>
    <xf borderId="14" fillId="6" fontId="21" numFmtId="0" xfId="0" applyAlignment="1" applyBorder="1" applyFill="1" applyFont="1">
      <alignment horizontal="center" shrinkToFit="0" vertical="center" wrapText="1"/>
    </xf>
    <xf borderId="5" fillId="6" fontId="5" numFmtId="167" xfId="0" applyAlignment="1" applyBorder="1" applyFill="1" applyFont="1" applyNumberFormat="1">
      <alignment horizontal="center" shrinkToFit="0" vertical="center" wrapText="1"/>
    </xf>
    <xf borderId="14" fillId="6" fontId="26" numFmtId="0" xfId="0" applyAlignment="1" applyBorder="1" applyFill="1" applyFont="1">
      <alignment horizontal="center" shrinkToFit="0" vertical="center" wrapText="1"/>
    </xf>
    <xf borderId="9" fillId="0" fontId="34" numFmtId="3" xfId="0" applyAlignment="1" applyBorder="1" applyFont="1" applyNumberFormat="1">
      <alignment horizontal="center" shrinkToFit="0" vertical="top" wrapText="1"/>
    </xf>
    <xf borderId="5" fillId="0" fontId="34" numFmtId="3" xfId="0" applyAlignment="1" applyBorder="1" applyFont="1" applyNumberFormat="1">
      <alignment horizontal="center" shrinkToFit="0" vertical="top" wrapText="1"/>
    </xf>
    <xf borderId="14" fillId="6" fontId="54" numFmtId="0" xfId="0" applyAlignment="1" applyBorder="1" applyFill="1" applyFont="1">
      <alignment horizontal="center" shrinkToFit="0" vertical="center" wrapText="1"/>
    </xf>
    <xf borderId="7" fillId="4" fontId="8" numFmtId="0" xfId="0" applyAlignment="1" applyBorder="1" applyFill="1" applyFont="1">
      <alignment horizontal="center" shrinkToFit="0" wrapText="1"/>
    </xf>
    <xf borderId="11" fillId="4" fontId="58" numFmtId="0" xfId="0" applyAlignment="1" applyBorder="1" applyFill="1" applyFont="1">
      <alignment horizontal="center" shrinkToFit="0" wrapText="1"/>
    </xf>
    <xf borderId="15" fillId="4" fontId="8" numFmtId="0" xfId="0" applyAlignment="1" applyBorder="1" applyFill="1" applyFont="1">
      <alignment horizontal="center" shrinkToFit="0" wrapText="1"/>
    </xf>
    <xf borderId="7" fillId="4" fontId="9" numFmtId="0" xfId="0" applyAlignment="1" applyBorder="1" applyFill="1" applyFont="1">
      <alignment horizontal="center" shrinkToFit="0" wrapText="1"/>
    </xf>
    <xf borderId="5" fillId="5" fontId="8" numFmtId="0" xfId="0" applyAlignment="1" applyBorder="1" applyFill="1" applyFont="1">
      <alignment horizontal="center" shrinkToFit="0" wrapText="1"/>
    </xf>
    <xf borderId="5" fillId="0" fontId="4" numFmtId="0" xfId="0" applyAlignment="1" applyBorder="1" applyFont="1">
      <alignment horizontal="center" shrinkToFit="0" wrapText="1"/>
    </xf>
    <xf borderId="5" fillId="0" fontId="59" numFmtId="0" xfId="0" applyAlignment="1" applyBorder="1" applyFont="1">
      <alignment horizontal="center" shrinkToFit="0" wrapText="1"/>
    </xf>
    <xf borderId="5" fillId="6" fontId="4" numFmtId="0" xfId="0" applyAlignment="1" applyBorder="1" applyFill="1" applyFont="1">
      <alignment horizontal="center" shrinkToFit="0" wrapText="1"/>
    </xf>
    <xf borderId="5" fillId="0" fontId="4" numFmtId="0" xfId="0" applyAlignment="1" applyBorder="1" applyFont="1">
      <alignment horizontal="center" shrinkToFit="0" vertical="top" wrapText="1"/>
    </xf>
    <xf borderId="5" fillId="6" fontId="60" numFmtId="164" xfId="0" applyAlignment="1" applyBorder="1" applyFill="1" applyFont="1" applyNumberFormat="1">
      <alignment horizontal="center" shrinkToFit="0" wrapText="1"/>
    </xf>
    <xf borderId="5" fillId="6" fontId="4" numFmtId="0" xfId="0" applyAlignment="1" applyBorder="1" applyFill="1" applyFont="1">
      <alignment horizontal="center" shrinkToFit="0" vertical="bottom" wrapText="1"/>
    </xf>
    <xf borderId="5" fillId="8" fontId="43" numFmtId="0" xfId="0" applyAlignment="1" applyBorder="1" applyFill="1" applyFont="1">
      <alignment horizontal="center" shrinkToFit="0" vertical="bottom" wrapText="1"/>
    </xf>
    <xf borderId="1" fillId="11" fontId="36" numFmtId="0" xfId="0" applyAlignment="1" applyBorder="1" applyFill="1" applyFont="1">
      <alignment horizontal="center" shrinkToFit="0" wrapText="1"/>
    </xf>
    <xf borderId="5" fillId="12" fontId="8" numFmtId="0" xfId="0" applyAlignment="1" applyBorder="1" applyFill="1" applyFont="1">
      <alignment horizontal="center" shrinkToFit="0" wrapText="1"/>
    </xf>
    <xf borderId="5" fillId="0" fontId="61" numFmtId="0" xfId="0" applyAlignment="1" applyBorder="1" applyFont="1">
      <alignment horizontal="center" shrinkToFit="0" vertical="center" wrapText="1"/>
    </xf>
    <xf borderId="5" fillId="0" fontId="62" numFmtId="167" xfId="0" applyAlignment="1" applyBorder="1" applyFont="1" applyNumberFormat="1">
      <alignment horizontal="center" shrinkToFit="0" vertical="center" wrapText="1"/>
    </xf>
    <xf borderId="5" fillId="0" fontId="62" numFmtId="168" xfId="0" applyAlignment="1" applyBorder="1" applyFont="1" applyNumberFormat="1">
      <alignment horizontal="center" shrinkToFit="0" vertical="center" wrapText="1"/>
    </xf>
    <xf borderId="5" fillId="0" fontId="62" numFmtId="169" xfId="0" applyAlignment="1" applyBorder="1" applyFont="1" applyNumberFormat="1">
      <alignment horizontal="center" shrinkToFit="0" vertical="center" wrapText="1"/>
    </xf>
    <xf borderId="5" fillId="0" fontId="34" numFmtId="0" xfId="0" applyAlignment="1" applyBorder="1" applyFont="1">
      <alignment horizontal="center" shrinkToFit="0" vertical="top" wrapText="1"/>
    </xf>
    <xf borderId="5" fillId="0" fontId="17" numFmtId="0" xfId="0" applyAlignment="1" applyBorder="1" applyFont="1">
      <alignment shrinkToFit="0" vertical="top" wrapText="1"/>
    </xf>
    <xf borderId="5" fillId="0" fontId="41" numFmtId="0" xfId="0" applyAlignment="1" applyBorder="1" applyFont="1">
      <alignment shrinkToFit="0" vertical="top" wrapText="1"/>
    </xf>
    <xf borderId="5" fillId="0" fontId="4" numFmtId="164" xfId="0" applyAlignment="1" applyBorder="1" applyFont="1" applyNumberFormat="1">
      <alignment horizontal="center" shrinkToFit="0" wrapText="1"/>
    </xf>
    <xf borderId="5" fillId="0" fontId="63" numFmtId="0" xfId="0" applyAlignment="1" applyBorder="1" applyFont="1">
      <alignment horizontal="center" readingOrder="0" shrinkToFit="0" wrapText="1"/>
    </xf>
    <xf borderId="5" fillId="10" fontId="46" numFmtId="0" xfId="0" applyAlignment="1" applyBorder="1" applyFill="1" applyFont="1">
      <alignment horizontal="center" shrinkToFit="0" vertical="bottom" wrapText="1"/>
    </xf>
    <xf borderId="5" fillId="0" fontId="41" numFmtId="0" xfId="0" applyAlignment="1" applyBorder="1" applyFont="1">
      <alignment shrinkToFit="0" wrapText="1"/>
    </xf>
    <xf borderId="5" fillId="0" fontId="41" numFmtId="0" xfId="0" applyAlignment="1" applyBorder="1" applyFont="1">
      <alignment shrinkToFit="0" vertical="center" wrapText="1"/>
    </xf>
    <xf borderId="1" fillId="0" fontId="5" numFmtId="0" xfId="0" applyAlignment="1" applyBorder="1" applyFont="1">
      <alignment horizontal="left" shrinkToFit="0" vertical="center" wrapText="1"/>
    </xf>
    <xf borderId="9" fillId="6" fontId="4" numFmtId="0" xfId="0" applyAlignment="1" applyBorder="1" applyFill="1" applyFont="1">
      <alignment horizontal="left" shrinkToFit="0" vertical="bottom" wrapText="1"/>
    </xf>
    <xf borderId="5" fillId="0" fontId="34" numFmtId="0" xfId="0" applyAlignment="1" applyBorder="1" applyFont="1">
      <alignment horizontal="center" shrinkToFit="0" vertical="center" wrapText="1"/>
    </xf>
    <xf borderId="5" fillId="0" fontId="45" numFmtId="0" xfId="0" applyAlignment="1" applyBorder="1" applyFont="1">
      <alignment shrinkToFit="0" vertical="center" wrapText="1"/>
    </xf>
    <xf borderId="0" fillId="0" fontId="4" numFmtId="0" xfId="0" applyAlignment="1" applyFont="1">
      <alignment shrinkToFit="0" vertical="bottom" wrapText="0"/>
    </xf>
    <xf borderId="0" fillId="0" fontId="36" numFmtId="0" xfId="0" applyAlignment="1" applyFont="1">
      <alignment horizontal="center" shrinkToFit="0" wrapText="0"/>
    </xf>
    <xf borderId="1" fillId="2" fontId="36" numFmtId="0" xfId="0" applyAlignment="1" applyBorder="1" applyFill="1" applyFont="1">
      <alignment horizontal="center"/>
    </xf>
    <xf borderId="0" fillId="0" fontId="64" numFmtId="0" xfId="0" applyFont="1"/>
    <xf borderId="5" fillId="4" fontId="8" numFmtId="0" xfId="0" applyAlignment="1" applyBorder="1" applyFill="1" applyFont="1">
      <alignment horizontal="center" shrinkToFit="0" wrapText="1"/>
    </xf>
    <xf borderId="0" fillId="0" fontId="15" numFmtId="0" xfId="0" applyFont="1"/>
    <xf borderId="5" fillId="4" fontId="45" numFmtId="0" xfId="0" applyAlignment="1" applyBorder="1" applyFill="1" applyFont="1">
      <alignment horizontal="center" shrinkToFit="0" wrapText="1"/>
    </xf>
    <xf borderId="16" fillId="5" fontId="8" numFmtId="0" xfId="0" applyAlignment="1" applyBorder="1" applyFill="1" applyFont="1">
      <alignment horizontal="center" shrinkToFit="0" wrapText="1"/>
    </xf>
    <xf borderId="5" fillId="0" fontId="4" numFmtId="0" xfId="0" applyAlignment="1" applyBorder="1" applyFont="1">
      <alignment shrinkToFit="0" wrapText="1"/>
    </xf>
    <xf borderId="0" fillId="0" fontId="65" numFmtId="0" xfId="0" applyAlignment="1" applyFont="1">
      <alignment shrinkToFit="0" vertical="bottom" wrapText="1"/>
    </xf>
    <xf borderId="5" fillId="5" fontId="45" numFmtId="0" xfId="0" applyAlignment="1" applyBorder="1" applyFill="1" applyFont="1">
      <alignment horizontal="left" shrinkToFit="0" wrapText="1"/>
    </xf>
    <xf borderId="5" fillId="0" fontId="66" numFmtId="0" xfId="0" applyAlignment="1" applyBorder="1" applyFont="1">
      <alignment shrinkToFit="0" wrapText="1"/>
    </xf>
    <xf borderId="5" fillId="0" fontId="17" numFmtId="0" xfId="0" applyAlignment="1" applyBorder="1" applyFont="1">
      <alignment horizontal="left" shrinkToFit="0" wrapText="1"/>
    </xf>
    <xf borderId="5" fillId="0" fontId="67" numFmtId="0" xfId="0" applyAlignment="1" applyBorder="1" applyFont="1">
      <alignment horizontal="center" shrinkToFit="0" wrapText="1"/>
    </xf>
    <xf borderId="5" fillId="0" fontId="17" numFmtId="0" xfId="0" applyAlignment="1" applyBorder="1" applyFont="1">
      <alignment horizontal="center" shrinkToFit="0" wrapText="1"/>
    </xf>
    <xf borderId="5" fillId="0" fontId="17" numFmtId="164" xfId="0" applyAlignment="1" applyBorder="1" applyFont="1" applyNumberFormat="1">
      <alignment horizontal="center" shrinkToFit="0" wrapText="1"/>
    </xf>
    <xf borderId="5" fillId="10" fontId="17" numFmtId="0" xfId="0" applyAlignment="1" applyBorder="1" applyFill="1" applyFont="1">
      <alignment horizontal="center" shrinkToFit="0" wrapText="1"/>
    </xf>
    <xf borderId="0" fillId="6" fontId="8" numFmtId="0" xfId="0" applyAlignment="1" applyFill="1" applyFont="1">
      <alignment horizontal="center" shrinkToFit="0" vertical="center" wrapText="1"/>
    </xf>
    <xf borderId="0" fillId="6" fontId="9" numFmtId="0" xfId="0" applyAlignment="1" applyFill="1" applyFont="1">
      <alignment horizontal="center" shrinkToFit="0" vertical="center" wrapText="1"/>
    </xf>
    <xf borderId="5" fillId="0" fontId="68" numFmtId="0" xfId="0" applyAlignment="1" applyBorder="1" applyFont="1">
      <alignment horizontal="center" shrinkToFit="0" wrapText="1"/>
    </xf>
    <xf borderId="0" fillId="6" fontId="69" numFmtId="0" xfId="0" applyAlignment="1" applyFill="1" applyFont="1">
      <alignment horizontal="center" shrinkToFit="0" vertical="center" wrapText="1"/>
    </xf>
    <xf borderId="5" fillId="8" fontId="17" numFmtId="0" xfId="0" applyAlignment="1" applyBorder="1" applyFill="1" applyFont="1">
      <alignment horizontal="center" shrinkToFit="0" wrapText="1"/>
    </xf>
    <xf borderId="0" fillId="4" fontId="8" numFmtId="0" xfId="0" applyAlignment="1" applyFill="1" applyFont="1">
      <alignment horizontal="center" shrinkToFit="0" vertical="center" wrapText="1"/>
    </xf>
    <xf borderId="0" fillId="6" fontId="4" numFmtId="0" xfId="0" applyAlignment="1" applyFill="1" applyFont="1">
      <alignment horizontal="center" shrinkToFit="0" vertical="center" wrapText="1"/>
    </xf>
    <xf borderId="0" fillId="6" fontId="17" numFmtId="0" xfId="0" applyAlignment="1" applyFill="1" applyFont="1">
      <alignment horizontal="center" shrinkToFit="0" vertical="center" wrapText="1"/>
    </xf>
    <xf borderId="0" fillId="6" fontId="4" numFmtId="164" xfId="0" applyAlignment="1" applyFill="1" applyFont="1" applyNumberFormat="1">
      <alignment horizontal="center" shrinkToFit="0" vertical="center" wrapText="1"/>
    </xf>
    <xf borderId="0" fillId="6" fontId="70" numFmtId="164" xfId="0" applyAlignment="1" applyFill="1" applyFont="1" applyNumberFormat="1">
      <alignment horizontal="center" shrinkToFit="0" vertical="center" wrapText="1"/>
    </xf>
    <xf borderId="9" fillId="0" fontId="8" numFmtId="0" xfId="0" applyAlignment="1" applyBorder="1" applyFont="1">
      <alignment horizontal="center" shrinkToFit="0" vertical="center" wrapText="1"/>
    </xf>
    <xf borderId="0" fillId="0" fontId="71" numFmtId="0" xfId="0" applyAlignment="1" applyFont="1">
      <alignment readingOrder="0"/>
    </xf>
    <xf borderId="0" fillId="0" fontId="17" numFmtId="0" xfId="0" applyAlignment="1" applyFont="1">
      <alignment horizontal="left" shrinkToFit="0" vertical="top" wrapText="1"/>
    </xf>
    <xf borderId="14" fillId="0" fontId="14" numFmtId="166" xfId="0" applyAlignment="1" applyBorder="1" applyFont="1" applyNumberFormat="1">
      <alignment horizontal="center" shrinkToFit="0" vertical="center" wrapText="1"/>
    </xf>
    <xf borderId="1" fillId="0" fontId="8" numFmtId="0" xfId="0" applyAlignment="1" applyBorder="1" applyFont="1">
      <alignment horizontal="left"/>
    </xf>
    <xf borderId="0" fillId="0" fontId="22" numFmtId="0" xfId="0" applyAlignment="1" applyFont="1">
      <alignment horizontal="center" shrinkToFit="0" vertical="center" wrapText="1"/>
    </xf>
    <xf borderId="14" fillId="0" fontId="72" numFmtId="0" xfId="0" applyAlignment="1" applyBorder="1" applyFont="1">
      <alignment horizontal="center" shrinkToFit="0" vertical="center" wrapText="1"/>
    </xf>
    <xf borderId="14" fillId="0" fontId="14" numFmtId="170" xfId="0" applyAlignment="1" applyBorder="1" applyFont="1" applyNumberFormat="1">
      <alignment horizontal="center" shrinkToFit="0" vertical="center" wrapText="1"/>
    </xf>
    <xf borderId="14" fillId="6" fontId="29" numFmtId="0" xfId="0" applyAlignment="1" applyBorder="1" applyFill="1" applyFont="1">
      <alignment horizontal="center" shrinkToFit="0" vertical="center" wrapText="1"/>
    </xf>
    <xf borderId="0" fillId="0" fontId="1" numFmtId="0" xfId="0" applyAlignment="1" applyFont="1">
      <alignment horizontal="center" shrinkToFit="0" wrapText="1"/>
    </xf>
    <xf borderId="0" fillId="13" fontId="73" numFmtId="0" xfId="0" applyAlignment="1" applyFill="1" applyFont="1">
      <alignment horizontal="center" shrinkToFit="0" wrapText="0"/>
    </xf>
    <xf borderId="0" fillId="6" fontId="1" numFmtId="0" xfId="0" applyAlignment="1" applyFill="1" applyFont="1">
      <alignment horizontal="center" shrinkToFit="0" wrapText="1"/>
    </xf>
    <xf borderId="5" fillId="14" fontId="5" numFmtId="0" xfId="0" applyAlignment="1" applyBorder="1" applyFill="1" applyFont="1">
      <alignment horizontal="center" shrinkToFit="0" wrapText="1"/>
    </xf>
    <xf borderId="5" fillId="0" fontId="5" numFmtId="0" xfId="0" applyAlignment="1" applyBorder="1" applyFont="1">
      <alignment horizontal="center" shrinkToFit="0" wrapText="1"/>
    </xf>
    <xf borderId="5" fillId="0" fontId="23" numFmtId="0" xfId="0" applyAlignment="1" applyBorder="1" applyFont="1">
      <alignment horizontal="left" shrinkToFit="0" vertical="top" wrapText="1"/>
    </xf>
    <xf borderId="5" fillId="0" fontId="74" numFmtId="0" xfId="0" applyAlignment="1" applyBorder="1" applyFont="1">
      <alignment horizontal="left" shrinkToFit="0" vertical="top" wrapText="1"/>
    </xf>
    <xf borderId="5" fillId="0" fontId="23" numFmtId="164" xfId="0" applyAlignment="1" applyBorder="1" applyFont="1" applyNumberFormat="1">
      <alignment horizontal="left" shrinkToFit="0" vertical="top" wrapText="1"/>
    </xf>
    <xf borderId="5" fillId="0" fontId="23" numFmtId="166" xfId="0" applyAlignment="1" applyBorder="1" applyFont="1" applyNumberFormat="1">
      <alignment horizontal="center" shrinkToFit="0" wrapText="1"/>
    </xf>
    <xf borderId="0" fillId="6" fontId="4" numFmtId="0" xfId="0" applyAlignment="1" applyFill="1" applyFont="1">
      <alignment shrinkToFit="0" vertical="bottom" wrapText="1"/>
    </xf>
    <xf borderId="5" fillId="6" fontId="45" numFmtId="0" xfId="0" applyAlignment="1" applyBorder="1" applyFill="1" applyFont="1">
      <alignment horizontal="center" shrinkToFit="0" wrapText="1"/>
    </xf>
    <xf borderId="5" fillId="6" fontId="17" numFmtId="0" xfId="0" applyAlignment="1" applyBorder="1" applyFill="1" applyFont="1">
      <alignment horizontal="left" shrinkToFit="0" wrapText="1"/>
    </xf>
    <xf borderId="0" fillId="0" fontId="4" numFmtId="0" xfId="0" applyAlignment="1" applyFont="1">
      <alignment shrinkToFit="0" vertical="center" wrapText="1"/>
    </xf>
    <xf borderId="1" fillId="11" fontId="36" numFmtId="0" xfId="0" applyAlignment="1" applyBorder="1" applyFill="1" applyFont="1">
      <alignment horizontal="center" shrinkToFit="0" vertical="center" wrapText="1"/>
    </xf>
    <xf borderId="7" fillId="9" fontId="8" numFmtId="0" xfId="0" applyAlignment="1" applyBorder="1" applyFill="1" applyFont="1">
      <alignment horizontal="center" shrinkToFit="0" vertical="center" wrapText="1"/>
    </xf>
    <xf borderId="11" fillId="0" fontId="9" numFmtId="0" xfId="0" applyAlignment="1" applyBorder="1" applyFont="1">
      <alignment horizontal="center" shrinkToFit="0" vertical="center" wrapText="1"/>
    </xf>
    <xf borderId="11" fillId="15" fontId="75" numFmtId="0" xfId="0" applyAlignment="1" applyBorder="1" applyFill="1" applyFont="1">
      <alignment horizontal="center" shrinkToFit="0" vertical="center" wrapText="1"/>
    </xf>
    <xf borderId="15" fillId="16" fontId="8" numFmtId="0" xfId="0" applyAlignment="1" applyBorder="1" applyFill="1" applyFont="1">
      <alignment horizontal="center" shrinkToFit="0" vertical="center" wrapText="1"/>
    </xf>
    <xf borderId="7" fillId="0" fontId="9" numFmtId="0" xfId="0" applyAlignment="1" applyBorder="1" applyFont="1">
      <alignment horizontal="center" shrinkToFit="0" vertical="center" wrapText="1"/>
    </xf>
    <xf borderId="5" fillId="0" fontId="8" numFmtId="0" xfId="0" applyAlignment="1" applyBorder="1" applyFont="1">
      <alignment horizontal="center" shrinkToFit="0" vertical="center" wrapText="1"/>
    </xf>
    <xf borderId="5" fillId="6" fontId="4" numFmtId="0" xfId="0" applyAlignment="1" applyBorder="1" applyFill="1" applyFont="1">
      <alignment horizontal="left" shrinkToFit="0" vertical="center" wrapText="1"/>
    </xf>
    <xf borderId="5" fillId="17" fontId="76" numFmtId="0" xfId="0" applyAlignment="1" applyBorder="1" applyFill="1" applyFont="1">
      <alignment horizontal="center" shrinkToFit="0" vertical="center" wrapText="1"/>
    </xf>
    <xf borderId="0" fillId="0" fontId="17"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4">
    <tableStyle count="3" pivot="0" name="Portatil Empresa-style">
      <tableStyleElement dxfId="1" type="headerRow"/>
      <tableStyleElement dxfId="2" type="firstRowStripe"/>
      <tableStyleElement dxfId="3" type="secondRowStripe"/>
    </tableStyle>
    <tableStyle count="3" pivot="0" name="Portatil Nosotros-style">
      <tableStyleElement dxfId="1" type="headerRow"/>
      <tableStyleElement dxfId="2" type="firstRowStripe"/>
      <tableStyleElement dxfId="3" type="secondRowStripe"/>
    </tableStyle>
    <tableStyle count="3" pivot="0" name="Placa Madre Empresa -style">
      <tableStyleElement dxfId="1" type="headerRow"/>
      <tableStyleElement dxfId="2" type="firstRowStripe"/>
      <tableStyleElement dxfId="3" type="secondRowStripe"/>
    </tableStyle>
    <tableStyle count="3" pivot="0" name="Placa Madre Nosotr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11.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3.png"/><Relationship Id="rId3" Type="http://schemas.openxmlformats.org/officeDocument/2006/relationships/image" Target="../media/image2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6.png"/><Relationship Id="rId3" Type="http://schemas.openxmlformats.org/officeDocument/2006/relationships/image" Target="../media/image7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33.pn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7.png"/><Relationship Id="rId3" Type="http://schemas.openxmlformats.org/officeDocument/2006/relationships/image" Target="../media/image59.png"/><Relationship Id="rId4" Type="http://schemas.openxmlformats.org/officeDocument/2006/relationships/image" Target="../media/image4.png"/><Relationship Id="rId5" Type="http://schemas.openxmlformats.org/officeDocument/2006/relationships/image" Target="../media/image1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 Id="rId3" Type="http://schemas.openxmlformats.org/officeDocument/2006/relationships/image" Target="../media/image16.png"/><Relationship Id="rId4" Type="http://schemas.openxmlformats.org/officeDocument/2006/relationships/image" Target="../media/image2.png"/><Relationship Id="rId5" Type="http://schemas.openxmlformats.org/officeDocument/2006/relationships/image" Target="../media/image9.png"/><Relationship Id="rId6" Type="http://schemas.openxmlformats.org/officeDocument/2006/relationships/image" Target="../media/image71.png"/></Relationships>
</file>

<file path=xl/drawings/_rels/drawing7.xml.rels><?xml version="1.0" encoding="UTF-8" standalone="yes"?><Relationships xmlns="http://schemas.openxmlformats.org/package/2006/relationships"><Relationship Id="rId1" Type="http://schemas.openxmlformats.org/officeDocument/2006/relationships/image" Target="../media/image69.png"/><Relationship Id="rId2" Type="http://schemas.openxmlformats.org/officeDocument/2006/relationships/image" Target="../media/image73.png"/><Relationship Id="rId3"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8.png"/><Relationship Id="rId2" Type="http://schemas.openxmlformats.org/officeDocument/2006/relationships/image" Target="../media/image23.png"/><Relationship Id="rId3" Type="http://schemas.openxmlformats.org/officeDocument/2006/relationships/image" Target="../media/image3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70.png"/><Relationship Id="rId3"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74.png"/><Relationship Id="rId3" Type="http://schemas.openxmlformats.org/officeDocument/2006/relationships/image" Target="../media/image2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30.png"/><Relationship Id="rId3" Type="http://schemas.openxmlformats.org/officeDocument/2006/relationships/image" Target="../media/image3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1.png"/><Relationship Id="rId3" Type="http://schemas.openxmlformats.org/officeDocument/2006/relationships/image" Target="../media/image6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5.png"/><Relationship Id="rId3" Type="http://schemas.openxmlformats.org/officeDocument/2006/relationships/image" Target="../media/image52.png"/><Relationship Id="rId4" Type="http://schemas.openxmlformats.org/officeDocument/2006/relationships/image" Target="../media/image51.png"/><Relationship Id="rId5" Type="http://schemas.openxmlformats.org/officeDocument/2006/relationships/image" Target="../media/image2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5.png"/><Relationship Id="rId3" Type="http://schemas.openxmlformats.org/officeDocument/2006/relationships/image" Target="../media/image5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6.png"/><Relationship Id="rId2" Type="http://schemas.openxmlformats.org/officeDocument/2006/relationships/image" Target="../media/image24.png"/><Relationship Id="rId3" Type="http://schemas.openxmlformats.org/officeDocument/2006/relationships/image" Target="../media/image6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72.png"/><Relationship Id="rId2" Type="http://schemas.openxmlformats.org/officeDocument/2006/relationships/image" Target="../media/image34.png"/><Relationship Id="rId3" Type="http://schemas.openxmlformats.org/officeDocument/2006/relationships/image" Target="../media/image6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56.png"/><Relationship Id="rId3" Type="http://schemas.openxmlformats.org/officeDocument/2006/relationships/image" Target="../media/image3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5.png"/><Relationship Id="rId2" Type="http://schemas.openxmlformats.org/officeDocument/2006/relationships/image" Target="../media/image31.png"/><Relationship Id="rId3" Type="http://schemas.openxmlformats.org/officeDocument/2006/relationships/image" Target="../media/image4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0.png"/><Relationship Id="rId2" Type="http://schemas.openxmlformats.org/officeDocument/2006/relationships/image" Target="../media/image53.png"/><Relationship Id="rId3" Type="http://schemas.openxmlformats.org/officeDocument/2006/relationships/image" Target="../media/image38.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4.png"/><Relationship Id="rId2" Type="http://schemas.openxmlformats.org/officeDocument/2006/relationships/image" Target="../media/image50.png"/><Relationship Id="rId3" Type="http://schemas.openxmlformats.org/officeDocument/2006/relationships/image" Target="../media/image54.png"/><Relationship Id="rId4" Type="http://schemas.openxmlformats.org/officeDocument/2006/relationships/image" Target="../media/image49.png"/><Relationship Id="rId5" Type="http://schemas.openxmlformats.org/officeDocument/2006/relationships/image" Target="../media/image5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60.png"/><Relationship Id="rId2" Type="http://schemas.openxmlformats.org/officeDocument/2006/relationships/image" Target="../media/image58.png"/><Relationship Id="rId3" Type="http://schemas.openxmlformats.org/officeDocument/2006/relationships/image" Target="../media/image45.png"/><Relationship Id="rId4" Type="http://schemas.openxmlformats.org/officeDocument/2006/relationships/image" Target="../media/image75.png"/><Relationship Id="rId5" Type="http://schemas.openxmlformats.org/officeDocument/2006/relationships/image" Target="../media/image4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46.png"/><Relationship Id="rId3" Type="http://schemas.openxmlformats.org/officeDocument/2006/relationships/image" Target="../media/image63.png"/><Relationship Id="rId4" Type="http://schemas.openxmlformats.org/officeDocument/2006/relationships/image" Target="../media/image62.png"/><Relationship Id="rId5" Type="http://schemas.openxmlformats.org/officeDocument/2006/relationships/image" Target="../media/image6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5</xdr:row>
      <xdr:rowOff>0</xdr:rowOff>
    </xdr:from>
    <xdr:ext cx="2476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6</xdr:row>
      <xdr:rowOff>0</xdr:rowOff>
    </xdr:from>
    <xdr:ext cx="190500" cy="1905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7</xdr:row>
      <xdr:rowOff>0</xdr:rowOff>
    </xdr:from>
    <xdr:ext cx="180975" cy="19050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5</xdr:row>
      <xdr:rowOff>0</xdr:rowOff>
    </xdr:from>
    <xdr:ext cx="276225" cy="1905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6</xdr:row>
      <xdr:rowOff>0</xdr:rowOff>
    </xdr:from>
    <xdr:ext cx="276225" cy="190500"/>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7</xdr:row>
      <xdr:rowOff>0</xdr:rowOff>
    </xdr:from>
    <xdr:ext cx="228600" cy="190500"/>
    <xdr:pic>
      <xdr:nvPicPr>
        <xdr:cNvPr id="0" name="image2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638300" cy="1257300"/>
    <xdr:pic>
      <xdr:nvPicPr>
        <xdr:cNvPr id="0" name="image19.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609725" cy="12668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647825" cy="1314450"/>
    <xdr:pic>
      <xdr:nvPicPr>
        <xdr:cNvPr id="0" name="image7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7</xdr:row>
      <xdr:rowOff>0</xdr:rowOff>
    </xdr:from>
    <xdr:ext cx="1295400" cy="11811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xdr:row>
      <xdr:rowOff>0</xdr:rowOff>
    </xdr:from>
    <xdr:ext cx="1495425" cy="1104900"/>
    <xdr:pic>
      <xdr:nvPicPr>
        <xdr:cNvPr id="0" name="image33.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9</xdr:row>
      <xdr:rowOff>0</xdr:rowOff>
    </xdr:from>
    <xdr:ext cx="1704975" cy="13906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485775</xdr:colOff>
      <xdr:row>7</xdr:row>
      <xdr:rowOff>38100</xdr:rowOff>
    </xdr:from>
    <xdr:ext cx="923925" cy="1381125"/>
    <xdr:pic>
      <xdr:nvPicPr>
        <xdr:cNvPr id="0" name="image3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152400</xdr:colOff>
      <xdr:row>8</xdr:row>
      <xdr:rowOff>38100</xdr:rowOff>
    </xdr:from>
    <xdr:ext cx="1304925" cy="1504950"/>
    <xdr:pic>
      <xdr:nvPicPr>
        <xdr:cNvPr id="0" name="image3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257175</xdr:colOff>
      <xdr:row>9</xdr:row>
      <xdr:rowOff>161925</xdr:rowOff>
    </xdr:from>
    <xdr:ext cx="1257300" cy="1381125"/>
    <xdr:pic>
      <xdr:nvPicPr>
        <xdr:cNvPr id="0" name="image59.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590550</xdr:colOff>
      <xdr:row>10</xdr:row>
      <xdr:rowOff>28575</xdr:rowOff>
    </xdr:from>
    <xdr:ext cx="866775" cy="1381125"/>
    <xdr:pic>
      <xdr:nvPicPr>
        <xdr:cNvPr id="0" name="image4.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523875</xdr:colOff>
      <xdr:row>11</xdr:row>
      <xdr:rowOff>190500</xdr:rowOff>
    </xdr:from>
    <xdr:ext cx="1009650" cy="1647825"/>
    <xdr:pic>
      <xdr:nvPicPr>
        <xdr:cNvPr id="0" name="image15.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190500</xdr:colOff>
      <xdr:row>7</xdr:row>
      <xdr:rowOff>209550</xdr:rowOff>
    </xdr:from>
    <xdr:ext cx="762000" cy="1114425"/>
    <xdr:pic>
      <xdr:nvPicPr>
        <xdr:cNvPr id="0" name="image1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95250</xdr:colOff>
      <xdr:row>8</xdr:row>
      <xdr:rowOff>19050</xdr:rowOff>
    </xdr:from>
    <xdr:ext cx="1057275" cy="1371600"/>
    <xdr:pic>
      <xdr:nvPicPr>
        <xdr:cNvPr id="0" name="image18.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190500</xdr:colOff>
      <xdr:row>9</xdr:row>
      <xdr:rowOff>38100</xdr:rowOff>
    </xdr:from>
    <xdr:ext cx="762000" cy="1228725"/>
    <xdr:pic>
      <xdr:nvPicPr>
        <xdr:cNvPr id="0" name="image1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47625</xdr:colOff>
      <xdr:row>10</xdr:row>
      <xdr:rowOff>47625</xdr:rowOff>
    </xdr:from>
    <xdr:ext cx="1152525" cy="1314450"/>
    <xdr:pic>
      <xdr:nvPicPr>
        <xdr:cNvPr id="0" name="image2.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47625</xdr:colOff>
      <xdr:row>11</xdr:row>
      <xdr:rowOff>85725</xdr:rowOff>
    </xdr:from>
    <xdr:ext cx="885825" cy="1371600"/>
    <xdr:pic>
      <xdr:nvPicPr>
        <xdr:cNvPr id="0" name="image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7</xdr:row>
      <xdr:rowOff>0</xdr:rowOff>
    </xdr:from>
    <xdr:ext cx="133350" cy="190500"/>
    <xdr:pic>
      <xdr:nvPicPr>
        <xdr:cNvPr id="0" name="image71.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5</xdr:row>
      <xdr:rowOff>0</xdr:rowOff>
    </xdr:from>
    <xdr:ext cx="1609725" cy="1866900"/>
    <xdr:pic>
      <xdr:nvPicPr>
        <xdr:cNvPr id="0" name="image69.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6</xdr:row>
      <xdr:rowOff>0</xdr:rowOff>
    </xdr:from>
    <xdr:ext cx="1609725" cy="1333500"/>
    <xdr:pic>
      <xdr:nvPicPr>
        <xdr:cNvPr id="0" name="image73.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7</xdr:row>
      <xdr:rowOff>0</xdr:rowOff>
    </xdr:from>
    <xdr:ext cx="1609725" cy="1028700"/>
    <xdr:pic>
      <xdr:nvPicPr>
        <xdr:cNvPr id="0" name="image4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5</xdr:row>
      <xdr:rowOff>0</xdr:rowOff>
    </xdr:from>
    <xdr:ext cx="1076325" cy="1562100"/>
    <xdr:pic>
      <xdr:nvPicPr>
        <xdr:cNvPr id="0" name="image48.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6</xdr:row>
      <xdr:rowOff>0</xdr:rowOff>
    </xdr:from>
    <xdr:ext cx="1628775" cy="1371600"/>
    <xdr:pic>
      <xdr:nvPicPr>
        <xdr:cNvPr id="0" name="image23.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7</xdr:row>
      <xdr:rowOff>0</xdr:rowOff>
    </xdr:from>
    <xdr:ext cx="1695450" cy="1943100"/>
    <xdr:pic>
      <xdr:nvPicPr>
        <xdr:cNvPr id="0" name="image3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247650" cy="190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609600" cy="190500"/>
    <xdr:pic>
      <xdr:nvPicPr>
        <xdr:cNvPr id="0" name="image70.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304925" cy="1219200"/>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552450" cy="19050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209550" cy="190500"/>
    <xdr:pic>
      <xdr:nvPicPr>
        <xdr:cNvPr id="0" name="image74.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457325" cy="685800"/>
    <xdr:pic>
      <xdr:nvPicPr>
        <xdr:cNvPr id="0" name="image2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104775" cy="190500"/>
    <xdr:pic>
      <xdr:nvPicPr>
        <xdr:cNvPr id="0" name="image42.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123825" cy="190500"/>
    <xdr:pic>
      <xdr:nvPicPr>
        <xdr:cNvPr id="0" name="image30.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047750" cy="1552575"/>
    <xdr:pic>
      <xdr:nvPicPr>
        <xdr:cNvPr id="0" name="image3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123825" cy="1905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123825" cy="190500"/>
    <xdr:pic>
      <xdr:nvPicPr>
        <xdr:cNvPr id="0" name="image2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057275" cy="1552575"/>
    <xdr:pic>
      <xdr:nvPicPr>
        <xdr:cNvPr id="0" name="image6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6</xdr:row>
      <xdr:rowOff>514350</xdr:rowOff>
    </xdr:from>
    <xdr:ext cx="1028700" cy="895350"/>
    <xdr:pic>
      <xdr:nvPicPr>
        <xdr:cNvPr id="0" name="image2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209550</xdr:colOff>
      <xdr:row>7</xdr:row>
      <xdr:rowOff>485775</xdr:rowOff>
    </xdr:from>
    <xdr:ext cx="1238250" cy="962025"/>
    <xdr:pic>
      <xdr:nvPicPr>
        <xdr:cNvPr id="0" name="image2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209550</xdr:colOff>
      <xdr:row>8</xdr:row>
      <xdr:rowOff>285750</xdr:rowOff>
    </xdr:from>
    <xdr:ext cx="1447800" cy="1400175"/>
    <xdr:pic>
      <xdr:nvPicPr>
        <xdr:cNvPr id="0" name="image5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314325</xdr:colOff>
      <xdr:row>9</xdr:row>
      <xdr:rowOff>447675</xdr:rowOff>
    </xdr:from>
    <xdr:ext cx="1343025" cy="1190625"/>
    <xdr:pic>
      <xdr:nvPicPr>
        <xdr:cNvPr id="0" name="image5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314325</xdr:colOff>
      <xdr:row>10</xdr:row>
      <xdr:rowOff>400050</xdr:rowOff>
    </xdr:from>
    <xdr:ext cx="1238250" cy="1085850"/>
    <xdr:pic>
      <xdr:nvPicPr>
        <xdr:cNvPr id="0" name="image27.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6</xdr:row>
      <xdr:rowOff>514350</xdr:rowOff>
    </xdr:from>
    <xdr:ext cx="1028700" cy="895350"/>
    <xdr:pic>
      <xdr:nvPicPr>
        <xdr:cNvPr id="0" name="image2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209550</xdr:colOff>
      <xdr:row>7</xdr:row>
      <xdr:rowOff>485775</xdr:rowOff>
    </xdr:from>
    <xdr:ext cx="1238250" cy="962025"/>
    <xdr:pic>
      <xdr:nvPicPr>
        <xdr:cNvPr id="0" name="image2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209550</xdr:colOff>
      <xdr:row>8</xdr:row>
      <xdr:rowOff>285750</xdr:rowOff>
    </xdr:from>
    <xdr:ext cx="1447800" cy="1400175"/>
    <xdr:pic>
      <xdr:nvPicPr>
        <xdr:cNvPr id="0" name="image5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286000" cy="571500"/>
    <xdr:pic>
      <xdr:nvPicPr>
        <xdr:cNvPr id="0" name="image6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685800" cy="1133475"/>
    <xdr:pic>
      <xdr:nvPicPr>
        <xdr:cNvPr id="0" name="image24.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924050" cy="1295400"/>
    <xdr:pic>
      <xdr:nvPicPr>
        <xdr:cNvPr id="0" name="image6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4</xdr:row>
      <xdr:rowOff>0</xdr:rowOff>
    </xdr:from>
    <xdr:ext cx="2400300" cy="952500"/>
    <xdr:pic>
      <xdr:nvPicPr>
        <xdr:cNvPr id="0" name="image72.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5</xdr:row>
      <xdr:rowOff>0</xdr:rowOff>
    </xdr:from>
    <xdr:ext cx="390525" cy="190500"/>
    <xdr:pic>
      <xdr:nvPicPr>
        <xdr:cNvPr id="0" name="image34.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6</xdr:row>
      <xdr:rowOff>0</xdr:rowOff>
    </xdr:from>
    <xdr:ext cx="2190750" cy="1828800"/>
    <xdr:pic>
      <xdr:nvPicPr>
        <xdr:cNvPr id="0" name="image6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8</xdr:row>
      <xdr:rowOff>0</xdr:rowOff>
    </xdr:from>
    <xdr:ext cx="2609850" cy="1247775"/>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9</xdr:row>
      <xdr:rowOff>0</xdr:rowOff>
    </xdr:from>
    <xdr:ext cx="2609850" cy="866775"/>
    <xdr:pic>
      <xdr:nvPicPr>
        <xdr:cNvPr id="0" name="image56.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10</xdr:row>
      <xdr:rowOff>0</xdr:rowOff>
    </xdr:from>
    <xdr:ext cx="2609850" cy="904875"/>
    <xdr:pic>
      <xdr:nvPicPr>
        <xdr:cNvPr id="0" name="image3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7</xdr:row>
      <xdr:rowOff>0</xdr:rowOff>
    </xdr:from>
    <xdr:ext cx="1905000" cy="1095375"/>
    <xdr:pic>
      <xdr:nvPicPr>
        <xdr:cNvPr id="0" name="image55.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xdr:row>
      <xdr:rowOff>0</xdr:rowOff>
    </xdr:from>
    <xdr:ext cx="847725" cy="1095375"/>
    <xdr:pic>
      <xdr:nvPicPr>
        <xdr:cNvPr id="0" name="image3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9</xdr:row>
      <xdr:rowOff>0</xdr:rowOff>
    </xdr:from>
    <xdr:ext cx="838200" cy="1390650"/>
    <xdr:pic>
      <xdr:nvPicPr>
        <xdr:cNvPr id="0" name="image4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5</xdr:row>
      <xdr:rowOff>0</xdr:rowOff>
    </xdr:from>
    <xdr:ext cx="190500" cy="190500"/>
    <xdr:pic>
      <xdr:nvPicPr>
        <xdr:cNvPr id="0" name="image40.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6</xdr:row>
      <xdr:rowOff>0</xdr:rowOff>
    </xdr:from>
    <xdr:ext cx="2190750" cy="2133600"/>
    <xdr:pic>
      <xdr:nvPicPr>
        <xdr:cNvPr id="0" name="image53.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7</xdr:row>
      <xdr:rowOff>0</xdr:rowOff>
    </xdr:from>
    <xdr:ext cx="2381250" cy="1657350"/>
    <xdr:pic>
      <xdr:nvPicPr>
        <xdr:cNvPr id="0" name="image3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561975</xdr:colOff>
      <xdr:row>11</xdr:row>
      <xdr:rowOff>295275</xdr:rowOff>
    </xdr:from>
    <xdr:ext cx="1028700" cy="1123950"/>
    <xdr:pic>
      <xdr:nvPicPr>
        <xdr:cNvPr id="0" name="image4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704850</xdr:colOff>
      <xdr:row>9</xdr:row>
      <xdr:rowOff>1533525</xdr:rowOff>
    </xdr:from>
    <xdr:ext cx="733425" cy="1276350"/>
    <xdr:pic>
      <xdr:nvPicPr>
        <xdr:cNvPr id="0" name="image5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57150</xdr:colOff>
      <xdr:row>9</xdr:row>
      <xdr:rowOff>295275</xdr:rowOff>
    </xdr:from>
    <xdr:ext cx="2038350" cy="809625"/>
    <xdr:pic>
      <xdr:nvPicPr>
        <xdr:cNvPr id="0" name="image5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342900</xdr:colOff>
      <xdr:row>8</xdr:row>
      <xdr:rowOff>114300</xdr:rowOff>
    </xdr:from>
    <xdr:ext cx="781050" cy="1123950"/>
    <xdr:pic>
      <xdr:nvPicPr>
        <xdr:cNvPr id="0" name="image49.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457200</xdr:colOff>
      <xdr:row>7</xdr:row>
      <xdr:rowOff>257175</xdr:rowOff>
    </xdr:from>
    <xdr:ext cx="981075" cy="1390650"/>
    <xdr:pic>
      <xdr:nvPicPr>
        <xdr:cNvPr id="0" name="image57.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295275</xdr:colOff>
      <xdr:row>6</xdr:row>
      <xdr:rowOff>95250</xdr:rowOff>
    </xdr:from>
    <xdr:ext cx="1590675" cy="1600200"/>
    <xdr:pic>
      <xdr:nvPicPr>
        <xdr:cNvPr id="0" name="image6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409575</xdr:colOff>
      <xdr:row>7</xdr:row>
      <xdr:rowOff>161925</xdr:rowOff>
    </xdr:from>
    <xdr:ext cx="1276350" cy="1295400"/>
    <xdr:pic>
      <xdr:nvPicPr>
        <xdr:cNvPr id="0" name="image58.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342900</xdr:colOff>
      <xdr:row>8</xdr:row>
      <xdr:rowOff>238125</xdr:rowOff>
    </xdr:from>
    <xdr:ext cx="1419225" cy="1371600"/>
    <xdr:pic>
      <xdr:nvPicPr>
        <xdr:cNvPr id="0" name="image4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409575</xdr:colOff>
      <xdr:row>9</xdr:row>
      <xdr:rowOff>142875</xdr:rowOff>
    </xdr:from>
    <xdr:ext cx="1590675" cy="1457325"/>
    <xdr:pic>
      <xdr:nvPicPr>
        <xdr:cNvPr id="0" name="image7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714375</xdr:colOff>
      <xdr:row>10</xdr:row>
      <xdr:rowOff>219075</xdr:rowOff>
    </xdr:from>
    <xdr:ext cx="981075" cy="962025"/>
    <xdr:pic>
      <xdr:nvPicPr>
        <xdr:cNvPr id="0" name="image41.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7</xdr:row>
      <xdr:rowOff>142875</xdr:rowOff>
    </xdr:from>
    <xdr:ext cx="1066800" cy="1466850"/>
    <xdr:pic>
      <xdr:nvPicPr>
        <xdr:cNvPr id="0" name="image6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314325</xdr:colOff>
      <xdr:row>8</xdr:row>
      <xdr:rowOff>47625</xdr:rowOff>
    </xdr:from>
    <xdr:ext cx="1066800" cy="1466850"/>
    <xdr:pic>
      <xdr:nvPicPr>
        <xdr:cNvPr id="0" name="image4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428625</xdr:colOff>
      <xdr:row>9</xdr:row>
      <xdr:rowOff>152400</xdr:rowOff>
    </xdr:from>
    <xdr:ext cx="838200" cy="1209675"/>
    <xdr:pic>
      <xdr:nvPicPr>
        <xdr:cNvPr id="0" name="image6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428625</xdr:colOff>
      <xdr:row>10</xdr:row>
      <xdr:rowOff>419100</xdr:rowOff>
    </xdr:from>
    <xdr:ext cx="1028700" cy="1362075"/>
    <xdr:pic>
      <xdr:nvPicPr>
        <xdr:cNvPr id="0" name="image62.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285750</xdr:colOff>
      <xdr:row>11</xdr:row>
      <xdr:rowOff>123825</xdr:rowOff>
    </xdr:from>
    <xdr:ext cx="1133475" cy="1619250"/>
    <xdr:pic>
      <xdr:nvPicPr>
        <xdr:cNvPr id="0" name="image65.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5:P5"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ortatil Empresa-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B5:P5"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ortatil Nosotro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5:P5"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laca Madre Empresa -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B5:P5"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laca Madre Nosotro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rcadolibre.com.co/laptop-asus-expertbook-bm1-14-fhd-ryzen-5-7535hs-8gb-512-negro/p/MCO65741197" TargetMode="External"/><Relationship Id="rId2" Type="http://schemas.openxmlformats.org/officeDocument/2006/relationships/hyperlink" Target="https://www.mipcparquecentral.com/products/portatil-hp-15-fd0270la-core-i7-1355u-16gb-1tb-ssd-windows-11-morral-mouse?variant=48532036255936&amp;country=CO&amp;currency=COP&amp;utm_medium=product_sync&amp;utm_source=google&amp;utm_content=sag_organic&amp;utm_campaign=sag_organic&amp;srsltid=AfmBOoqwhmJyklf-Fkdoog9iBRtbE64ycVxJ428MpLUP30h50KR3LrJJfbQ"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lkosto.com/computador-portatil-asus-vivobook-16-pulgadas-m1607ka-amd/p/4711387903094" TargetMode="External"/><Relationship Id="rId2" Type="http://schemas.openxmlformats.org/officeDocument/2006/relationships/hyperlink" Target="https://www.mercadolibre.com.co/portatil-hp-15-fc0276la-amd-ryzen-7-16gb-ram-1tb-ssd-156-fhd-windows-11-home/p/MCO53393952" TargetMode="External"/><Relationship Id="rId3" Type="http://schemas.openxmlformats.org/officeDocument/2006/relationships/hyperlink" Target="https://www.mercadolibre.com.co/lenovo-ideapad-slim-3-amd-ryzen-7-7735hs-24gb-ram-512gb-ssd-azul/p/MCO65384964" TargetMode="External"/><Relationship Id="rId4" Type="http://schemas.openxmlformats.org/officeDocument/2006/relationships/drawing" Target="../drawings/drawing2.x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lkosto.com/monitor-samsung-22-pulgadas-22f310-fhd-plano-negro/p/198957224317" TargetMode="External"/><Relationship Id="rId2" Type="http://schemas.openxmlformats.org/officeDocument/2006/relationships/hyperlink" Target="https://www.ktronix.com/monitor-lg-22-pulgadas-22u401a-fhd-plano-negro/p/8806096542170" TargetMode="External"/><Relationship Id="rId3" Type="http://schemas.openxmlformats.org/officeDocument/2006/relationships/hyperlink" Target="https://www.mercadolibre.com.co/lenovo-thinkvision-215-ips-fhd-monitor-hdmi-vga-black/up/MCOU3995529084"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ktronix.com/monitor-lg-gamer-24-pulgadas-24gs65f-fhd-plano-negro/p/8806096114674" TargetMode="External"/><Relationship Id="rId2" Type="http://schemas.openxmlformats.org/officeDocument/2006/relationships/hyperlink" Target="https://www.falabella.com.co/falabella-co/product/155382878/monitor-asus-va249hg-24-ips-full-hd-120hz-1ms-frameless/155382879" TargetMode="External"/><Relationship Id="rId3" Type="http://schemas.openxmlformats.org/officeDocument/2006/relationships/hyperlink" Target="https://www.falabella.com.co/falabella-co/product/156213166/monitor-samsung-24-pulgadas-fhd-va-100-hz-5ms-ls24f330-hdmi/156213167"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ymsystech.com.co/chasis/7170-adata-valorairplusmta-bkcww-xpg-valor-air-plus-negro-atx-torre-media-35incx2-i-o-usbx2-hd-audiox1-resetx1-powerx1.html" TargetMode="External"/><Relationship Id="rId2" Type="http://schemas.openxmlformats.org/officeDocument/2006/relationships/hyperlink" Target="https://mymsystech.com.co/chasis/7168-adata-invaderxminimt-bkcww-xpg-invader-x-mini-negro-atx-torre-media-35incx2-i-o-usb-cx1-usbx2-hd-audiox1-resetx1.html" TargetMode="External"/><Relationship Id="rId3" Type="http://schemas.openxmlformats.org/officeDocument/2006/relationships/hyperlink" Target="https://mymsystech.com.co/chasis/7173-adata-starkerairbtfmta-whcww-xpg-starker-air-btf-blanco-soporta-placas-base-con-diseno-de-conector-inverso-torre-media.html" TargetMode="External"/><Relationship Id="rId4" Type="http://schemas.openxmlformats.org/officeDocument/2006/relationships/hyperlink" Target="https://www.pcware.com.co/cougar-duoface-rgb-3-ventiladores-vidrio-templado-de-4-mm-placa-miniitx-microatx-atx-ceb-eatx-cgr-5zd1b-rgb" TargetMode="External"/><Relationship Id="rId5" Type="http://schemas.openxmlformats.org/officeDocument/2006/relationships/hyperlink" Target="https://www.pcware.com.co/cougar-duoface-pro-soporte-para-placa-base-mini-itx-micro-atx-atx-ceb-e-atx-tarjetas-graficas-de-hasta-390-mm-cooler-de-cpu-de-190-mm-vidrio-templado-cgr-5ad1b-rgb"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ercadolibre.com.co/gabinete-xtech-xtq-214-torre-atx-micro-atx-con-fuente-600w-usb-30/p/MCO22724308" TargetMode="External"/><Relationship Id="rId2" Type="http://schemas.openxmlformats.org/officeDocument/2006/relationships/hyperlink" Target="https://www.pcware.com.co/sades-yu-ak1-mid-tower" TargetMode="External"/><Relationship Id="rId3" Type="http://schemas.openxmlformats.org/officeDocument/2006/relationships/hyperlink" Target="https://www.pcware.com.co/aerocool-hoja-g-bk-v1-rgb-lighting-soporta-atx-micro-atx-y-mini-itx-vidrio-templado-black" TargetMode="External"/><Relationship Id="rId4" Type="http://schemas.openxmlformats.org/officeDocument/2006/relationships/hyperlink" Target="https://www.pcware.com.co/xpg-valor-air-mera-edition-vidrio-templado-4-ventiladores-soporta-mini-itx-micro-atx-atx" TargetMode="External"/><Relationship Id="rId5" Type="http://schemas.openxmlformats.org/officeDocument/2006/relationships/hyperlink" Target="https://www.pcware.com.co/cougar-archon-2-mesh-rgb-3-ventiladores-vidrio-templado-de-3-mm-placa-miniitx-microatx-atx-cgr-5cc5b-mesh-rgb"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falabella.com.co/falabella-co/product/130070988/board-msi-b550m-pro-vdh-wifi-socket-am4/130070989" TargetMode="External"/><Relationship Id="rId2" Type="http://schemas.openxmlformats.org/officeDocument/2006/relationships/hyperlink" Target="https://www.mercadolibre.com.co/motherboard-asus-rog-strix-b550-f-gaming-wifi-ii-amd/p/MCO2097353064" TargetMode="External"/><Relationship Id="rId3" Type="http://schemas.openxmlformats.org/officeDocument/2006/relationships/hyperlink" Target="https://www.mercadolibre.com.co/board-b550m-ds3h-gigabyte-amd-am4/p/MCO22649169" TargetMode="External"/><Relationship Id="rId4" Type="http://schemas.openxmlformats.org/officeDocument/2006/relationships/drawing" Target="../drawings/drawing7.xml"/><Relationship Id="rId6"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ercadolibre.com.co/placa-base-msi-mag-x870-wifi7-am5-pcie-50-ddr5-atx-/p/MCO2097304918?matt_tool=19390127&amp;utm_source=google_shopping&amp;utm_medium=organic&amp;pdp_filters=item_id%3AMCO1861879021&amp;from=gshop" TargetMode="External"/><Relationship Id="rId2" Type="http://schemas.openxmlformats.org/officeDocument/2006/relationships/hyperlink" Target="https://www.mercadolibre.com.co/placa-base-rog-strix-b650-a-gaming-wifi-6e-am5-ryzen-7/p/MCO2097347436" TargetMode="External"/><Relationship Id="rId3" Type="http://schemas.openxmlformats.org/officeDocument/2006/relationships/hyperlink" Target="https://www.mercadolibre.com.co/placa-madre-ddr3-h81-gaming-m-atx-lga-1150-2-x-8-gb-dd-/p/MCO2062410784" TargetMode="External"/><Relationship Id="rId4" Type="http://schemas.openxmlformats.org/officeDocument/2006/relationships/drawing" Target="../drawings/drawing8.xml"/><Relationship Id="rId6"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alabella.com.co/falabella-co/product/124164056/Disco-solido-ssd-crucial-bx500-1tb-negro-y-adaptador/124164057" TargetMode="External"/><Relationship Id="rId2" Type="http://schemas.openxmlformats.org/officeDocument/2006/relationships/hyperlink" Target="http://discosduros.com.co" TargetMode="External"/><Relationship Id="rId3" Type="http://schemas.openxmlformats.org/officeDocument/2006/relationships/hyperlink" Target="https://discosduros.com.co/kingston-kc3000-1tb/" TargetMode="External"/><Relationship Id="rId4" Type="http://schemas.openxmlformats.org/officeDocument/2006/relationships/hyperlink" Target="http://discosduros.com.co" TargetMode="External"/><Relationship Id="rId5" Type="http://schemas.openxmlformats.org/officeDocument/2006/relationships/hyperlink" Target="https://discosduros.com.co/patriot-p300-ssd-m2-512gb/"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discosduros.com.co/" TargetMode="External"/><Relationship Id="rId2" Type="http://schemas.openxmlformats.org/officeDocument/2006/relationships/hyperlink" Target="https://discosduros.com.co/kingston-kc3000-1tb/" TargetMode="External"/><Relationship Id="rId3" Type="http://schemas.openxmlformats.org/officeDocument/2006/relationships/hyperlink" Target="https://www.falabella.com.co/falabella-co/product/129220266/Unidad-Solida-M2-XPG-GAMMIX-S70-BLADE-1TB/129220267" TargetMode="External"/><Relationship Id="rId4" Type="http://schemas.openxmlformats.org/officeDocument/2006/relationships/hyperlink" Target="https://www.mercadolibre.com.co/ssd-samsung-nvme-990-pro-de-1-tb-7450-mbs/p/MCO23074847"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ercadolibre.com.co/seagate-ironwolf-2tb-st2000vn004-disco-duro-nas-sata/up/MCOU4628630453" TargetMode="External"/><Relationship Id="rId2" Type="http://schemas.openxmlformats.org/officeDocument/2006/relationships/hyperlink" Target="https://www.mercadolibre.com.co/disco-duro-interno-western-digital-wd-purple-wd20purz-2tb-purpura/p/MCO7942174" TargetMode="External"/><Relationship Id="rId3" Type="http://schemas.openxmlformats.org/officeDocument/2006/relationships/hyperlink" Target="https://www.mercadolibre.com.co/disco-duro-interno-western-digital-wd10spzx-1tb-azul/p/MCO10101451"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ercadolibre.com.co/disco-duro-interno-seagate-barracuda-st2000dm008-2tb-plata/up/MCOU3975183652" TargetMode="External"/><Relationship Id="rId2" Type="http://schemas.openxmlformats.org/officeDocument/2006/relationships/hyperlink" Target="https://www.mercadolibre.com.co/disco-hdd-western-digital-2tb-blue-256-mb-cache-35/p/MCO2058843119" TargetMode="External"/><Relationship Id="rId3" Type="http://schemas.openxmlformats.org/officeDocument/2006/relationships/hyperlink" Target="https://www.mercadolibre.com.co/disco-duro-1tb-sata-azul-blue-western-digital/p/MCO26044618"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adgettechnology.com.co/product/rtx-3050-6gb-msi-gaming-x" TargetMode="External"/><Relationship Id="rId2" Type="http://schemas.openxmlformats.org/officeDocument/2006/relationships/hyperlink" Target="https://enjoyvideogames.com.co/product/tarjeta-de-video-gigabyte-gaming-geforce-rtx-5050-8gb-oc/" TargetMode="External"/><Relationship Id="rId3" Type="http://schemas.openxmlformats.org/officeDocument/2006/relationships/hyperlink" Target="https://pcmastersbogota.com.co/producto/gigabyte-windforce-rtx-5050-de-8gb-oc/" TargetMode="External"/><Relationship Id="rId4" Type="http://schemas.openxmlformats.org/officeDocument/2006/relationships/hyperlink" Target="https://enjoyvideogames.com.co/product/tarjeta-de-video-zotac-twin-edge-geforce-rtx-5050-8gb-oc/" TargetMode="External"/><Relationship Id="rId5" Type="http://schemas.openxmlformats.org/officeDocument/2006/relationships/hyperlink" Target="https://speedlogic.com.co/tienda/tarjetas-graficas/nvidia/tarjeta-de-video-nvidia-geforce-msi-rtx-5060-ventus-2x-oc-8-gigas/"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adgettechnology.com.co/product/rtx-3050-6gb-msi-gaming-x" TargetMode="External"/><Relationship Id="rId2" Type="http://schemas.openxmlformats.org/officeDocument/2006/relationships/hyperlink" Target="https://enjoyvideogames.com.co/product/tarjeta-de-video-gigabyte-gaming-geforce-rtx-5050-8gb-oc/" TargetMode="External"/><Relationship Id="rId3" Type="http://schemas.openxmlformats.org/officeDocument/2006/relationships/hyperlink" Target="https://pcmastersbogota.com.co/producto/gigabyte-windforce-rtx-5050-de-8gb-oc/"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ercadolibre.com.co/memoria-ram-ddr4-16gb-3200-mhz-kingston-fury-beast-kf432c16bb116wp/p/MCO64093902" TargetMode="External"/><Relationship Id="rId2" Type="http://schemas.openxmlformats.org/officeDocument/2006/relationships/hyperlink" Target="https://www.mipcparquecentral.com/products/memoria-ram-kingston-de-16-gb-ddr4-para-portatil?_pos=1&amp;_sid=cdfb93a4b&amp;_ss=r" TargetMode="External"/><Relationship Id="rId3" Type="http://schemas.openxmlformats.org/officeDocument/2006/relationships/hyperlink" Target="https://articulo.mercadolibre.com.co/MCO-4030801232-corsair-vengeance-lpx-ddr4-ram-16-gb-2-x-8-gb-3600-mhz-co-_JM"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tradeinn.com/techinn/es/kingston-memoria-ram-kf432c16bb-8-1x8gb-ddr4-3200mhz/138331942/p?utm_source=google_products&amp;utm_medium=merchant&amp;id_producte=14081714&amp;country=co&amp;srsltid=AfmBOorKOg3ne2twSO8PFlDdgpIyL4XR4LKIAfk7uS4f3tAqzjKcmTJHsKE" TargetMode="External"/><Relationship Id="rId2" Type="http://schemas.openxmlformats.org/officeDocument/2006/relationships/hyperlink" Target="https://speedlogic.com.co/tienda/memorias-ram/memoria-ram-para-pc-ddr4-8g-3200-corsair-vengeance-rgb-pro/?srsltid=AfmBOorEsLAU5Q3P6cjisWnC4ELRBo_m_txKZueXd7omrSRtvZ9sxhOUwrk" TargetMode="External"/><Relationship Id="rId3" Type="http://schemas.openxmlformats.org/officeDocument/2006/relationships/hyperlink" Target="https://enjoyvideogames.com.co/product/memoria-ram-g-skill-trident-z5-neo-rgb-32gb-2-x-16gb-288-pin-ddr5-6000-mhz-cl30-black-f5-6000j3038f16gh2-tz5nr/"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keychron.com/products/keychron-v1-qmk-custom-mechanical-keyboard" TargetMode="External"/><Relationship Id="rId2" Type="http://schemas.openxmlformats.org/officeDocument/2006/relationships/hyperlink" Target="https://articulo.mercadolibre.com.co/MCO-4196228630-teclado-lenovo-305-usb-c-con-teclado-numerico-negro-delgado-_JM" TargetMode="External"/><Relationship Id="rId3" Type="http://schemas.openxmlformats.org/officeDocument/2006/relationships/hyperlink" Target="https://www.logitech.com/es-roam/products/keyboards/mx-keys-s-wireless-keyboard.html"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exito.com/mouse-logitech-m170-inalambrico-rosa-102656433-mp/p" TargetMode="External"/><Relationship Id="rId2" Type="http://schemas.openxmlformats.org/officeDocument/2006/relationships/hyperlink" Target="https://www.mercadolibre.com.co/mouse-gamer-inalambrico-recargable-usb-yindiao-a2-negro-luces-rgb/p/MCO17795317?product_trigger_id=MCO17795320&amp;pdp_filters=item_id%3AMCO872975413&amp;applied_product_filters=MCO17795320&amp;picker=true&amp;quantity=1" TargetMode="External"/><Relationship Id="rId3" Type="http://schemas.openxmlformats.org/officeDocument/2006/relationships/hyperlink" Target="https://www.mercadolibre.com.co/mouse-logitech-inalambrico-optico-m317-wireless-negro/p/MCO25903266"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mtech-services.com/product/dell-poweredge-t150-g6405t-3-5ghz-8gb-1tb/?srsltid=AfmBOopqiynwD9PK8v6S9NgsUHVG-77RIvdGXUYDyqi9tM8-YEwn0DqMGbg" TargetMode="External"/><Relationship Id="rId2" Type="http://schemas.openxmlformats.org/officeDocument/2006/relationships/hyperlink" Target="https://www.pcware.com.co/hpe-proliant-ml30-gen11-torre-con-intel-xeon-e-2414-1tb-nhp-16gb-ram-ddr4-escalable-3-anos-soporte-tecnico-de-hpe" TargetMode="External"/><Relationship Id="rId3" Type="http://schemas.openxmlformats.org/officeDocument/2006/relationships/hyperlink" Target="https://microcell.co/hpe-servidores/29232-servidor-hpe-proliant-dl380-gen11-xeon-silver-4510-64gb-2x480gb-ssd-2x800w-rack.html?srsltid=AfmBOopZ_aoKxmr8eqA-yI9o5Pah6feNP14vg_GLBXslPtdvmVjrR6rZses"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mymsystech.com.co/servidores-y-almacenamiento/5174-servidor-lenovo-thinksystem-st50-e-2324g-16gb-ram-2tb-hdd-sata-7d8ka00ala.html" TargetMode="External"/><Relationship Id="rId2" Type="http://schemas.openxmlformats.org/officeDocument/2006/relationships/hyperlink" Target="https://mymsystech.com.co/servidores/1187-servidor-dell-poweredge-t40-2dtr1.html" TargetMode="External"/><Relationship Id="rId3" Type="http://schemas.openxmlformats.org/officeDocument/2006/relationships/hyperlink" Target="https://mymsystech.com.co/servidores/4440-hewlett-packard-enterprise-servidor-hpe-proliant-microserver-gen10-plus-1-x-intel-xeon-e-2224.html" TargetMode="External"/><Relationship Id="rId4" Type="http://schemas.openxmlformats.org/officeDocument/2006/relationships/hyperlink" Target="https://mymsystech.com.co/servidores/4439-hewlett-packard-enterprise-servidor-hpe-proliant-ml30-g10-plus-e-2314.html" TargetMode="External"/><Relationship Id="rId5" Type="http://schemas.openxmlformats.org/officeDocument/2006/relationships/hyperlink" Target="https://mymsystech.com.co/servidores/5168-servidor-dell-poweredge-t150.html" TargetMode="External"/><Relationship Id="rId6"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microsoft.com/es-co/d/visual-studio-professional-2026/dg7gmgf0vj96" TargetMode="External"/><Relationship Id="rId2" Type="http://schemas.openxmlformats.org/officeDocument/2006/relationships/hyperlink" Target="https://lasus.com.co/es/visual-studio-professional-2026-nce-nfp-bas-per-1tm" TargetMode="External"/><Relationship Id="rId3" Type="http://schemas.openxmlformats.org/officeDocument/2006/relationships/hyperlink" Target="https://lasus.com.co/es/visual-studio-professional-2026-nce-com-bas-per-1tm" TargetMode="External"/><Relationship Id="rId4" Type="http://schemas.openxmlformats.org/officeDocument/2006/relationships/hyperlink" Target="https://lasus.com.co/es/visual-studio-professional-2026-nce-edu-bas-per-1tm" TargetMode="External"/><Relationship Id="rId5" Type="http://schemas.openxmlformats.org/officeDocument/2006/relationships/hyperlink" Target="https://www.onlinecomputer.com.co/contactos/cotizacionArticulo.php?codigo_art=Visual-Studio-Pro-CSP-Bogota-Colombia" TargetMode="External"/><Relationship Id="rId6"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latinkeys.com/colombia/producto/sql-server-2022-standard-1-servidor/" TargetMode="External"/><Relationship Id="rId2" Type="http://schemas.openxmlformats.org/officeDocument/2006/relationships/hyperlink" Target="https://latinkeys.com/colombia/producto/sql-server-2019-standard-licencia-para-1-servidor/" TargetMode="External"/><Relationship Id="rId3" Type="http://schemas.openxmlformats.org/officeDocument/2006/relationships/hyperlink" Target="https://latinkeys.com/colombia/producto/sql-server-2022-enterprise/" TargetMode="External"/><Relationship Id="rId4" Type="http://schemas.openxmlformats.org/officeDocument/2006/relationships/hyperlink" Target="https://revolutionsoft.net/es/windows-server/sql-server-2025-standard" TargetMode="External"/><Relationship Id="rId5" Type="http://schemas.openxmlformats.org/officeDocument/2006/relationships/hyperlink" Target="https://latinkeys.com/colombia/producto/licencia-sql-server-2025-standard-per-core/" TargetMode="External"/><Relationship Id="rId6"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mercadolibre.com.co/procesador-gamer-amd-ryzen-5-5600g-100-100000252box-de-6-nucleos-y-44ghz-con-grafica-integrada/p/MCO18424403" TargetMode="External"/><Relationship Id="rId2" Type="http://schemas.openxmlformats.org/officeDocument/2006/relationships/hyperlink" Target="https://www.mercadolibre.com.co/combo-board-h610m-procesador-intel-core-i5-12400f-pc/up/MCOU2408272656" TargetMode="External"/><Relationship Id="rId3" Type="http://schemas.openxmlformats.org/officeDocument/2006/relationships/hyperlink" Target="https://www.mercadolibre.com.co/procesador-gamer-amd-ryzen-5-7600x-100-100000593wof-de-6-nucleos-y-53ghz-de-frecuencia/p/MCO19711894"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mercadolibre.com.co/procesador-amd-ryzen-7-5700g-1box-de-8-nucleos-y-46ghz-de-frecuencia-con-grafica-integrada/p/MCO18441624" TargetMode="External"/><Relationship Id="rId2" Type="http://schemas.openxmlformats.org/officeDocument/2006/relationships/hyperlink" Target="https://www.mercadolibre.com.co/combo-board-h610m-procesador-intel-core-i7-12700f-pc/up/MCOU2422083034" TargetMode="External"/><Relationship Id="rId3" Type="http://schemas.openxmlformats.org/officeDocument/2006/relationships/hyperlink" Target="https://www.mercadolibre.com.co/procesador-gamer-amd-ryzen-9-7900-100-100000590box-de-12-nucleos-y-54ghz-de-frecuencia-con-grafica-integrada/p/MCO22638467"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microsoft.com/es-co/d/windows-11-pro/dg7gmgf0d8h4" TargetMode="External"/><Relationship Id="rId2" Type="http://schemas.openxmlformats.org/officeDocument/2006/relationships/hyperlink" Target="https://www.pcware.com.co/windows-11-pro-64-bit-spanish-latam-dsp-oei-dvd-fqc-10553" TargetMode="External"/><Relationship Id="rId3" Type="http://schemas.openxmlformats.org/officeDocument/2006/relationships/hyperlink" Target="https://revolutionsoft.com.co/windows-11/windows-11-pro.html" TargetMode="External"/><Relationship Id="rId4"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1" Type="http://schemas.openxmlformats.org/officeDocument/2006/relationships/hyperlink" Target="https://www.tecnodragon.com/productos/vps-autoadministrado-2-vcpu-4-gb-de-ram/" TargetMode="External"/><Relationship Id="rId10" Type="http://schemas.openxmlformats.org/officeDocument/2006/relationships/hyperlink" Target="https://cloudvps.hostdime.com.co/index.php/store/cloud-vps/vps-superior1" TargetMode="External"/><Relationship Id="rId13" Type="http://schemas.openxmlformats.org/officeDocument/2006/relationships/hyperlink" Target="https://www.tecnodragon.com/productos/vps-autoadministrado-8-vcpu-16-gb-de-ram/" TargetMode="External"/><Relationship Id="rId12" Type="http://schemas.openxmlformats.org/officeDocument/2006/relationships/hyperlink" Target="https://www.tecnodragon.com/productos/vps-autoadministrado-4-vcpu-8-gb-de-ram/" TargetMode="External"/><Relationship Id="rId1" Type="http://schemas.openxmlformats.org/officeDocument/2006/relationships/hyperlink" Target="https://cloud.google.com/" TargetMode="External"/><Relationship Id="rId2" Type="http://schemas.openxmlformats.org/officeDocument/2006/relationships/hyperlink" Target="https://aws.amazon.com/" TargetMode="External"/><Relationship Id="rId3" Type="http://schemas.openxmlformats.org/officeDocument/2006/relationships/hyperlink" Target="https://azure.microsoft.com/" TargetMode="External"/><Relationship Id="rId4" Type="http://schemas.openxmlformats.org/officeDocument/2006/relationships/hyperlink" Target="https://cloud.google.com/" TargetMode="External"/><Relationship Id="rId9" Type="http://schemas.openxmlformats.org/officeDocument/2006/relationships/hyperlink" Target="https://www.zoho.com/one/pricing.html" TargetMode="External"/><Relationship Id="rId15" Type="http://schemas.openxmlformats.org/officeDocument/2006/relationships/drawing" Target="../drawings/drawing27.xml"/><Relationship Id="rId14" Type="http://schemas.openxmlformats.org/officeDocument/2006/relationships/hyperlink" Target="https://www.mihost.com.co/productos/vps-autoadministrado-1-vcpu-1-gb-de-ram/" TargetMode="External"/><Relationship Id="rId5" Type="http://schemas.openxmlformats.org/officeDocument/2006/relationships/hyperlink" Target="https://aws.amazon.com/" TargetMode="External"/><Relationship Id="rId6" Type="http://schemas.openxmlformats.org/officeDocument/2006/relationships/hyperlink" Target="https://azure.microsoft.com/" TargetMode="External"/><Relationship Id="rId7" Type="http://schemas.openxmlformats.org/officeDocument/2006/relationships/hyperlink" Target="https://www.salesforce.com/mx/pricing/" TargetMode="External"/><Relationship Id="rId8" Type="http://schemas.openxmlformats.org/officeDocument/2006/relationships/hyperlink" Target="https://www.sap.com/mexico/products/erp/s4hana/pricing.html"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8.88"/>
    <col customWidth="1" min="5" max="5" width="24.5"/>
    <col customWidth="1" min="6" max="6" width="17.0"/>
    <col customWidth="1" min="7" max="7" width="18.0"/>
    <col customWidth="1" min="8" max="8" width="17.0"/>
    <col customWidth="1" min="9" max="10" width="19.13"/>
    <col customWidth="1" min="11" max="11" width="36.38"/>
    <col customWidth="1" min="12" max="12" width="34.75"/>
    <col customWidth="1" min="13" max="13" width="33.25"/>
    <col customWidth="1" min="14" max="14" width="34.75"/>
    <col customWidth="1" min="15" max="15" width="41.75"/>
    <col customWidth="1" min="16" max="16" width="29.5"/>
    <col customWidth="1" min="17" max="26" width="10.0"/>
  </cols>
  <sheetData>
    <row r="1" ht="12.75" customHeight="1"/>
    <row r="2" ht="27.75" customHeight="1"/>
    <row r="3" ht="28.5" customHeight="1">
      <c r="B3" s="3" t="s">
        <v>2</v>
      </c>
      <c r="P3" s="5"/>
    </row>
    <row r="4" ht="12.75" customHeight="1">
      <c r="B4" s="7"/>
      <c r="C4" s="7"/>
      <c r="D4" s="7"/>
      <c r="E4" s="7"/>
      <c r="F4" s="7"/>
      <c r="G4" s="7"/>
      <c r="H4" s="7"/>
      <c r="I4" s="7"/>
      <c r="J4" s="7"/>
      <c r="K4" s="7"/>
      <c r="L4" s="9"/>
      <c r="M4" s="9"/>
      <c r="N4" s="9"/>
    </row>
    <row r="5" ht="60.0" customHeight="1">
      <c r="B5" s="11" t="s">
        <v>7</v>
      </c>
      <c r="C5" s="12" t="s">
        <v>11</v>
      </c>
      <c r="D5" s="12" t="s">
        <v>14</v>
      </c>
      <c r="E5" s="12" t="s">
        <v>16</v>
      </c>
      <c r="F5" s="12" t="s">
        <v>17</v>
      </c>
      <c r="G5" s="15" t="s">
        <v>20</v>
      </c>
      <c r="H5" s="11" t="s">
        <v>22</v>
      </c>
      <c r="I5" s="12" t="s">
        <v>21</v>
      </c>
      <c r="J5" s="12" t="s">
        <v>25</v>
      </c>
      <c r="K5" s="12" t="s">
        <v>28</v>
      </c>
      <c r="L5" s="11" t="s">
        <v>29</v>
      </c>
      <c r="M5" s="11" t="s">
        <v>32</v>
      </c>
      <c r="N5" s="11" t="s">
        <v>34</v>
      </c>
      <c r="O5" s="11" t="s">
        <v>37</v>
      </c>
      <c r="P5" s="11" t="s">
        <v>40</v>
      </c>
    </row>
    <row r="6">
      <c r="B6" s="17" t="s">
        <v>43</v>
      </c>
      <c r="C6" s="19" t="s">
        <v>44</v>
      </c>
      <c r="D6" s="24" t="s">
        <v>46</v>
      </c>
      <c r="E6" s="26" t="s">
        <v>53</v>
      </c>
      <c r="F6" s="28" t="s">
        <v>54</v>
      </c>
      <c r="G6" s="28" t="s">
        <v>56</v>
      </c>
      <c r="H6" s="19" t="s">
        <v>57</v>
      </c>
      <c r="I6" s="31">
        <v>3150.0</v>
      </c>
      <c r="J6" s="19" t="s">
        <v>59</v>
      </c>
      <c r="K6" s="33" t="s">
        <v>60</v>
      </c>
      <c r="L6" s="34" t="s">
        <v>61</v>
      </c>
      <c r="M6" s="34" t="s">
        <v>62</v>
      </c>
      <c r="N6" s="34" t="s">
        <v>63</v>
      </c>
      <c r="O6" s="34" t="s">
        <v>64</v>
      </c>
      <c r="P6" s="35"/>
    </row>
    <row r="7">
      <c r="A7" s="18"/>
      <c r="B7" s="17" t="s">
        <v>65</v>
      </c>
      <c r="C7" s="37" t="s">
        <v>66</v>
      </c>
      <c r="D7" s="24" t="s">
        <v>68</v>
      </c>
      <c r="E7" s="26" t="s">
        <v>91</v>
      </c>
      <c r="F7" s="28" t="s">
        <v>92</v>
      </c>
      <c r="G7" s="28" t="s">
        <v>93</v>
      </c>
      <c r="H7" s="19" t="s">
        <v>94</v>
      </c>
      <c r="I7" s="31">
        <v>3150.0</v>
      </c>
      <c r="J7" s="19" t="s">
        <v>95</v>
      </c>
      <c r="K7" s="40" t="s">
        <v>96</v>
      </c>
      <c r="L7" s="34" t="s">
        <v>100</v>
      </c>
      <c r="M7" s="34" t="s">
        <v>101</v>
      </c>
      <c r="N7" s="34" t="s">
        <v>102</v>
      </c>
      <c r="O7" s="34" t="s">
        <v>103</v>
      </c>
      <c r="P7" s="25"/>
    </row>
    <row r="8">
      <c r="B8" s="17" t="s">
        <v>108</v>
      </c>
      <c r="C8" s="19" t="s">
        <v>110</v>
      </c>
      <c r="D8" s="41" t="s">
        <v>112</v>
      </c>
      <c r="E8" s="43" t="s">
        <v>113</v>
      </c>
      <c r="F8" s="28" t="s">
        <v>114</v>
      </c>
      <c r="G8" s="28" t="s">
        <v>116</v>
      </c>
      <c r="H8" s="19" t="s">
        <v>117</v>
      </c>
      <c r="I8" s="31">
        <v>3150.0</v>
      </c>
      <c r="J8" s="19" t="s">
        <v>119</v>
      </c>
      <c r="K8" s="40" t="s">
        <v>120</v>
      </c>
      <c r="L8" s="34" t="s">
        <v>121</v>
      </c>
      <c r="M8" s="34" t="s">
        <v>122</v>
      </c>
      <c r="N8" s="34" t="s">
        <v>123</v>
      </c>
      <c r="O8" s="34" t="s">
        <v>124</v>
      </c>
      <c r="P8" s="25"/>
    </row>
    <row r="9" ht="50.25" customHeight="1"/>
    <row r="10" ht="50.25" customHeight="1">
      <c r="B10" s="48" t="s">
        <v>125</v>
      </c>
      <c r="C10" s="4"/>
      <c r="D10" s="4"/>
      <c r="E10" s="4"/>
      <c r="F10" s="4"/>
      <c r="G10" s="4"/>
      <c r="H10" s="4"/>
      <c r="I10" s="4"/>
      <c r="J10" s="4"/>
      <c r="K10" s="6"/>
    </row>
    <row r="11" ht="15.0" hidden="1" customHeight="1">
      <c r="A11" s="51"/>
      <c r="B11" s="52"/>
      <c r="C11" s="52"/>
      <c r="D11" s="52"/>
      <c r="E11" s="52"/>
      <c r="F11" s="52"/>
      <c r="G11" s="52"/>
      <c r="H11" s="52"/>
      <c r="I11" s="52"/>
      <c r="J11" s="52"/>
      <c r="K11" s="52"/>
    </row>
    <row r="12" ht="74.25" customHeight="1">
      <c r="B12" s="53" t="s">
        <v>147</v>
      </c>
      <c r="C12" s="4"/>
      <c r="D12" s="4"/>
      <c r="E12" s="4"/>
      <c r="F12" s="4"/>
      <c r="G12" s="4"/>
      <c r="H12" s="4"/>
      <c r="I12" s="4"/>
      <c r="J12" s="4"/>
      <c r="K12" s="6"/>
    </row>
    <row r="13" ht="138.75" customHeight="1"/>
    <row r="14" ht="12.75" customHeight="1"/>
    <row r="15" ht="75.0" customHeight="1"/>
    <row r="16" ht="12.75" customHeight="1"/>
    <row r="17" ht="12.75" customHeight="1"/>
    <row r="18" ht="12.75" customHeight="1"/>
    <row r="19" ht="22.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O3"/>
    <mergeCell ref="B10:K10"/>
    <mergeCell ref="B12:K12"/>
  </mergeCells>
  <hyperlinks>
    <hyperlink r:id="rId1" ref="D6"/>
    <hyperlink r:id="rId2" ref="D7"/>
  </hyperlinks>
  <printOptions/>
  <pageMargins bottom="0.75" footer="0.0" header="0.0" left="0.7" right="0.7" top="0.75"/>
  <pageSetup orientation="landscape"/>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8.88"/>
    <col customWidth="1" min="5" max="5" width="24.5"/>
    <col customWidth="1" min="6" max="6" width="17.0"/>
    <col customWidth="1" min="7" max="7" width="18.0"/>
    <col customWidth="1" min="8" max="8" width="17.0"/>
    <col customWidth="1" min="9" max="10" width="19.13"/>
    <col customWidth="1" min="11" max="11" width="36.38"/>
    <col customWidth="1" min="12" max="12" width="34.75"/>
    <col customWidth="1" min="13" max="13" width="33.25"/>
    <col customWidth="1" min="14" max="14" width="34.75"/>
    <col customWidth="1" min="15" max="15" width="41.75"/>
    <col customWidth="1" min="16" max="16" width="29.5"/>
    <col customWidth="1" min="17" max="26" width="10.0"/>
  </cols>
  <sheetData>
    <row r="1" ht="12.75" customHeight="1"/>
    <row r="2" ht="27.75" customHeight="1"/>
    <row r="3" ht="28.5" customHeight="1">
      <c r="B3" s="3" t="s">
        <v>2</v>
      </c>
      <c r="P3" s="5"/>
    </row>
    <row r="4" ht="12.75" customHeight="1">
      <c r="B4" s="7"/>
      <c r="C4" s="7"/>
      <c r="D4" s="7"/>
      <c r="E4" s="7"/>
      <c r="F4" s="7"/>
      <c r="G4" s="7"/>
      <c r="H4" s="7"/>
      <c r="I4" s="7"/>
      <c r="J4" s="7"/>
      <c r="K4" s="7"/>
      <c r="L4" s="9"/>
      <c r="M4" s="9"/>
      <c r="N4" s="9"/>
    </row>
    <row r="5" ht="60.0" customHeight="1">
      <c r="B5" s="11" t="s">
        <v>7</v>
      </c>
      <c r="C5" s="12" t="s">
        <v>11</v>
      </c>
      <c r="D5" s="12" t="s">
        <v>14</v>
      </c>
      <c r="E5" s="12" t="s">
        <v>16</v>
      </c>
      <c r="F5" s="12" t="s">
        <v>17</v>
      </c>
      <c r="G5" s="15" t="s">
        <v>20</v>
      </c>
      <c r="H5" s="11" t="s">
        <v>22</v>
      </c>
      <c r="I5" s="12" t="s">
        <v>21</v>
      </c>
      <c r="J5" s="12" t="s">
        <v>25</v>
      </c>
      <c r="K5" s="12" t="s">
        <v>28</v>
      </c>
      <c r="L5" s="11" t="s">
        <v>29</v>
      </c>
      <c r="M5" s="11" t="s">
        <v>32</v>
      </c>
      <c r="N5" s="11" t="s">
        <v>34</v>
      </c>
      <c r="O5" s="11" t="s">
        <v>37</v>
      </c>
      <c r="P5" s="11" t="s">
        <v>40</v>
      </c>
    </row>
    <row r="6">
      <c r="B6" s="17" t="s">
        <v>43</v>
      </c>
      <c r="C6" s="19" t="s">
        <v>45</v>
      </c>
      <c r="D6" s="24" t="s">
        <v>47</v>
      </c>
      <c r="E6" s="25" t="s">
        <v>52</v>
      </c>
      <c r="F6" s="28">
        <v>3108445.0</v>
      </c>
      <c r="G6" s="28">
        <f t="shared" ref="G6:G8" si="1">F6*1.19</f>
        <v>3699049.55</v>
      </c>
      <c r="H6" s="28">
        <f t="shared" ref="H6:H8" si="2">(G6)/3900</f>
        <v>948.4742436</v>
      </c>
      <c r="I6" s="31">
        <v>3150.0</v>
      </c>
      <c r="J6" s="19" t="s">
        <v>67</v>
      </c>
      <c r="K6" s="33" t="s">
        <v>69</v>
      </c>
      <c r="L6" s="34" t="s">
        <v>70</v>
      </c>
      <c r="M6" s="34" t="s">
        <v>71</v>
      </c>
      <c r="N6" s="34" t="s">
        <v>72</v>
      </c>
      <c r="O6" s="34" t="s">
        <v>73</v>
      </c>
      <c r="P6" s="35"/>
    </row>
    <row r="7">
      <c r="A7" s="18"/>
      <c r="B7" s="17" t="s">
        <v>65</v>
      </c>
      <c r="C7" s="37" t="s">
        <v>81</v>
      </c>
      <c r="D7" s="24" t="s">
        <v>82</v>
      </c>
      <c r="E7" s="25" t="s">
        <v>97</v>
      </c>
      <c r="F7" s="28">
        <v>2129327.0</v>
      </c>
      <c r="G7" s="28">
        <f t="shared" si="1"/>
        <v>2533899.13</v>
      </c>
      <c r="H7" s="28">
        <f t="shared" si="2"/>
        <v>649.7177256</v>
      </c>
      <c r="I7" s="31">
        <v>3150.0</v>
      </c>
      <c r="J7" s="19" t="s">
        <v>67</v>
      </c>
      <c r="K7" s="40" t="s">
        <v>104</v>
      </c>
      <c r="L7" s="34" t="s">
        <v>105</v>
      </c>
      <c r="M7" s="34" t="s">
        <v>106</v>
      </c>
      <c r="N7" s="34" t="s">
        <v>107</v>
      </c>
      <c r="O7" s="34" t="s">
        <v>109</v>
      </c>
      <c r="P7" s="25"/>
    </row>
    <row r="8">
      <c r="B8" s="17" t="s">
        <v>108</v>
      </c>
      <c r="C8" s="19" t="s">
        <v>81</v>
      </c>
      <c r="D8" s="24" t="s">
        <v>115</v>
      </c>
      <c r="E8" s="43" t="s">
        <v>126</v>
      </c>
      <c r="F8" s="28">
        <v>2080722.0</v>
      </c>
      <c r="G8" s="28">
        <f t="shared" si="1"/>
        <v>2476059.18</v>
      </c>
      <c r="H8" s="28">
        <f t="shared" si="2"/>
        <v>634.8869692</v>
      </c>
      <c r="I8" s="31">
        <v>3150.0</v>
      </c>
      <c r="J8" s="19" t="s">
        <v>67</v>
      </c>
      <c r="K8" s="40" t="s">
        <v>132</v>
      </c>
      <c r="L8" s="49" t="s">
        <v>134</v>
      </c>
      <c r="M8" s="34" t="s">
        <v>137</v>
      </c>
      <c r="N8" s="34" t="s">
        <v>140</v>
      </c>
      <c r="O8" s="34" t="s">
        <v>141</v>
      </c>
      <c r="P8" s="25"/>
    </row>
    <row r="9" ht="50.25" customHeight="1"/>
    <row r="10" ht="50.25" customHeight="1">
      <c r="B10" s="53" t="s">
        <v>145</v>
      </c>
      <c r="C10" s="4"/>
      <c r="D10" s="4"/>
      <c r="E10" s="4"/>
      <c r="F10" s="4"/>
      <c r="G10" s="4"/>
      <c r="H10" s="4"/>
      <c r="I10" s="4"/>
      <c r="J10" s="4"/>
      <c r="K10" s="6"/>
    </row>
    <row r="11" ht="15.0" hidden="1" customHeight="1">
      <c r="A11" s="51"/>
      <c r="B11" s="52"/>
      <c r="C11" s="52"/>
      <c r="D11" s="52"/>
      <c r="E11" s="52"/>
      <c r="F11" s="52"/>
      <c r="G11" s="52"/>
      <c r="H11" s="52"/>
      <c r="I11" s="52"/>
      <c r="J11" s="52"/>
      <c r="K11" s="52"/>
    </row>
    <row r="12" ht="63.75" customHeight="1">
      <c r="B12" s="53" t="s">
        <v>150</v>
      </c>
      <c r="C12" s="4"/>
      <c r="D12" s="4"/>
      <c r="E12" s="4"/>
      <c r="F12" s="4"/>
      <c r="G12" s="4"/>
      <c r="H12" s="4"/>
      <c r="I12" s="4"/>
      <c r="J12" s="4"/>
      <c r="K12" s="6"/>
    </row>
    <row r="13" ht="138.75" customHeight="1"/>
    <row r="14" ht="12.75" customHeight="1"/>
    <row r="15" ht="75.0" customHeight="1"/>
    <row r="16" ht="12.75" customHeight="1"/>
    <row r="17" ht="12.75" customHeight="1"/>
    <row r="18" ht="12.75" customHeight="1"/>
    <row r="19" ht="22.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O3"/>
    <mergeCell ref="B10:K10"/>
    <mergeCell ref="B12:K12"/>
  </mergeCells>
  <hyperlinks>
    <hyperlink r:id="rId1" ref="D6"/>
    <hyperlink r:id="rId2" location="polycard_client=search-desktop&amp;be_origin=backend&amp;overlay_label=not_apply&amp;search_layout=grid&amp;position=3&amp;type=product&amp;tracking_id=c73007ee-80f3-4389-9cc4-c18566a01e24&amp;wid=MCO1679479545&amp;sid=search" ref="D7"/>
    <hyperlink r:id="rId3" location="polycard_client=search-desktop&amp;be_origin=backend&amp;overlay_label=not_apply&amp;search_layout=grid&amp;position=2&amp;type=product&amp;tracking_id=18dd45a5-9881-4947-bfbf-c4b2c6d6d773&amp;wid=MCO2029532867&amp;sid=search" ref="D8"/>
  </hyperlinks>
  <printOptions/>
  <pageMargins bottom="0.75" footer="0.0" header="0.0" left="0.7" right="0.7" top="0.75"/>
  <pageSetup orientation="landscape"/>
  <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9.0"/>
    <col customWidth="1" min="12" max="12" width="20.13"/>
    <col customWidth="1" min="13" max="13" width="21.0"/>
    <col customWidth="1" min="14" max="14" width="14.75"/>
    <col customWidth="1" min="15" max="15" width="45.25"/>
    <col customWidth="1" min="16" max="16" width="24.63"/>
    <col customWidth="1" min="17" max="26" width="10.0"/>
  </cols>
  <sheetData>
    <row r="1" ht="12.75" customHeight="1"/>
    <row r="2" ht="27.75" customHeight="1">
      <c r="D2" s="1" t="s">
        <v>0</v>
      </c>
    </row>
    <row r="3" ht="12.75" customHeight="1"/>
    <row r="4" ht="12.75" customHeight="1"/>
    <row r="5" ht="43.5" customHeight="1">
      <c r="A5" s="2" t="s">
        <v>1</v>
      </c>
      <c r="B5" s="4"/>
      <c r="C5" s="4"/>
      <c r="D5" s="4"/>
      <c r="E5" s="4"/>
      <c r="F5" s="4"/>
      <c r="G5" s="4"/>
      <c r="H5" s="4"/>
      <c r="I5" s="4"/>
      <c r="J5" s="6"/>
    </row>
    <row r="6" ht="15.75" customHeight="1"/>
    <row r="7" ht="75.75" customHeight="1">
      <c r="A7" s="8" t="s">
        <v>3</v>
      </c>
      <c r="B7" s="8" t="s">
        <v>4</v>
      </c>
      <c r="C7" s="8" t="s">
        <v>6</v>
      </c>
      <c r="D7" s="8" t="s">
        <v>8</v>
      </c>
      <c r="E7" s="8" t="s">
        <v>9</v>
      </c>
      <c r="F7" s="13" t="s">
        <v>12</v>
      </c>
      <c r="G7" s="14" t="s">
        <v>18</v>
      </c>
      <c r="H7" s="8" t="s">
        <v>21</v>
      </c>
      <c r="I7" s="8" t="s">
        <v>23</v>
      </c>
      <c r="J7" s="8" t="s">
        <v>26</v>
      </c>
      <c r="K7" s="8" t="s">
        <v>27</v>
      </c>
      <c r="L7" s="8" t="s">
        <v>30</v>
      </c>
      <c r="M7" s="8" t="s">
        <v>33</v>
      </c>
      <c r="N7" s="8" t="s">
        <v>35</v>
      </c>
      <c r="O7" s="8" t="s">
        <v>38</v>
      </c>
      <c r="P7" s="8" t="s">
        <v>41</v>
      </c>
      <c r="Q7" s="18"/>
      <c r="R7" s="18"/>
      <c r="S7" s="18"/>
      <c r="T7" s="18"/>
      <c r="U7" s="18"/>
      <c r="V7" s="18"/>
      <c r="W7" s="18"/>
      <c r="X7" s="18"/>
      <c r="Y7" s="18"/>
      <c r="Z7" s="18"/>
    </row>
    <row r="8" ht="99.0" customHeight="1">
      <c r="A8" s="20" t="s">
        <v>43</v>
      </c>
      <c r="B8" s="21" t="s">
        <v>48</v>
      </c>
      <c r="C8" s="27" t="s">
        <v>49</v>
      </c>
      <c r="D8" s="23" t="s">
        <v>55</v>
      </c>
      <c r="E8" s="30">
        <v>252042.0</v>
      </c>
      <c r="F8" s="30">
        <f t="shared" ref="F8:F10" si="1">E8*1.19</f>
        <v>299929.98</v>
      </c>
      <c r="G8" s="36">
        <f t="shared" ref="G8:G10" si="2">(F8)/3900</f>
        <v>76.90512308</v>
      </c>
      <c r="H8" s="38">
        <f t="shared" ref="H8:H10" si="3">G8*3900</f>
        <v>299929.98</v>
      </c>
      <c r="I8" s="23" t="s">
        <v>74</v>
      </c>
      <c r="J8" s="39" t="s">
        <v>79</v>
      </c>
      <c r="K8" s="25" t="s">
        <v>83</v>
      </c>
      <c r="L8" s="25" t="s">
        <v>84</v>
      </c>
      <c r="M8" s="25" t="s">
        <v>85</v>
      </c>
      <c r="N8" s="25" t="s">
        <v>87</v>
      </c>
      <c r="O8" s="25" t="s">
        <v>89</v>
      </c>
      <c r="P8" s="25"/>
    </row>
    <row r="9" ht="99.75" customHeight="1">
      <c r="A9" s="20" t="s">
        <v>86</v>
      </c>
      <c r="B9" s="21" t="s">
        <v>98</v>
      </c>
      <c r="C9" s="44" t="s">
        <v>99</v>
      </c>
      <c r="D9" s="46" t="s">
        <v>118</v>
      </c>
      <c r="E9" s="30">
        <v>243613.0</v>
      </c>
      <c r="F9" s="30">
        <f t="shared" si="1"/>
        <v>289899.47</v>
      </c>
      <c r="G9" s="36">
        <f t="shared" si="2"/>
        <v>74.33319744</v>
      </c>
      <c r="H9" s="38">
        <f t="shared" si="3"/>
        <v>289899.47</v>
      </c>
      <c r="I9" s="23" t="s">
        <v>74</v>
      </c>
      <c r="J9" s="47" t="s">
        <v>127</v>
      </c>
      <c r="K9" s="25" t="s">
        <v>129</v>
      </c>
      <c r="L9" s="25" t="s">
        <v>130</v>
      </c>
      <c r="M9" s="25" t="s">
        <v>133</v>
      </c>
      <c r="N9" s="50" t="s">
        <v>136</v>
      </c>
      <c r="O9" s="25" t="s">
        <v>139</v>
      </c>
      <c r="P9" s="25"/>
    </row>
    <row r="10" ht="103.5" customHeight="1">
      <c r="A10" s="20" t="s">
        <v>108</v>
      </c>
      <c r="B10" s="21" t="s">
        <v>143</v>
      </c>
      <c r="C10" s="54" t="s">
        <v>144</v>
      </c>
      <c r="D10" s="55" t="s">
        <v>148</v>
      </c>
      <c r="E10" s="56">
        <v>458406.0</v>
      </c>
      <c r="F10" s="30">
        <f t="shared" si="1"/>
        <v>545503.14</v>
      </c>
      <c r="G10" s="36">
        <f t="shared" si="2"/>
        <v>139.8726</v>
      </c>
      <c r="H10" s="38">
        <f t="shared" si="3"/>
        <v>545503.14</v>
      </c>
      <c r="I10" s="23" t="s">
        <v>74</v>
      </c>
      <c r="J10" s="47" t="s">
        <v>151</v>
      </c>
      <c r="K10" s="25" t="s">
        <v>152</v>
      </c>
      <c r="L10" s="25" t="s">
        <v>153</v>
      </c>
      <c r="M10" s="25" t="s">
        <v>154</v>
      </c>
      <c r="N10" s="25" t="s">
        <v>155</v>
      </c>
      <c r="O10" s="25" t="s">
        <v>156</v>
      </c>
      <c r="P10" s="25"/>
    </row>
    <row r="11" ht="15.0" hidden="1" customHeight="1">
      <c r="A11" s="51"/>
      <c r="B11" s="57"/>
      <c r="C11" s="57"/>
      <c r="D11" s="57"/>
      <c r="E11" s="57"/>
      <c r="F11" s="57"/>
      <c r="G11" s="57"/>
      <c r="H11" s="57"/>
      <c r="I11" s="57"/>
      <c r="J11" s="57"/>
    </row>
    <row r="12" ht="14.25" customHeight="1"/>
    <row r="13" ht="34.5" customHeight="1">
      <c r="A13" s="53" t="s">
        <v>162</v>
      </c>
      <c r="B13" s="4"/>
      <c r="C13" s="4"/>
      <c r="D13" s="4"/>
      <c r="E13" s="4"/>
      <c r="F13" s="4"/>
      <c r="G13" s="4"/>
      <c r="H13" s="4"/>
      <c r="I13" s="4"/>
      <c r="J13" s="6"/>
    </row>
    <row r="14" ht="1.5" customHeight="1">
      <c r="A14" s="52"/>
      <c r="B14" s="52"/>
      <c r="C14" s="52"/>
      <c r="D14" s="52"/>
      <c r="E14" s="52"/>
      <c r="F14" s="52"/>
      <c r="G14" s="52"/>
      <c r="H14" s="52"/>
      <c r="I14" s="52"/>
      <c r="J14" s="52"/>
    </row>
    <row r="15" ht="75.0" customHeight="1">
      <c r="A15" s="53" t="s">
        <v>165</v>
      </c>
      <c r="B15" s="4"/>
      <c r="C15" s="4"/>
      <c r="D15" s="4"/>
      <c r="E15" s="4"/>
      <c r="F15" s="4"/>
      <c r="G15" s="4"/>
      <c r="H15" s="4"/>
      <c r="I15" s="4"/>
      <c r="J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9"/>
      <c r="E26" s="59"/>
      <c r="F26" s="60"/>
      <c r="G26" s="6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2.13"/>
    <col customWidth="1" min="11" max="11" width="16.13"/>
    <col customWidth="1" min="12" max="12" width="15.5"/>
    <col customWidth="1" min="13" max="13" width="15.75"/>
    <col customWidth="1" min="14" max="14" width="24.25"/>
    <col customWidth="1" min="15" max="15" width="25.13"/>
    <col customWidth="1" min="16" max="26" width="10.0"/>
  </cols>
  <sheetData>
    <row r="1" ht="12.75" customHeight="1"/>
    <row r="2" ht="27.75" customHeight="1">
      <c r="D2" s="1" t="s">
        <v>0</v>
      </c>
    </row>
    <row r="3" ht="12.75" customHeight="1"/>
    <row r="4" ht="12.75" customHeight="1"/>
    <row r="5" ht="43.5" customHeight="1">
      <c r="A5" s="2" t="s">
        <v>1</v>
      </c>
      <c r="B5" s="4"/>
      <c r="C5" s="4"/>
      <c r="D5" s="4"/>
      <c r="E5" s="4"/>
      <c r="F5" s="4"/>
      <c r="G5" s="4"/>
      <c r="H5" s="4"/>
      <c r="I5" s="4"/>
      <c r="J5" s="6"/>
    </row>
    <row r="6" ht="15.75" customHeight="1"/>
    <row r="7" ht="75.75" customHeight="1">
      <c r="A7" s="8" t="s">
        <v>3</v>
      </c>
      <c r="B7" s="10" t="s">
        <v>5</v>
      </c>
      <c r="C7" s="10" t="s">
        <v>10</v>
      </c>
      <c r="D7" s="10" t="s">
        <v>13</v>
      </c>
      <c r="E7" s="10" t="s">
        <v>15</v>
      </c>
      <c r="F7" s="16" t="s">
        <v>19</v>
      </c>
      <c r="G7" s="8" t="s">
        <v>24</v>
      </c>
      <c r="H7" s="10" t="s">
        <v>21</v>
      </c>
      <c r="I7" s="10" t="s">
        <v>31</v>
      </c>
      <c r="J7" s="10" t="s">
        <v>36</v>
      </c>
      <c r="K7" s="8" t="s">
        <v>39</v>
      </c>
      <c r="L7" s="8" t="s">
        <v>42</v>
      </c>
      <c r="M7" s="8" t="s">
        <v>35</v>
      </c>
      <c r="N7" s="8" t="s">
        <v>38</v>
      </c>
      <c r="O7" s="8" t="s">
        <v>41</v>
      </c>
      <c r="P7" s="18"/>
      <c r="Q7" s="18"/>
      <c r="R7" s="18"/>
      <c r="S7" s="18"/>
      <c r="T7" s="18"/>
      <c r="U7" s="18"/>
      <c r="V7" s="18"/>
      <c r="W7" s="18"/>
      <c r="X7" s="18"/>
      <c r="Y7" s="18"/>
      <c r="Z7" s="18"/>
    </row>
    <row r="8" ht="93.0" customHeight="1">
      <c r="A8" s="22" t="s">
        <v>43</v>
      </c>
      <c r="B8" s="23" t="s">
        <v>50</v>
      </c>
      <c r="C8" s="29" t="s">
        <v>51</v>
      </c>
      <c r="D8" s="25" t="s">
        <v>58</v>
      </c>
      <c r="E8" s="32">
        <v>504117.0</v>
      </c>
      <c r="F8" s="32">
        <f t="shared" ref="F8:F10" si="1">E8*1.19</f>
        <v>599899.23</v>
      </c>
      <c r="G8" s="36">
        <f t="shared" ref="G8:G10" si="2">(F8)/3900</f>
        <v>153.8203154</v>
      </c>
      <c r="H8" s="38">
        <f t="shared" ref="H8:H10" si="3">G8*3900</f>
        <v>599899.23</v>
      </c>
      <c r="I8" s="23" t="s">
        <v>74</v>
      </c>
      <c r="J8" s="25" t="s">
        <v>75</v>
      </c>
      <c r="K8" s="25" t="s">
        <v>76</v>
      </c>
      <c r="L8" s="25" t="s">
        <v>77</v>
      </c>
      <c r="M8" s="25" t="s">
        <v>78</v>
      </c>
      <c r="N8" s="25" t="s">
        <v>80</v>
      </c>
      <c r="O8" s="25"/>
    </row>
    <row r="9" ht="87.0" customHeight="1">
      <c r="A9" s="22" t="s">
        <v>86</v>
      </c>
      <c r="B9" s="23" t="s">
        <v>88</v>
      </c>
      <c r="C9" s="29" t="s">
        <v>90</v>
      </c>
      <c r="D9" s="42" t="s">
        <v>111</v>
      </c>
      <c r="E9" s="45">
        <v>352857.0</v>
      </c>
      <c r="F9" s="32">
        <f t="shared" si="1"/>
        <v>419899.83</v>
      </c>
      <c r="G9" s="36">
        <f t="shared" si="2"/>
        <v>107.6666231</v>
      </c>
      <c r="H9" s="38">
        <f t="shared" si="3"/>
        <v>419899.83</v>
      </c>
      <c r="I9" s="23" t="s">
        <v>74</v>
      </c>
      <c r="J9" s="25" t="s">
        <v>128</v>
      </c>
      <c r="K9" s="25" t="s">
        <v>131</v>
      </c>
      <c r="L9" s="25" t="s">
        <v>135</v>
      </c>
      <c r="M9" s="25" t="s">
        <v>138</v>
      </c>
      <c r="N9" s="25" t="s">
        <v>142</v>
      </c>
      <c r="O9" s="25"/>
    </row>
    <row r="10" ht="109.5" customHeight="1">
      <c r="A10" s="22" t="s">
        <v>108</v>
      </c>
      <c r="B10" s="23" t="s">
        <v>88</v>
      </c>
      <c r="C10" s="29" t="s">
        <v>146</v>
      </c>
      <c r="D10" s="25" t="s">
        <v>149</v>
      </c>
      <c r="E10" s="32">
        <v>268823.0</v>
      </c>
      <c r="F10" s="32">
        <f t="shared" si="1"/>
        <v>319899.37</v>
      </c>
      <c r="G10" s="36">
        <f t="shared" si="2"/>
        <v>82.02547949</v>
      </c>
      <c r="H10" s="38">
        <f t="shared" si="3"/>
        <v>319899.37</v>
      </c>
      <c r="I10" s="23" t="s">
        <v>74</v>
      </c>
      <c r="J10" s="42" t="s">
        <v>157</v>
      </c>
      <c r="K10" s="25" t="s">
        <v>158</v>
      </c>
      <c r="L10" s="25" t="s">
        <v>159</v>
      </c>
      <c r="M10" s="25" t="s">
        <v>160</v>
      </c>
      <c r="N10" s="25" t="s">
        <v>161</v>
      </c>
      <c r="O10" s="25"/>
    </row>
    <row r="11" ht="15.0" hidden="1" customHeight="1">
      <c r="A11" s="51"/>
      <c r="B11" s="58"/>
      <c r="C11" s="58"/>
      <c r="D11" s="58"/>
      <c r="E11" s="58"/>
      <c r="F11" s="58"/>
      <c r="G11" s="58"/>
      <c r="H11" s="58"/>
      <c r="I11" s="58"/>
      <c r="J11" s="58"/>
    </row>
    <row r="12" ht="12.75" customHeight="1"/>
    <row r="13" ht="69.0" customHeight="1">
      <c r="A13" s="53" t="s">
        <v>163</v>
      </c>
      <c r="B13" s="4"/>
      <c r="C13" s="4"/>
      <c r="D13" s="4"/>
      <c r="E13" s="4"/>
      <c r="F13" s="4"/>
      <c r="G13" s="4"/>
      <c r="H13" s="4"/>
      <c r="I13" s="4"/>
      <c r="J13" s="6"/>
    </row>
    <row r="14" ht="12.75" customHeight="1"/>
    <row r="15" ht="75.0" customHeight="1">
      <c r="A15" s="53" t="s">
        <v>164</v>
      </c>
      <c r="B15" s="4"/>
      <c r="C15" s="4"/>
      <c r="D15" s="4"/>
      <c r="E15" s="4"/>
      <c r="F15" s="4"/>
      <c r="G15" s="4"/>
      <c r="H15" s="4"/>
      <c r="I15" s="4"/>
      <c r="J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9"/>
      <c r="E26" s="59"/>
      <c r="F26" s="60"/>
      <c r="G26" s="6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30.63"/>
  </cols>
  <sheetData>
    <row r="1">
      <c r="A1" s="61"/>
      <c r="B1" s="61"/>
      <c r="C1" s="61"/>
      <c r="D1" s="61"/>
      <c r="E1" s="61"/>
      <c r="F1" s="61"/>
      <c r="G1" s="61"/>
      <c r="H1" s="61"/>
      <c r="I1" s="61"/>
      <c r="J1" s="61"/>
      <c r="K1" s="61"/>
      <c r="L1" s="61"/>
      <c r="M1" s="61"/>
      <c r="N1" s="61"/>
      <c r="O1" s="61"/>
      <c r="P1" s="61"/>
      <c r="Q1" s="61"/>
      <c r="R1" s="61"/>
    </row>
    <row r="2">
      <c r="A2" s="61"/>
      <c r="B2" s="61"/>
      <c r="C2" s="61"/>
      <c r="D2" s="62" t="s">
        <v>166</v>
      </c>
      <c r="I2" s="61"/>
      <c r="J2" s="61"/>
      <c r="K2" s="61"/>
      <c r="L2" s="61"/>
      <c r="M2" s="61"/>
      <c r="N2" s="61"/>
      <c r="O2" s="61"/>
      <c r="P2" s="61"/>
      <c r="Q2" s="61"/>
      <c r="R2" s="61"/>
    </row>
    <row r="3">
      <c r="A3" s="61"/>
      <c r="B3" s="61"/>
      <c r="C3" s="61"/>
      <c r="D3" s="61"/>
      <c r="E3" s="61"/>
      <c r="F3" s="61"/>
      <c r="G3" s="61"/>
      <c r="H3" s="61"/>
      <c r="I3" s="61"/>
      <c r="J3" s="61"/>
      <c r="K3" s="61"/>
      <c r="L3" s="61"/>
      <c r="M3" s="61"/>
      <c r="N3" s="61"/>
      <c r="O3" s="61"/>
      <c r="P3" s="61"/>
      <c r="Q3" s="61"/>
      <c r="R3" s="61"/>
    </row>
    <row r="4">
      <c r="A4" s="61"/>
      <c r="B4" s="61"/>
      <c r="C4" s="61"/>
      <c r="D4" s="61"/>
      <c r="E4" s="61"/>
      <c r="F4" s="61"/>
      <c r="G4" s="61"/>
      <c r="H4" s="61"/>
      <c r="I4" s="61"/>
      <c r="J4" s="61"/>
      <c r="K4" s="61"/>
      <c r="L4" s="61"/>
      <c r="M4" s="61"/>
      <c r="N4" s="61"/>
      <c r="O4" s="61"/>
      <c r="P4" s="61"/>
      <c r="Q4" s="61"/>
      <c r="R4" s="61"/>
    </row>
    <row r="5">
      <c r="A5" s="63" t="s">
        <v>2</v>
      </c>
      <c r="B5" s="4"/>
      <c r="C5" s="4"/>
      <c r="D5" s="4"/>
      <c r="E5" s="4"/>
      <c r="F5" s="4"/>
      <c r="G5" s="4"/>
      <c r="H5" s="4"/>
      <c r="I5" s="4"/>
      <c r="J5" s="6"/>
      <c r="K5" s="61"/>
      <c r="L5" s="61"/>
      <c r="M5" s="61"/>
      <c r="N5" s="61"/>
      <c r="O5" s="61"/>
      <c r="P5" s="61"/>
      <c r="Q5" s="61"/>
      <c r="R5" s="61"/>
    </row>
    <row r="6">
      <c r="A6" s="61"/>
      <c r="B6" s="61"/>
      <c r="C6" s="61"/>
      <c r="D6" s="61"/>
      <c r="E6" s="61"/>
      <c r="F6" s="61"/>
      <c r="G6" s="61"/>
      <c r="H6" s="61"/>
      <c r="I6" s="61"/>
      <c r="J6" s="61"/>
      <c r="K6" s="61"/>
      <c r="L6" s="61"/>
      <c r="M6" s="61"/>
      <c r="N6" s="61"/>
      <c r="O6" s="61"/>
      <c r="P6" s="61"/>
      <c r="Q6" s="61"/>
      <c r="R6" s="61"/>
    </row>
    <row r="7">
      <c r="A7" s="64" t="s">
        <v>7</v>
      </c>
      <c r="B7" s="65" t="s">
        <v>11</v>
      </c>
      <c r="C7" s="65" t="s">
        <v>14</v>
      </c>
      <c r="D7" s="65" t="s">
        <v>16</v>
      </c>
      <c r="E7" s="65" t="s">
        <v>17</v>
      </c>
      <c r="F7" s="66" t="s">
        <v>168</v>
      </c>
      <c r="G7" s="64" t="s">
        <v>22</v>
      </c>
      <c r="H7" s="65" t="s">
        <v>21</v>
      </c>
      <c r="I7" s="65" t="s">
        <v>25</v>
      </c>
      <c r="J7" s="65" t="s">
        <v>28</v>
      </c>
      <c r="K7" s="65" t="s">
        <v>27</v>
      </c>
      <c r="L7" s="65" t="s">
        <v>29</v>
      </c>
      <c r="M7" s="65" t="s">
        <v>33</v>
      </c>
      <c r="N7" s="65" t="s">
        <v>169</v>
      </c>
      <c r="O7" s="65" t="s">
        <v>170</v>
      </c>
      <c r="P7" s="65" t="s">
        <v>171</v>
      </c>
      <c r="Q7" s="65" t="s">
        <v>172</v>
      </c>
      <c r="R7" s="65" t="s">
        <v>174</v>
      </c>
    </row>
    <row r="8">
      <c r="A8" s="17" t="s">
        <v>43</v>
      </c>
      <c r="B8" s="67" t="s">
        <v>176</v>
      </c>
      <c r="C8" s="68" t="s">
        <v>177</v>
      </c>
      <c r="D8" s="26" t="s">
        <v>178</v>
      </c>
      <c r="E8" s="67" t="s">
        <v>179</v>
      </c>
      <c r="F8" s="67" t="s">
        <v>181</v>
      </c>
      <c r="G8" s="67" t="s">
        <v>182</v>
      </c>
      <c r="H8" s="69">
        <v>3.123</v>
      </c>
      <c r="I8" s="67" t="s">
        <v>185</v>
      </c>
      <c r="J8" s="26" t="s">
        <v>187</v>
      </c>
      <c r="K8" s="26" t="s">
        <v>188</v>
      </c>
      <c r="L8" s="26" t="s">
        <v>189</v>
      </c>
      <c r="M8" s="26" t="s">
        <v>190</v>
      </c>
      <c r="N8" s="26" t="s">
        <v>191</v>
      </c>
      <c r="O8" s="26" t="s">
        <v>192</v>
      </c>
      <c r="P8" s="26" t="s">
        <v>194</v>
      </c>
      <c r="Q8" s="26" t="s">
        <v>196</v>
      </c>
      <c r="R8" s="26"/>
    </row>
    <row r="9">
      <c r="A9" s="17" t="s">
        <v>198</v>
      </c>
      <c r="B9" s="67" t="s">
        <v>176</v>
      </c>
      <c r="C9" s="68" t="s">
        <v>201</v>
      </c>
      <c r="D9" s="26" t="s">
        <v>207</v>
      </c>
      <c r="E9" s="67" t="s">
        <v>208</v>
      </c>
      <c r="F9" s="67" t="s">
        <v>209</v>
      </c>
      <c r="G9" s="67" t="s">
        <v>210</v>
      </c>
      <c r="H9" s="69">
        <v>3.123</v>
      </c>
      <c r="I9" s="67" t="s">
        <v>185</v>
      </c>
      <c r="J9" s="26" t="s">
        <v>187</v>
      </c>
      <c r="K9" s="26" t="s">
        <v>211</v>
      </c>
      <c r="L9" s="26" t="s">
        <v>189</v>
      </c>
      <c r="M9" s="26" t="s">
        <v>212</v>
      </c>
      <c r="N9" s="26" t="s">
        <v>213</v>
      </c>
      <c r="O9" s="26" t="s">
        <v>215</v>
      </c>
      <c r="P9" s="26" t="s">
        <v>194</v>
      </c>
      <c r="Q9" s="26" t="s">
        <v>217</v>
      </c>
      <c r="R9" s="26"/>
    </row>
    <row r="10">
      <c r="A10" s="17" t="s">
        <v>108</v>
      </c>
      <c r="B10" s="67" t="s">
        <v>176</v>
      </c>
      <c r="C10" s="68" t="s">
        <v>220</v>
      </c>
      <c r="D10" s="26" t="s">
        <v>227</v>
      </c>
      <c r="E10" s="67" t="s">
        <v>228</v>
      </c>
      <c r="F10" s="67" t="s">
        <v>230</v>
      </c>
      <c r="G10" s="67" t="s">
        <v>231</v>
      </c>
      <c r="H10" s="69">
        <v>3.123</v>
      </c>
      <c r="I10" s="67" t="s">
        <v>185</v>
      </c>
      <c r="J10" s="26" t="s">
        <v>187</v>
      </c>
      <c r="K10" s="26" t="s">
        <v>234</v>
      </c>
      <c r="L10" s="26" t="s">
        <v>189</v>
      </c>
      <c r="M10" s="26" t="s">
        <v>237</v>
      </c>
      <c r="N10" s="26" t="s">
        <v>239</v>
      </c>
      <c r="O10" s="26" t="s">
        <v>241</v>
      </c>
      <c r="P10" s="26" t="s">
        <v>242</v>
      </c>
      <c r="Q10" s="26" t="s">
        <v>243</v>
      </c>
      <c r="R10" s="26"/>
    </row>
    <row r="11">
      <c r="A11" s="17" t="s">
        <v>246</v>
      </c>
      <c r="B11" s="67" t="s">
        <v>205</v>
      </c>
      <c r="C11" s="68" t="s">
        <v>248</v>
      </c>
      <c r="D11" s="26" t="s">
        <v>254</v>
      </c>
      <c r="E11" s="67" t="s">
        <v>255</v>
      </c>
      <c r="F11" s="67" t="s">
        <v>256</v>
      </c>
      <c r="G11" s="67" t="s">
        <v>257</v>
      </c>
      <c r="H11" s="69">
        <v>3.123</v>
      </c>
      <c r="I11" s="67" t="s">
        <v>185</v>
      </c>
      <c r="J11" s="26" t="s">
        <v>244</v>
      </c>
      <c r="K11" s="26" t="s">
        <v>259</v>
      </c>
      <c r="L11" s="26" t="s">
        <v>189</v>
      </c>
      <c r="M11" s="26" t="s">
        <v>262</v>
      </c>
      <c r="N11" s="26" t="s">
        <v>264</v>
      </c>
      <c r="O11" s="26" t="s">
        <v>265</v>
      </c>
      <c r="P11" s="26" t="s">
        <v>242</v>
      </c>
      <c r="Q11" s="26" t="s">
        <v>267</v>
      </c>
      <c r="R11" s="26"/>
    </row>
    <row r="12">
      <c r="A12" s="17" t="s">
        <v>269</v>
      </c>
      <c r="B12" s="67" t="s">
        <v>205</v>
      </c>
      <c r="C12" s="68" t="s">
        <v>272</v>
      </c>
      <c r="D12" s="26" t="s">
        <v>283</v>
      </c>
      <c r="E12" s="67" t="s">
        <v>284</v>
      </c>
      <c r="F12" s="67" t="s">
        <v>285</v>
      </c>
      <c r="G12" s="67" t="s">
        <v>286</v>
      </c>
      <c r="H12" s="69">
        <v>3.123</v>
      </c>
      <c r="I12" s="67" t="s">
        <v>185</v>
      </c>
      <c r="J12" s="26" t="s">
        <v>244</v>
      </c>
      <c r="K12" s="26" t="s">
        <v>290</v>
      </c>
      <c r="L12" s="26" t="s">
        <v>189</v>
      </c>
      <c r="M12" s="26" t="s">
        <v>292</v>
      </c>
      <c r="N12" s="26" t="s">
        <v>293</v>
      </c>
      <c r="O12" s="26" t="s">
        <v>294</v>
      </c>
      <c r="P12" s="26" t="s">
        <v>242</v>
      </c>
      <c r="Q12" s="26" t="s">
        <v>298</v>
      </c>
      <c r="R12" s="26"/>
    </row>
    <row r="14">
      <c r="A14" s="53" t="s">
        <v>302</v>
      </c>
      <c r="B14" s="4"/>
      <c r="C14" s="4"/>
      <c r="D14" s="4"/>
      <c r="E14" s="4"/>
      <c r="F14" s="4"/>
      <c r="G14" s="4"/>
      <c r="H14" s="4"/>
      <c r="I14" s="4"/>
      <c r="J14" s="6"/>
    </row>
    <row r="16">
      <c r="A16" s="53" t="s">
        <v>305</v>
      </c>
      <c r="B16" s="4"/>
      <c r="C16" s="4"/>
      <c r="D16" s="4"/>
      <c r="E16" s="4"/>
      <c r="F16" s="4"/>
      <c r="G16" s="4"/>
      <c r="H16" s="4"/>
      <c r="I16" s="4"/>
      <c r="J16" s="6"/>
    </row>
  </sheetData>
  <mergeCells count="4">
    <mergeCell ref="D2:H2"/>
    <mergeCell ref="A5:J5"/>
    <mergeCell ref="A14:J14"/>
    <mergeCell ref="A16:J16"/>
  </mergeCells>
  <hyperlinks>
    <hyperlink r:id="rId1" ref="C8"/>
    <hyperlink r:id="rId2" ref="C9"/>
    <hyperlink r:id="rId3" ref="C10"/>
    <hyperlink r:id="rId4" ref="C11"/>
    <hyperlink r:id="rId5" ref="C12"/>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18.88"/>
  </cols>
  <sheetData>
    <row r="1">
      <c r="A1" s="61"/>
      <c r="B1" s="61"/>
      <c r="C1" s="61"/>
      <c r="D1" s="61"/>
      <c r="E1" s="61"/>
      <c r="F1" s="61"/>
      <c r="G1" s="61"/>
      <c r="H1" s="61"/>
      <c r="I1" s="61"/>
      <c r="J1" s="61"/>
      <c r="K1" s="61"/>
      <c r="L1" s="61"/>
      <c r="M1" s="61"/>
      <c r="N1" s="61"/>
      <c r="O1" s="61"/>
      <c r="P1" s="61"/>
      <c r="Q1" s="61"/>
      <c r="R1" s="61"/>
    </row>
    <row r="2">
      <c r="A2" s="61"/>
      <c r="B2" s="61"/>
      <c r="C2" s="61"/>
      <c r="D2" s="62" t="s">
        <v>167</v>
      </c>
      <c r="I2" s="61"/>
      <c r="J2" s="61"/>
      <c r="K2" s="61"/>
      <c r="L2" s="61"/>
      <c r="M2" s="61"/>
      <c r="N2" s="61"/>
      <c r="O2" s="61"/>
      <c r="P2" s="61"/>
      <c r="Q2" s="61"/>
      <c r="R2" s="61"/>
    </row>
    <row r="3">
      <c r="A3" s="61"/>
      <c r="B3" s="61"/>
      <c r="C3" s="61"/>
      <c r="D3" s="61"/>
      <c r="E3" s="61"/>
      <c r="F3" s="61"/>
      <c r="G3" s="61"/>
      <c r="H3" s="61"/>
      <c r="I3" s="61"/>
      <c r="J3" s="61"/>
      <c r="K3" s="61"/>
      <c r="L3" s="61"/>
      <c r="M3" s="61"/>
      <c r="N3" s="61"/>
      <c r="O3" s="61"/>
      <c r="P3" s="61"/>
      <c r="Q3" s="61"/>
      <c r="R3" s="61"/>
    </row>
    <row r="4">
      <c r="A4" s="61"/>
      <c r="B4" s="61"/>
      <c r="C4" s="61"/>
      <c r="D4" s="61"/>
      <c r="E4" s="61"/>
      <c r="F4" s="61"/>
      <c r="G4" s="61"/>
      <c r="H4" s="61"/>
      <c r="I4" s="61"/>
      <c r="J4" s="61"/>
      <c r="K4" s="61"/>
      <c r="L4" s="61"/>
      <c r="M4" s="61"/>
      <c r="N4" s="61"/>
      <c r="O4" s="61"/>
      <c r="P4" s="61"/>
      <c r="Q4" s="61"/>
      <c r="R4" s="61"/>
    </row>
    <row r="5">
      <c r="A5" s="63" t="s">
        <v>2</v>
      </c>
      <c r="B5" s="4"/>
      <c r="C5" s="4"/>
      <c r="D5" s="4"/>
      <c r="E5" s="4"/>
      <c r="F5" s="4"/>
      <c r="G5" s="4"/>
      <c r="H5" s="4"/>
      <c r="I5" s="4"/>
      <c r="J5" s="6"/>
      <c r="K5" s="61"/>
      <c r="L5" s="61"/>
      <c r="M5" s="61"/>
      <c r="N5" s="61"/>
      <c r="O5" s="61"/>
      <c r="P5" s="61"/>
      <c r="Q5" s="61"/>
      <c r="R5" s="61"/>
    </row>
    <row r="6">
      <c r="A6" s="61"/>
      <c r="B6" s="61"/>
      <c r="C6" s="61"/>
      <c r="D6" s="61"/>
      <c r="E6" s="61"/>
      <c r="F6" s="61"/>
      <c r="G6" s="61"/>
      <c r="H6" s="61"/>
      <c r="I6" s="61"/>
      <c r="J6" s="61"/>
      <c r="K6" s="61"/>
      <c r="L6" s="61"/>
      <c r="M6" s="61"/>
      <c r="N6" s="61"/>
      <c r="O6" s="61"/>
      <c r="P6" s="61"/>
      <c r="Q6" s="61"/>
      <c r="R6" s="61"/>
    </row>
    <row r="7">
      <c r="A7" s="64" t="s">
        <v>7</v>
      </c>
      <c r="B7" s="65" t="s">
        <v>11</v>
      </c>
      <c r="C7" s="65" t="s">
        <v>14</v>
      </c>
      <c r="D7" s="65" t="s">
        <v>16</v>
      </c>
      <c r="E7" s="65" t="s">
        <v>17</v>
      </c>
      <c r="F7" s="66" t="s">
        <v>168</v>
      </c>
      <c r="G7" s="64" t="s">
        <v>22</v>
      </c>
      <c r="H7" s="65" t="s">
        <v>21</v>
      </c>
      <c r="I7" s="65" t="s">
        <v>25</v>
      </c>
      <c r="J7" s="65" t="s">
        <v>28</v>
      </c>
      <c r="K7" s="65" t="s">
        <v>27</v>
      </c>
      <c r="L7" s="65" t="s">
        <v>29</v>
      </c>
      <c r="M7" s="65" t="s">
        <v>33</v>
      </c>
      <c r="N7" s="65" t="s">
        <v>169</v>
      </c>
      <c r="O7" s="65" t="s">
        <v>170</v>
      </c>
      <c r="P7" s="65" t="s">
        <v>171</v>
      </c>
      <c r="Q7" s="65" t="s">
        <v>172</v>
      </c>
      <c r="R7" s="65" t="s">
        <v>173</v>
      </c>
    </row>
    <row r="8">
      <c r="A8" s="17" t="s">
        <v>43</v>
      </c>
      <c r="B8" s="67" t="s">
        <v>81</v>
      </c>
      <c r="C8" s="68" t="s">
        <v>175</v>
      </c>
      <c r="D8" s="26" t="s">
        <v>180</v>
      </c>
      <c r="E8" s="67" t="s">
        <v>183</v>
      </c>
      <c r="F8" s="67" t="s">
        <v>184</v>
      </c>
      <c r="G8" s="67" t="s">
        <v>186</v>
      </c>
      <c r="H8" s="69">
        <v>3.123</v>
      </c>
      <c r="I8" s="67" t="s">
        <v>185</v>
      </c>
      <c r="J8" s="26" t="s">
        <v>193</v>
      </c>
      <c r="K8" s="26" t="s">
        <v>195</v>
      </c>
      <c r="L8" s="26" t="s">
        <v>197</v>
      </c>
      <c r="M8" s="26" t="s">
        <v>199</v>
      </c>
      <c r="N8" s="26" t="s">
        <v>200</v>
      </c>
      <c r="O8" s="26" t="s">
        <v>202</v>
      </c>
      <c r="P8" s="26" t="s">
        <v>203</v>
      </c>
      <c r="Q8" s="26" t="s">
        <v>204</v>
      </c>
      <c r="R8" s="67"/>
    </row>
    <row r="9">
      <c r="A9" s="17" t="s">
        <v>198</v>
      </c>
      <c r="B9" s="67" t="s">
        <v>205</v>
      </c>
      <c r="C9" s="68" t="s">
        <v>206</v>
      </c>
      <c r="D9" s="26" t="s">
        <v>214</v>
      </c>
      <c r="E9" s="67" t="s">
        <v>216</v>
      </c>
      <c r="F9" s="67" t="s">
        <v>218</v>
      </c>
      <c r="G9" s="67" t="s">
        <v>219</v>
      </c>
      <c r="H9" s="69">
        <v>3.123</v>
      </c>
      <c r="I9" s="67" t="s">
        <v>185</v>
      </c>
      <c r="J9" s="26" t="s">
        <v>221</v>
      </c>
      <c r="K9" s="26" t="s">
        <v>222</v>
      </c>
      <c r="L9" s="26" t="s">
        <v>189</v>
      </c>
      <c r="M9" s="26" t="s">
        <v>223</v>
      </c>
      <c r="N9" s="26" t="s">
        <v>224</v>
      </c>
      <c r="O9" s="26" t="s">
        <v>225</v>
      </c>
      <c r="P9" s="26" t="s">
        <v>194</v>
      </c>
      <c r="Q9" s="26" t="s">
        <v>226</v>
      </c>
      <c r="R9" s="26"/>
    </row>
    <row r="10">
      <c r="A10" s="17" t="s">
        <v>108</v>
      </c>
      <c r="B10" s="67" t="s">
        <v>205</v>
      </c>
      <c r="C10" s="68" t="s">
        <v>229</v>
      </c>
      <c r="D10" s="26" t="s">
        <v>235</v>
      </c>
      <c r="E10" s="67" t="s">
        <v>236</v>
      </c>
      <c r="F10" s="67" t="s">
        <v>238</v>
      </c>
      <c r="G10" s="67" t="s">
        <v>240</v>
      </c>
      <c r="H10" s="69">
        <v>3.123</v>
      </c>
      <c r="I10" s="67" t="s">
        <v>185</v>
      </c>
      <c r="J10" s="26" t="s">
        <v>244</v>
      </c>
      <c r="K10" s="26" t="s">
        <v>245</v>
      </c>
      <c r="L10" s="26" t="s">
        <v>189</v>
      </c>
      <c r="M10" s="26" t="s">
        <v>247</v>
      </c>
      <c r="N10" s="26" t="s">
        <v>249</v>
      </c>
      <c r="O10" s="26" t="s">
        <v>250</v>
      </c>
      <c r="P10" s="26" t="s">
        <v>242</v>
      </c>
      <c r="Q10" s="26" t="s">
        <v>251</v>
      </c>
      <c r="R10" s="26"/>
    </row>
    <row r="11">
      <c r="A11" s="17" t="s">
        <v>246</v>
      </c>
      <c r="B11" s="67" t="s">
        <v>205</v>
      </c>
      <c r="C11" s="68" t="s">
        <v>253</v>
      </c>
      <c r="D11" s="26" t="s">
        <v>258</v>
      </c>
      <c r="E11" s="67" t="s">
        <v>260</v>
      </c>
      <c r="F11" s="67" t="s">
        <v>261</v>
      </c>
      <c r="G11" s="67" t="s">
        <v>263</v>
      </c>
      <c r="H11" s="69">
        <v>3.123</v>
      </c>
      <c r="I11" s="67" t="s">
        <v>185</v>
      </c>
      <c r="J11" s="26" t="s">
        <v>266</v>
      </c>
      <c r="K11" s="26" t="s">
        <v>268</v>
      </c>
      <c r="L11" s="26" t="s">
        <v>189</v>
      </c>
      <c r="M11" s="26" t="s">
        <v>270</v>
      </c>
      <c r="N11" s="26" t="s">
        <v>271</v>
      </c>
      <c r="O11" s="26" t="s">
        <v>273</v>
      </c>
      <c r="P11" s="26" t="s">
        <v>242</v>
      </c>
      <c r="Q11" s="26" t="s">
        <v>275</v>
      </c>
      <c r="R11" s="26"/>
    </row>
    <row r="12">
      <c r="A12" s="17" t="s">
        <v>269</v>
      </c>
      <c r="B12" s="67" t="s">
        <v>205</v>
      </c>
      <c r="C12" s="68" t="s">
        <v>277</v>
      </c>
      <c r="D12" s="26" t="s">
        <v>287</v>
      </c>
      <c r="E12" s="67" t="s">
        <v>288</v>
      </c>
      <c r="F12" s="67" t="s">
        <v>289</v>
      </c>
      <c r="G12" s="67" t="s">
        <v>291</v>
      </c>
      <c r="H12" s="69">
        <v>3.123</v>
      </c>
      <c r="I12" s="67" t="s">
        <v>185</v>
      </c>
      <c r="J12" s="26" t="s">
        <v>244</v>
      </c>
      <c r="K12" s="26" t="s">
        <v>296</v>
      </c>
      <c r="L12" s="26" t="s">
        <v>189</v>
      </c>
      <c r="M12" s="26" t="s">
        <v>299</v>
      </c>
      <c r="N12" s="26" t="s">
        <v>300</v>
      </c>
      <c r="O12" s="26" t="s">
        <v>301</v>
      </c>
      <c r="P12" s="26" t="s">
        <v>242</v>
      </c>
      <c r="Q12" s="26" t="s">
        <v>303</v>
      </c>
      <c r="R12" s="26"/>
    </row>
    <row r="14">
      <c r="A14" s="53" t="s">
        <v>304</v>
      </c>
      <c r="B14" s="4"/>
      <c r="C14" s="4"/>
      <c r="D14" s="4"/>
      <c r="E14" s="4"/>
      <c r="F14" s="4"/>
      <c r="G14" s="4"/>
      <c r="H14" s="4"/>
      <c r="I14" s="4"/>
      <c r="J14" s="6"/>
    </row>
    <row r="16">
      <c r="A16" s="53" t="s">
        <v>307</v>
      </c>
      <c r="B16" s="4"/>
      <c r="C16" s="4"/>
      <c r="D16" s="4"/>
      <c r="E16" s="4"/>
      <c r="F16" s="4"/>
      <c r="G16" s="4"/>
      <c r="H16" s="4"/>
      <c r="I16" s="4"/>
      <c r="J16" s="6"/>
    </row>
  </sheetData>
  <mergeCells count="4">
    <mergeCell ref="D2:H2"/>
    <mergeCell ref="A5:J5"/>
    <mergeCell ref="A14:J14"/>
    <mergeCell ref="A16:J16"/>
  </mergeCells>
  <hyperlinks>
    <hyperlink r:id="rId1" ref="C8"/>
    <hyperlink r:id="rId2" ref="C9"/>
    <hyperlink r:id="rId3" ref="C10"/>
    <hyperlink r:id="rId4" ref="C11"/>
    <hyperlink r:id="rId5" ref="C12"/>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19.63"/>
    <col customWidth="1" min="11" max="11" width="19.75"/>
    <col customWidth="1" min="12" max="12" width="21.88"/>
    <col customWidth="1" min="13" max="13" width="19.5"/>
    <col customWidth="1" min="14" max="14" width="19.0"/>
    <col customWidth="1" min="15" max="15" width="26.25"/>
    <col customWidth="1" min="16" max="16" width="21.13"/>
  </cols>
  <sheetData>
    <row r="3">
      <c r="B3" s="3" t="s">
        <v>2</v>
      </c>
    </row>
    <row r="4">
      <c r="B4" s="7"/>
      <c r="C4" s="7"/>
      <c r="D4" s="7"/>
      <c r="E4" s="7"/>
      <c r="F4" s="7"/>
      <c r="G4" s="7"/>
      <c r="H4" s="7"/>
      <c r="I4" s="7"/>
      <c r="J4" s="7"/>
      <c r="K4" s="7"/>
      <c r="L4" s="9"/>
      <c r="M4" s="9"/>
      <c r="N4" s="9"/>
    </row>
    <row r="5">
      <c r="B5" s="11" t="s">
        <v>7</v>
      </c>
      <c r="C5" s="12" t="s">
        <v>11</v>
      </c>
      <c r="D5" s="12" t="s">
        <v>14</v>
      </c>
      <c r="E5" s="12" t="s">
        <v>16</v>
      </c>
      <c r="F5" s="12" t="s">
        <v>17</v>
      </c>
      <c r="G5" s="15" t="s">
        <v>20</v>
      </c>
      <c r="H5" s="11" t="s">
        <v>22</v>
      </c>
      <c r="I5" s="12" t="s">
        <v>21</v>
      </c>
      <c r="J5" s="12" t="s">
        <v>25</v>
      </c>
      <c r="K5" s="12" t="s">
        <v>28</v>
      </c>
      <c r="L5" s="11" t="s">
        <v>29</v>
      </c>
      <c r="M5" s="11" t="s">
        <v>32</v>
      </c>
      <c r="N5" s="11" t="s">
        <v>34</v>
      </c>
      <c r="O5" s="11" t="s">
        <v>37</v>
      </c>
      <c r="P5" s="11" t="s">
        <v>41</v>
      </c>
    </row>
    <row r="6" ht="167.25" customHeight="1">
      <c r="B6" s="17" t="s">
        <v>43</v>
      </c>
      <c r="C6" s="19" t="s">
        <v>232</v>
      </c>
      <c r="D6" s="24" t="s">
        <v>233</v>
      </c>
      <c r="E6" s="25" t="s">
        <v>252</v>
      </c>
      <c r="F6" s="28">
        <v>403277.0</v>
      </c>
      <c r="G6" s="28">
        <f t="shared" ref="G6:G8" si="1">F6*1.19</f>
        <v>479899.63</v>
      </c>
      <c r="H6" s="28">
        <f t="shared" ref="H6:H8" si="2">(G6)/3900</f>
        <v>123.0511872</v>
      </c>
      <c r="I6" s="31">
        <f t="shared" ref="I6:I8" si="3">H6*3900</f>
        <v>479899.63</v>
      </c>
      <c r="J6" s="19" t="s">
        <v>67</v>
      </c>
      <c r="K6" s="25" t="s">
        <v>278</v>
      </c>
      <c r="L6" s="25" t="s">
        <v>279</v>
      </c>
      <c r="M6" s="34" t="s">
        <v>280</v>
      </c>
      <c r="N6" s="34" t="s">
        <v>281</v>
      </c>
      <c r="O6" s="34" t="s">
        <v>282</v>
      </c>
      <c r="P6" s="49"/>
    </row>
    <row r="7" ht="221.25" customHeight="1">
      <c r="B7" s="17" t="s">
        <v>65</v>
      </c>
      <c r="C7" s="37" t="s">
        <v>81</v>
      </c>
      <c r="D7" s="24" t="s">
        <v>295</v>
      </c>
      <c r="E7" s="25" t="s">
        <v>306</v>
      </c>
      <c r="F7" s="28">
        <v>595363.0</v>
      </c>
      <c r="G7" s="28">
        <f t="shared" si="1"/>
        <v>708481.97</v>
      </c>
      <c r="H7" s="28">
        <f t="shared" si="2"/>
        <v>181.6620436</v>
      </c>
      <c r="I7" s="31">
        <f t="shared" si="3"/>
        <v>708481.97</v>
      </c>
      <c r="J7" s="19" t="s">
        <v>67</v>
      </c>
      <c r="K7" s="40" t="s">
        <v>308</v>
      </c>
      <c r="L7" s="25" t="s">
        <v>310</v>
      </c>
      <c r="M7" s="34" t="s">
        <v>312</v>
      </c>
      <c r="N7" s="34" t="s">
        <v>313</v>
      </c>
      <c r="O7" s="34" t="s">
        <v>315</v>
      </c>
      <c r="P7" s="49"/>
    </row>
    <row r="8" ht="216.0" customHeight="1">
      <c r="B8" s="17" t="s">
        <v>108</v>
      </c>
      <c r="C8" s="37" t="s">
        <v>81</v>
      </c>
      <c r="D8" s="24" t="s">
        <v>319</v>
      </c>
      <c r="E8" s="25" t="s">
        <v>321</v>
      </c>
      <c r="F8" s="28">
        <v>453781.0</v>
      </c>
      <c r="G8" s="28">
        <f t="shared" si="1"/>
        <v>539999.39</v>
      </c>
      <c r="H8" s="28">
        <f t="shared" si="2"/>
        <v>138.4613821</v>
      </c>
      <c r="I8" s="31">
        <f t="shared" si="3"/>
        <v>539999.39</v>
      </c>
      <c r="J8" s="19" t="s">
        <v>67</v>
      </c>
      <c r="K8" s="40" t="s">
        <v>323</v>
      </c>
      <c r="L8" s="34" t="s">
        <v>324</v>
      </c>
      <c r="M8" s="34" t="s">
        <v>325</v>
      </c>
      <c r="N8" s="34" t="s">
        <v>326</v>
      </c>
      <c r="O8" s="34" t="s">
        <v>327</v>
      </c>
      <c r="P8" s="49"/>
    </row>
    <row r="10">
      <c r="B10" s="53" t="s">
        <v>330</v>
      </c>
      <c r="C10" s="4"/>
      <c r="D10" s="4"/>
      <c r="E10" s="4"/>
      <c r="F10" s="4"/>
      <c r="G10" s="4"/>
      <c r="H10" s="4"/>
      <c r="I10" s="4"/>
      <c r="J10" s="4"/>
      <c r="K10" s="6"/>
    </row>
    <row r="11">
      <c r="B11" s="53" t="s">
        <v>334</v>
      </c>
      <c r="C11" s="4"/>
      <c r="D11" s="4"/>
      <c r="E11" s="4"/>
      <c r="F11" s="4"/>
      <c r="G11" s="4"/>
      <c r="H11" s="4"/>
      <c r="I11" s="4"/>
      <c r="J11" s="4"/>
      <c r="K11" s="6"/>
    </row>
  </sheetData>
  <mergeCells count="3">
    <mergeCell ref="B3:O3"/>
    <mergeCell ref="B10:K10"/>
    <mergeCell ref="B11:K11"/>
  </mergeCells>
  <hyperlinks>
    <hyperlink r:id="rId1" ref="D6"/>
    <hyperlink r:id="rId2" location="polycard_client=search-desktop&amp;be_origin=backend&amp;overlay_label=not_apply&amp;search_layout=grid&amp;position=3&amp;type=product&amp;tracking_id=656afe11-39bd-4af7-9f01-07e1a63e9e84&amp;wid=MCO1905901771&amp;sid=search" ref="D7"/>
    <hyperlink r:id="rId3" location="polycard_client=search-desktop&amp;be_origin=backend&amp;overlay_label=not_apply&amp;search_layout=grid&amp;position=3&amp;type=product&amp;tracking_id=72501007-b04c-443a-9c43-d2435bf81bab&amp;wid=MCO1707801725&amp;sid=search" ref="D8"/>
  </hyperlinks>
  <drawing r:id="rId4"/>
  <tableParts count="1">
    <tablePart r:id="rId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26.0"/>
    <col customWidth="1" min="11" max="11" width="23.0"/>
    <col customWidth="1" min="13" max="13" width="27.13"/>
    <col customWidth="1" min="14" max="14" width="20.0"/>
    <col customWidth="1" min="15" max="15" width="27.63"/>
    <col customWidth="1" min="16" max="16" width="22.25"/>
  </cols>
  <sheetData>
    <row r="3">
      <c r="B3" s="3" t="s">
        <v>2</v>
      </c>
    </row>
    <row r="4">
      <c r="B4" s="7"/>
      <c r="C4" s="7"/>
      <c r="D4" s="7"/>
      <c r="E4" s="7"/>
      <c r="F4" s="7"/>
      <c r="G4" s="7"/>
      <c r="H4" s="7"/>
      <c r="I4" s="7"/>
      <c r="J4" s="7"/>
      <c r="K4" s="7"/>
      <c r="L4" s="9"/>
      <c r="M4" s="9"/>
      <c r="N4" s="9"/>
    </row>
    <row r="5">
      <c r="B5" s="11" t="s">
        <v>7</v>
      </c>
      <c r="C5" s="12" t="s">
        <v>11</v>
      </c>
      <c r="D5" s="12" t="s">
        <v>14</v>
      </c>
      <c r="E5" s="12" t="s">
        <v>16</v>
      </c>
      <c r="F5" s="12" t="s">
        <v>17</v>
      </c>
      <c r="G5" s="15" t="s">
        <v>20</v>
      </c>
      <c r="H5" s="11" t="s">
        <v>22</v>
      </c>
      <c r="I5" s="12" t="s">
        <v>21</v>
      </c>
      <c r="J5" s="12" t="s">
        <v>25</v>
      </c>
      <c r="K5" s="12" t="s">
        <v>28</v>
      </c>
      <c r="L5" s="11" t="s">
        <v>29</v>
      </c>
      <c r="M5" s="11" t="s">
        <v>32</v>
      </c>
      <c r="N5" s="11" t="s">
        <v>34</v>
      </c>
      <c r="O5" s="11" t="s">
        <v>37</v>
      </c>
      <c r="P5" s="11" t="s">
        <v>41</v>
      </c>
    </row>
    <row r="6" ht="123.0" customHeight="1">
      <c r="B6" s="17" t="s">
        <v>43</v>
      </c>
      <c r="C6" s="19" t="s">
        <v>274</v>
      </c>
      <c r="D6" s="24" t="s">
        <v>276</v>
      </c>
      <c r="E6" s="25" t="s">
        <v>297</v>
      </c>
      <c r="F6" s="28">
        <v>719920.0</v>
      </c>
      <c r="G6" s="28">
        <f t="shared" ref="G6:G8" si="1">F6*1.19</f>
        <v>856704.8</v>
      </c>
      <c r="H6" s="28">
        <f t="shared" ref="H6:H8" si="2">(G6)/3900</f>
        <v>219.6678974</v>
      </c>
      <c r="I6" s="31">
        <f t="shared" ref="I6:I8" si="3">H6*3900</f>
        <v>856704.8</v>
      </c>
      <c r="J6" s="19" t="s">
        <v>67</v>
      </c>
      <c r="K6" s="25" t="s">
        <v>309</v>
      </c>
      <c r="L6" s="70" t="s">
        <v>311</v>
      </c>
      <c r="M6" s="34" t="s">
        <v>314</v>
      </c>
      <c r="N6" s="34" t="s">
        <v>316</v>
      </c>
      <c r="O6" s="34" t="s">
        <v>317</v>
      </c>
      <c r="P6" s="49"/>
    </row>
    <row r="7" ht="108.0" customHeight="1">
      <c r="B7" s="17" t="s">
        <v>65</v>
      </c>
      <c r="C7" s="37" t="s">
        <v>318</v>
      </c>
      <c r="D7" s="24" t="s">
        <v>320</v>
      </c>
      <c r="E7" s="71" t="s">
        <v>322</v>
      </c>
      <c r="F7" s="28">
        <v>560792.0</v>
      </c>
      <c r="G7" s="28">
        <f t="shared" si="1"/>
        <v>667342.48</v>
      </c>
      <c r="H7" s="28">
        <f t="shared" si="2"/>
        <v>171.1134564</v>
      </c>
      <c r="I7" s="31">
        <f t="shared" si="3"/>
        <v>667342.48</v>
      </c>
      <c r="J7" s="19" t="s">
        <v>67</v>
      </c>
      <c r="K7" s="40" t="s">
        <v>328</v>
      </c>
      <c r="L7" s="72" t="s">
        <v>329</v>
      </c>
      <c r="M7" s="34" t="s">
        <v>331</v>
      </c>
      <c r="N7" s="34" t="s">
        <v>332</v>
      </c>
      <c r="O7" s="34" t="s">
        <v>333</v>
      </c>
      <c r="P7" s="49"/>
    </row>
    <row r="8" ht="216.75" customHeight="1">
      <c r="B8" s="17" t="s">
        <v>108</v>
      </c>
      <c r="C8" s="37" t="s">
        <v>318</v>
      </c>
      <c r="D8" s="24" t="s">
        <v>335</v>
      </c>
      <c r="E8" s="25" t="s">
        <v>336</v>
      </c>
      <c r="F8" s="28">
        <v>96410.0</v>
      </c>
      <c r="G8" s="28">
        <f t="shared" si="1"/>
        <v>114727.9</v>
      </c>
      <c r="H8" s="28">
        <f t="shared" si="2"/>
        <v>29.41741026</v>
      </c>
      <c r="I8" s="31">
        <f t="shared" si="3"/>
        <v>114727.9</v>
      </c>
      <c r="J8" s="19" t="s">
        <v>67</v>
      </c>
      <c r="K8" s="40" t="s">
        <v>337</v>
      </c>
      <c r="L8" s="34" t="s">
        <v>338</v>
      </c>
      <c r="M8" s="34" t="s">
        <v>339</v>
      </c>
      <c r="N8" s="34" t="s">
        <v>340</v>
      </c>
      <c r="O8" s="34" t="s">
        <v>341</v>
      </c>
      <c r="P8" s="49"/>
    </row>
    <row r="10">
      <c r="B10" s="53" t="s">
        <v>342</v>
      </c>
      <c r="C10" s="4"/>
      <c r="D10" s="4"/>
      <c r="E10" s="4"/>
      <c r="F10" s="4"/>
      <c r="G10" s="4"/>
      <c r="H10" s="4"/>
      <c r="I10" s="4"/>
      <c r="J10" s="4"/>
      <c r="K10" s="6"/>
    </row>
    <row r="11">
      <c r="B11" s="53" t="s">
        <v>343</v>
      </c>
      <c r="C11" s="4"/>
      <c r="D11" s="4"/>
      <c r="E11" s="4"/>
      <c r="F11" s="4"/>
      <c r="G11" s="4"/>
      <c r="H11" s="4"/>
      <c r="I11" s="4"/>
      <c r="J11" s="4"/>
      <c r="K11" s="6"/>
    </row>
  </sheetData>
  <mergeCells count="3">
    <mergeCell ref="B3:O3"/>
    <mergeCell ref="B10:K10"/>
    <mergeCell ref="B11:K11"/>
  </mergeCells>
  <hyperlinks>
    <hyperlink r:id="rId1" ref="D6"/>
    <hyperlink r:id="rId2" location="polycard_client=search-desktop&amp;be_origin=backend&amp;overlay_label=not_apply&amp;search_layout=grid&amp;position=1&amp;type=product&amp;tracking_id=f8bb5ffe-691f-41d3-98fa-4514c26754e5&amp;wid=MCO3606320504&amp;sid=search" ref="D7"/>
    <hyperlink r:id="rId3" location="polycard_client=search-desktop&amp;be_origin=backend&amp;overlay_label=not_apply&amp;search_layout=grid&amp;position=1&amp;type=product&amp;tracking_id=1363ffe6-f8d2-4837-8163-49de50822fe5&amp;wid=MCO2007980457&amp;sid=search" ref="D8"/>
  </hyperlinks>
  <drawing r:id="rId4"/>
  <tableParts count="1">
    <tablePart r:id="rId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61"/>
      <c r="B1" s="61"/>
      <c r="C1" s="61"/>
      <c r="D1" s="61"/>
      <c r="E1" s="61"/>
      <c r="F1" s="61"/>
      <c r="G1" s="61"/>
      <c r="H1" s="61"/>
      <c r="I1" s="61"/>
      <c r="J1" s="61"/>
      <c r="K1" s="61"/>
      <c r="L1" s="61"/>
      <c r="M1" s="61"/>
      <c r="N1" s="61"/>
      <c r="O1" s="61"/>
      <c r="P1" s="61"/>
      <c r="Q1" s="61"/>
      <c r="R1" s="61"/>
    </row>
    <row r="2">
      <c r="A2" s="61"/>
      <c r="B2" s="61"/>
      <c r="C2" s="61"/>
      <c r="D2" s="73"/>
      <c r="E2" s="74"/>
      <c r="F2" s="74"/>
      <c r="G2" s="74"/>
      <c r="H2" s="74"/>
      <c r="I2" s="61"/>
      <c r="J2" s="61"/>
      <c r="K2" s="61"/>
      <c r="L2" s="61"/>
      <c r="M2" s="61"/>
      <c r="N2" s="61"/>
      <c r="O2" s="61"/>
      <c r="P2" s="61"/>
      <c r="Q2" s="61"/>
      <c r="R2" s="61"/>
    </row>
    <row r="3">
      <c r="A3" s="61"/>
      <c r="B3" s="61"/>
      <c r="C3" s="61"/>
      <c r="D3" s="62" t="s">
        <v>0</v>
      </c>
      <c r="I3" s="61"/>
      <c r="J3" s="61"/>
      <c r="K3" s="61"/>
      <c r="L3" s="61"/>
      <c r="M3" s="61"/>
      <c r="N3" s="61"/>
      <c r="O3" s="61"/>
      <c r="P3" s="61"/>
      <c r="Q3" s="61"/>
      <c r="R3" s="61"/>
      <c r="S3" s="61"/>
    </row>
    <row r="4">
      <c r="A4" s="61"/>
      <c r="B4" s="61"/>
      <c r="C4" s="61"/>
      <c r="D4" s="61"/>
      <c r="E4" s="61"/>
      <c r="F4" s="61"/>
      <c r="G4" s="61"/>
      <c r="H4" s="61"/>
      <c r="I4" s="61"/>
      <c r="J4" s="61"/>
      <c r="K4" s="61"/>
      <c r="L4" s="61"/>
      <c r="M4" s="61"/>
      <c r="N4" s="61"/>
      <c r="O4" s="61"/>
      <c r="P4" s="61"/>
      <c r="Q4" s="61"/>
      <c r="R4" s="61"/>
      <c r="S4" s="61"/>
    </row>
    <row r="5">
      <c r="A5" s="61"/>
      <c r="B5" s="61"/>
      <c r="C5" s="61"/>
      <c r="D5" s="61"/>
      <c r="E5" s="61"/>
      <c r="F5" s="61"/>
      <c r="G5" s="61"/>
      <c r="H5" s="61"/>
      <c r="I5" s="61"/>
      <c r="J5" s="61"/>
      <c r="K5" s="61"/>
      <c r="L5" s="61"/>
      <c r="M5" s="61"/>
      <c r="N5" s="61"/>
      <c r="O5" s="61"/>
      <c r="P5" s="61"/>
      <c r="Q5" s="61"/>
      <c r="R5" s="61"/>
      <c r="S5" s="61"/>
    </row>
    <row r="6">
      <c r="A6" s="63" t="s">
        <v>2</v>
      </c>
      <c r="B6" s="4"/>
      <c r="C6" s="4"/>
      <c r="D6" s="4"/>
      <c r="E6" s="4"/>
      <c r="F6" s="4"/>
      <c r="G6" s="4"/>
      <c r="H6" s="4"/>
      <c r="I6" s="4"/>
      <c r="J6" s="6"/>
      <c r="K6" s="61"/>
      <c r="L6" s="61"/>
      <c r="M6" s="61"/>
      <c r="N6" s="61"/>
      <c r="O6" s="61"/>
      <c r="P6" s="61"/>
      <c r="Q6" s="61"/>
      <c r="R6" s="61"/>
      <c r="S6" s="61"/>
    </row>
    <row r="7">
      <c r="A7" s="61"/>
      <c r="B7" s="61"/>
      <c r="C7" s="61"/>
      <c r="D7" s="61"/>
      <c r="E7" s="75"/>
      <c r="F7" s="61"/>
      <c r="G7" s="61"/>
      <c r="H7" s="75"/>
      <c r="I7" s="61"/>
      <c r="J7" s="61"/>
      <c r="K7" s="61"/>
      <c r="L7" s="61"/>
      <c r="M7" s="61"/>
      <c r="N7" s="61"/>
      <c r="O7" s="61"/>
      <c r="P7" s="61"/>
      <c r="Q7" s="61"/>
      <c r="R7" s="61"/>
      <c r="S7" s="61"/>
    </row>
    <row r="8">
      <c r="A8" s="64" t="s">
        <v>7</v>
      </c>
      <c r="B8" s="65" t="s">
        <v>11</v>
      </c>
      <c r="C8" s="65" t="s">
        <v>14</v>
      </c>
      <c r="D8" s="65" t="s">
        <v>16</v>
      </c>
      <c r="E8" s="76" t="s">
        <v>17</v>
      </c>
      <c r="F8" s="66" t="s">
        <v>168</v>
      </c>
      <c r="G8" s="64" t="s">
        <v>22</v>
      </c>
      <c r="H8" s="76" t="s">
        <v>21</v>
      </c>
      <c r="I8" s="65" t="s">
        <v>25</v>
      </c>
      <c r="J8" s="65" t="s">
        <v>28</v>
      </c>
      <c r="K8" s="65" t="s">
        <v>27</v>
      </c>
      <c r="L8" s="65" t="s">
        <v>29</v>
      </c>
      <c r="M8" s="65" t="s">
        <v>33</v>
      </c>
      <c r="N8" s="65" t="s">
        <v>169</v>
      </c>
      <c r="O8" s="65" t="s">
        <v>170</v>
      </c>
      <c r="P8" s="65" t="s">
        <v>171</v>
      </c>
      <c r="Q8" s="65" t="s">
        <v>172</v>
      </c>
      <c r="R8" s="77" t="s">
        <v>344</v>
      </c>
      <c r="S8" s="78"/>
    </row>
    <row r="9">
      <c r="A9" s="17" t="s">
        <v>43</v>
      </c>
      <c r="B9" s="67" t="s">
        <v>88</v>
      </c>
      <c r="C9" s="68" t="s">
        <v>345</v>
      </c>
      <c r="D9" s="26" t="s">
        <v>346</v>
      </c>
      <c r="E9" s="79" t="s">
        <v>347</v>
      </c>
      <c r="F9" s="67" t="s">
        <v>348</v>
      </c>
      <c r="G9" s="67" t="s">
        <v>349</v>
      </c>
      <c r="H9" s="69">
        <v>3.123</v>
      </c>
      <c r="I9" s="67" t="s">
        <v>74</v>
      </c>
      <c r="J9" s="26" t="s">
        <v>350</v>
      </c>
      <c r="K9" s="26" t="s">
        <v>351</v>
      </c>
      <c r="L9" s="26" t="s">
        <v>352</v>
      </c>
      <c r="M9" s="26" t="s">
        <v>353</v>
      </c>
      <c r="N9" s="26" t="s">
        <v>354</v>
      </c>
      <c r="O9" s="26" t="s">
        <v>355</v>
      </c>
      <c r="P9" s="80" t="s">
        <v>194</v>
      </c>
      <c r="Q9" s="26" t="s">
        <v>356</v>
      </c>
      <c r="R9" s="81"/>
      <c r="S9" s="61"/>
    </row>
    <row r="10">
      <c r="A10" s="17" t="s">
        <v>198</v>
      </c>
      <c r="B10" s="82" t="s">
        <v>357</v>
      </c>
      <c r="C10" s="68" t="s">
        <v>358</v>
      </c>
      <c r="D10" s="26" t="s">
        <v>359</v>
      </c>
      <c r="E10" s="67" t="s">
        <v>360</v>
      </c>
      <c r="F10" s="67" t="s">
        <v>361</v>
      </c>
      <c r="G10" s="67" t="s">
        <v>362</v>
      </c>
      <c r="H10" s="69">
        <v>3.123</v>
      </c>
      <c r="I10" s="67" t="s">
        <v>74</v>
      </c>
      <c r="J10" s="26" t="s">
        <v>363</v>
      </c>
      <c r="K10" s="26" t="s">
        <v>364</v>
      </c>
      <c r="L10" s="26" t="s">
        <v>365</v>
      </c>
      <c r="M10" s="26" t="s">
        <v>366</v>
      </c>
      <c r="N10" s="26" t="s">
        <v>367</v>
      </c>
      <c r="O10" s="26" t="s">
        <v>368</v>
      </c>
      <c r="P10" s="80" t="s">
        <v>203</v>
      </c>
      <c r="Q10" s="26" t="s">
        <v>369</v>
      </c>
      <c r="R10" s="81"/>
      <c r="S10" s="61"/>
    </row>
    <row r="11" ht="96.0" customHeight="1">
      <c r="A11" s="17" t="s">
        <v>108</v>
      </c>
      <c r="B11" s="82" t="s">
        <v>357</v>
      </c>
      <c r="C11" s="68" t="s">
        <v>370</v>
      </c>
      <c r="D11" s="26" t="s">
        <v>372</v>
      </c>
      <c r="E11" s="67" t="s">
        <v>373</v>
      </c>
      <c r="F11" s="67" t="s">
        <v>374</v>
      </c>
      <c r="G11" s="67" t="s">
        <v>375</v>
      </c>
      <c r="H11" s="69">
        <v>3.123</v>
      </c>
      <c r="I11" s="67" t="s">
        <v>74</v>
      </c>
      <c r="J11" s="26" t="s">
        <v>350</v>
      </c>
      <c r="K11" s="26" t="s">
        <v>377</v>
      </c>
      <c r="L11" s="26" t="s">
        <v>378</v>
      </c>
      <c r="M11" s="26" t="s">
        <v>379</v>
      </c>
      <c r="N11" s="26" t="s">
        <v>380</v>
      </c>
      <c r="O11" s="26" t="s">
        <v>381</v>
      </c>
      <c r="P11" s="80" t="s">
        <v>194</v>
      </c>
      <c r="Q11" s="26" t="s">
        <v>382</v>
      </c>
      <c r="R11" s="81"/>
      <c r="S11" s="61"/>
    </row>
    <row r="13">
      <c r="A13" s="53" t="s">
        <v>384</v>
      </c>
      <c r="B13" s="4"/>
      <c r="C13" s="4"/>
      <c r="D13" s="4"/>
      <c r="E13" s="4"/>
      <c r="F13" s="4"/>
      <c r="G13" s="4"/>
      <c r="H13" s="4"/>
      <c r="I13" s="4"/>
      <c r="J13" s="6"/>
    </row>
    <row r="14">
      <c r="A14" s="53" t="s">
        <v>388</v>
      </c>
      <c r="B14" s="4"/>
      <c r="C14" s="4"/>
      <c r="D14" s="4"/>
      <c r="E14" s="4"/>
      <c r="F14" s="4"/>
      <c r="G14" s="4"/>
      <c r="H14" s="4"/>
      <c r="I14" s="4"/>
      <c r="J14" s="6"/>
    </row>
    <row r="25">
      <c r="D25" s="84" t="s">
        <v>392</v>
      </c>
    </row>
  </sheetData>
  <mergeCells count="5">
    <mergeCell ref="D2:H2"/>
    <mergeCell ref="D3:H3"/>
    <mergeCell ref="A6:J6"/>
    <mergeCell ref="A13:J13"/>
    <mergeCell ref="A14:J14"/>
  </mergeCells>
  <hyperlinks>
    <hyperlink r:id="rId1" ref="C9"/>
    <hyperlink r:id="rId2" ref="B10"/>
    <hyperlink r:id="rId3" ref="C10"/>
    <hyperlink r:id="rId4" ref="B11"/>
    <hyperlink r:id="rId5" ref="C11"/>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61"/>
      <c r="B1" s="61"/>
      <c r="C1" s="61"/>
      <c r="D1" s="61"/>
      <c r="E1" s="61"/>
      <c r="F1" s="61"/>
      <c r="G1" s="61"/>
      <c r="H1" s="61"/>
      <c r="I1" s="61"/>
      <c r="J1" s="61"/>
      <c r="K1" s="61"/>
      <c r="L1" s="61"/>
      <c r="M1" s="61"/>
      <c r="N1" s="61"/>
      <c r="O1" s="61"/>
      <c r="P1" s="61"/>
      <c r="Q1" s="61"/>
      <c r="R1" s="61"/>
    </row>
    <row r="2">
      <c r="A2" s="61"/>
      <c r="B2" s="61"/>
      <c r="C2" s="61"/>
      <c r="D2" s="73"/>
      <c r="E2" s="74"/>
      <c r="F2" s="74"/>
      <c r="G2" s="74"/>
      <c r="H2" s="74"/>
      <c r="I2" s="61"/>
      <c r="J2" s="61"/>
      <c r="K2" s="61"/>
      <c r="L2" s="61"/>
      <c r="M2" s="61"/>
      <c r="N2" s="61"/>
      <c r="O2" s="61"/>
      <c r="P2" s="61"/>
      <c r="Q2" s="61"/>
      <c r="R2" s="61"/>
    </row>
    <row r="3">
      <c r="A3" s="61"/>
      <c r="B3" s="61"/>
      <c r="C3" s="61"/>
      <c r="D3" s="62" t="s">
        <v>0</v>
      </c>
      <c r="I3" s="61"/>
      <c r="J3" s="61"/>
      <c r="K3" s="61"/>
      <c r="L3" s="61"/>
      <c r="M3" s="61"/>
      <c r="N3" s="61"/>
      <c r="O3" s="61"/>
      <c r="P3" s="61"/>
      <c r="Q3" s="61"/>
      <c r="R3" s="61"/>
      <c r="S3" s="61"/>
    </row>
    <row r="4">
      <c r="A4" s="61"/>
      <c r="B4" s="61"/>
      <c r="C4" s="61"/>
      <c r="D4" s="61"/>
      <c r="E4" s="61"/>
      <c r="F4" s="61"/>
      <c r="G4" s="61"/>
      <c r="H4" s="61"/>
      <c r="I4" s="61"/>
      <c r="J4" s="61"/>
      <c r="K4" s="61"/>
      <c r="L4" s="61"/>
      <c r="M4" s="61"/>
      <c r="N4" s="61"/>
      <c r="O4" s="61"/>
      <c r="P4" s="61"/>
      <c r="Q4" s="61"/>
      <c r="R4" s="61"/>
      <c r="S4" s="61"/>
    </row>
    <row r="5">
      <c r="A5" s="61"/>
      <c r="B5" s="61"/>
      <c r="C5" s="61"/>
      <c r="D5" s="61"/>
      <c r="E5" s="61"/>
      <c r="F5" s="61"/>
      <c r="G5" s="61"/>
      <c r="H5" s="61"/>
      <c r="I5" s="61"/>
      <c r="J5" s="61"/>
      <c r="K5" s="61"/>
      <c r="L5" s="61"/>
      <c r="M5" s="61"/>
      <c r="N5" s="61"/>
      <c r="O5" s="61"/>
      <c r="P5" s="61"/>
      <c r="Q5" s="61"/>
      <c r="R5" s="61"/>
      <c r="S5" s="61"/>
    </row>
    <row r="6">
      <c r="A6" s="63" t="s">
        <v>2</v>
      </c>
      <c r="B6" s="4"/>
      <c r="C6" s="4"/>
      <c r="D6" s="4"/>
      <c r="E6" s="4"/>
      <c r="F6" s="4"/>
      <c r="G6" s="4"/>
      <c r="H6" s="4"/>
      <c r="I6" s="4"/>
      <c r="J6" s="6"/>
      <c r="K6" s="61"/>
      <c r="L6" s="61"/>
      <c r="M6" s="61"/>
      <c r="N6" s="61"/>
      <c r="O6" s="61"/>
      <c r="P6" s="61"/>
      <c r="Q6" s="61"/>
      <c r="R6" s="61"/>
      <c r="S6" s="61"/>
    </row>
    <row r="7">
      <c r="A7" s="61"/>
      <c r="B7" s="61"/>
      <c r="C7" s="61"/>
      <c r="D7" s="61"/>
      <c r="E7" s="75"/>
      <c r="F7" s="61"/>
      <c r="G7" s="61"/>
      <c r="H7" s="75"/>
      <c r="I7" s="61"/>
      <c r="J7" s="61"/>
      <c r="K7" s="61"/>
      <c r="L7" s="61"/>
      <c r="M7" s="61"/>
      <c r="N7" s="61"/>
      <c r="O7" s="61"/>
      <c r="P7" s="61"/>
      <c r="Q7" s="61"/>
      <c r="R7" s="61"/>
      <c r="S7" s="61"/>
    </row>
    <row r="8">
      <c r="A8" s="64" t="s">
        <v>7</v>
      </c>
      <c r="B8" s="65" t="s">
        <v>11</v>
      </c>
      <c r="C8" s="65" t="s">
        <v>14</v>
      </c>
      <c r="D8" s="65" t="s">
        <v>16</v>
      </c>
      <c r="E8" s="76" t="s">
        <v>17</v>
      </c>
      <c r="F8" s="66" t="s">
        <v>168</v>
      </c>
      <c r="G8" s="64" t="s">
        <v>22</v>
      </c>
      <c r="H8" s="76" t="s">
        <v>21</v>
      </c>
      <c r="I8" s="65" t="s">
        <v>25</v>
      </c>
      <c r="J8" s="65" t="s">
        <v>28</v>
      </c>
      <c r="K8" s="65" t="s">
        <v>27</v>
      </c>
      <c r="L8" s="65" t="s">
        <v>29</v>
      </c>
      <c r="M8" s="65" t="s">
        <v>33</v>
      </c>
      <c r="N8" s="65" t="s">
        <v>169</v>
      </c>
      <c r="O8" s="65" t="s">
        <v>170</v>
      </c>
      <c r="P8" s="65" t="s">
        <v>171</v>
      </c>
      <c r="Q8" s="65" t="s">
        <v>172</v>
      </c>
      <c r="R8" s="65" t="s">
        <v>344</v>
      </c>
      <c r="S8" s="78"/>
    </row>
    <row r="9">
      <c r="A9" s="17" t="s">
        <v>43</v>
      </c>
      <c r="B9" s="82" t="s">
        <v>357</v>
      </c>
      <c r="C9" s="68" t="s">
        <v>371</v>
      </c>
      <c r="D9" s="26" t="s">
        <v>359</v>
      </c>
      <c r="E9" s="83">
        <v>1312000.0</v>
      </c>
      <c r="F9" s="79">
        <f t="shared" ref="F9:F11" si="1">E9*1.19</f>
        <v>1561280</v>
      </c>
      <c r="G9" s="79">
        <f t="shared" ref="G9:G11" si="2">(F9)/3900</f>
        <v>400.3282051</v>
      </c>
      <c r="H9" s="69">
        <f t="shared" ref="H9:H11" si="3">G9*3900</f>
        <v>1561280</v>
      </c>
      <c r="I9" s="67" t="s">
        <v>67</v>
      </c>
      <c r="J9" s="25" t="s">
        <v>385</v>
      </c>
      <c r="K9" s="25" t="s">
        <v>364</v>
      </c>
      <c r="L9" s="25" t="s">
        <v>386</v>
      </c>
      <c r="M9" s="26" t="s">
        <v>387</v>
      </c>
      <c r="N9" s="26" t="s">
        <v>389</v>
      </c>
      <c r="O9" s="25" t="s">
        <v>390</v>
      </c>
      <c r="P9" s="80" t="s">
        <v>203</v>
      </c>
      <c r="Q9" s="26" t="s">
        <v>391</v>
      </c>
      <c r="R9" s="26"/>
      <c r="S9" s="61"/>
    </row>
    <row r="10">
      <c r="A10" s="17" t="s">
        <v>198</v>
      </c>
      <c r="B10" s="67" t="s">
        <v>396</v>
      </c>
      <c r="C10" s="68" t="s">
        <v>398</v>
      </c>
      <c r="D10" s="25" t="s">
        <v>402</v>
      </c>
      <c r="E10" s="83">
        <v>1048655.0</v>
      </c>
      <c r="F10" s="79">
        <f t="shared" si="1"/>
        <v>1247899.45</v>
      </c>
      <c r="G10" s="79">
        <f t="shared" si="2"/>
        <v>319.9742179</v>
      </c>
      <c r="H10" s="69">
        <f t="shared" si="3"/>
        <v>1247899.45</v>
      </c>
      <c r="I10" s="67" t="s">
        <v>67</v>
      </c>
      <c r="J10" s="26" t="s">
        <v>404</v>
      </c>
      <c r="K10" s="25" t="s">
        <v>405</v>
      </c>
      <c r="L10" s="26" t="s">
        <v>406</v>
      </c>
      <c r="M10" s="26" t="s">
        <v>407</v>
      </c>
      <c r="N10" s="26" t="s">
        <v>408</v>
      </c>
      <c r="O10" s="26" t="s">
        <v>409</v>
      </c>
      <c r="P10" s="80" t="s">
        <v>194</v>
      </c>
      <c r="Q10" s="26" t="s">
        <v>411</v>
      </c>
      <c r="R10" s="26"/>
      <c r="S10" s="61"/>
    </row>
    <row r="11" ht="96.0" customHeight="1">
      <c r="A11" s="17" t="s">
        <v>108</v>
      </c>
      <c r="B11" s="67" t="s">
        <v>81</v>
      </c>
      <c r="C11" s="68" t="s">
        <v>413</v>
      </c>
      <c r="D11" s="25" t="s">
        <v>417</v>
      </c>
      <c r="E11" s="83">
        <v>1134369.0</v>
      </c>
      <c r="F11" s="79">
        <f t="shared" si="1"/>
        <v>1349899.11</v>
      </c>
      <c r="G11" s="79">
        <f t="shared" si="2"/>
        <v>346.1279769</v>
      </c>
      <c r="H11" s="69">
        <f t="shared" si="3"/>
        <v>1349899.11</v>
      </c>
      <c r="I11" s="67" t="s">
        <v>67</v>
      </c>
      <c r="J11" s="26" t="s">
        <v>422</v>
      </c>
      <c r="K11" s="26" t="s">
        <v>423</v>
      </c>
      <c r="L11" s="26" t="s">
        <v>406</v>
      </c>
      <c r="M11" s="26" t="s">
        <v>424</v>
      </c>
      <c r="N11" s="25" t="s">
        <v>425</v>
      </c>
      <c r="O11" s="25" t="s">
        <v>426</v>
      </c>
      <c r="P11" s="80" t="s">
        <v>194</v>
      </c>
      <c r="Q11" s="25" t="s">
        <v>428</v>
      </c>
      <c r="R11" s="26"/>
      <c r="S11" s="61"/>
    </row>
    <row r="13">
      <c r="A13" s="86" t="s">
        <v>431</v>
      </c>
      <c r="B13" s="4"/>
      <c r="C13" s="4"/>
      <c r="D13" s="4"/>
      <c r="E13" s="4"/>
      <c r="F13" s="4"/>
      <c r="G13" s="4"/>
      <c r="H13" s="4"/>
      <c r="I13" s="4"/>
      <c r="J13" s="6"/>
    </row>
    <row r="14">
      <c r="A14" s="86" t="s">
        <v>438</v>
      </c>
      <c r="B14" s="4"/>
      <c r="C14" s="4"/>
      <c r="D14" s="4"/>
      <c r="E14" s="4"/>
      <c r="F14" s="4"/>
      <c r="G14" s="4"/>
      <c r="H14" s="4"/>
      <c r="I14" s="4"/>
      <c r="J14" s="6"/>
    </row>
    <row r="24">
      <c r="D24" s="84" t="s">
        <v>392</v>
      </c>
    </row>
  </sheetData>
  <mergeCells count="5">
    <mergeCell ref="D2:H2"/>
    <mergeCell ref="D3:H3"/>
    <mergeCell ref="A6:J6"/>
    <mergeCell ref="A13:J13"/>
    <mergeCell ref="A14:J14"/>
  </mergeCells>
  <hyperlinks>
    <hyperlink r:id="rId1" ref="B9"/>
    <hyperlink r:id="rId2" ref="C9"/>
    <hyperlink r:id="rId3" ref="C10"/>
    <hyperlink r:id="rId4" location="polycard_client=search-desktop&amp;be_origin=backend&amp;overlay_label=not_apply&amp;search_layout=grid&amp;position=2&amp;type=product&amp;tracking_id=3114480f-f7fc-4f0d-929e-6cf721a84526&amp;wid=MCO4234673900&amp;sid=search" ref="C11"/>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61"/>
      <c r="B1" s="61"/>
      <c r="C1" s="61"/>
      <c r="D1" s="61"/>
      <c r="E1" s="61"/>
      <c r="F1" s="61"/>
      <c r="G1" s="61"/>
      <c r="H1" s="61"/>
      <c r="I1" s="61"/>
      <c r="J1" s="61"/>
      <c r="K1" s="61"/>
      <c r="L1" s="61"/>
      <c r="M1" s="61"/>
      <c r="N1" s="61"/>
      <c r="O1" s="61"/>
      <c r="P1" s="61"/>
      <c r="Q1" s="61"/>
      <c r="R1" s="61"/>
    </row>
    <row r="2">
      <c r="A2" s="61"/>
      <c r="B2" s="61"/>
      <c r="C2" s="61"/>
      <c r="D2" s="73"/>
      <c r="E2" s="74"/>
      <c r="F2" s="74"/>
      <c r="G2" s="74"/>
      <c r="H2" s="74"/>
      <c r="I2" s="61"/>
      <c r="J2" s="61"/>
      <c r="K2" s="61"/>
      <c r="L2" s="61"/>
      <c r="M2" s="61"/>
      <c r="N2" s="61"/>
      <c r="O2" s="61"/>
      <c r="P2" s="61"/>
      <c r="Q2" s="61"/>
      <c r="R2" s="61"/>
    </row>
    <row r="3">
      <c r="A3" s="61"/>
      <c r="B3" s="61"/>
      <c r="C3" s="61"/>
      <c r="D3" s="62" t="s">
        <v>0</v>
      </c>
      <c r="I3" s="61"/>
      <c r="J3" s="61"/>
      <c r="K3" s="61"/>
      <c r="L3" s="61"/>
      <c r="M3" s="61"/>
      <c r="N3" s="61"/>
      <c r="O3" s="61"/>
      <c r="P3" s="61"/>
      <c r="Q3" s="61"/>
      <c r="R3" s="61"/>
      <c r="S3" s="61"/>
    </row>
    <row r="4">
      <c r="A4" s="61"/>
      <c r="B4" s="61"/>
      <c r="C4" s="61"/>
      <c r="D4" s="61"/>
      <c r="E4" s="61"/>
      <c r="F4" s="61"/>
      <c r="G4" s="61"/>
      <c r="H4" s="61"/>
      <c r="I4" s="61"/>
      <c r="J4" s="61"/>
      <c r="K4" s="61"/>
      <c r="L4" s="61"/>
      <c r="M4" s="61"/>
      <c r="N4" s="61"/>
      <c r="O4" s="61"/>
      <c r="P4" s="61"/>
      <c r="Q4" s="61"/>
      <c r="R4" s="61"/>
      <c r="S4" s="61"/>
    </row>
    <row r="5">
      <c r="A5" s="61"/>
      <c r="B5" s="61"/>
      <c r="C5" s="61"/>
      <c r="D5" s="61"/>
      <c r="E5" s="61"/>
      <c r="F5" s="61"/>
      <c r="G5" s="61"/>
      <c r="H5" s="61"/>
      <c r="I5" s="61"/>
      <c r="J5" s="61"/>
      <c r="K5" s="61"/>
      <c r="L5" s="61"/>
      <c r="M5" s="61"/>
      <c r="N5" s="61"/>
      <c r="O5" s="61"/>
      <c r="P5" s="61"/>
      <c r="Q5" s="61"/>
      <c r="R5" s="61"/>
      <c r="S5" s="61"/>
    </row>
    <row r="6">
      <c r="A6" s="63" t="s">
        <v>2</v>
      </c>
      <c r="B6" s="4"/>
      <c r="C6" s="4"/>
      <c r="D6" s="4"/>
      <c r="E6" s="4"/>
      <c r="F6" s="4"/>
      <c r="G6" s="4"/>
      <c r="H6" s="4"/>
      <c r="I6" s="4"/>
      <c r="J6" s="6"/>
      <c r="K6" s="61"/>
      <c r="L6" s="61"/>
      <c r="M6" s="61"/>
      <c r="N6" s="61"/>
      <c r="O6" s="61"/>
      <c r="P6" s="61"/>
      <c r="Q6" s="61"/>
      <c r="R6" s="61"/>
      <c r="S6" s="61"/>
    </row>
    <row r="7">
      <c r="A7" s="61"/>
      <c r="B7" s="61"/>
      <c r="C7" s="61"/>
      <c r="D7" s="61"/>
      <c r="E7" s="75"/>
      <c r="F7" s="61"/>
      <c r="G7" s="61"/>
      <c r="H7" s="75"/>
      <c r="I7" s="61"/>
      <c r="J7" s="61"/>
      <c r="K7" s="61"/>
      <c r="L7" s="61"/>
      <c r="M7" s="61"/>
      <c r="N7" s="61"/>
      <c r="O7" s="61"/>
      <c r="P7" s="61"/>
      <c r="Q7" s="61"/>
      <c r="R7" s="61"/>
      <c r="S7" s="61"/>
    </row>
    <row r="8">
      <c r="A8" s="64" t="s">
        <v>7</v>
      </c>
      <c r="B8" s="65" t="s">
        <v>11</v>
      </c>
      <c r="C8" s="65" t="s">
        <v>14</v>
      </c>
      <c r="D8" s="65" t="s">
        <v>16</v>
      </c>
      <c r="E8" s="76" t="s">
        <v>17</v>
      </c>
      <c r="F8" s="66" t="s">
        <v>168</v>
      </c>
      <c r="G8" s="64" t="s">
        <v>22</v>
      </c>
      <c r="H8" s="76" t="s">
        <v>21</v>
      </c>
      <c r="I8" s="65" t="s">
        <v>25</v>
      </c>
      <c r="J8" s="65" t="s">
        <v>28</v>
      </c>
      <c r="K8" s="65" t="s">
        <v>27</v>
      </c>
      <c r="L8" s="65" t="s">
        <v>29</v>
      </c>
      <c r="M8" s="65" t="s">
        <v>33</v>
      </c>
      <c r="N8" s="65" t="s">
        <v>169</v>
      </c>
      <c r="O8" s="65" t="s">
        <v>170</v>
      </c>
      <c r="P8" s="65" t="s">
        <v>171</v>
      </c>
      <c r="Q8" s="65" t="s">
        <v>172</v>
      </c>
      <c r="R8" s="65" t="s">
        <v>344</v>
      </c>
      <c r="S8" s="78"/>
    </row>
    <row r="9">
      <c r="A9" s="17" t="s">
        <v>43</v>
      </c>
      <c r="B9" s="67" t="s">
        <v>81</v>
      </c>
      <c r="C9" s="68" t="s">
        <v>376</v>
      </c>
      <c r="D9" s="25" t="s">
        <v>383</v>
      </c>
      <c r="E9" s="79">
        <v>735294.0</v>
      </c>
      <c r="F9" s="79">
        <f t="shared" ref="F9:F11" si="1">E9*1.19</f>
        <v>874999.86</v>
      </c>
      <c r="G9" s="79">
        <f t="shared" ref="G9:G11" si="2">(F9)/3900</f>
        <v>224.3589385</v>
      </c>
      <c r="H9" s="69">
        <f t="shared" ref="H9:H11" si="3">G9*3900</f>
        <v>874999.86</v>
      </c>
      <c r="I9" s="67" t="s">
        <v>67</v>
      </c>
      <c r="J9" s="25" t="s">
        <v>393</v>
      </c>
      <c r="K9" s="25" t="s">
        <v>394</v>
      </c>
      <c r="L9" s="25" t="s">
        <v>395</v>
      </c>
      <c r="M9" s="25" t="s">
        <v>397</v>
      </c>
      <c r="N9" s="25" t="s">
        <v>399</v>
      </c>
      <c r="O9" s="72" t="s">
        <v>400</v>
      </c>
      <c r="P9" s="80" t="s">
        <v>203</v>
      </c>
      <c r="Q9" s="25" t="s">
        <v>401</v>
      </c>
      <c r="R9" s="26"/>
      <c r="S9" s="61"/>
    </row>
    <row r="10">
      <c r="A10" s="17" t="s">
        <v>198</v>
      </c>
      <c r="B10" s="67" t="s">
        <v>81</v>
      </c>
      <c r="C10" s="68" t="s">
        <v>403</v>
      </c>
      <c r="D10" s="25" t="s">
        <v>410</v>
      </c>
      <c r="E10" s="79">
        <v>403361.0</v>
      </c>
      <c r="F10" s="79">
        <f t="shared" si="1"/>
        <v>479999.59</v>
      </c>
      <c r="G10" s="79">
        <f t="shared" si="2"/>
        <v>123.0768179</v>
      </c>
      <c r="H10" s="69">
        <f t="shared" si="3"/>
        <v>479999.59</v>
      </c>
      <c r="I10" s="67" t="s">
        <v>67</v>
      </c>
      <c r="J10" s="25" t="s">
        <v>414</v>
      </c>
      <c r="K10" s="25" t="s">
        <v>416</v>
      </c>
      <c r="L10" s="25" t="s">
        <v>395</v>
      </c>
      <c r="M10" s="25" t="s">
        <v>418</v>
      </c>
      <c r="N10" s="25" t="s">
        <v>419</v>
      </c>
      <c r="O10" s="25" t="s">
        <v>420</v>
      </c>
      <c r="P10" s="80" t="s">
        <v>194</v>
      </c>
      <c r="Q10" s="25" t="s">
        <v>421</v>
      </c>
      <c r="R10" s="26"/>
      <c r="S10" s="61"/>
    </row>
    <row r="11" ht="122.25" customHeight="1">
      <c r="A11" s="17" t="s">
        <v>108</v>
      </c>
      <c r="B11" s="67" t="s">
        <v>81</v>
      </c>
      <c r="C11" s="68" t="s">
        <v>427</v>
      </c>
      <c r="D11" s="25" t="s">
        <v>433</v>
      </c>
      <c r="E11" s="79">
        <v>176470.0</v>
      </c>
      <c r="F11" s="79">
        <f t="shared" si="1"/>
        <v>209999.3</v>
      </c>
      <c r="G11" s="79">
        <f t="shared" si="2"/>
        <v>53.84597436</v>
      </c>
      <c r="H11" s="69">
        <f t="shared" si="3"/>
        <v>209999.3</v>
      </c>
      <c r="I11" s="67" t="s">
        <v>67</v>
      </c>
      <c r="J11" s="26" t="s">
        <v>439</v>
      </c>
      <c r="K11" s="25" t="s">
        <v>440</v>
      </c>
      <c r="L11" s="25" t="s">
        <v>432</v>
      </c>
      <c r="M11" s="25" t="s">
        <v>442</v>
      </c>
      <c r="N11" s="25" t="s">
        <v>443</v>
      </c>
      <c r="O11" s="25" t="s">
        <v>444</v>
      </c>
      <c r="P11" s="87" t="s">
        <v>445</v>
      </c>
      <c r="Q11" s="25" t="s">
        <v>446</v>
      </c>
      <c r="R11" s="26"/>
      <c r="S11" s="61"/>
    </row>
    <row r="13">
      <c r="A13" s="86" t="s">
        <v>448</v>
      </c>
      <c r="B13" s="4"/>
      <c r="C13" s="4"/>
      <c r="D13" s="4"/>
      <c r="E13" s="4"/>
      <c r="F13" s="4"/>
      <c r="G13" s="4"/>
      <c r="H13" s="4"/>
      <c r="I13" s="4"/>
      <c r="J13" s="6"/>
    </row>
    <row r="14">
      <c r="A14" s="86" t="s">
        <v>449</v>
      </c>
      <c r="B14" s="4"/>
      <c r="C14" s="4"/>
      <c r="D14" s="4"/>
      <c r="E14" s="4"/>
      <c r="F14" s="4"/>
      <c r="G14" s="4"/>
      <c r="H14" s="4"/>
      <c r="I14" s="4"/>
      <c r="J14" s="6"/>
    </row>
    <row r="26">
      <c r="D26" s="84" t="s">
        <v>392</v>
      </c>
    </row>
  </sheetData>
  <mergeCells count="5">
    <mergeCell ref="D2:H2"/>
    <mergeCell ref="D3:H3"/>
    <mergeCell ref="A6:J6"/>
    <mergeCell ref="A13:J13"/>
    <mergeCell ref="A14:J14"/>
  </mergeCells>
  <hyperlinks>
    <hyperlink r:id="rId1" location="polycard_client=search-desktop&amp;be_origin=backend&amp;overlay_label=not_apply&amp;search_layout=grid&amp;position=1&amp;type=product&amp;tracking_id=3816807e-bca2-4828-b7ef-e3c0d5733a82&amp;wid=MCO2103029437&amp;sid=search" ref="C9"/>
    <hyperlink r:id="rId2" location="polycard_client=search-desktop&amp;be_origin=backend&amp;overlay_label=not_apply&amp;search_layout=grid&amp;position=1&amp;type=product&amp;tracking_id=d01a33c3-6bc0-4dc6-8e5c-5ff5b79c631f&amp;wid=MCO1838745327&amp;sid=search" ref="C10"/>
    <hyperlink r:id="rId3" location="polycard_client=search-desktop&amp;float_highlight=last_unit&amp;be_origin=backend&amp;overlay_label=not_apply&amp;search_layout=grid&amp;position=1&amp;type=product&amp;tracking_id=8cee57da-fbff-4324-8663-60deb10c9a62&amp;wid=MCO908418174&amp;sid=search" ref="C11"/>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61"/>
      <c r="B1" s="61"/>
      <c r="C1" s="61"/>
      <c r="D1" s="61"/>
      <c r="E1" s="61"/>
      <c r="F1" s="61"/>
      <c r="G1" s="61"/>
      <c r="H1" s="61"/>
      <c r="I1" s="61"/>
      <c r="J1" s="61"/>
      <c r="K1" s="61"/>
      <c r="L1" s="61"/>
      <c r="M1" s="61"/>
      <c r="N1" s="61"/>
      <c r="O1" s="61"/>
      <c r="P1" s="61"/>
      <c r="Q1" s="61"/>
      <c r="R1" s="61"/>
    </row>
    <row r="2">
      <c r="A2" s="61"/>
      <c r="B2" s="61"/>
      <c r="C2" s="61"/>
      <c r="D2" s="73"/>
      <c r="E2" s="74"/>
      <c r="F2" s="74"/>
      <c r="G2" s="74"/>
      <c r="H2" s="74"/>
      <c r="I2" s="61"/>
      <c r="J2" s="61"/>
      <c r="K2" s="61"/>
      <c r="L2" s="61"/>
      <c r="M2" s="61"/>
      <c r="N2" s="61"/>
      <c r="O2" s="61"/>
      <c r="P2" s="61"/>
      <c r="Q2" s="61"/>
      <c r="R2" s="61"/>
    </row>
    <row r="3">
      <c r="A3" s="61"/>
      <c r="B3" s="61"/>
      <c r="C3" s="61"/>
      <c r="D3" s="62" t="s">
        <v>0</v>
      </c>
      <c r="I3" s="61"/>
      <c r="J3" s="61"/>
      <c r="K3" s="61"/>
      <c r="L3" s="61"/>
      <c r="M3" s="61"/>
      <c r="N3" s="61"/>
      <c r="O3" s="61"/>
      <c r="P3" s="61"/>
      <c r="Q3" s="61"/>
      <c r="R3" s="61"/>
      <c r="S3" s="61"/>
    </row>
    <row r="4">
      <c r="A4" s="61"/>
      <c r="B4" s="61"/>
      <c r="C4" s="61"/>
      <c r="D4" s="61"/>
      <c r="E4" s="61"/>
      <c r="F4" s="61"/>
      <c r="G4" s="61"/>
      <c r="H4" s="61"/>
      <c r="I4" s="61"/>
      <c r="J4" s="61"/>
      <c r="K4" s="61"/>
      <c r="L4" s="61"/>
      <c r="M4" s="61"/>
      <c r="N4" s="61"/>
      <c r="O4" s="61"/>
      <c r="P4" s="61"/>
      <c r="Q4" s="61"/>
      <c r="R4" s="61"/>
      <c r="S4" s="61"/>
    </row>
    <row r="5">
      <c r="A5" s="61"/>
      <c r="B5" s="61"/>
      <c r="C5" s="61"/>
      <c r="D5" s="61"/>
      <c r="E5" s="61"/>
      <c r="F5" s="61"/>
      <c r="G5" s="61"/>
      <c r="H5" s="61"/>
      <c r="I5" s="61"/>
      <c r="J5" s="61"/>
      <c r="K5" s="61"/>
      <c r="L5" s="61"/>
      <c r="M5" s="61"/>
      <c r="N5" s="61"/>
      <c r="O5" s="61"/>
      <c r="P5" s="61"/>
      <c r="Q5" s="61"/>
      <c r="R5" s="61"/>
      <c r="S5" s="61"/>
    </row>
    <row r="6">
      <c r="A6" s="63" t="s">
        <v>2</v>
      </c>
      <c r="B6" s="4"/>
      <c r="C6" s="4"/>
      <c r="D6" s="4"/>
      <c r="E6" s="4"/>
      <c r="F6" s="4"/>
      <c r="G6" s="4"/>
      <c r="H6" s="4"/>
      <c r="I6" s="4"/>
      <c r="J6" s="6"/>
      <c r="K6" s="61"/>
      <c r="L6" s="61"/>
      <c r="M6" s="61"/>
      <c r="N6" s="61"/>
      <c r="O6" s="61"/>
      <c r="P6" s="61"/>
      <c r="Q6" s="61"/>
      <c r="R6" s="61"/>
      <c r="S6" s="61"/>
    </row>
    <row r="7">
      <c r="A7" s="61"/>
      <c r="B7" s="61"/>
      <c r="C7" s="61"/>
      <c r="D7" s="61"/>
      <c r="E7" s="75"/>
      <c r="F7" s="61"/>
      <c r="G7" s="61"/>
      <c r="H7" s="75"/>
      <c r="I7" s="61"/>
      <c r="J7" s="61"/>
      <c r="K7" s="61"/>
      <c r="L7" s="61"/>
      <c r="M7" s="61"/>
      <c r="N7" s="61"/>
      <c r="O7" s="61"/>
      <c r="P7" s="61"/>
      <c r="Q7" s="61"/>
      <c r="R7" s="61"/>
      <c r="S7" s="61"/>
    </row>
    <row r="8">
      <c r="A8" s="64" t="s">
        <v>7</v>
      </c>
      <c r="B8" s="65" t="s">
        <v>11</v>
      </c>
      <c r="C8" s="65" t="s">
        <v>14</v>
      </c>
      <c r="D8" s="65" t="s">
        <v>16</v>
      </c>
      <c r="E8" s="76" t="s">
        <v>17</v>
      </c>
      <c r="F8" s="66" t="s">
        <v>168</v>
      </c>
      <c r="G8" s="64" t="s">
        <v>22</v>
      </c>
      <c r="H8" s="76" t="s">
        <v>21</v>
      </c>
      <c r="I8" s="65" t="s">
        <v>25</v>
      </c>
      <c r="J8" s="65" t="s">
        <v>28</v>
      </c>
      <c r="K8" s="65" t="s">
        <v>27</v>
      </c>
      <c r="L8" s="65" t="s">
        <v>29</v>
      </c>
      <c r="M8" s="65" t="s">
        <v>33</v>
      </c>
      <c r="N8" s="65" t="s">
        <v>169</v>
      </c>
      <c r="O8" s="65" t="s">
        <v>170</v>
      </c>
      <c r="P8" s="65" t="s">
        <v>171</v>
      </c>
      <c r="Q8" s="65" t="s">
        <v>172</v>
      </c>
      <c r="R8" s="65" t="s">
        <v>344</v>
      </c>
      <c r="S8" s="78"/>
    </row>
    <row r="9">
      <c r="A9" s="17" t="s">
        <v>43</v>
      </c>
      <c r="B9" s="67" t="s">
        <v>81</v>
      </c>
      <c r="C9" s="68" t="s">
        <v>412</v>
      </c>
      <c r="D9" s="85" t="s">
        <v>415</v>
      </c>
      <c r="E9" s="79">
        <v>588151.0</v>
      </c>
      <c r="F9" s="79">
        <f t="shared" ref="F9:F11" si="1">E9*1.19</f>
        <v>699899.69</v>
      </c>
      <c r="G9" s="79">
        <f t="shared" ref="G9:G11" si="2">(F9)/3900</f>
        <v>179.461459</v>
      </c>
      <c r="H9" s="69">
        <f t="shared" ref="H9:H11" si="3">G9*3900</f>
        <v>699899.69</v>
      </c>
      <c r="I9" s="67" t="s">
        <v>67</v>
      </c>
      <c r="J9" s="25" t="s">
        <v>429</v>
      </c>
      <c r="K9" s="25" t="s">
        <v>430</v>
      </c>
      <c r="L9" s="25" t="s">
        <v>432</v>
      </c>
      <c r="M9" s="25" t="s">
        <v>434</v>
      </c>
      <c r="N9" s="25" t="s">
        <v>435</v>
      </c>
      <c r="O9" s="25" t="s">
        <v>436</v>
      </c>
      <c r="P9" s="80" t="s">
        <v>194</v>
      </c>
      <c r="Q9" s="25" t="s">
        <v>437</v>
      </c>
      <c r="R9" s="26"/>
      <c r="S9" s="61"/>
    </row>
    <row r="10">
      <c r="A10" s="17" t="s">
        <v>198</v>
      </c>
      <c r="B10" s="67" t="s">
        <v>81</v>
      </c>
      <c r="C10" s="68" t="s">
        <v>441</v>
      </c>
      <c r="D10" s="85" t="s">
        <v>447</v>
      </c>
      <c r="E10" s="79">
        <v>667475.0</v>
      </c>
      <c r="F10" s="79">
        <f t="shared" si="1"/>
        <v>794295.25</v>
      </c>
      <c r="G10" s="79">
        <f t="shared" si="2"/>
        <v>203.6654487</v>
      </c>
      <c r="H10" s="69">
        <f t="shared" si="3"/>
        <v>794295.25</v>
      </c>
      <c r="I10" s="67" t="s">
        <v>67</v>
      </c>
      <c r="J10" s="25" t="s">
        <v>450</v>
      </c>
      <c r="K10" s="25" t="s">
        <v>451</v>
      </c>
      <c r="L10" s="25" t="s">
        <v>432</v>
      </c>
      <c r="M10" s="25" t="s">
        <v>452</v>
      </c>
      <c r="N10" s="25" t="s">
        <v>453</v>
      </c>
      <c r="O10" s="25" t="s">
        <v>454</v>
      </c>
      <c r="P10" s="80" t="s">
        <v>194</v>
      </c>
      <c r="Q10" s="25" t="s">
        <v>455</v>
      </c>
      <c r="R10" s="26"/>
      <c r="S10" s="61"/>
    </row>
    <row r="11" ht="122.25" customHeight="1">
      <c r="A11" s="17" t="s">
        <v>108</v>
      </c>
      <c r="B11" s="67" t="s">
        <v>81</v>
      </c>
      <c r="C11" s="68" t="s">
        <v>456</v>
      </c>
      <c r="D11" s="85" t="s">
        <v>457</v>
      </c>
      <c r="E11" s="79">
        <v>193277.0</v>
      </c>
      <c r="F11" s="79">
        <f t="shared" si="1"/>
        <v>229999.63</v>
      </c>
      <c r="G11" s="79">
        <f t="shared" si="2"/>
        <v>58.9742641</v>
      </c>
      <c r="H11" s="69">
        <f t="shared" si="3"/>
        <v>229999.63</v>
      </c>
      <c r="I11" s="67" t="s">
        <v>67</v>
      </c>
      <c r="J11" s="25" t="s">
        <v>458</v>
      </c>
      <c r="K11" s="25" t="s">
        <v>459</v>
      </c>
      <c r="L11" s="25" t="s">
        <v>432</v>
      </c>
      <c r="M11" s="25" t="s">
        <v>460</v>
      </c>
      <c r="N11" s="25" t="s">
        <v>461</v>
      </c>
      <c r="O11" s="25" t="s">
        <v>462</v>
      </c>
      <c r="P11" s="87" t="s">
        <v>445</v>
      </c>
      <c r="Q11" s="25" t="s">
        <v>463</v>
      </c>
      <c r="R11" s="26"/>
      <c r="S11" s="61"/>
    </row>
    <row r="13">
      <c r="A13" s="88" t="s">
        <v>464</v>
      </c>
      <c r="B13" s="4"/>
      <c r="C13" s="4"/>
      <c r="D13" s="4"/>
      <c r="E13" s="4"/>
      <c r="F13" s="4"/>
      <c r="G13" s="4"/>
      <c r="H13" s="4"/>
      <c r="I13" s="4"/>
      <c r="J13" s="6"/>
    </row>
    <row r="14">
      <c r="A14" s="88" t="s">
        <v>465</v>
      </c>
      <c r="B14" s="4"/>
      <c r="C14" s="4"/>
      <c r="D14" s="4"/>
      <c r="E14" s="4"/>
      <c r="F14" s="4"/>
      <c r="G14" s="4"/>
      <c r="H14" s="4"/>
      <c r="I14" s="4"/>
      <c r="J14" s="6"/>
    </row>
    <row r="24">
      <c r="D24" s="84" t="s">
        <v>392</v>
      </c>
    </row>
  </sheetData>
  <mergeCells count="5">
    <mergeCell ref="D2:H2"/>
    <mergeCell ref="D3:H3"/>
    <mergeCell ref="A6:J6"/>
    <mergeCell ref="A13:J13"/>
    <mergeCell ref="A14:J14"/>
  </mergeCells>
  <hyperlinks>
    <hyperlink r:id="rId1" location="polycard_client=search-desktop&amp;be_origin=backend&amp;overlay_label=not_apply&amp;search_layout=grid&amp;position=2&amp;type=product&amp;tracking_id=1e2d9fd4-c504-4918-9c00-efaa92a63e33&amp;wid=MCO3963789260&amp;sid=search" ref="C9"/>
    <hyperlink r:id="rId2" location="polycard_client=search-desktop&amp;be_origin=backend&amp;overlay_label=not_apply&amp;search_layout=grid&amp;position=7&amp;type=product&amp;tracking_id=55465605-9394-4e2b-80ef-b65ac3a98d1e&amp;wid=MCO2642241680&amp;sid=search" ref="C10"/>
    <hyperlink r:id="rId3" location="polycard_client=search-desktop&amp;float_highlight=last_unit&amp;be_origin=backend&amp;overlay_label=not_apply&amp;search_layout=grid&amp;position=2&amp;type=product&amp;tracking_id=2821ec0e-4ba9-4bbb-b9a8-5b7fabfb9094&amp;wid=MCO3209546716&amp;sid=search" ref="C11"/>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24.88"/>
  </cols>
  <sheetData>
    <row r="1">
      <c r="A1" s="61"/>
      <c r="B1" s="61"/>
      <c r="C1" s="61"/>
      <c r="D1" s="62" t="s">
        <v>0</v>
      </c>
      <c r="I1" s="61"/>
      <c r="J1" s="61"/>
      <c r="K1" s="61"/>
      <c r="L1" s="61"/>
      <c r="M1" s="61"/>
      <c r="N1" s="61"/>
      <c r="O1" s="61"/>
      <c r="P1" s="61"/>
      <c r="Q1" s="61"/>
      <c r="R1" s="61"/>
    </row>
    <row r="2">
      <c r="A2" s="61"/>
      <c r="B2" s="61"/>
      <c r="C2" s="61"/>
      <c r="D2" s="61"/>
      <c r="E2" s="61"/>
      <c r="F2" s="61"/>
      <c r="G2" s="61"/>
      <c r="H2" s="61"/>
      <c r="I2" s="61"/>
      <c r="J2" s="61"/>
      <c r="K2" s="61"/>
      <c r="L2" s="61"/>
      <c r="M2" s="61"/>
      <c r="N2" s="61"/>
      <c r="O2" s="61"/>
      <c r="P2" s="61"/>
      <c r="Q2" s="61"/>
      <c r="R2" s="61"/>
    </row>
    <row r="3">
      <c r="A3" s="61"/>
      <c r="B3" s="61"/>
      <c r="C3" s="61"/>
      <c r="D3" s="61"/>
      <c r="E3" s="61"/>
      <c r="F3" s="61"/>
      <c r="G3" s="61"/>
      <c r="H3" s="61"/>
      <c r="I3" s="61"/>
      <c r="J3" s="61"/>
      <c r="K3" s="61"/>
      <c r="L3" s="61"/>
      <c r="M3" s="61"/>
      <c r="N3" s="61"/>
      <c r="O3" s="61"/>
      <c r="P3" s="61"/>
      <c r="Q3" s="61"/>
      <c r="R3" s="61"/>
    </row>
    <row r="4">
      <c r="A4" s="63" t="s">
        <v>2</v>
      </c>
      <c r="B4" s="4"/>
      <c r="C4" s="4"/>
      <c r="D4" s="4"/>
      <c r="E4" s="4"/>
      <c r="F4" s="4"/>
      <c r="G4" s="4"/>
      <c r="H4" s="4"/>
      <c r="I4" s="4"/>
      <c r="J4" s="6"/>
      <c r="K4" s="61"/>
      <c r="L4" s="61"/>
      <c r="M4" s="61"/>
      <c r="N4" s="61"/>
      <c r="O4" s="61"/>
      <c r="P4" s="61"/>
      <c r="Q4" s="61"/>
      <c r="R4" s="61"/>
    </row>
    <row r="5">
      <c r="A5" s="61"/>
      <c r="B5" s="61"/>
      <c r="C5" s="61"/>
      <c r="D5" s="61"/>
      <c r="E5" s="61"/>
      <c r="F5" s="61"/>
      <c r="G5" s="61"/>
      <c r="H5" s="61"/>
      <c r="I5" s="61"/>
      <c r="J5" s="61"/>
      <c r="K5" s="61"/>
      <c r="L5" s="61"/>
      <c r="M5" s="61"/>
      <c r="N5" s="61"/>
      <c r="O5" s="61"/>
      <c r="P5" s="61"/>
      <c r="Q5" s="61"/>
      <c r="R5" s="61"/>
    </row>
    <row r="6">
      <c r="A6" s="64" t="s">
        <v>7</v>
      </c>
      <c r="B6" s="65" t="s">
        <v>11</v>
      </c>
      <c r="C6" s="65" t="s">
        <v>14</v>
      </c>
      <c r="D6" s="65" t="s">
        <v>16</v>
      </c>
      <c r="E6" s="65" t="s">
        <v>17</v>
      </c>
      <c r="F6" s="66" t="s">
        <v>168</v>
      </c>
      <c r="G6" s="64" t="s">
        <v>22</v>
      </c>
      <c r="H6" s="65" t="s">
        <v>21</v>
      </c>
      <c r="I6" s="65" t="s">
        <v>25</v>
      </c>
      <c r="J6" s="65" t="s">
        <v>28</v>
      </c>
      <c r="K6" s="65" t="s">
        <v>27</v>
      </c>
      <c r="L6" s="65" t="s">
        <v>29</v>
      </c>
      <c r="M6" s="65" t="s">
        <v>33</v>
      </c>
      <c r="N6" s="65" t="s">
        <v>169</v>
      </c>
      <c r="O6" s="65" t="s">
        <v>170</v>
      </c>
      <c r="P6" s="65" t="s">
        <v>171</v>
      </c>
      <c r="Q6" s="65" t="s">
        <v>172</v>
      </c>
      <c r="R6" s="65" t="s">
        <v>173</v>
      </c>
    </row>
    <row r="7">
      <c r="A7" s="17" t="s">
        <v>43</v>
      </c>
      <c r="B7" s="67" t="s">
        <v>466</v>
      </c>
      <c r="C7" s="68" t="s">
        <v>467</v>
      </c>
      <c r="D7" s="26" t="s">
        <v>468</v>
      </c>
      <c r="E7" s="67" t="s">
        <v>469</v>
      </c>
      <c r="F7" s="67" t="s">
        <v>470</v>
      </c>
      <c r="G7" s="67" t="s">
        <v>471</v>
      </c>
      <c r="H7" s="69">
        <v>3.123</v>
      </c>
      <c r="I7" s="67" t="s">
        <v>74</v>
      </c>
      <c r="J7" s="26" t="s">
        <v>472</v>
      </c>
      <c r="K7" s="26" t="s">
        <v>473</v>
      </c>
      <c r="L7" s="26" t="s">
        <v>474</v>
      </c>
      <c r="M7" s="26" t="s">
        <v>475</v>
      </c>
      <c r="N7" s="26" t="s">
        <v>476</v>
      </c>
      <c r="O7" s="26" t="s">
        <v>477</v>
      </c>
      <c r="P7" s="80" t="s">
        <v>194</v>
      </c>
      <c r="Q7" s="26" t="s">
        <v>478</v>
      </c>
      <c r="R7" s="67"/>
    </row>
    <row r="8">
      <c r="A8" s="17" t="s">
        <v>198</v>
      </c>
      <c r="B8" s="67" t="s">
        <v>479</v>
      </c>
      <c r="C8" s="68" t="s">
        <v>480</v>
      </c>
      <c r="D8" s="26" t="s">
        <v>481</v>
      </c>
      <c r="E8" s="67" t="s">
        <v>482</v>
      </c>
      <c r="F8" s="67" t="s">
        <v>483</v>
      </c>
      <c r="G8" s="67" t="s">
        <v>484</v>
      </c>
      <c r="H8" s="69">
        <v>3.123</v>
      </c>
      <c r="I8" s="67" t="s">
        <v>485</v>
      </c>
      <c r="J8" s="26" t="s">
        <v>486</v>
      </c>
      <c r="K8" s="26" t="s">
        <v>487</v>
      </c>
      <c r="L8" s="26" t="s">
        <v>488</v>
      </c>
      <c r="M8" s="26" t="s">
        <v>489</v>
      </c>
      <c r="N8" s="26" t="s">
        <v>490</v>
      </c>
      <c r="O8" s="26" t="s">
        <v>491</v>
      </c>
      <c r="P8" s="80" t="s">
        <v>203</v>
      </c>
      <c r="Q8" s="26" t="s">
        <v>492</v>
      </c>
      <c r="R8" s="26"/>
    </row>
    <row r="9">
      <c r="A9" s="17" t="s">
        <v>108</v>
      </c>
      <c r="B9" s="67" t="s">
        <v>493</v>
      </c>
      <c r="C9" s="68" t="s">
        <v>494</v>
      </c>
      <c r="D9" s="26" t="s">
        <v>495</v>
      </c>
      <c r="E9" s="67" t="s">
        <v>496</v>
      </c>
      <c r="F9" s="67" t="s">
        <v>497</v>
      </c>
      <c r="G9" s="67" t="s">
        <v>498</v>
      </c>
      <c r="H9" s="69">
        <v>3.123</v>
      </c>
      <c r="I9" s="67" t="s">
        <v>74</v>
      </c>
      <c r="J9" s="26" t="s">
        <v>499</v>
      </c>
      <c r="K9" s="26" t="s">
        <v>500</v>
      </c>
      <c r="L9" s="26" t="s">
        <v>474</v>
      </c>
      <c r="M9" s="26" t="s">
        <v>501</v>
      </c>
      <c r="N9" s="26" t="s">
        <v>502</v>
      </c>
      <c r="O9" s="26" t="s">
        <v>503</v>
      </c>
      <c r="P9" s="80" t="s">
        <v>194</v>
      </c>
      <c r="Q9" s="26" t="s">
        <v>504</v>
      </c>
      <c r="R9" s="26"/>
    </row>
    <row r="10">
      <c r="A10" s="17" t="s">
        <v>246</v>
      </c>
      <c r="B10" s="67" t="s">
        <v>479</v>
      </c>
      <c r="C10" s="68" t="s">
        <v>505</v>
      </c>
      <c r="D10" s="26" t="s">
        <v>506</v>
      </c>
      <c r="E10" s="67" t="s">
        <v>507</v>
      </c>
      <c r="F10" s="67" t="s">
        <v>508</v>
      </c>
      <c r="G10" s="67" t="s">
        <v>509</v>
      </c>
      <c r="H10" s="69">
        <v>3.123</v>
      </c>
      <c r="I10" s="67" t="s">
        <v>74</v>
      </c>
      <c r="J10" s="26" t="s">
        <v>510</v>
      </c>
      <c r="K10" s="26" t="s">
        <v>511</v>
      </c>
      <c r="L10" s="26" t="s">
        <v>488</v>
      </c>
      <c r="M10" s="26" t="s">
        <v>512</v>
      </c>
      <c r="N10" s="26" t="s">
        <v>513</v>
      </c>
      <c r="O10" s="26" t="s">
        <v>514</v>
      </c>
      <c r="P10" s="80" t="s">
        <v>194</v>
      </c>
      <c r="Q10" s="26" t="s">
        <v>515</v>
      </c>
      <c r="R10" s="26"/>
    </row>
    <row r="11">
      <c r="A11" s="17" t="s">
        <v>269</v>
      </c>
      <c r="B11" s="67" t="s">
        <v>516</v>
      </c>
      <c r="C11" s="68" t="s">
        <v>517</v>
      </c>
      <c r="D11" s="26" t="s">
        <v>518</v>
      </c>
      <c r="E11" s="67" t="s">
        <v>520</v>
      </c>
      <c r="F11" s="67" t="s">
        <v>521</v>
      </c>
      <c r="G11" s="67" t="s">
        <v>522</v>
      </c>
      <c r="H11" s="69">
        <v>3.123</v>
      </c>
      <c r="I11" s="67" t="s">
        <v>74</v>
      </c>
      <c r="J11" s="26" t="s">
        <v>523</v>
      </c>
      <c r="K11" s="26" t="s">
        <v>524</v>
      </c>
      <c r="L11" s="26" t="s">
        <v>474</v>
      </c>
      <c r="M11" s="26" t="s">
        <v>525</v>
      </c>
      <c r="N11" s="26" t="s">
        <v>526</v>
      </c>
      <c r="O11" s="26" t="s">
        <v>527</v>
      </c>
      <c r="P11" s="89" t="s">
        <v>528</v>
      </c>
      <c r="Q11" s="26" t="s">
        <v>529</v>
      </c>
      <c r="R11" s="26"/>
    </row>
    <row r="13">
      <c r="A13" s="88" t="s">
        <v>530</v>
      </c>
      <c r="B13" s="4"/>
      <c r="C13" s="4"/>
      <c r="D13" s="4"/>
      <c r="E13" s="4"/>
      <c r="F13" s="4"/>
      <c r="G13" s="4"/>
      <c r="H13" s="4"/>
      <c r="I13" s="4"/>
      <c r="J13" s="6"/>
    </row>
    <row r="14">
      <c r="A14" s="88" t="s">
        <v>532</v>
      </c>
      <c r="B14" s="4"/>
      <c r="C14" s="4"/>
      <c r="D14" s="4"/>
      <c r="E14" s="4"/>
      <c r="F14" s="4"/>
      <c r="G14" s="4"/>
      <c r="H14" s="4"/>
      <c r="I14" s="4"/>
      <c r="J14" s="6"/>
    </row>
  </sheetData>
  <mergeCells count="4">
    <mergeCell ref="D1:H1"/>
    <mergeCell ref="A4:J4"/>
    <mergeCell ref="A13:J13"/>
    <mergeCell ref="A14:J14"/>
  </mergeCells>
  <hyperlinks>
    <hyperlink r:id="rId1" ref="C7"/>
    <hyperlink r:id="rId2" ref="C8"/>
    <hyperlink r:id="rId3" ref="C9"/>
    <hyperlink r:id="rId4" ref="C10"/>
    <hyperlink r:id="rId5" ref="C11"/>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24.88"/>
  </cols>
  <sheetData>
    <row r="1">
      <c r="A1" s="61"/>
      <c r="B1" s="61"/>
      <c r="C1" s="61"/>
      <c r="D1" s="62" t="s">
        <v>0</v>
      </c>
      <c r="I1" s="61"/>
      <c r="J1" s="61"/>
      <c r="K1" s="61"/>
      <c r="L1" s="61"/>
      <c r="M1" s="61"/>
      <c r="N1" s="61"/>
      <c r="O1" s="61"/>
      <c r="P1" s="61"/>
      <c r="Q1" s="61"/>
      <c r="R1" s="61"/>
    </row>
    <row r="2">
      <c r="A2" s="61"/>
      <c r="B2" s="61"/>
      <c r="C2" s="61"/>
      <c r="D2" s="61"/>
      <c r="E2" s="61"/>
      <c r="F2" s="61"/>
      <c r="G2" s="61"/>
      <c r="H2" s="61"/>
      <c r="I2" s="61"/>
      <c r="J2" s="61"/>
      <c r="K2" s="61"/>
      <c r="L2" s="61"/>
      <c r="M2" s="61"/>
      <c r="N2" s="61"/>
      <c r="O2" s="61"/>
      <c r="P2" s="61"/>
      <c r="Q2" s="61"/>
      <c r="R2" s="61"/>
    </row>
    <row r="3">
      <c r="A3" s="61"/>
      <c r="B3" s="61"/>
      <c r="C3" s="61"/>
      <c r="D3" s="61"/>
      <c r="E3" s="61"/>
      <c r="F3" s="61"/>
      <c r="G3" s="61"/>
      <c r="H3" s="61"/>
      <c r="I3" s="61"/>
      <c r="J3" s="61"/>
      <c r="K3" s="61"/>
      <c r="L3" s="61"/>
      <c r="M3" s="61"/>
      <c r="N3" s="61"/>
      <c r="O3" s="61"/>
      <c r="P3" s="61"/>
      <c r="Q3" s="61"/>
      <c r="R3" s="61"/>
    </row>
    <row r="4">
      <c r="A4" s="63" t="s">
        <v>2</v>
      </c>
      <c r="B4" s="4"/>
      <c r="C4" s="4"/>
      <c r="D4" s="4"/>
      <c r="E4" s="4"/>
      <c r="F4" s="4"/>
      <c r="G4" s="4"/>
      <c r="H4" s="4"/>
      <c r="I4" s="4"/>
      <c r="J4" s="6"/>
      <c r="K4" s="61"/>
      <c r="L4" s="61"/>
      <c r="M4" s="61"/>
      <c r="N4" s="61"/>
      <c r="O4" s="61"/>
      <c r="P4" s="61"/>
      <c r="Q4" s="61"/>
      <c r="R4" s="61"/>
    </row>
    <row r="5">
      <c r="A5" s="61"/>
      <c r="B5" s="61"/>
      <c r="C5" s="61"/>
      <c r="D5" s="61"/>
      <c r="E5" s="61"/>
      <c r="F5" s="61"/>
      <c r="G5" s="61"/>
      <c r="H5" s="61"/>
      <c r="I5" s="61"/>
      <c r="J5" s="61"/>
      <c r="K5" s="61"/>
      <c r="L5" s="61"/>
      <c r="M5" s="61"/>
      <c r="N5" s="61"/>
      <c r="O5" s="61"/>
      <c r="P5" s="61"/>
      <c r="Q5" s="61"/>
      <c r="R5" s="61"/>
    </row>
    <row r="6">
      <c r="A6" s="64" t="s">
        <v>7</v>
      </c>
      <c r="B6" s="65" t="s">
        <v>11</v>
      </c>
      <c r="C6" s="65" t="s">
        <v>14</v>
      </c>
      <c r="D6" s="65" t="s">
        <v>16</v>
      </c>
      <c r="E6" s="65" t="s">
        <v>17</v>
      </c>
      <c r="F6" s="66" t="s">
        <v>168</v>
      </c>
      <c r="G6" s="64" t="s">
        <v>22</v>
      </c>
      <c r="H6" s="65" t="s">
        <v>21</v>
      </c>
      <c r="I6" s="65" t="s">
        <v>25</v>
      </c>
      <c r="J6" s="65" t="s">
        <v>28</v>
      </c>
      <c r="K6" s="65" t="s">
        <v>27</v>
      </c>
      <c r="L6" s="65" t="s">
        <v>29</v>
      </c>
      <c r="M6" s="65" t="s">
        <v>33</v>
      </c>
      <c r="N6" s="65" t="s">
        <v>169</v>
      </c>
      <c r="O6" s="65" t="s">
        <v>170</v>
      </c>
      <c r="P6" s="65" t="s">
        <v>171</v>
      </c>
      <c r="Q6" s="65" t="s">
        <v>172</v>
      </c>
      <c r="R6" s="65" t="s">
        <v>173</v>
      </c>
    </row>
    <row r="7">
      <c r="A7" s="17" t="s">
        <v>43</v>
      </c>
      <c r="B7" s="67" t="s">
        <v>466</v>
      </c>
      <c r="C7" s="68" t="s">
        <v>519</v>
      </c>
      <c r="D7" s="26" t="s">
        <v>468</v>
      </c>
      <c r="E7" s="67" t="s">
        <v>469</v>
      </c>
      <c r="F7" s="67" t="s">
        <v>470</v>
      </c>
      <c r="G7" s="67" t="s">
        <v>471</v>
      </c>
      <c r="H7" s="69">
        <v>3.123</v>
      </c>
      <c r="I7" s="67" t="s">
        <v>74</v>
      </c>
      <c r="J7" s="26" t="s">
        <v>472</v>
      </c>
      <c r="K7" s="26" t="s">
        <v>473</v>
      </c>
      <c r="L7" s="26" t="s">
        <v>474</v>
      </c>
      <c r="M7" s="26" t="s">
        <v>475</v>
      </c>
      <c r="N7" s="26" t="s">
        <v>476</v>
      </c>
      <c r="O7" s="26" t="s">
        <v>477</v>
      </c>
      <c r="P7" s="80" t="s">
        <v>194</v>
      </c>
      <c r="Q7" s="26" t="s">
        <v>478</v>
      </c>
      <c r="R7" s="67"/>
    </row>
    <row r="8">
      <c r="A8" s="17" t="s">
        <v>198</v>
      </c>
      <c r="B8" s="67" t="s">
        <v>479</v>
      </c>
      <c r="C8" s="68" t="s">
        <v>537</v>
      </c>
      <c r="D8" s="26" t="s">
        <v>481</v>
      </c>
      <c r="E8" s="67" t="s">
        <v>482</v>
      </c>
      <c r="F8" s="67" t="s">
        <v>483</v>
      </c>
      <c r="G8" s="67" t="s">
        <v>484</v>
      </c>
      <c r="H8" s="69">
        <v>3.123</v>
      </c>
      <c r="I8" s="67" t="s">
        <v>485</v>
      </c>
      <c r="J8" s="26" t="s">
        <v>486</v>
      </c>
      <c r="K8" s="26" t="s">
        <v>487</v>
      </c>
      <c r="L8" s="26" t="s">
        <v>488</v>
      </c>
      <c r="M8" s="26" t="s">
        <v>489</v>
      </c>
      <c r="N8" s="26" t="s">
        <v>490</v>
      </c>
      <c r="O8" s="26" t="s">
        <v>491</v>
      </c>
      <c r="P8" s="80" t="s">
        <v>203</v>
      </c>
      <c r="Q8" s="26" t="s">
        <v>492</v>
      </c>
      <c r="R8" s="26"/>
    </row>
    <row r="9">
      <c r="A9" s="17" t="s">
        <v>108</v>
      </c>
      <c r="B9" s="67" t="s">
        <v>493</v>
      </c>
      <c r="C9" s="68" t="s">
        <v>542</v>
      </c>
      <c r="D9" s="26" t="s">
        <v>495</v>
      </c>
      <c r="E9" s="67" t="s">
        <v>496</v>
      </c>
      <c r="F9" s="67" t="s">
        <v>497</v>
      </c>
      <c r="G9" s="67" t="s">
        <v>498</v>
      </c>
      <c r="H9" s="69">
        <v>3.123</v>
      </c>
      <c r="I9" s="67" t="s">
        <v>74</v>
      </c>
      <c r="J9" s="26" t="s">
        <v>499</v>
      </c>
      <c r="K9" s="26" t="s">
        <v>500</v>
      </c>
      <c r="L9" s="26" t="s">
        <v>474</v>
      </c>
      <c r="M9" s="26" t="s">
        <v>501</v>
      </c>
      <c r="N9" s="26" t="s">
        <v>502</v>
      </c>
      <c r="O9" s="26" t="s">
        <v>503</v>
      </c>
      <c r="P9" s="80" t="s">
        <v>194</v>
      </c>
      <c r="Q9" s="26" t="s">
        <v>504</v>
      </c>
      <c r="R9" s="26"/>
    </row>
    <row r="11">
      <c r="A11" s="88" t="s">
        <v>547</v>
      </c>
      <c r="B11" s="4"/>
      <c r="C11" s="4"/>
      <c r="D11" s="4"/>
      <c r="E11" s="4"/>
      <c r="F11" s="4"/>
      <c r="G11" s="4"/>
      <c r="H11" s="4"/>
      <c r="I11" s="4"/>
      <c r="J11" s="6"/>
    </row>
    <row r="12">
      <c r="A12" s="88" t="s">
        <v>549</v>
      </c>
      <c r="B12" s="4"/>
      <c r="C12" s="4"/>
      <c r="D12" s="4"/>
      <c r="E12" s="4"/>
      <c r="F12" s="4"/>
      <c r="G12" s="4"/>
      <c r="H12" s="4"/>
      <c r="I12" s="4"/>
      <c r="J12" s="6"/>
    </row>
  </sheetData>
  <mergeCells count="4">
    <mergeCell ref="D1:H1"/>
    <mergeCell ref="A4:J4"/>
    <mergeCell ref="A11:J11"/>
    <mergeCell ref="A12:J12"/>
  </mergeCells>
  <hyperlinks>
    <hyperlink r:id="rId1" ref="C7"/>
    <hyperlink r:id="rId2" ref="C8"/>
    <hyperlink r:id="rId3" ref="C9"/>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5.88"/>
    <col customWidth="1" min="12" max="12" width="16.63"/>
    <col customWidth="1" min="13" max="13" width="17.38"/>
    <col customWidth="1" min="14" max="14" width="15.63"/>
    <col customWidth="1" min="15" max="15" width="34.75"/>
    <col customWidth="1" min="16" max="16" width="30.0"/>
    <col customWidth="1" min="17" max="26" width="10.0"/>
  </cols>
  <sheetData>
    <row r="1" ht="12.75" customHeight="1"/>
    <row r="2" ht="27.75" customHeight="1">
      <c r="D2" s="1" t="s">
        <v>0</v>
      </c>
    </row>
    <row r="3" ht="12.75" customHeight="1"/>
    <row r="4" ht="12.75" customHeight="1"/>
    <row r="5" ht="43.5" customHeight="1">
      <c r="A5" s="2" t="s">
        <v>1</v>
      </c>
      <c r="B5" s="4"/>
      <c r="C5" s="4"/>
      <c r="D5" s="4"/>
      <c r="E5" s="4"/>
      <c r="F5" s="4"/>
      <c r="G5" s="4"/>
      <c r="H5" s="4"/>
      <c r="I5" s="4"/>
      <c r="J5" s="6"/>
    </row>
    <row r="6" ht="15.75" customHeight="1"/>
    <row r="7" ht="75.75" customHeight="1">
      <c r="A7" s="8" t="s">
        <v>3</v>
      </c>
      <c r="B7" s="90" t="s">
        <v>531</v>
      </c>
      <c r="C7" s="90" t="s">
        <v>533</v>
      </c>
      <c r="D7" s="10" t="s">
        <v>534</v>
      </c>
      <c r="E7" s="90" t="s">
        <v>535</v>
      </c>
      <c r="F7" s="93" t="s">
        <v>536</v>
      </c>
      <c r="G7" s="94" t="s">
        <v>538</v>
      </c>
      <c r="H7" s="90" t="s">
        <v>21</v>
      </c>
      <c r="I7" s="90" t="s">
        <v>539</v>
      </c>
      <c r="J7" s="90" t="s">
        <v>540</v>
      </c>
      <c r="K7" s="8" t="s">
        <v>27</v>
      </c>
      <c r="L7" s="8" t="s">
        <v>39</v>
      </c>
      <c r="M7" s="8" t="s">
        <v>33</v>
      </c>
      <c r="N7" s="8" t="s">
        <v>169</v>
      </c>
      <c r="O7" s="8" t="s">
        <v>38</v>
      </c>
      <c r="P7" s="97" t="s">
        <v>41</v>
      </c>
      <c r="Q7" s="18"/>
      <c r="R7" s="18"/>
      <c r="S7" s="18"/>
      <c r="T7" s="18"/>
      <c r="U7" s="18"/>
      <c r="V7" s="18"/>
      <c r="W7" s="18"/>
      <c r="X7" s="18"/>
      <c r="Y7" s="18"/>
      <c r="Z7" s="18"/>
    </row>
    <row r="8" ht="126.75" customHeight="1">
      <c r="A8" s="100" t="s">
        <v>43</v>
      </c>
      <c r="B8" s="23" t="s">
        <v>81</v>
      </c>
      <c r="C8" s="104" t="s">
        <v>541</v>
      </c>
      <c r="D8" s="105" t="s">
        <v>545</v>
      </c>
      <c r="E8" s="45">
        <v>426553.0</v>
      </c>
      <c r="F8" s="45">
        <f t="shared" ref="F8:F10" si="1">E8*1.19</f>
        <v>507598.07</v>
      </c>
      <c r="G8" s="36">
        <f t="shared" ref="G8:G10" si="2">(F8)/3900</f>
        <v>130.1533513</v>
      </c>
      <c r="H8" s="38">
        <f t="shared" ref="H8:H10" si="3">G8*3900</f>
        <v>507598.07</v>
      </c>
      <c r="I8" s="23" t="s">
        <v>74</v>
      </c>
      <c r="J8" s="39" t="s">
        <v>551</v>
      </c>
      <c r="K8" s="105" t="s">
        <v>552</v>
      </c>
      <c r="L8" s="105" t="s">
        <v>554</v>
      </c>
      <c r="M8" s="105" t="s">
        <v>556</v>
      </c>
      <c r="N8" s="105" t="s">
        <v>557</v>
      </c>
      <c r="O8" s="105" t="s">
        <v>560</v>
      </c>
      <c r="P8" s="105"/>
    </row>
    <row r="9" ht="89.25" customHeight="1">
      <c r="A9" s="100" t="s">
        <v>86</v>
      </c>
      <c r="B9" s="113" t="s">
        <v>45</v>
      </c>
      <c r="C9" s="104" t="s">
        <v>563</v>
      </c>
      <c r="D9" s="105" t="s">
        <v>566</v>
      </c>
      <c r="E9" s="32">
        <v>470588.0</v>
      </c>
      <c r="F9" s="45">
        <f t="shared" si="1"/>
        <v>559999.72</v>
      </c>
      <c r="G9" s="36">
        <f t="shared" si="2"/>
        <v>143.5896718</v>
      </c>
      <c r="H9" s="38">
        <f t="shared" si="3"/>
        <v>559999.72</v>
      </c>
      <c r="I9" s="23" t="s">
        <v>74</v>
      </c>
      <c r="J9" s="39" t="s">
        <v>571</v>
      </c>
      <c r="K9" s="105" t="s">
        <v>572</v>
      </c>
      <c r="L9" s="105" t="s">
        <v>573</v>
      </c>
      <c r="M9" s="105" t="s">
        <v>574</v>
      </c>
      <c r="N9" s="105" t="s">
        <v>575</v>
      </c>
      <c r="O9" s="105" t="s">
        <v>576</v>
      </c>
      <c r="P9" s="25"/>
    </row>
    <row r="10" ht="102.0" customHeight="1">
      <c r="A10" s="100" t="s">
        <v>108</v>
      </c>
      <c r="B10" s="23" t="s">
        <v>50</v>
      </c>
      <c r="C10" s="104" t="s">
        <v>578</v>
      </c>
      <c r="D10" s="105" t="s">
        <v>582</v>
      </c>
      <c r="E10" s="32">
        <v>399535.0</v>
      </c>
      <c r="F10" s="45">
        <f t="shared" si="1"/>
        <v>475446.65</v>
      </c>
      <c r="G10" s="36">
        <f t="shared" si="2"/>
        <v>121.9093974</v>
      </c>
      <c r="H10" s="38">
        <f t="shared" si="3"/>
        <v>475446.65</v>
      </c>
      <c r="I10" s="23" t="s">
        <v>74</v>
      </c>
      <c r="J10" s="119" t="s">
        <v>587</v>
      </c>
      <c r="K10" s="105" t="s">
        <v>589</v>
      </c>
      <c r="L10" s="105" t="s">
        <v>590</v>
      </c>
      <c r="M10" s="105" t="s">
        <v>591</v>
      </c>
      <c r="N10" s="105" t="s">
        <v>592</v>
      </c>
      <c r="O10" s="105" t="s">
        <v>593</v>
      </c>
      <c r="P10" s="105"/>
    </row>
    <row r="11" ht="15.0" hidden="1" customHeight="1">
      <c r="A11" s="51"/>
      <c r="B11" s="58"/>
      <c r="C11" s="58"/>
      <c r="D11" s="58"/>
      <c r="E11" s="58"/>
      <c r="F11" s="58"/>
      <c r="G11" s="58"/>
      <c r="H11" s="58"/>
      <c r="I11" s="58"/>
      <c r="J11" s="58"/>
    </row>
    <row r="12" ht="12.75" customHeight="1"/>
    <row r="13" ht="48.0" customHeight="1">
      <c r="A13" s="120" t="s">
        <v>596</v>
      </c>
      <c r="B13" s="4"/>
      <c r="C13" s="4"/>
      <c r="D13" s="4"/>
      <c r="E13" s="4"/>
      <c r="F13" s="4"/>
      <c r="G13" s="4"/>
      <c r="H13" s="4"/>
      <c r="I13" s="4"/>
      <c r="J13" s="6"/>
    </row>
    <row r="14" ht="1.5" customHeight="1"/>
    <row r="15" ht="75.0" customHeight="1">
      <c r="A15" s="53" t="s">
        <v>597</v>
      </c>
      <c r="B15" s="4"/>
      <c r="C15" s="4"/>
      <c r="D15" s="4"/>
      <c r="E15" s="4"/>
      <c r="F15" s="4"/>
      <c r="G15" s="4"/>
      <c r="H15" s="4"/>
      <c r="I15" s="4"/>
      <c r="J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9"/>
      <c r="E26" s="59"/>
      <c r="F26" s="60"/>
      <c r="G26" s="6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desktop&amp;be_origin=backend&amp;overlay_label=not_apply&amp;search_layout=grid&amp;position=2&amp;type=product&amp;tracking_id=79fc6990-09ed-4fb4-8fd0-ff7b5e618e90&amp;wid=MCO4120439056&amp;sid=search" ref="C8"/>
    <hyperlink r:id="rId2" ref="C9"/>
    <hyperlink r:id="rId3" location="polycard_client=search-desktop&amp;be_origin=backend&amp;overlay_label=not_apply&amp;search_layout=grid&amp;position=3&amp;type=item&amp;tracking_id=c56f10fe-9c33-4200-ad02-0bd369b16ccf&amp;sid=search"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7.38"/>
    <col customWidth="1" min="3" max="3" width="24.88"/>
    <col customWidth="1" min="4" max="4" width="66.25"/>
    <col customWidth="1" min="5" max="5" width="29.38"/>
    <col customWidth="1" min="6" max="6" width="14.75"/>
    <col customWidth="1" min="7" max="7" width="16.75"/>
    <col customWidth="1" min="8" max="8" width="16.88"/>
    <col customWidth="1" min="9" max="10" width="10.0"/>
    <col customWidth="1" min="11" max="11" width="25.38"/>
    <col customWidth="1" min="12" max="12" width="10.0"/>
    <col customWidth="1" min="13" max="13" width="27.88"/>
    <col customWidth="1" min="14" max="14" width="27.13"/>
    <col customWidth="1" min="15" max="15" width="33.38"/>
    <col customWidth="1" min="16" max="16" width="31.63"/>
  </cols>
  <sheetData>
    <row r="1" ht="12.75" customHeight="1"/>
    <row r="2" ht="27.75" customHeight="1">
      <c r="B2" s="91" t="s">
        <v>2</v>
      </c>
    </row>
    <row r="3" ht="12.75" customHeight="1">
      <c r="B3" s="92"/>
      <c r="C3" s="92"/>
      <c r="D3" s="92"/>
      <c r="E3" s="92"/>
      <c r="F3" s="92"/>
      <c r="G3" s="92"/>
      <c r="H3" s="92"/>
      <c r="I3" s="92"/>
      <c r="J3" s="92"/>
      <c r="K3" s="92"/>
      <c r="L3" s="9"/>
      <c r="M3" s="9"/>
      <c r="N3" s="9"/>
    </row>
    <row r="4" ht="61.5" customHeight="1">
      <c r="B4" s="95" t="s">
        <v>7</v>
      </c>
      <c r="C4" s="96" t="s">
        <v>11</v>
      </c>
      <c r="D4" s="96" t="s">
        <v>14</v>
      </c>
      <c r="E4" s="96" t="s">
        <v>16</v>
      </c>
      <c r="F4" s="96" t="s">
        <v>17</v>
      </c>
      <c r="G4" s="98" t="s">
        <v>20</v>
      </c>
      <c r="H4" s="99" t="s">
        <v>22</v>
      </c>
      <c r="I4" s="96" t="s">
        <v>21</v>
      </c>
      <c r="J4" s="96" t="s">
        <v>25</v>
      </c>
      <c r="K4" s="101" t="s">
        <v>28</v>
      </c>
      <c r="L4" s="64" t="s">
        <v>29</v>
      </c>
      <c r="M4" s="64" t="s">
        <v>32</v>
      </c>
      <c r="N4" s="64" t="s">
        <v>34</v>
      </c>
      <c r="O4" s="64" t="s">
        <v>37</v>
      </c>
      <c r="P4" s="64" t="s">
        <v>40</v>
      </c>
    </row>
    <row r="5" ht="155.25" customHeight="1">
      <c r="B5" s="102" t="s">
        <v>43</v>
      </c>
      <c r="C5" s="103" t="s">
        <v>543</v>
      </c>
      <c r="D5" s="106" t="s">
        <v>544</v>
      </c>
      <c r="E5" s="107" t="s">
        <v>546</v>
      </c>
      <c r="F5" s="108">
        <v>138884.03</v>
      </c>
      <c r="G5" s="108">
        <v>165272.0</v>
      </c>
      <c r="H5" s="103" t="s">
        <v>548</v>
      </c>
      <c r="I5" s="109">
        <v>3150.0</v>
      </c>
      <c r="J5" s="103" t="s">
        <v>74</v>
      </c>
      <c r="K5" s="110" t="s">
        <v>550</v>
      </c>
      <c r="L5" s="111" t="s">
        <v>553</v>
      </c>
      <c r="M5" s="111" t="s">
        <v>555</v>
      </c>
      <c r="N5" s="111" t="s">
        <v>558</v>
      </c>
      <c r="O5" s="34" t="s">
        <v>559</v>
      </c>
      <c r="P5" s="35"/>
    </row>
    <row r="6">
      <c r="B6" s="102" t="s">
        <v>65</v>
      </c>
      <c r="C6" s="112" t="s">
        <v>561</v>
      </c>
      <c r="D6" s="106" t="s">
        <v>562</v>
      </c>
      <c r="E6" s="114" t="s">
        <v>564</v>
      </c>
      <c r="F6" s="115">
        <v>293277.31</v>
      </c>
      <c r="G6" s="108">
        <v>349000.0</v>
      </c>
      <c r="H6" s="103" t="s">
        <v>565</v>
      </c>
      <c r="I6" s="109">
        <v>3150.0</v>
      </c>
      <c r="J6" s="103" t="s">
        <v>74</v>
      </c>
      <c r="K6" s="116" t="s">
        <v>567</v>
      </c>
      <c r="L6" s="111" t="s">
        <v>553</v>
      </c>
      <c r="M6" s="111" t="s">
        <v>568</v>
      </c>
      <c r="N6" s="111" t="s">
        <v>569</v>
      </c>
      <c r="O6" s="34" t="s">
        <v>570</v>
      </c>
      <c r="P6" s="105"/>
    </row>
    <row r="7" ht="144.0" customHeight="1">
      <c r="A7" s="18"/>
      <c r="B7" s="102" t="s">
        <v>108</v>
      </c>
      <c r="C7" s="103" t="s">
        <v>479</v>
      </c>
      <c r="D7" s="106" t="s">
        <v>577</v>
      </c>
      <c r="E7" s="117" t="s">
        <v>579</v>
      </c>
      <c r="F7" s="108">
        <v>1790000.0</v>
      </c>
      <c r="G7" s="108">
        <v>2130000.0</v>
      </c>
      <c r="H7" s="103" t="s">
        <v>580</v>
      </c>
      <c r="I7" s="109">
        <v>3150.0</v>
      </c>
      <c r="J7" s="103" t="s">
        <v>74</v>
      </c>
      <c r="K7" s="118" t="s">
        <v>581</v>
      </c>
      <c r="L7" s="111" t="s">
        <v>583</v>
      </c>
      <c r="M7" s="111" t="s">
        <v>584</v>
      </c>
      <c r="N7" s="111" t="s">
        <v>585</v>
      </c>
      <c r="O7" s="34" t="s">
        <v>586</v>
      </c>
      <c r="P7" s="105"/>
    </row>
    <row r="8" ht="50.25" customHeight="1"/>
    <row r="9" ht="50.25" customHeight="1">
      <c r="B9" s="120" t="s">
        <v>588</v>
      </c>
      <c r="C9" s="4"/>
      <c r="D9" s="4"/>
      <c r="E9" s="4"/>
      <c r="F9" s="4"/>
      <c r="G9" s="4"/>
      <c r="H9" s="4"/>
      <c r="I9" s="4"/>
      <c r="J9" s="4"/>
      <c r="K9" s="6"/>
    </row>
    <row r="10" ht="50.25" customHeight="1">
      <c r="B10" s="120" t="s">
        <v>594</v>
      </c>
      <c r="C10" s="4"/>
      <c r="D10" s="4"/>
      <c r="E10" s="4"/>
      <c r="F10" s="4"/>
      <c r="G10" s="4"/>
      <c r="H10" s="4"/>
      <c r="I10" s="4"/>
      <c r="J10" s="4"/>
      <c r="K10" s="6"/>
    </row>
    <row r="11" ht="15.0" hidden="1" customHeight="1">
      <c r="B11" s="53" t="s">
        <v>595</v>
      </c>
      <c r="C11" s="4"/>
      <c r="D11" s="4"/>
      <c r="E11" s="4"/>
      <c r="F11" s="4"/>
      <c r="G11" s="4"/>
      <c r="H11" s="4"/>
      <c r="I11" s="4"/>
      <c r="J11" s="4"/>
      <c r="K11" s="6"/>
    </row>
    <row r="12" ht="12.75" customHeight="1"/>
    <row r="13" ht="138.75" customHeight="1"/>
    <row r="14" ht="12.75" customHeight="1"/>
    <row r="15" ht="75.0"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P2"/>
    <mergeCell ref="B9:K9"/>
    <mergeCell ref="B10:K10"/>
    <mergeCell ref="B11:K11"/>
  </mergeCells>
  <hyperlinks>
    <hyperlink r:id="rId1" ref="D5"/>
    <hyperlink r:id="rId2" ref="D6"/>
    <hyperlink r:id="rId3" ref="D7"/>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24.88"/>
    <col customWidth="1" min="3" max="3" width="73.13"/>
    <col customWidth="1" min="4" max="4" width="49.63"/>
    <col customWidth="1" min="5" max="6" width="17.0"/>
    <col customWidth="1" min="7" max="7" width="18.0"/>
    <col customWidth="1" min="8" max="8" width="17.0"/>
    <col customWidth="1" min="9" max="9" width="19.13"/>
    <col customWidth="1" min="10" max="10" width="23.0"/>
    <col customWidth="1" min="11" max="11" width="21.38"/>
    <col customWidth="1" min="12" max="12" width="40.75"/>
    <col customWidth="1" min="13" max="13" width="43.75"/>
    <col customWidth="1" min="14" max="14" width="40.13"/>
    <col customWidth="1" min="15" max="15" width="34.25"/>
    <col customWidth="1" min="16" max="26" width="10.0"/>
  </cols>
  <sheetData>
    <row r="1" ht="12.75" customHeight="1"/>
    <row r="2" ht="12.75" customHeight="1"/>
    <row r="3" ht="12.75" customHeight="1"/>
    <row r="4" ht="12.75" customHeight="1"/>
    <row r="5" ht="12.75" customHeight="1"/>
    <row r="6">
      <c r="A6" s="91" t="s">
        <v>2</v>
      </c>
    </row>
    <row r="7" ht="12.75" customHeight="1">
      <c r="A7" s="7"/>
      <c r="B7" s="7"/>
      <c r="C7" s="7"/>
      <c r="D7" s="7"/>
      <c r="E7" s="7"/>
      <c r="F7" s="7"/>
      <c r="G7" s="7"/>
      <c r="H7" s="7"/>
      <c r="I7" s="7"/>
      <c r="J7" s="7"/>
      <c r="K7" s="9"/>
      <c r="L7" s="9"/>
      <c r="M7" s="9"/>
    </row>
    <row r="8">
      <c r="A8" s="64" t="s">
        <v>7</v>
      </c>
      <c r="B8" s="65" t="s">
        <v>11</v>
      </c>
      <c r="C8" s="65" t="s">
        <v>14</v>
      </c>
      <c r="D8" s="65" t="s">
        <v>16</v>
      </c>
      <c r="E8" s="65" t="s">
        <v>17</v>
      </c>
      <c r="F8" s="66" t="s">
        <v>20</v>
      </c>
      <c r="G8" s="64" t="s">
        <v>22</v>
      </c>
      <c r="H8" s="65" t="s">
        <v>21</v>
      </c>
      <c r="I8" s="65" t="s">
        <v>25</v>
      </c>
      <c r="J8" s="65" t="s">
        <v>28</v>
      </c>
      <c r="K8" s="64" t="s">
        <v>29</v>
      </c>
      <c r="L8" s="64" t="s">
        <v>32</v>
      </c>
      <c r="M8" s="64" t="s">
        <v>34</v>
      </c>
      <c r="N8" s="64" t="s">
        <v>37</v>
      </c>
      <c r="O8" s="64" t="s">
        <v>40</v>
      </c>
    </row>
    <row r="9" ht="163.5" customHeight="1">
      <c r="A9" s="17" t="s">
        <v>43</v>
      </c>
      <c r="B9" s="19" t="s">
        <v>598</v>
      </c>
      <c r="C9" s="121" t="s">
        <v>599</v>
      </c>
      <c r="D9" s="26" t="s">
        <v>600</v>
      </c>
      <c r="E9" s="28">
        <v>220468.5</v>
      </c>
      <c r="F9" s="28">
        <v>262357.52</v>
      </c>
      <c r="G9" s="19" t="s">
        <v>601</v>
      </c>
      <c r="H9" s="31">
        <v>3150.0</v>
      </c>
      <c r="I9" s="19" t="s">
        <v>74</v>
      </c>
      <c r="J9" s="111" t="s">
        <v>602</v>
      </c>
      <c r="K9" s="111" t="s">
        <v>603</v>
      </c>
      <c r="L9" s="111" t="s">
        <v>604</v>
      </c>
      <c r="M9" s="111" t="s">
        <v>605</v>
      </c>
      <c r="N9" s="34" t="s">
        <v>606</v>
      </c>
      <c r="O9" s="35"/>
    </row>
    <row r="10" ht="150.75" customHeight="1">
      <c r="A10" s="17" t="s">
        <v>65</v>
      </c>
      <c r="B10" s="19" t="s">
        <v>81</v>
      </c>
      <c r="C10" s="121" t="s">
        <v>607</v>
      </c>
      <c r="D10" s="122" t="s">
        <v>608</v>
      </c>
      <c r="E10" s="28">
        <v>94117.65</v>
      </c>
      <c r="F10" s="28">
        <v>112000.0</v>
      </c>
      <c r="G10" s="19" t="s">
        <v>609</v>
      </c>
      <c r="H10" s="31">
        <v>3150.0</v>
      </c>
      <c r="I10" s="19" t="s">
        <v>74</v>
      </c>
      <c r="J10" s="123" t="s">
        <v>610</v>
      </c>
      <c r="K10" s="111" t="s">
        <v>583</v>
      </c>
      <c r="L10" s="111" t="s">
        <v>611</v>
      </c>
      <c r="M10" s="111" t="s">
        <v>612</v>
      </c>
      <c r="N10" s="34" t="s">
        <v>614</v>
      </c>
      <c r="O10" s="105"/>
    </row>
    <row r="11" ht="153.75" customHeight="1">
      <c r="A11" s="17" t="s">
        <v>108</v>
      </c>
      <c r="B11" s="19" t="s">
        <v>620</v>
      </c>
      <c r="C11" s="121" t="s">
        <v>621</v>
      </c>
      <c r="D11" s="122" t="s">
        <v>624</v>
      </c>
      <c r="E11" s="28">
        <v>529327.73</v>
      </c>
      <c r="F11" s="28">
        <v>629900.0</v>
      </c>
      <c r="G11" s="19" t="s">
        <v>625</v>
      </c>
      <c r="H11" s="31">
        <v>3150.0</v>
      </c>
      <c r="I11" s="19" t="s">
        <v>74</v>
      </c>
      <c r="J11" s="111" t="s">
        <v>628</v>
      </c>
      <c r="K11" s="111" t="s">
        <v>629</v>
      </c>
      <c r="L11" s="111" t="s">
        <v>630</v>
      </c>
      <c r="M11" s="111" t="s">
        <v>631</v>
      </c>
      <c r="N11" s="34" t="s">
        <v>632</v>
      </c>
      <c r="O11" s="105"/>
    </row>
    <row r="12" ht="12.75" customHeight="1">
      <c r="D12" s="59"/>
      <c r="E12" s="59"/>
      <c r="F12" s="60"/>
      <c r="G12" s="60"/>
    </row>
    <row r="13" ht="12.75" customHeight="1">
      <c r="A13" s="120" t="s">
        <v>634</v>
      </c>
      <c r="B13" s="4"/>
      <c r="C13" s="4"/>
      <c r="D13" s="4"/>
      <c r="E13" s="4"/>
      <c r="F13" s="4"/>
      <c r="G13" s="4"/>
      <c r="H13" s="4"/>
      <c r="I13" s="4"/>
      <c r="J13" s="6"/>
    </row>
    <row r="14" ht="53.25" customHeight="1">
      <c r="A14" s="120" t="s">
        <v>635</v>
      </c>
      <c r="B14" s="4"/>
      <c r="C14" s="4"/>
      <c r="D14" s="4"/>
      <c r="E14" s="4"/>
      <c r="F14" s="4"/>
      <c r="G14" s="4"/>
      <c r="H14" s="4"/>
      <c r="I14" s="4"/>
      <c r="J14" s="6"/>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3">
    <mergeCell ref="A6:O6"/>
    <mergeCell ref="A13:J13"/>
    <mergeCell ref="A14:J14"/>
  </mergeCells>
  <hyperlinks>
    <hyperlink r:id="rId1" ref="C9"/>
    <hyperlink r:id="rId2" ref="C10"/>
    <hyperlink r:id="rId3" ref="C11"/>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2.13"/>
    <col customWidth="1" min="11" max="11" width="16.13"/>
    <col customWidth="1" min="12" max="12" width="15.5"/>
    <col customWidth="1" min="13" max="13" width="15.75"/>
    <col customWidth="1" min="14" max="14" width="24.25"/>
    <col customWidth="1" min="15" max="15" width="25.13"/>
    <col customWidth="1" min="16" max="26" width="10.0"/>
  </cols>
  <sheetData>
    <row r="1" ht="12.75" customHeight="1"/>
    <row r="2" ht="27.75" customHeight="1">
      <c r="D2" s="1" t="s">
        <v>0</v>
      </c>
    </row>
    <row r="3" ht="12.75" customHeight="1"/>
    <row r="4" ht="12.75" customHeight="1"/>
    <row r="5" ht="43.5" customHeight="1">
      <c r="A5" s="2" t="s">
        <v>1</v>
      </c>
      <c r="B5" s="4"/>
      <c r="C5" s="4"/>
      <c r="D5" s="4"/>
      <c r="E5" s="4"/>
      <c r="F5" s="4"/>
      <c r="G5" s="4"/>
      <c r="H5" s="4"/>
      <c r="I5" s="4"/>
      <c r="J5" s="6"/>
    </row>
    <row r="6" ht="15.75" customHeight="1"/>
    <row r="7" ht="75.75" customHeight="1">
      <c r="A7" s="8" t="s">
        <v>3</v>
      </c>
      <c r="B7" s="10" t="s">
        <v>613</v>
      </c>
      <c r="C7" s="10" t="s">
        <v>615</v>
      </c>
      <c r="D7" s="10" t="s">
        <v>616</v>
      </c>
      <c r="E7" s="10" t="s">
        <v>617</v>
      </c>
      <c r="F7" s="16" t="s">
        <v>618</v>
      </c>
      <c r="G7" s="8" t="s">
        <v>619</v>
      </c>
      <c r="H7" s="10" t="s">
        <v>21</v>
      </c>
      <c r="I7" s="10" t="s">
        <v>622</v>
      </c>
      <c r="J7" s="10" t="s">
        <v>623</v>
      </c>
      <c r="K7" s="124" t="s">
        <v>39</v>
      </c>
      <c r="L7" s="124" t="s">
        <v>42</v>
      </c>
      <c r="M7" s="124" t="s">
        <v>35</v>
      </c>
      <c r="N7" s="8" t="s">
        <v>38</v>
      </c>
      <c r="O7" s="124" t="s">
        <v>41</v>
      </c>
      <c r="P7" s="18"/>
      <c r="Q7" s="18"/>
      <c r="R7" s="18"/>
      <c r="S7" s="18"/>
      <c r="T7" s="18"/>
      <c r="U7" s="18"/>
      <c r="V7" s="18"/>
      <c r="W7" s="18"/>
      <c r="X7" s="18"/>
      <c r="Y7" s="18"/>
      <c r="Z7" s="18"/>
    </row>
    <row r="8" ht="93.0" customHeight="1">
      <c r="A8" s="125" t="s">
        <v>43</v>
      </c>
      <c r="B8" s="23" t="s">
        <v>626</v>
      </c>
      <c r="C8" s="29" t="s">
        <v>627</v>
      </c>
      <c r="D8" s="25" t="s">
        <v>633</v>
      </c>
      <c r="E8" s="32">
        <v>52800.0</v>
      </c>
      <c r="F8" s="32">
        <f t="shared" ref="F8:F10" si="1">E8*1.19</f>
        <v>62832</v>
      </c>
      <c r="G8" s="36">
        <f t="shared" ref="G8:G10" si="2">(F8)/3900</f>
        <v>16.11076923</v>
      </c>
      <c r="H8" s="38">
        <f t="shared" ref="H8:H10" si="3">G8*3900</f>
        <v>62832</v>
      </c>
      <c r="I8" s="23" t="s">
        <v>74</v>
      </c>
      <c r="J8" s="25" t="s">
        <v>636</v>
      </c>
      <c r="K8" s="25" t="s">
        <v>637</v>
      </c>
      <c r="L8" s="25" t="s">
        <v>638</v>
      </c>
      <c r="M8" s="25" t="s">
        <v>639</v>
      </c>
      <c r="N8" s="25" t="s">
        <v>640</v>
      </c>
      <c r="O8" s="49"/>
    </row>
    <row r="9" ht="87.0" customHeight="1">
      <c r="A9" s="125" t="s">
        <v>86</v>
      </c>
      <c r="B9" s="23" t="s">
        <v>81</v>
      </c>
      <c r="C9" s="29" t="s">
        <v>641</v>
      </c>
      <c r="D9" s="25" t="s">
        <v>642</v>
      </c>
      <c r="E9" s="45">
        <v>28487.0</v>
      </c>
      <c r="F9" s="32">
        <f t="shared" si="1"/>
        <v>33899.53</v>
      </c>
      <c r="G9" s="36">
        <f t="shared" si="2"/>
        <v>8.692187179</v>
      </c>
      <c r="H9" s="38">
        <f t="shared" si="3"/>
        <v>33899.53</v>
      </c>
      <c r="I9" s="23" t="s">
        <v>74</v>
      </c>
      <c r="J9" s="25" t="s">
        <v>645</v>
      </c>
      <c r="K9" s="25" t="s">
        <v>647</v>
      </c>
      <c r="L9" s="25" t="s">
        <v>648</v>
      </c>
      <c r="M9" s="25" t="s">
        <v>650</v>
      </c>
      <c r="N9" s="25" t="s">
        <v>651</v>
      </c>
      <c r="O9" s="49"/>
    </row>
    <row r="10" ht="109.5" customHeight="1">
      <c r="A10" s="125" t="s">
        <v>108</v>
      </c>
      <c r="B10" s="23" t="s">
        <v>81</v>
      </c>
      <c r="C10" s="29" t="s">
        <v>658</v>
      </c>
      <c r="D10" s="25" t="s">
        <v>660</v>
      </c>
      <c r="E10" s="32">
        <v>78067.0</v>
      </c>
      <c r="F10" s="32">
        <f t="shared" si="1"/>
        <v>92899.73</v>
      </c>
      <c r="G10" s="36">
        <f t="shared" si="2"/>
        <v>23.82044359</v>
      </c>
      <c r="H10" s="38">
        <f t="shared" si="3"/>
        <v>92899.73</v>
      </c>
      <c r="I10" s="23" t="s">
        <v>74</v>
      </c>
      <c r="J10" s="25" t="s">
        <v>662</v>
      </c>
      <c r="K10" s="25" t="s">
        <v>663</v>
      </c>
      <c r="L10" s="25" t="s">
        <v>664</v>
      </c>
      <c r="M10" s="25" t="s">
        <v>665</v>
      </c>
      <c r="N10" s="25" t="s">
        <v>666</v>
      </c>
      <c r="O10" s="49"/>
    </row>
    <row r="11" ht="15.0" hidden="1" customHeight="1">
      <c r="A11" s="51"/>
      <c r="B11" s="58"/>
      <c r="C11" s="58"/>
      <c r="D11" s="58"/>
      <c r="E11" s="58"/>
      <c r="F11" s="58"/>
      <c r="G11" s="58"/>
      <c r="H11" s="58"/>
      <c r="I11" s="58"/>
      <c r="J11" s="58"/>
    </row>
    <row r="12" ht="12.75" customHeight="1"/>
    <row r="13" ht="12.75" customHeight="1">
      <c r="A13" s="120" t="s">
        <v>588</v>
      </c>
      <c r="B13" s="4"/>
      <c r="C13" s="4"/>
      <c r="D13" s="4"/>
      <c r="E13" s="4"/>
      <c r="F13" s="4"/>
      <c r="G13" s="4"/>
      <c r="H13" s="4"/>
      <c r="I13" s="4"/>
      <c r="J13" s="6"/>
    </row>
    <row r="14" ht="57.0" customHeight="1">
      <c r="A14" s="120" t="s">
        <v>669</v>
      </c>
      <c r="B14" s="4"/>
      <c r="C14" s="4"/>
      <c r="D14" s="4"/>
      <c r="E14" s="4"/>
      <c r="F14" s="4"/>
      <c r="G14" s="4"/>
      <c r="H14" s="4"/>
      <c r="I14" s="4"/>
      <c r="J14" s="6"/>
    </row>
    <row r="15" ht="12.75" customHeight="1"/>
    <row r="16" ht="12.75" customHeight="1"/>
    <row r="17" ht="12.75" customHeight="1"/>
    <row r="18" ht="12.75" customHeight="1"/>
    <row r="19" ht="12.75" customHeight="1"/>
    <row r="20" ht="12.75" customHeight="1"/>
    <row r="21" ht="12.75" customHeight="1"/>
    <row r="22" ht="12.75" customHeight="1"/>
    <row r="23" ht="12.75" customHeight="1">
      <c r="D23" s="59"/>
      <c r="E23" s="59"/>
      <c r="F23" s="60"/>
      <c r="G23" s="60"/>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D2:H2"/>
    <mergeCell ref="A5:J5"/>
    <mergeCell ref="A13:J13"/>
    <mergeCell ref="A14:J14"/>
  </mergeCells>
  <hyperlinks>
    <hyperlink r:id="rId1" location="product-details-content" ref="C8"/>
    <hyperlink r:id="rId2" location="&amp;gid=1&amp;pid=1" ref="C9"/>
    <hyperlink r:id="rId3" location="polycard_client=search-desktop&amp;be_origin=backend&amp;overlay_label=not_apply&amp;search_layout=grid&amp;position=1&amp;type=product&amp;tracking_id=0aac60ea-61a5-476d-b5f4-887dad0c02f6&amp;wid=MCO2940310042&amp;sid=search"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33.13"/>
    <col customWidth="1" min="12" max="12" width="37.5"/>
    <col customWidth="1" min="13" max="13" width="19.88"/>
    <col customWidth="1" min="14" max="14" width="27.75"/>
    <col customWidth="1" min="15" max="15" width="30.25"/>
    <col customWidth="1" min="16" max="16" width="24.75"/>
    <col customWidth="1" min="17" max="25" width="10.0"/>
  </cols>
  <sheetData>
    <row r="1" ht="12.75" customHeight="1">
      <c r="A1" s="60"/>
    </row>
    <row r="2" ht="27.75" customHeight="1">
      <c r="D2" s="1" t="s">
        <v>0</v>
      </c>
    </row>
    <row r="3" ht="12.75" customHeight="1"/>
    <row r="4" ht="12.75" customHeight="1"/>
    <row r="5" ht="43.5" customHeight="1">
      <c r="A5" s="2" t="s">
        <v>1</v>
      </c>
      <c r="B5" s="4"/>
      <c r="C5" s="4"/>
      <c r="D5" s="4"/>
      <c r="E5" s="4"/>
      <c r="F5" s="4"/>
      <c r="G5" s="4"/>
      <c r="H5" s="4"/>
      <c r="I5" s="4"/>
      <c r="J5" s="6"/>
    </row>
    <row r="6" ht="15.75" customHeight="1"/>
    <row r="7" ht="75.75" customHeight="1">
      <c r="A7" s="8" t="s">
        <v>3</v>
      </c>
      <c r="B7" s="90" t="s">
        <v>643</v>
      </c>
      <c r="C7" s="90" t="s">
        <v>644</v>
      </c>
      <c r="D7" s="90" t="s">
        <v>646</v>
      </c>
      <c r="E7" s="90" t="s">
        <v>649</v>
      </c>
      <c r="F7" s="93" t="s">
        <v>652</v>
      </c>
      <c r="G7" s="94" t="s">
        <v>653</v>
      </c>
      <c r="H7" s="90" t="s">
        <v>21</v>
      </c>
      <c r="I7" s="90" t="s">
        <v>654</v>
      </c>
      <c r="J7" s="90" t="s">
        <v>655</v>
      </c>
      <c r="K7" s="8" t="s">
        <v>656</v>
      </c>
      <c r="L7" s="124" t="s">
        <v>657</v>
      </c>
      <c r="M7" s="124" t="s">
        <v>659</v>
      </c>
      <c r="N7" s="124" t="s">
        <v>33</v>
      </c>
      <c r="O7" s="124" t="s">
        <v>169</v>
      </c>
      <c r="P7" s="8" t="s">
        <v>38</v>
      </c>
      <c r="Q7" s="18"/>
      <c r="R7" s="18"/>
      <c r="S7" s="18"/>
      <c r="T7" s="18"/>
      <c r="U7" s="18"/>
      <c r="V7" s="18"/>
      <c r="W7" s="18"/>
      <c r="X7" s="18"/>
      <c r="Y7" s="18"/>
    </row>
    <row r="8" ht="120.75" customHeight="1">
      <c r="A8" s="126" t="s">
        <v>43</v>
      </c>
      <c r="B8" s="127" t="s">
        <v>81</v>
      </c>
      <c r="C8" s="128" t="s">
        <v>661</v>
      </c>
      <c r="D8" s="129" t="s">
        <v>667</v>
      </c>
      <c r="E8" s="130">
        <v>319327.0</v>
      </c>
      <c r="F8" s="132">
        <f t="shared" ref="F8:F10" si="1">E8*1.19</f>
        <v>379999.13</v>
      </c>
      <c r="G8" s="36">
        <f t="shared" ref="G8:G10" si="2">(F8)/3900</f>
        <v>97.43567436</v>
      </c>
      <c r="H8" s="133">
        <f t="shared" ref="H8:H10" si="3">G8*3900</f>
        <v>379999.13</v>
      </c>
      <c r="I8" s="127" t="s">
        <v>74</v>
      </c>
      <c r="J8" s="129" t="s">
        <v>670</v>
      </c>
      <c r="K8" s="134" t="s">
        <v>671</v>
      </c>
      <c r="L8" s="134" t="s">
        <v>672</v>
      </c>
      <c r="M8" s="134" t="s">
        <v>673</v>
      </c>
      <c r="N8" s="134" t="s">
        <v>675</v>
      </c>
      <c r="O8" s="134" t="s">
        <v>677</v>
      </c>
      <c r="P8" s="134" t="s">
        <v>678</v>
      </c>
    </row>
    <row r="9" ht="129.0" customHeight="1">
      <c r="A9" s="126" t="s">
        <v>86</v>
      </c>
      <c r="B9" s="127" t="s">
        <v>679</v>
      </c>
      <c r="C9" s="54" t="s">
        <v>680</v>
      </c>
      <c r="D9" s="129" t="s">
        <v>682</v>
      </c>
      <c r="E9" s="130">
        <v>579831.0</v>
      </c>
      <c r="F9" s="132">
        <f t="shared" si="1"/>
        <v>689998.89</v>
      </c>
      <c r="G9" s="36">
        <f t="shared" si="2"/>
        <v>176.9227923</v>
      </c>
      <c r="H9" s="133">
        <f t="shared" si="3"/>
        <v>689998.89</v>
      </c>
      <c r="I9" s="127" t="s">
        <v>74</v>
      </c>
      <c r="J9" s="129" t="s">
        <v>687</v>
      </c>
      <c r="K9" s="134" t="s">
        <v>689</v>
      </c>
      <c r="L9" s="134" t="s">
        <v>691</v>
      </c>
      <c r="M9" s="134" t="s">
        <v>692</v>
      </c>
      <c r="N9" s="134" t="s">
        <v>693</v>
      </c>
      <c r="O9" s="134" t="s">
        <v>695</v>
      </c>
      <c r="P9" s="134" t="s">
        <v>697</v>
      </c>
    </row>
    <row r="10" ht="118.5" customHeight="1">
      <c r="A10" s="126" t="s">
        <v>108</v>
      </c>
      <c r="B10" s="127" t="s">
        <v>698</v>
      </c>
      <c r="C10" s="128" t="s">
        <v>699</v>
      </c>
      <c r="D10" s="129" t="s">
        <v>702</v>
      </c>
      <c r="E10" s="137">
        <v>823529.0</v>
      </c>
      <c r="F10" s="132">
        <f t="shared" si="1"/>
        <v>979999.51</v>
      </c>
      <c r="G10" s="36">
        <f t="shared" si="2"/>
        <v>251.2819256</v>
      </c>
      <c r="H10" s="133">
        <f t="shared" si="3"/>
        <v>979999.51</v>
      </c>
      <c r="I10" s="127" t="s">
        <v>74</v>
      </c>
      <c r="J10" s="127" t="s">
        <v>708</v>
      </c>
      <c r="K10" s="134" t="s">
        <v>709</v>
      </c>
      <c r="L10" s="134" t="s">
        <v>710</v>
      </c>
      <c r="M10" s="134" t="s">
        <v>711</v>
      </c>
      <c r="N10" s="134" t="s">
        <v>712</v>
      </c>
      <c r="O10" s="134" t="s">
        <v>713</v>
      </c>
      <c r="P10" s="134" t="s">
        <v>714</v>
      </c>
    </row>
    <row r="11" ht="15.0" hidden="1" customHeight="1">
      <c r="A11" s="51"/>
      <c r="B11" s="58"/>
      <c r="C11" s="58"/>
      <c r="D11" s="58"/>
      <c r="E11" s="58"/>
      <c r="F11" s="58"/>
      <c r="G11" s="139">
        <f>F11+E11</f>
        <v>0</v>
      </c>
      <c r="H11" s="58"/>
      <c r="I11" s="58"/>
      <c r="J11" s="58"/>
    </row>
    <row r="12" ht="12.75" customHeight="1">
      <c r="G12" s="140"/>
    </row>
    <row r="13" ht="12.75" customHeight="1">
      <c r="A13" s="120" t="s">
        <v>588</v>
      </c>
      <c r="B13" s="4"/>
      <c r="C13" s="4"/>
      <c r="D13" s="4"/>
      <c r="E13" s="4"/>
      <c r="F13" s="4"/>
      <c r="G13" s="4"/>
      <c r="H13" s="4"/>
      <c r="I13" s="4"/>
      <c r="J13" s="6"/>
    </row>
    <row r="14" ht="56.25" customHeight="1">
      <c r="A14" s="120" t="s">
        <v>721</v>
      </c>
      <c r="B14" s="4"/>
      <c r="C14" s="4"/>
      <c r="D14" s="4"/>
      <c r="E14" s="4"/>
      <c r="F14" s="4"/>
      <c r="G14" s="4"/>
      <c r="H14" s="4"/>
      <c r="I14" s="4"/>
      <c r="J14" s="6"/>
    </row>
    <row r="15" ht="12.75" customHeight="1"/>
    <row r="16" ht="12.75" customHeight="1"/>
    <row r="17" ht="12.75" customHeight="1"/>
    <row r="18" ht="12.75" customHeight="1"/>
    <row r="19" ht="12.75" customHeight="1"/>
    <row r="20" ht="12.75" customHeight="1"/>
    <row r="21" ht="12.75" customHeight="1"/>
    <row r="22" ht="12.75" customHeight="1"/>
    <row r="23" ht="12.75" customHeight="1">
      <c r="D23" s="59"/>
      <c r="E23" s="59"/>
      <c r="F23" s="60"/>
      <c r="G23" s="60"/>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D2:H2"/>
    <mergeCell ref="A5:J5"/>
    <mergeCell ref="A13:J13"/>
    <mergeCell ref="A14:J14"/>
  </mergeCells>
  <hyperlinks>
    <hyperlink r:id="rId1" ref="C8"/>
    <hyperlink r:id="rId2" ref="C9"/>
    <hyperlink r:id="rId3" ref="C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75"/>
    <col customWidth="1" min="3" max="3" width="17.13"/>
    <col customWidth="1" min="4" max="4" width="18.88"/>
    <col customWidth="1" min="5" max="5" width="28.75"/>
    <col customWidth="1" min="6" max="6" width="19.13"/>
    <col customWidth="1" min="7" max="7" width="16.75"/>
    <col customWidth="1" min="8" max="8" width="17.63"/>
    <col customWidth="1" min="11" max="11" width="23.63"/>
    <col customWidth="1" min="12" max="12" width="19.0"/>
    <col customWidth="1" min="13" max="13" width="26.75"/>
    <col customWidth="1" min="14" max="14" width="31.63"/>
    <col customWidth="1" min="15" max="15" width="39.38"/>
    <col customWidth="1" min="16" max="16" width="31.25"/>
  </cols>
  <sheetData>
    <row r="1">
      <c r="A1" s="84" t="s">
        <v>668</v>
      </c>
    </row>
    <row r="3">
      <c r="A3" s="131"/>
      <c r="B3" s="91" t="s">
        <v>2</v>
      </c>
    </row>
    <row r="5" ht="72.0" customHeight="1">
      <c r="B5" s="95" t="s">
        <v>7</v>
      </c>
      <c r="C5" s="96" t="s">
        <v>11</v>
      </c>
      <c r="D5" s="96" t="s">
        <v>14</v>
      </c>
      <c r="E5" s="96" t="s">
        <v>16</v>
      </c>
      <c r="F5" s="96" t="s">
        <v>17</v>
      </c>
      <c r="G5" s="98" t="s">
        <v>20</v>
      </c>
      <c r="H5" s="99" t="s">
        <v>22</v>
      </c>
      <c r="I5" s="96" t="s">
        <v>21</v>
      </c>
      <c r="J5" s="96" t="s">
        <v>25</v>
      </c>
      <c r="K5" s="96" t="s">
        <v>28</v>
      </c>
      <c r="L5" s="64" t="s">
        <v>29</v>
      </c>
      <c r="M5" s="64" t="s">
        <v>32</v>
      </c>
      <c r="N5" s="64" t="s">
        <v>34</v>
      </c>
      <c r="O5" s="64" t="s">
        <v>37</v>
      </c>
      <c r="P5" s="64" t="s">
        <v>40</v>
      </c>
    </row>
    <row r="6">
      <c r="B6" s="135" t="s">
        <v>43</v>
      </c>
      <c r="C6" s="103" t="s">
        <v>674</v>
      </c>
      <c r="D6" s="106" t="s">
        <v>676</v>
      </c>
      <c r="E6" s="107" t="s">
        <v>681</v>
      </c>
      <c r="F6" s="108">
        <v>2731092.44</v>
      </c>
      <c r="G6" s="108">
        <v>3250000.0</v>
      </c>
      <c r="H6" s="103" t="s">
        <v>683</v>
      </c>
      <c r="I6" s="109">
        <v>3150.0</v>
      </c>
      <c r="J6" s="103" t="s">
        <v>74</v>
      </c>
      <c r="K6" s="136" t="s">
        <v>684</v>
      </c>
      <c r="L6" s="111" t="s">
        <v>685</v>
      </c>
      <c r="M6" s="111" t="s">
        <v>686</v>
      </c>
      <c r="N6" s="111" t="s">
        <v>688</v>
      </c>
      <c r="O6" s="34" t="s">
        <v>690</v>
      </c>
      <c r="P6" s="35"/>
    </row>
    <row r="7" ht="168.0" customHeight="1">
      <c r="B7" s="135" t="s">
        <v>65</v>
      </c>
      <c r="C7" s="112" t="s">
        <v>694</v>
      </c>
      <c r="D7" s="106" t="s">
        <v>696</v>
      </c>
      <c r="E7" s="114" t="s">
        <v>700</v>
      </c>
      <c r="F7" s="108">
        <v>6042016.81</v>
      </c>
      <c r="G7" s="108">
        <v>7190000.0</v>
      </c>
      <c r="H7" s="103" t="s">
        <v>701</v>
      </c>
      <c r="I7" s="109">
        <v>3150.0</v>
      </c>
      <c r="J7" s="103" t="s">
        <v>74</v>
      </c>
      <c r="K7" s="138" t="s">
        <v>703</v>
      </c>
      <c r="L7" s="111" t="s">
        <v>704</v>
      </c>
      <c r="M7" s="111" t="s">
        <v>705</v>
      </c>
      <c r="N7" s="111" t="s">
        <v>706</v>
      </c>
      <c r="O7" s="34" t="s">
        <v>707</v>
      </c>
      <c r="P7" s="105"/>
    </row>
    <row r="8" ht="163.5" customHeight="1">
      <c r="B8" s="135" t="s">
        <v>108</v>
      </c>
      <c r="C8" s="103" t="s">
        <v>715</v>
      </c>
      <c r="D8" s="106" t="s">
        <v>716</v>
      </c>
      <c r="E8" s="117" t="s">
        <v>717</v>
      </c>
      <c r="F8" s="108">
        <v>2.428571429E7</v>
      </c>
      <c r="G8" s="108">
        <v>2.89E7</v>
      </c>
      <c r="H8" s="103" t="s">
        <v>718</v>
      </c>
      <c r="I8" s="109">
        <v>3150.0</v>
      </c>
      <c r="J8" s="103" t="s">
        <v>74</v>
      </c>
      <c r="K8" s="141" t="s">
        <v>719</v>
      </c>
      <c r="L8" s="111" t="s">
        <v>720</v>
      </c>
      <c r="M8" s="111" t="s">
        <v>722</v>
      </c>
      <c r="N8" s="111" t="s">
        <v>723</v>
      </c>
      <c r="O8" s="34" t="s">
        <v>724</v>
      </c>
      <c r="P8" s="105"/>
    </row>
    <row r="10">
      <c r="B10" s="120" t="s">
        <v>725</v>
      </c>
      <c r="C10" s="4"/>
      <c r="D10" s="4"/>
      <c r="E10" s="4"/>
      <c r="F10" s="4"/>
      <c r="G10" s="4"/>
      <c r="H10" s="4"/>
      <c r="I10" s="4"/>
      <c r="J10" s="4"/>
      <c r="K10" s="6"/>
    </row>
    <row r="11">
      <c r="B11" s="120" t="s">
        <v>726</v>
      </c>
      <c r="C11" s="4"/>
      <c r="D11" s="4"/>
      <c r="E11" s="4"/>
      <c r="F11" s="4"/>
      <c r="G11" s="4"/>
      <c r="H11" s="4"/>
      <c r="I11" s="4"/>
      <c r="J11" s="4"/>
      <c r="K11" s="6"/>
    </row>
  </sheetData>
  <mergeCells count="3">
    <mergeCell ref="B3:P3"/>
    <mergeCell ref="B10:K10"/>
    <mergeCell ref="B11:K11"/>
  </mergeCells>
  <hyperlinks>
    <hyperlink r:id="rId1" ref="D6"/>
    <hyperlink r:id="rId2" ref="D7"/>
    <hyperlink r:id="rId3" ref="D8"/>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28.0"/>
  </cols>
  <sheetData>
    <row r="1">
      <c r="A1" s="61"/>
      <c r="B1" s="61"/>
      <c r="C1" s="61"/>
      <c r="D1" s="61"/>
      <c r="E1" s="61"/>
      <c r="F1" s="61"/>
      <c r="G1" s="61"/>
      <c r="H1" s="61"/>
      <c r="I1" s="61"/>
      <c r="J1" s="61"/>
      <c r="K1" s="61"/>
      <c r="L1" s="61"/>
      <c r="M1" s="61"/>
      <c r="N1" s="61"/>
      <c r="O1" s="61"/>
      <c r="P1" s="61"/>
      <c r="Q1" s="61"/>
      <c r="R1" s="61"/>
      <c r="S1" s="61"/>
    </row>
    <row r="2">
      <c r="A2" s="61"/>
      <c r="B2" s="61"/>
      <c r="C2" s="61"/>
      <c r="D2" s="62" t="s">
        <v>0</v>
      </c>
      <c r="I2" s="61"/>
      <c r="J2" s="61"/>
      <c r="K2" s="61"/>
      <c r="L2" s="61"/>
      <c r="M2" s="61"/>
      <c r="N2" s="61"/>
      <c r="O2" s="61"/>
      <c r="P2" s="61"/>
      <c r="Q2" s="61"/>
      <c r="R2" s="61"/>
      <c r="S2" s="61"/>
    </row>
    <row r="3">
      <c r="A3" s="61"/>
      <c r="B3" s="61"/>
      <c r="C3" s="61"/>
      <c r="D3" s="61"/>
      <c r="E3" s="61"/>
      <c r="F3" s="61"/>
      <c r="G3" s="61"/>
      <c r="H3" s="61"/>
      <c r="I3" s="61"/>
      <c r="J3" s="61"/>
      <c r="K3" s="61"/>
      <c r="L3" s="61"/>
      <c r="M3" s="61"/>
      <c r="N3" s="61"/>
      <c r="O3" s="61"/>
      <c r="P3" s="61"/>
      <c r="Q3" s="61"/>
      <c r="R3" s="61"/>
      <c r="S3" s="61"/>
    </row>
    <row r="4">
      <c r="A4" s="61"/>
      <c r="B4" s="61"/>
      <c r="C4" s="61"/>
      <c r="D4" s="61"/>
      <c r="E4" s="61"/>
      <c r="F4" s="61"/>
      <c r="G4" s="61"/>
      <c r="H4" s="61"/>
      <c r="I4" s="61"/>
      <c r="J4" s="61"/>
      <c r="K4" s="61"/>
      <c r="L4" s="61"/>
      <c r="M4" s="61"/>
      <c r="N4" s="61"/>
      <c r="O4" s="61"/>
      <c r="P4" s="61"/>
      <c r="Q4" s="61"/>
      <c r="R4" s="61"/>
      <c r="S4" s="61"/>
    </row>
    <row r="5">
      <c r="A5" s="63" t="s">
        <v>2</v>
      </c>
      <c r="B5" s="4"/>
      <c r="C5" s="4"/>
      <c r="D5" s="4"/>
      <c r="E5" s="4"/>
      <c r="F5" s="4"/>
      <c r="G5" s="4"/>
      <c r="H5" s="4"/>
      <c r="I5" s="4"/>
      <c r="J5" s="6"/>
      <c r="K5" s="61"/>
      <c r="L5" s="61"/>
      <c r="M5" s="61"/>
      <c r="N5" s="61"/>
      <c r="O5" s="61"/>
      <c r="P5" s="61"/>
      <c r="Q5" s="61"/>
      <c r="R5" s="61"/>
      <c r="S5" s="61"/>
    </row>
    <row r="6">
      <c r="A6" s="61"/>
      <c r="B6" s="61"/>
      <c r="C6" s="61"/>
      <c r="D6" s="61"/>
      <c r="E6" s="61"/>
      <c r="F6" s="61"/>
      <c r="G6" s="61"/>
      <c r="H6" s="61"/>
      <c r="I6" s="61"/>
      <c r="J6" s="61"/>
      <c r="K6" s="61"/>
      <c r="L6" s="61"/>
      <c r="M6" s="61"/>
      <c r="N6" s="61"/>
      <c r="O6" s="61"/>
      <c r="P6" s="61"/>
      <c r="Q6" s="61"/>
      <c r="R6" s="61"/>
      <c r="S6" s="61"/>
    </row>
    <row r="7">
      <c r="A7" s="142" t="s">
        <v>7</v>
      </c>
      <c r="B7" s="77" t="s">
        <v>11</v>
      </c>
      <c r="C7" s="77" t="s">
        <v>14</v>
      </c>
      <c r="D7" s="77" t="s">
        <v>16</v>
      </c>
      <c r="E7" s="77" t="s">
        <v>17</v>
      </c>
      <c r="F7" s="143" t="s">
        <v>168</v>
      </c>
      <c r="G7" s="144" t="s">
        <v>22</v>
      </c>
      <c r="H7" s="145" t="s">
        <v>21</v>
      </c>
      <c r="I7" s="77" t="s">
        <v>25</v>
      </c>
      <c r="J7" s="77" t="s">
        <v>28</v>
      </c>
      <c r="K7" s="77" t="s">
        <v>27</v>
      </c>
      <c r="L7" s="77" t="s">
        <v>29</v>
      </c>
      <c r="M7" s="77" t="s">
        <v>33</v>
      </c>
      <c r="N7" s="77" t="s">
        <v>169</v>
      </c>
      <c r="O7" s="77" t="s">
        <v>170</v>
      </c>
      <c r="P7" s="77" t="s">
        <v>171</v>
      </c>
      <c r="Q7" s="77" t="s">
        <v>172</v>
      </c>
      <c r="R7" s="77" t="s">
        <v>174</v>
      </c>
      <c r="S7" s="78"/>
    </row>
    <row r="8">
      <c r="A8" s="146" t="s">
        <v>43</v>
      </c>
      <c r="B8" s="147" t="s">
        <v>176</v>
      </c>
      <c r="C8" s="148" t="s">
        <v>727</v>
      </c>
      <c r="D8" s="149" t="s">
        <v>728</v>
      </c>
      <c r="E8" s="147" t="s">
        <v>729</v>
      </c>
      <c r="F8" s="147" t="s">
        <v>730</v>
      </c>
      <c r="G8" s="150" t="s">
        <v>731</v>
      </c>
      <c r="H8" s="151">
        <v>3.123</v>
      </c>
      <c r="I8" s="147" t="s">
        <v>74</v>
      </c>
      <c r="J8" s="152" t="s">
        <v>732</v>
      </c>
      <c r="K8" s="152" t="s">
        <v>733</v>
      </c>
      <c r="L8" s="152" t="s">
        <v>734</v>
      </c>
      <c r="M8" s="81" t="s">
        <v>735</v>
      </c>
      <c r="N8" s="81" t="s">
        <v>736</v>
      </c>
      <c r="O8" s="81" t="s">
        <v>737</v>
      </c>
      <c r="P8" s="153" t="s">
        <v>194</v>
      </c>
      <c r="Q8" s="81" t="s">
        <v>738</v>
      </c>
      <c r="R8" s="81"/>
      <c r="S8" s="61"/>
    </row>
    <row r="9">
      <c r="A9" s="146" t="s">
        <v>198</v>
      </c>
      <c r="B9" s="147" t="s">
        <v>176</v>
      </c>
      <c r="C9" s="148" t="s">
        <v>739</v>
      </c>
      <c r="D9" s="149" t="s">
        <v>740</v>
      </c>
      <c r="E9" s="147" t="s">
        <v>741</v>
      </c>
      <c r="F9" s="147" t="s">
        <v>742</v>
      </c>
      <c r="G9" s="150" t="s">
        <v>743</v>
      </c>
      <c r="H9" s="151">
        <v>3.123</v>
      </c>
      <c r="I9" s="147" t="s">
        <v>185</v>
      </c>
      <c r="J9" s="152" t="s">
        <v>744</v>
      </c>
      <c r="K9" s="152" t="s">
        <v>745</v>
      </c>
      <c r="L9" s="152" t="s">
        <v>746</v>
      </c>
      <c r="M9" s="81" t="s">
        <v>747</v>
      </c>
      <c r="N9" s="81" t="s">
        <v>748</v>
      </c>
      <c r="O9" s="81" t="s">
        <v>749</v>
      </c>
      <c r="P9" s="153" t="s">
        <v>194</v>
      </c>
      <c r="Q9" s="81" t="s">
        <v>750</v>
      </c>
      <c r="R9" s="81"/>
      <c r="S9" s="61"/>
    </row>
    <row r="10">
      <c r="A10" s="146" t="s">
        <v>108</v>
      </c>
      <c r="B10" s="147" t="s">
        <v>176</v>
      </c>
      <c r="C10" s="148" t="s">
        <v>751</v>
      </c>
      <c r="D10" s="149" t="s">
        <v>752</v>
      </c>
      <c r="E10" s="147" t="s">
        <v>753</v>
      </c>
      <c r="F10" s="147" t="s">
        <v>754</v>
      </c>
      <c r="G10" s="150" t="s">
        <v>755</v>
      </c>
      <c r="H10" s="151">
        <v>3.123</v>
      </c>
      <c r="I10" s="147" t="s">
        <v>185</v>
      </c>
      <c r="J10" s="152" t="s">
        <v>756</v>
      </c>
      <c r="K10" s="152" t="s">
        <v>757</v>
      </c>
      <c r="L10" s="152" t="s">
        <v>758</v>
      </c>
      <c r="M10" s="81" t="s">
        <v>759</v>
      </c>
      <c r="N10" s="81" t="s">
        <v>760</v>
      </c>
      <c r="O10" s="81" t="s">
        <v>761</v>
      </c>
      <c r="P10" s="153" t="s">
        <v>194</v>
      </c>
      <c r="Q10" s="81" t="s">
        <v>762</v>
      </c>
      <c r="R10" s="81"/>
      <c r="S10" s="61"/>
    </row>
    <row r="11">
      <c r="A11" s="146" t="s">
        <v>246</v>
      </c>
      <c r="B11" s="147" t="s">
        <v>176</v>
      </c>
      <c r="C11" s="148" t="s">
        <v>763</v>
      </c>
      <c r="D11" s="149" t="s">
        <v>764</v>
      </c>
      <c r="E11" s="147" t="s">
        <v>765</v>
      </c>
      <c r="F11" s="147" t="s">
        <v>766</v>
      </c>
      <c r="G11" s="150" t="s">
        <v>767</v>
      </c>
      <c r="H11" s="151">
        <v>3.123</v>
      </c>
      <c r="I11" s="147" t="s">
        <v>185</v>
      </c>
      <c r="J11" s="152" t="s">
        <v>768</v>
      </c>
      <c r="K11" s="152" t="s">
        <v>769</v>
      </c>
      <c r="L11" s="152" t="s">
        <v>758</v>
      </c>
      <c r="M11" s="81" t="s">
        <v>770</v>
      </c>
      <c r="N11" s="81" t="s">
        <v>771</v>
      </c>
      <c r="O11" s="81" t="s">
        <v>772</v>
      </c>
      <c r="P11" s="153" t="s">
        <v>194</v>
      </c>
      <c r="Q11" s="81" t="s">
        <v>773</v>
      </c>
      <c r="R11" s="81"/>
      <c r="S11" s="61"/>
    </row>
    <row r="12">
      <c r="A12" s="146" t="s">
        <v>269</v>
      </c>
      <c r="B12" s="147" t="s">
        <v>176</v>
      </c>
      <c r="C12" s="148" t="s">
        <v>774</v>
      </c>
      <c r="D12" s="149" t="s">
        <v>775</v>
      </c>
      <c r="E12" s="147" t="s">
        <v>776</v>
      </c>
      <c r="F12" s="147" t="s">
        <v>777</v>
      </c>
      <c r="G12" s="150" t="s">
        <v>778</v>
      </c>
      <c r="H12" s="151">
        <v>3.123</v>
      </c>
      <c r="I12" s="147" t="s">
        <v>185</v>
      </c>
      <c r="J12" s="152" t="s">
        <v>779</v>
      </c>
      <c r="K12" s="152" t="s">
        <v>780</v>
      </c>
      <c r="L12" s="152" t="s">
        <v>781</v>
      </c>
      <c r="M12" s="81" t="s">
        <v>782</v>
      </c>
      <c r="N12" s="81" t="s">
        <v>784</v>
      </c>
      <c r="O12" s="81" t="s">
        <v>785</v>
      </c>
      <c r="P12" s="153" t="s">
        <v>203</v>
      </c>
      <c r="Q12" s="81" t="s">
        <v>788</v>
      </c>
      <c r="R12" s="81"/>
      <c r="S12" s="61"/>
    </row>
    <row r="14">
      <c r="A14" s="120" t="s">
        <v>790</v>
      </c>
      <c r="B14" s="4"/>
      <c r="C14" s="4"/>
      <c r="D14" s="4"/>
      <c r="E14" s="4"/>
      <c r="F14" s="4"/>
      <c r="G14" s="4"/>
      <c r="H14" s="4"/>
      <c r="I14" s="4"/>
      <c r="J14" s="6"/>
    </row>
    <row r="15">
      <c r="A15" s="120" t="s">
        <v>794</v>
      </c>
      <c r="B15" s="4"/>
      <c r="C15" s="4"/>
      <c r="D15" s="4"/>
      <c r="E15" s="4"/>
      <c r="F15" s="4"/>
      <c r="G15" s="4"/>
      <c r="H15" s="4"/>
      <c r="I15" s="4"/>
      <c r="J15" s="6"/>
    </row>
  </sheetData>
  <mergeCells count="4">
    <mergeCell ref="D2:H2"/>
    <mergeCell ref="A5:J5"/>
    <mergeCell ref="A14:J14"/>
    <mergeCell ref="A15:J15"/>
  </mergeCells>
  <hyperlinks>
    <hyperlink r:id="rId1" ref="C8"/>
    <hyperlink r:id="rId2" ref="C9"/>
    <hyperlink r:id="rId3" ref="C10"/>
    <hyperlink r:id="rId4" ref="C11"/>
    <hyperlink r:id="rId5" ref="C12"/>
  </hyperlinks>
  <drawing r:id="rId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30.38"/>
  </cols>
  <sheetData>
    <row r="1">
      <c r="A1" s="61"/>
      <c r="B1" s="61"/>
      <c r="C1" s="61"/>
      <c r="D1" s="62" t="s">
        <v>0</v>
      </c>
      <c r="I1" s="61"/>
      <c r="J1" s="61"/>
      <c r="K1" s="61"/>
      <c r="L1" s="61"/>
      <c r="M1" s="61"/>
      <c r="N1" s="61"/>
      <c r="O1" s="61"/>
      <c r="P1" s="61"/>
      <c r="Q1" s="61"/>
      <c r="R1" s="61"/>
    </row>
    <row r="2">
      <c r="A2" s="61"/>
      <c r="B2" s="61"/>
      <c r="C2" s="61"/>
      <c r="D2" s="61"/>
      <c r="E2" s="61"/>
      <c r="F2" s="61"/>
      <c r="G2" s="61"/>
      <c r="H2" s="61"/>
      <c r="I2" s="61"/>
      <c r="J2" s="61"/>
      <c r="K2" s="61"/>
      <c r="L2" s="61"/>
      <c r="M2" s="61"/>
      <c r="N2" s="61"/>
      <c r="O2" s="61"/>
      <c r="P2" s="61"/>
      <c r="Q2" s="61"/>
      <c r="R2" s="61"/>
    </row>
    <row r="3">
      <c r="A3" s="61"/>
      <c r="B3" s="61"/>
      <c r="C3" s="61"/>
      <c r="D3" s="61"/>
      <c r="E3" s="61"/>
      <c r="F3" s="61"/>
      <c r="G3" s="61"/>
      <c r="H3" s="61"/>
      <c r="I3" s="61"/>
      <c r="J3" s="61"/>
      <c r="K3" s="61"/>
      <c r="L3" s="61"/>
      <c r="M3" s="61"/>
      <c r="N3" s="61"/>
      <c r="O3" s="61"/>
      <c r="P3" s="61"/>
      <c r="Q3" s="61"/>
      <c r="R3" s="61"/>
    </row>
    <row r="4">
      <c r="A4" s="154" t="s">
        <v>2</v>
      </c>
      <c r="B4" s="4"/>
      <c r="C4" s="4"/>
      <c r="D4" s="4"/>
      <c r="E4" s="4"/>
      <c r="F4" s="4"/>
      <c r="G4" s="4"/>
      <c r="H4" s="4"/>
      <c r="I4" s="4"/>
      <c r="J4" s="6"/>
      <c r="K4" s="61"/>
      <c r="L4" s="61"/>
      <c r="M4" s="61"/>
      <c r="N4" s="61"/>
      <c r="O4" s="61"/>
      <c r="P4" s="61"/>
      <c r="Q4" s="61"/>
      <c r="R4" s="61"/>
    </row>
    <row r="5">
      <c r="A5" s="61"/>
      <c r="B5" s="61"/>
      <c r="C5" s="61"/>
      <c r="D5" s="61"/>
      <c r="E5" s="61"/>
      <c r="F5" s="61"/>
      <c r="G5" s="61"/>
      <c r="H5" s="61"/>
      <c r="I5" s="61"/>
      <c r="J5" s="61"/>
      <c r="K5" s="61"/>
      <c r="L5" s="61"/>
      <c r="M5" s="61"/>
      <c r="N5" s="61"/>
      <c r="O5" s="61"/>
      <c r="P5" s="61"/>
      <c r="Q5" s="61"/>
      <c r="R5" s="61"/>
    </row>
    <row r="6">
      <c r="A6" s="142" t="s">
        <v>7</v>
      </c>
      <c r="B6" s="77" t="s">
        <v>11</v>
      </c>
      <c r="C6" s="77" t="s">
        <v>14</v>
      </c>
      <c r="D6" s="77" t="s">
        <v>16</v>
      </c>
      <c r="E6" s="77" t="s">
        <v>17</v>
      </c>
      <c r="F6" s="143" t="s">
        <v>168</v>
      </c>
      <c r="G6" s="144" t="s">
        <v>22</v>
      </c>
      <c r="H6" s="145" t="s">
        <v>21</v>
      </c>
      <c r="I6" s="77" t="s">
        <v>25</v>
      </c>
      <c r="J6" s="77" t="s">
        <v>28</v>
      </c>
      <c r="K6" s="77" t="s">
        <v>27</v>
      </c>
      <c r="L6" s="77" t="s">
        <v>29</v>
      </c>
      <c r="M6" s="77" t="s">
        <v>33</v>
      </c>
      <c r="N6" s="77" t="s">
        <v>169</v>
      </c>
      <c r="O6" s="77" t="s">
        <v>170</v>
      </c>
      <c r="P6" s="77" t="s">
        <v>171</v>
      </c>
      <c r="Q6" s="77" t="s">
        <v>172</v>
      </c>
      <c r="R6" s="77" t="s">
        <v>173</v>
      </c>
    </row>
    <row r="7">
      <c r="A7" s="155" t="s">
        <v>43</v>
      </c>
      <c r="B7" s="147" t="s">
        <v>792</v>
      </c>
      <c r="C7" s="148" t="s">
        <v>795</v>
      </c>
      <c r="D7" s="149" t="s">
        <v>798</v>
      </c>
      <c r="E7" s="147" t="s">
        <v>800</v>
      </c>
      <c r="F7" s="147" t="s">
        <v>801</v>
      </c>
      <c r="G7" s="150" t="s">
        <v>802</v>
      </c>
      <c r="H7" s="151">
        <v>3.123</v>
      </c>
      <c r="I7" s="147" t="s">
        <v>74</v>
      </c>
      <c r="J7" s="152" t="s">
        <v>803</v>
      </c>
      <c r="K7" s="152" t="s">
        <v>804</v>
      </c>
      <c r="L7" s="152" t="s">
        <v>805</v>
      </c>
      <c r="M7" s="81" t="s">
        <v>806</v>
      </c>
      <c r="N7" s="81" t="s">
        <v>808</v>
      </c>
      <c r="O7" s="81" t="s">
        <v>809</v>
      </c>
      <c r="P7" s="153" t="s">
        <v>203</v>
      </c>
      <c r="Q7" s="81" t="s">
        <v>810</v>
      </c>
      <c r="R7" s="81"/>
    </row>
    <row r="8">
      <c r="A8" s="155" t="s">
        <v>198</v>
      </c>
      <c r="B8" s="147" t="s">
        <v>813</v>
      </c>
      <c r="C8" s="148" t="s">
        <v>814</v>
      </c>
      <c r="D8" s="149" t="s">
        <v>821</v>
      </c>
      <c r="E8" s="163" t="s">
        <v>825</v>
      </c>
      <c r="F8" s="147" t="s">
        <v>832</v>
      </c>
      <c r="G8" s="150" t="s">
        <v>835</v>
      </c>
      <c r="H8" s="151">
        <v>3.123</v>
      </c>
      <c r="I8" s="147" t="s">
        <v>74</v>
      </c>
      <c r="J8" s="152" t="s">
        <v>838</v>
      </c>
      <c r="K8" s="152" t="s">
        <v>839</v>
      </c>
      <c r="L8" s="152" t="s">
        <v>488</v>
      </c>
      <c r="M8" s="81" t="s">
        <v>840</v>
      </c>
      <c r="N8" s="81" t="s">
        <v>841</v>
      </c>
      <c r="O8" s="81" t="s">
        <v>842</v>
      </c>
      <c r="P8" s="165" t="s">
        <v>846</v>
      </c>
      <c r="Q8" s="81" t="s">
        <v>849</v>
      </c>
      <c r="R8" s="81"/>
    </row>
    <row r="9">
      <c r="A9" s="155" t="s">
        <v>108</v>
      </c>
      <c r="B9" s="147" t="s">
        <v>813</v>
      </c>
      <c r="C9" s="148" t="s">
        <v>854</v>
      </c>
      <c r="D9" s="149" t="s">
        <v>865</v>
      </c>
      <c r="E9" s="147" t="s">
        <v>866</v>
      </c>
      <c r="F9" s="147" t="s">
        <v>867</v>
      </c>
      <c r="G9" s="150" t="s">
        <v>869</v>
      </c>
      <c r="H9" s="151">
        <v>3.123</v>
      </c>
      <c r="I9" s="147" t="s">
        <v>185</v>
      </c>
      <c r="J9" s="152" t="s">
        <v>879</v>
      </c>
      <c r="K9" s="152" t="s">
        <v>880</v>
      </c>
      <c r="L9" s="152" t="s">
        <v>488</v>
      </c>
      <c r="M9" s="81" t="s">
        <v>883</v>
      </c>
      <c r="N9" s="81" t="s">
        <v>886</v>
      </c>
      <c r="O9" s="81" t="s">
        <v>889</v>
      </c>
      <c r="P9" s="153" t="s">
        <v>194</v>
      </c>
      <c r="Q9" s="81" t="s">
        <v>893</v>
      </c>
      <c r="R9" s="81"/>
    </row>
    <row r="10">
      <c r="A10" s="155" t="s">
        <v>246</v>
      </c>
      <c r="B10" s="147" t="s">
        <v>813</v>
      </c>
      <c r="C10" s="148" t="s">
        <v>894</v>
      </c>
      <c r="D10" s="149" t="s">
        <v>904</v>
      </c>
      <c r="E10" s="147" t="s">
        <v>906</v>
      </c>
      <c r="F10" s="147" t="s">
        <v>909</v>
      </c>
      <c r="G10" s="150" t="s">
        <v>910</v>
      </c>
      <c r="H10" s="151">
        <v>3.123</v>
      </c>
      <c r="I10" s="147" t="s">
        <v>74</v>
      </c>
      <c r="J10" s="152" t="s">
        <v>912</v>
      </c>
      <c r="K10" s="152" t="s">
        <v>913</v>
      </c>
      <c r="L10" s="152" t="s">
        <v>488</v>
      </c>
      <c r="M10" s="81" t="s">
        <v>915</v>
      </c>
      <c r="N10" s="81" t="s">
        <v>916</v>
      </c>
      <c r="O10" s="81" t="s">
        <v>917</v>
      </c>
      <c r="P10" s="165" t="s">
        <v>846</v>
      </c>
      <c r="Q10" s="81" t="s">
        <v>918</v>
      </c>
      <c r="R10" s="169"/>
    </row>
    <row r="11">
      <c r="A11" s="155" t="s">
        <v>269</v>
      </c>
      <c r="B11" s="147" t="s">
        <v>921</v>
      </c>
      <c r="C11" s="148" t="s">
        <v>924</v>
      </c>
      <c r="D11" s="149" t="s">
        <v>932</v>
      </c>
      <c r="E11" s="163" t="s">
        <v>933</v>
      </c>
      <c r="F11" s="147" t="s">
        <v>933</v>
      </c>
      <c r="G11" s="150" t="s">
        <v>933</v>
      </c>
      <c r="H11" s="151">
        <v>3.123</v>
      </c>
      <c r="I11" s="147" t="s">
        <v>935</v>
      </c>
      <c r="J11" s="152" t="s">
        <v>936</v>
      </c>
      <c r="K11" s="152" t="s">
        <v>937</v>
      </c>
      <c r="L11" s="152" t="s">
        <v>805</v>
      </c>
      <c r="M11" s="81" t="s">
        <v>938</v>
      </c>
      <c r="N11" s="81" t="s">
        <v>939</v>
      </c>
      <c r="O11" s="81" t="s">
        <v>940</v>
      </c>
      <c r="P11" s="165" t="s">
        <v>242</v>
      </c>
      <c r="Q11" s="81" t="s">
        <v>941</v>
      </c>
      <c r="R11" s="81"/>
    </row>
    <row r="13">
      <c r="A13" s="120" t="s">
        <v>588</v>
      </c>
      <c r="B13" s="4"/>
      <c r="C13" s="4"/>
      <c r="D13" s="4"/>
      <c r="E13" s="4"/>
      <c r="F13" s="4"/>
      <c r="G13" s="4"/>
      <c r="H13" s="4"/>
      <c r="I13" s="4"/>
      <c r="J13" s="6"/>
    </row>
    <row r="14">
      <c r="A14" s="120" t="s">
        <v>942</v>
      </c>
      <c r="B14" s="4"/>
      <c r="C14" s="4"/>
      <c r="D14" s="4"/>
      <c r="E14" s="4"/>
      <c r="F14" s="4"/>
      <c r="G14" s="4"/>
      <c r="H14" s="4"/>
      <c r="I14" s="4"/>
      <c r="J14" s="6"/>
    </row>
  </sheetData>
  <mergeCells count="4">
    <mergeCell ref="D1:H1"/>
    <mergeCell ref="A4:J4"/>
    <mergeCell ref="A13:J13"/>
    <mergeCell ref="A14:J14"/>
  </mergeCells>
  <hyperlinks>
    <hyperlink r:id="rId1" ref="C7"/>
    <hyperlink r:id="rId2" ref="C8"/>
    <hyperlink r:id="rId3" ref="C9"/>
    <hyperlink r:id="rId4" ref="C10"/>
    <hyperlink r:id="rId5" ref="C11"/>
  </hyperlinks>
  <drawing r:id="rId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24.75"/>
  </cols>
  <sheetData>
    <row r="1">
      <c r="A1" s="61"/>
      <c r="B1" s="61"/>
      <c r="C1" s="61"/>
      <c r="D1" s="61"/>
      <c r="E1" s="61"/>
      <c r="F1" s="61"/>
      <c r="G1" s="61"/>
      <c r="H1" s="61"/>
      <c r="I1" s="61"/>
      <c r="J1" s="61"/>
      <c r="K1" s="61"/>
      <c r="L1" s="61"/>
      <c r="M1" s="61"/>
      <c r="N1" s="61"/>
      <c r="O1" s="61"/>
      <c r="P1" s="61"/>
      <c r="Q1" s="61"/>
      <c r="R1" s="61"/>
    </row>
    <row r="2">
      <c r="A2" s="61"/>
      <c r="B2" s="61"/>
      <c r="C2" s="61"/>
      <c r="D2" s="62" t="s">
        <v>0</v>
      </c>
      <c r="I2" s="61"/>
      <c r="J2" s="61"/>
      <c r="K2" s="61"/>
      <c r="L2" s="61"/>
      <c r="M2" s="61"/>
      <c r="N2" s="61"/>
      <c r="O2" s="61"/>
      <c r="P2" s="61"/>
      <c r="Q2" s="61"/>
      <c r="R2" s="61"/>
    </row>
    <row r="3">
      <c r="A3" s="61"/>
      <c r="B3" s="61"/>
      <c r="C3" s="61"/>
      <c r="D3" s="61"/>
      <c r="E3" s="61"/>
      <c r="F3" s="61"/>
      <c r="G3" s="61"/>
      <c r="H3" s="61"/>
      <c r="I3" s="61"/>
      <c r="J3" s="61"/>
      <c r="K3" s="61"/>
      <c r="L3" s="61"/>
      <c r="M3" s="61"/>
      <c r="N3" s="61"/>
      <c r="O3" s="61"/>
      <c r="P3" s="61"/>
      <c r="Q3" s="61"/>
      <c r="R3" s="61"/>
    </row>
    <row r="4">
      <c r="A4" s="61"/>
      <c r="B4" s="61"/>
      <c r="C4" s="61"/>
      <c r="D4" s="61"/>
      <c r="E4" s="61"/>
      <c r="F4" s="61"/>
      <c r="G4" s="61"/>
      <c r="H4" s="61"/>
      <c r="I4" s="61"/>
      <c r="J4" s="61"/>
      <c r="K4" s="61"/>
      <c r="L4" s="61"/>
      <c r="M4" s="61"/>
      <c r="N4" s="61"/>
      <c r="O4" s="61"/>
      <c r="P4" s="61"/>
      <c r="Q4" s="61"/>
      <c r="R4" s="61"/>
    </row>
    <row r="5">
      <c r="A5" s="63" t="s">
        <v>2</v>
      </c>
      <c r="B5" s="4"/>
      <c r="C5" s="4"/>
      <c r="D5" s="4"/>
      <c r="E5" s="4"/>
      <c r="F5" s="4"/>
      <c r="G5" s="4"/>
      <c r="H5" s="4"/>
      <c r="I5" s="4"/>
      <c r="J5" s="6"/>
      <c r="K5" s="61"/>
      <c r="L5" s="61"/>
      <c r="M5" s="61"/>
      <c r="N5" s="61"/>
      <c r="O5" s="61"/>
      <c r="P5" s="61"/>
      <c r="Q5" s="61"/>
      <c r="R5" s="61"/>
    </row>
    <row r="6">
      <c r="A6" s="61"/>
      <c r="B6" s="61"/>
      <c r="C6" s="61"/>
      <c r="D6" s="61"/>
      <c r="E6" s="61"/>
      <c r="F6" s="61"/>
      <c r="G6" s="61"/>
      <c r="H6" s="61"/>
      <c r="I6" s="61"/>
      <c r="J6" s="61"/>
      <c r="K6" s="61"/>
      <c r="L6" s="61"/>
      <c r="M6" s="61"/>
      <c r="N6" s="61"/>
      <c r="O6" s="61"/>
      <c r="P6" s="61"/>
      <c r="Q6" s="61"/>
      <c r="R6" s="61"/>
    </row>
    <row r="7">
      <c r="A7" s="142" t="s">
        <v>7</v>
      </c>
      <c r="B7" s="77" t="s">
        <v>11</v>
      </c>
      <c r="C7" s="77" t="s">
        <v>14</v>
      </c>
      <c r="D7" s="77" t="s">
        <v>16</v>
      </c>
      <c r="E7" s="77" t="s">
        <v>17</v>
      </c>
      <c r="F7" s="143" t="s">
        <v>168</v>
      </c>
      <c r="G7" s="144" t="s">
        <v>22</v>
      </c>
      <c r="H7" s="145" t="s">
        <v>21</v>
      </c>
      <c r="I7" s="77" t="s">
        <v>25</v>
      </c>
      <c r="J7" s="77" t="s">
        <v>28</v>
      </c>
      <c r="K7" s="77" t="s">
        <v>27</v>
      </c>
      <c r="L7" s="77" t="s">
        <v>29</v>
      </c>
      <c r="M7" s="77" t="s">
        <v>33</v>
      </c>
      <c r="N7" s="77" t="s">
        <v>169</v>
      </c>
      <c r="O7" s="77" t="s">
        <v>170</v>
      </c>
      <c r="P7" s="77" t="s">
        <v>171</v>
      </c>
      <c r="Q7" s="77" t="s">
        <v>172</v>
      </c>
      <c r="R7" s="77" t="s">
        <v>174</v>
      </c>
    </row>
    <row r="8">
      <c r="A8" s="146" t="s">
        <v>43</v>
      </c>
      <c r="B8" s="147" t="s">
        <v>811</v>
      </c>
      <c r="C8" s="148" t="s">
        <v>812</v>
      </c>
      <c r="D8" s="149" t="s">
        <v>815</v>
      </c>
      <c r="E8" s="147" t="s">
        <v>816</v>
      </c>
      <c r="F8" s="147" t="s">
        <v>817</v>
      </c>
      <c r="G8" s="150" t="s">
        <v>818</v>
      </c>
      <c r="H8" s="151">
        <v>3.123</v>
      </c>
      <c r="I8" s="147" t="s">
        <v>185</v>
      </c>
      <c r="J8" s="152" t="s">
        <v>820</v>
      </c>
      <c r="K8" s="152" t="s">
        <v>822</v>
      </c>
      <c r="L8" s="152" t="s">
        <v>824</v>
      </c>
      <c r="M8" s="81" t="s">
        <v>827</v>
      </c>
      <c r="N8" s="81" t="s">
        <v>828</v>
      </c>
      <c r="O8" s="81" t="s">
        <v>830</v>
      </c>
      <c r="P8" s="153" t="s">
        <v>203</v>
      </c>
      <c r="Q8" s="81" t="s">
        <v>834</v>
      </c>
      <c r="R8" s="81"/>
    </row>
    <row r="9">
      <c r="A9" s="146" t="s">
        <v>198</v>
      </c>
      <c r="B9" s="147" t="s">
        <v>811</v>
      </c>
      <c r="C9" s="164" t="s">
        <v>837</v>
      </c>
      <c r="D9" s="149" t="s">
        <v>843</v>
      </c>
      <c r="E9" s="147" t="s">
        <v>845</v>
      </c>
      <c r="F9" s="147" t="s">
        <v>847</v>
      </c>
      <c r="G9" s="150" t="s">
        <v>848</v>
      </c>
      <c r="H9" s="151">
        <v>3.123</v>
      </c>
      <c r="I9" s="147" t="s">
        <v>185</v>
      </c>
      <c r="J9" s="152" t="s">
        <v>850</v>
      </c>
      <c r="K9" s="152" t="s">
        <v>851</v>
      </c>
      <c r="L9" s="152" t="s">
        <v>824</v>
      </c>
      <c r="M9" s="81" t="s">
        <v>853</v>
      </c>
      <c r="N9" s="81" t="s">
        <v>855</v>
      </c>
      <c r="O9" s="81" t="s">
        <v>858</v>
      </c>
      <c r="P9" s="165" t="s">
        <v>242</v>
      </c>
      <c r="Q9" s="81" t="s">
        <v>859</v>
      </c>
      <c r="R9" s="81"/>
    </row>
    <row r="10">
      <c r="A10" s="146" t="s">
        <v>108</v>
      </c>
      <c r="B10" s="147" t="s">
        <v>811</v>
      </c>
      <c r="C10" s="164" t="s">
        <v>863</v>
      </c>
      <c r="D10" s="149" t="s">
        <v>868</v>
      </c>
      <c r="E10" s="147" t="s">
        <v>870</v>
      </c>
      <c r="F10" s="147" t="s">
        <v>871</v>
      </c>
      <c r="G10" s="150" t="s">
        <v>872</v>
      </c>
      <c r="H10" s="151">
        <v>3.123</v>
      </c>
      <c r="I10" s="147" t="s">
        <v>185</v>
      </c>
      <c r="J10" s="152" t="s">
        <v>363</v>
      </c>
      <c r="K10" s="152" t="s">
        <v>874</v>
      </c>
      <c r="L10" s="152" t="s">
        <v>875</v>
      </c>
      <c r="M10" s="81" t="s">
        <v>876</v>
      </c>
      <c r="N10" s="81" t="s">
        <v>877</v>
      </c>
      <c r="O10" s="81" t="s">
        <v>878</v>
      </c>
      <c r="P10" s="153" t="s">
        <v>194</v>
      </c>
      <c r="Q10" s="81" t="s">
        <v>881</v>
      </c>
      <c r="R10" s="81"/>
    </row>
    <row r="11">
      <c r="A11" s="146" t="s">
        <v>246</v>
      </c>
      <c r="B11" s="147" t="s">
        <v>885</v>
      </c>
      <c r="C11" s="148" t="s">
        <v>888</v>
      </c>
      <c r="D11" s="149" t="s">
        <v>895</v>
      </c>
      <c r="E11" s="147" t="s">
        <v>896</v>
      </c>
      <c r="F11" s="147" t="s">
        <v>897</v>
      </c>
      <c r="G11" s="150" t="s">
        <v>898</v>
      </c>
      <c r="H11" s="151">
        <v>3.123</v>
      </c>
      <c r="I11" s="147" t="s">
        <v>185</v>
      </c>
      <c r="J11" s="152" t="s">
        <v>900</v>
      </c>
      <c r="K11" s="152" t="s">
        <v>901</v>
      </c>
      <c r="L11" s="152" t="s">
        <v>902</v>
      </c>
      <c r="M11" s="81" t="s">
        <v>903</v>
      </c>
      <c r="N11" s="81" t="s">
        <v>905</v>
      </c>
      <c r="O11" s="81" t="s">
        <v>908</v>
      </c>
      <c r="P11" s="165" t="s">
        <v>846</v>
      </c>
      <c r="Q11" s="81" t="s">
        <v>911</v>
      </c>
      <c r="R11" s="81"/>
    </row>
    <row r="12">
      <c r="A12" s="146" t="s">
        <v>269</v>
      </c>
      <c r="B12" s="147" t="s">
        <v>811</v>
      </c>
      <c r="C12" s="148" t="s">
        <v>914</v>
      </c>
      <c r="D12" s="149" t="s">
        <v>919</v>
      </c>
      <c r="E12" s="147" t="s">
        <v>920</v>
      </c>
      <c r="F12" s="147" t="s">
        <v>922</v>
      </c>
      <c r="G12" s="150" t="s">
        <v>923</v>
      </c>
      <c r="H12" s="151">
        <v>3.123</v>
      </c>
      <c r="I12" s="147" t="s">
        <v>185</v>
      </c>
      <c r="J12" s="152" t="s">
        <v>925</v>
      </c>
      <c r="K12" s="152" t="s">
        <v>926</v>
      </c>
      <c r="L12" s="152" t="s">
        <v>927</v>
      </c>
      <c r="M12" s="81" t="s">
        <v>928</v>
      </c>
      <c r="N12" s="81" t="s">
        <v>929</v>
      </c>
      <c r="O12" s="81" t="s">
        <v>930</v>
      </c>
      <c r="P12" s="165" t="s">
        <v>846</v>
      </c>
      <c r="Q12" s="81" t="s">
        <v>931</v>
      </c>
      <c r="R12" s="81"/>
    </row>
    <row r="14">
      <c r="A14" s="120" t="s">
        <v>634</v>
      </c>
      <c r="B14" s="4"/>
      <c r="C14" s="4"/>
      <c r="D14" s="4"/>
      <c r="E14" s="4"/>
      <c r="F14" s="4"/>
      <c r="G14" s="4"/>
      <c r="H14" s="4"/>
      <c r="I14" s="4"/>
      <c r="J14" s="6"/>
    </row>
    <row r="15">
      <c r="A15" s="120" t="s">
        <v>934</v>
      </c>
      <c r="B15" s="4"/>
      <c r="C15" s="4"/>
      <c r="D15" s="4"/>
      <c r="E15" s="4"/>
      <c r="F15" s="4"/>
      <c r="G15" s="4"/>
      <c r="H15" s="4"/>
      <c r="I15" s="4"/>
      <c r="J15" s="6"/>
    </row>
  </sheetData>
  <mergeCells count="4">
    <mergeCell ref="D2:H2"/>
    <mergeCell ref="A5:J5"/>
    <mergeCell ref="A14:J14"/>
    <mergeCell ref="A15:J15"/>
  </mergeCells>
  <hyperlinks>
    <hyperlink r:id="rId1" ref="C8"/>
    <hyperlink r:id="rId2" ref="C9"/>
    <hyperlink r:id="rId3" ref="C10"/>
    <hyperlink r:id="rId4" ref="C11"/>
    <hyperlink r:id="rId5" ref="C12"/>
  </hyperlinks>
  <drawing r:id="rId6"/>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55.38"/>
    <col customWidth="1" min="12" max="12" width="36.88"/>
    <col customWidth="1" min="13" max="13" width="14.88"/>
    <col customWidth="1" min="14" max="14" width="19.13"/>
    <col customWidth="1" min="15" max="15" width="19.88"/>
    <col customWidth="1" min="16" max="26" width="10.0"/>
  </cols>
  <sheetData>
    <row r="1" ht="12.75" customHeight="1"/>
    <row r="2" ht="27.75" customHeight="1">
      <c r="D2" s="1" t="s">
        <v>0</v>
      </c>
    </row>
    <row r="3" ht="12.75" customHeight="1"/>
    <row r="4" ht="12.75" customHeight="1"/>
    <row r="5" ht="43.5" customHeight="1">
      <c r="A5" s="2" t="s">
        <v>1</v>
      </c>
      <c r="B5" s="4"/>
      <c r="C5" s="4"/>
      <c r="D5" s="4"/>
      <c r="E5" s="4"/>
      <c r="F5" s="4"/>
      <c r="G5" s="4"/>
      <c r="H5" s="4"/>
      <c r="I5" s="4"/>
      <c r="J5" s="6"/>
    </row>
    <row r="6" ht="15.75" customHeight="1"/>
    <row r="7" ht="75.75" customHeight="1">
      <c r="A7" s="8" t="s">
        <v>3</v>
      </c>
      <c r="B7" s="10" t="s">
        <v>783</v>
      </c>
      <c r="C7" s="10" t="s">
        <v>786</v>
      </c>
      <c r="D7" s="10" t="s">
        <v>787</v>
      </c>
      <c r="E7" s="10" t="s">
        <v>789</v>
      </c>
      <c r="F7" s="16" t="s">
        <v>791</v>
      </c>
      <c r="G7" s="8" t="s">
        <v>793</v>
      </c>
      <c r="H7" s="10" t="s">
        <v>21</v>
      </c>
      <c r="I7" s="10" t="s">
        <v>796</v>
      </c>
      <c r="J7" s="10" t="s">
        <v>797</v>
      </c>
      <c r="K7" s="124" t="s">
        <v>27</v>
      </c>
      <c r="L7" s="124" t="s">
        <v>30</v>
      </c>
      <c r="M7" s="124" t="s">
        <v>33</v>
      </c>
      <c r="N7" s="124" t="s">
        <v>35</v>
      </c>
      <c r="O7" s="8" t="s">
        <v>38</v>
      </c>
      <c r="P7" s="18"/>
      <c r="Q7" s="18"/>
      <c r="R7" s="18"/>
      <c r="S7" s="18"/>
      <c r="T7" s="18"/>
      <c r="U7" s="18"/>
      <c r="V7" s="18"/>
      <c r="W7" s="18"/>
      <c r="X7" s="18"/>
      <c r="Y7" s="18"/>
      <c r="Z7" s="18"/>
    </row>
    <row r="8" ht="50.25" customHeight="1">
      <c r="A8" s="125" t="s">
        <v>43</v>
      </c>
      <c r="B8" s="127" t="s">
        <v>81</v>
      </c>
      <c r="C8" s="156" t="s">
        <v>799</v>
      </c>
      <c r="D8" s="105" t="s">
        <v>807</v>
      </c>
      <c r="E8" s="157">
        <v>563024.0</v>
      </c>
      <c r="F8" s="157">
        <f t="shared" ref="F8:F10" si="1">E8*1.19</f>
        <v>669998.56</v>
      </c>
      <c r="G8" s="158">
        <f t="shared" ref="G8:G10" si="2">(F8)/3900</f>
        <v>171.7945026</v>
      </c>
      <c r="H8" s="159">
        <f t="shared" ref="H8:H10" si="3">G8*3900</f>
        <v>669998.56</v>
      </c>
      <c r="I8" s="160" t="s">
        <v>74</v>
      </c>
      <c r="J8" s="161" t="s">
        <v>819</v>
      </c>
      <c r="K8" s="105" t="s">
        <v>823</v>
      </c>
      <c r="L8" s="162" t="s">
        <v>826</v>
      </c>
      <c r="M8" s="134" t="s">
        <v>829</v>
      </c>
      <c r="N8" s="134" t="s">
        <v>831</v>
      </c>
      <c r="O8" s="105" t="s">
        <v>833</v>
      </c>
    </row>
    <row r="9" ht="81.0" customHeight="1">
      <c r="A9" s="125" t="s">
        <v>86</v>
      </c>
      <c r="B9" s="127" t="s">
        <v>81</v>
      </c>
      <c r="C9" s="54" t="s">
        <v>836</v>
      </c>
      <c r="D9" s="161" t="s">
        <v>844</v>
      </c>
      <c r="E9" s="132">
        <v>1031551.0</v>
      </c>
      <c r="F9" s="157">
        <f t="shared" si="1"/>
        <v>1227545.69</v>
      </c>
      <c r="G9" s="158">
        <f t="shared" si="2"/>
        <v>314.7553051</v>
      </c>
      <c r="H9" s="159">
        <f t="shared" si="3"/>
        <v>1227545.69</v>
      </c>
      <c r="I9" s="127" t="s">
        <v>852</v>
      </c>
      <c r="J9" s="161" t="s">
        <v>856</v>
      </c>
      <c r="K9" s="105" t="s">
        <v>857</v>
      </c>
      <c r="L9" s="166" t="s">
        <v>857</v>
      </c>
      <c r="M9" s="161" t="s">
        <v>860</v>
      </c>
      <c r="N9" s="161" t="s">
        <v>861</v>
      </c>
      <c r="O9" s="161" t="s">
        <v>862</v>
      </c>
    </row>
    <row r="10" ht="50.25" customHeight="1">
      <c r="A10" s="125" t="s">
        <v>108</v>
      </c>
      <c r="B10" s="127" t="s">
        <v>81</v>
      </c>
      <c r="C10" s="54" t="s">
        <v>864</v>
      </c>
      <c r="D10" s="161" t="s">
        <v>873</v>
      </c>
      <c r="E10" s="132">
        <v>653401.0</v>
      </c>
      <c r="F10" s="157">
        <f t="shared" si="1"/>
        <v>777547.19</v>
      </c>
      <c r="G10" s="158">
        <f t="shared" si="2"/>
        <v>199.3710744</v>
      </c>
      <c r="H10" s="159">
        <f t="shared" si="3"/>
        <v>777547.19</v>
      </c>
      <c r="I10" s="127" t="s">
        <v>852</v>
      </c>
      <c r="J10" s="161" t="s">
        <v>882</v>
      </c>
      <c r="K10" s="105" t="s">
        <v>884</v>
      </c>
      <c r="L10" s="167" t="s">
        <v>887</v>
      </c>
      <c r="M10" s="161" t="s">
        <v>890</v>
      </c>
      <c r="N10" s="105" t="s">
        <v>891</v>
      </c>
      <c r="O10" s="134" t="s">
        <v>892</v>
      </c>
    </row>
    <row r="11" ht="15.0" hidden="1" customHeight="1">
      <c r="A11" s="51"/>
      <c r="B11" s="58"/>
      <c r="C11" s="58"/>
      <c r="D11" s="58"/>
      <c r="E11" s="58"/>
      <c r="F11" s="58"/>
      <c r="G11" s="58"/>
      <c r="H11" s="58"/>
      <c r="I11" s="58"/>
      <c r="J11" s="58"/>
    </row>
    <row r="12" ht="12.75" customHeight="1"/>
    <row r="13" ht="138.75" customHeight="1">
      <c r="A13" s="168" t="s">
        <v>899</v>
      </c>
      <c r="B13" s="4"/>
      <c r="C13" s="4"/>
      <c r="D13" s="4"/>
      <c r="E13" s="4"/>
      <c r="F13" s="4"/>
      <c r="G13" s="4"/>
      <c r="H13" s="4"/>
      <c r="I13" s="4"/>
      <c r="J13" s="6"/>
    </row>
    <row r="14" ht="12.75" customHeight="1"/>
    <row r="15" ht="75.0" customHeight="1">
      <c r="A15" s="168" t="s">
        <v>907</v>
      </c>
      <c r="B15" s="4"/>
      <c r="C15" s="4"/>
      <c r="D15" s="4"/>
      <c r="E15" s="4"/>
      <c r="F15" s="4"/>
      <c r="G15" s="4"/>
      <c r="H15" s="4"/>
      <c r="I15" s="4"/>
      <c r="J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9"/>
      <c r="E26" s="59"/>
      <c r="F26" s="60"/>
      <c r="G26" s="6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desktop&amp;be_origin=backend&amp;overlay_label=not_apply&amp;search_layout=grid&amp;position=2&amp;type=product&amp;tracking_id=2a8efddc-4b4c-4870-a2bc-a194ee03855b&amp;wid=&amp;sid=search" ref="C8"/>
    <hyperlink r:id="rId2" location="polycard_client=search-desktop&amp;be_origin=backend&amp;overlay_label=not_apply&amp;search_layout=grid&amp;position=6&amp;type=product&amp;tracking_id=cb0bfe9b-6cf2-4cf3-8766-1dad3c234db9&amp;wid=MCO1333460073&amp;sid=search" ref="C9"/>
    <hyperlink r:id="rId3" location="polycard_client=search-desktop&amp;be_origin=backend&amp;overlay_label=not_apply&amp;search_layout=grid&amp;position=1&amp;type=product&amp;tracking_id=8fa7fb3a-0bc0-41be-a0e4-ccdc32a84037&amp;wid=MCO3582002712&amp;sid=search" ref="C10"/>
  </hyperlinks>
  <printOptions/>
  <pageMargins bottom="0.75" footer="0.0" header="0.0" left="0.7" right="0.7" top="0.75"/>
  <pageSetup orientation="landscape"/>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4.13"/>
    <col customWidth="1" min="12" max="12" width="23.63"/>
    <col customWidth="1" min="13" max="13" width="14.88"/>
    <col customWidth="1" min="14" max="14" width="19.13"/>
    <col customWidth="1" min="15" max="15" width="19.88"/>
    <col customWidth="1" min="16" max="26" width="10.0"/>
  </cols>
  <sheetData>
    <row r="1" ht="12.75" customHeight="1"/>
    <row r="2" ht="27.75" customHeight="1">
      <c r="D2" s="1" t="s">
        <v>0</v>
      </c>
    </row>
    <row r="3" ht="12.75" customHeight="1"/>
    <row r="4" ht="12.75" customHeight="1"/>
    <row r="5" ht="43.5" customHeight="1">
      <c r="A5" s="2" t="s">
        <v>1</v>
      </c>
      <c r="B5" s="4"/>
      <c r="C5" s="4"/>
      <c r="D5" s="4"/>
      <c r="E5" s="4"/>
      <c r="F5" s="4"/>
      <c r="G5" s="4"/>
      <c r="H5" s="4"/>
      <c r="I5" s="4"/>
      <c r="J5" s="6"/>
    </row>
    <row r="6" ht="15.75" customHeight="1"/>
    <row r="7" ht="75.75" customHeight="1">
      <c r="A7" s="8" t="s">
        <v>3</v>
      </c>
      <c r="B7" s="10" t="s">
        <v>943</v>
      </c>
      <c r="C7" s="10" t="s">
        <v>944</v>
      </c>
      <c r="D7" s="10" t="s">
        <v>945</v>
      </c>
      <c r="E7" s="10" t="s">
        <v>946</v>
      </c>
      <c r="F7" s="16" t="s">
        <v>947</v>
      </c>
      <c r="G7" s="8" t="s">
        <v>948</v>
      </c>
      <c r="H7" s="10" t="s">
        <v>21</v>
      </c>
      <c r="I7" s="10" t="s">
        <v>949</v>
      </c>
      <c r="J7" s="10" t="s">
        <v>950</v>
      </c>
      <c r="K7" s="8" t="s">
        <v>27</v>
      </c>
      <c r="L7" s="8" t="s">
        <v>30</v>
      </c>
      <c r="M7" s="8" t="s">
        <v>33</v>
      </c>
      <c r="N7" s="8" t="s">
        <v>35</v>
      </c>
      <c r="O7" s="8" t="s">
        <v>38</v>
      </c>
      <c r="P7" s="18"/>
      <c r="Q7" s="18"/>
      <c r="R7" s="18"/>
      <c r="S7" s="18"/>
      <c r="T7" s="18"/>
      <c r="U7" s="18"/>
      <c r="V7" s="18"/>
      <c r="W7" s="18"/>
      <c r="X7" s="18"/>
      <c r="Y7" s="18"/>
      <c r="Z7" s="18"/>
    </row>
    <row r="8" ht="50.25" customHeight="1">
      <c r="A8" s="20" t="s">
        <v>43</v>
      </c>
      <c r="B8" s="127" t="s">
        <v>81</v>
      </c>
      <c r="C8" s="156" t="s">
        <v>951</v>
      </c>
      <c r="D8" s="105" t="s">
        <v>952</v>
      </c>
      <c r="E8" s="157">
        <v>676386.0</v>
      </c>
      <c r="F8" s="157">
        <f t="shared" ref="F8:F10" si="1">E8*1.19</f>
        <v>804899.34</v>
      </c>
      <c r="G8" s="158">
        <f t="shared" ref="G8:G10" si="2">(F8)/3900</f>
        <v>206.3844462</v>
      </c>
      <c r="H8" s="159">
        <f t="shared" ref="H8:H10" si="3">G8*3900</f>
        <v>804899.34</v>
      </c>
      <c r="I8" s="170" t="s">
        <v>74</v>
      </c>
      <c r="J8" s="105" t="s">
        <v>953</v>
      </c>
      <c r="K8" s="105" t="s">
        <v>954</v>
      </c>
      <c r="L8" s="105" t="s">
        <v>955</v>
      </c>
      <c r="M8" s="105" t="s">
        <v>956</v>
      </c>
      <c r="N8" s="105" t="s">
        <v>957</v>
      </c>
      <c r="O8" s="171" t="s">
        <v>958</v>
      </c>
    </row>
    <row r="9" ht="81.0" customHeight="1">
      <c r="A9" s="20" t="s">
        <v>86</v>
      </c>
      <c r="B9" s="127" t="s">
        <v>81</v>
      </c>
      <c r="C9" s="54" t="s">
        <v>959</v>
      </c>
      <c r="D9" s="105" t="s">
        <v>960</v>
      </c>
      <c r="E9" s="132">
        <v>1603647.0</v>
      </c>
      <c r="F9" s="157">
        <f t="shared" si="1"/>
        <v>1908339.93</v>
      </c>
      <c r="G9" s="158">
        <f t="shared" si="2"/>
        <v>489.3179308</v>
      </c>
      <c r="H9" s="159">
        <f t="shared" si="3"/>
        <v>1908339.93</v>
      </c>
      <c r="I9" s="127" t="s">
        <v>852</v>
      </c>
      <c r="J9" s="105" t="s">
        <v>961</v>
      </c>
      <c r="K9" s="105" t="s">
        <v>962</v>
      </c>
      <c r="L9" s="105" t="s">
        <v>963</v>
      </c>
      <c r="M9" s="105" t="s">
        <v>964</v>
      </c>
      <c r="N9" s="105" t="s">
        <v>861</v>
      </c>
      <c r="O9" s="171" t="s">
        <v>965</v>
      </c>
    </row>
    <row r="10" ht="50.25" customHeight="1">
      <c r="A10" s="20" t="s">
        <v>108</v>
      </c>
      <c r="B10" s="127" t="s">
        <v>81</v>
      </c>
      <c r="C10" s="54" t="s">
        <v>966</v>
      </c>
      <c r="D10" s="105" t="s">
        <v>967</v>
      </c>
      <c r="E10" s="132">
        <v>1450924.0</v>
      </c>
      <c r="F10" s="157">
        <f t="shared" si="1"/>
        <v>1726599.56</v>
      </c>
      <c r="G10" s="158">
        <f t="shared" si="2"/>
        <v>442.7178359</v>
      </c>
      <c r="H10" s="159">
        <f t="shared" si="3"/>
        <v>1726599.56</v>
      </c>
      <c r="I10" s="127" t="s">
        <v>852</v>
      </c>
      <c r="J10" s="105" t="s">
        <v>968</v>
      </c>
      <c r="K10" s="105" t="s">
        <v>969</v>
      </c>
      <c r="L10" s="105" t="s">
        <v>970</v>
      </c>
      <c r="M10" s="105" t="s">
        <v>971</v>
      </c>
      <c r="N10" s="105" t="s">
        <v>972</v>
      </c>
      <c r="O10" s="171" t="s">
        <v>973</v>
      </c>
    </row>
    <row r="11" ht="15.0" hidden="1" customHeight="1">
      <c r="A11" s="51"/>
      <c r="B11" s="58"/>
      <c r="C11" s="58"/>
      <c r="D11" s="58"/>
      <c r="E11" s="58"/>
      <c r="F11" s="58"/>
      <c r="G11" s="58"/>
      <c r="H11" s="58"/>
      <c r="I11" s="58"/>
      <c r="J11" s="58"/>
    </row>
    <row r="12" ht="12.75" customHeight="1"/>
    <row r="13" ht="138.75" customHeight="1">
      <c r="A13" s="168" t="s">
        <v>974</v>
      </c>
      <c r="B13" s="4"/>
      <c r="C13" s="4"/>
      <c r="D13" s="4"/>
      <c r="E13" s="4"/>
      <c r="F13" s="4"/>
      <c r="G13" s="4"/>
      <c r="H13" s="4"/>
      <c r="I13" s="4"/>
      <c r="J13" s="6"/>
    </row>
    <row r="14" ht="12.75" customHeight="1"/>
    <row r="15" ht="75.0" customHeight="1">
      <c r="A15" s="168" t="s">
        <v>975</v>
      </c>
      <c r="B15" s="4"/>
      <c r="C15" s="4"/>
      <c r="D15" s="4"/>
      <c r="E15" s="4"/>
      <c r="F15" s="4"/>
      <c r="G15" s="4"/>
      <c r="H15" s="4"/>
      <c r="I15" s="4"/>
      <c r="J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9"/>
      <c r="E26" s="59"/>
      <c r="F26" s="60"/>
      <c r="G26" s="6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desktop&amp;be_origin=backend&amp;overlay_label=not_apply&amp;search_layout=grid&amp;position=1&amp;type=product&amp;tracking_id=8bcb7e6f-e522-4f59-84f6-b3e958d5173b&amp;wid=MCO1398353719&amp;sid=search" ref="C8"/>
    <hyperlink r:id="rId2" location="polycard_client=search-desktop&amp;be_origin=backend&amp;overlay_label=not_apply&amp;search_layout=grid&amp;position=3&amp;type=product&amp;tracking_id=29fda122-cf80-4064-bf10-c66eea6f19df&amp;wid=MCO1841202272&amp;sid=search" ref="C9"/>
    <hyperlink r:id="rId3" location="polycard_client=search-desktop&amp;float_highlight=last_units&amp;be_origin=backend&amp;overlay_label=not_apply&amp;search_layout=grid&amp;position=1&amp;type=product&amp;tracking_id=d872f182-d81c-46d2-849e-9969ed0fa10c&amp;wid=MCO1641007888&amp;sid=search" ref="C10"/>
  </hyperlinks>
  <printOptions/>
  <pageMargins bottom="0.75" footer="0.0" header="0.0" left="0.7" right="0.7" top="0.75"/>
  <pageSetup orientation="landscape"/>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6.13"/>
    <col customWidth="1" min="3" max="3" width="21.88"/>
    <col customWidth="1" min="4" max="4" width="13.25"/>
    <col customWidth="1" min="10" max="10" width="23.63"/>
    <col customWidth="1" min="11" max="11" width="17.63"/>
    <col customWidth="1" min="13" max="13" width="17.0"/>
    <col customWidth="1" min="14" max="14" width="16.13"/>
    <col customWidth="1" min="15" max="15" width="21.63"/>
  </cols>
  <sheetData>
    <row r="2">
      <c r="A2" s="172"/>
      <c r="B2" s="172"/>
      <c r="C2" s="172"/>
      <c r="D2" s="173" t="s">
        <v>976</v>
      </c>
      <c r="I2" s="172"/>
      <c r="J2" s="172"/>
      <c r="K2" s="172"/>
      <c r="L2" s="172"/>
      <c r="M2" s="172"/>
      <c r="N2" s="172"/>
      <c r="O2" s="172"/>
    </row>
    <row r="3">
      <c r="A3" s="172"/>
      <c r="B3" s="172"/>
      <c r="C3" s="172"/>
      <c r="D3" s="172"/>
      <c r="E3" s="172"/>
      <c r="F3" s="172"/>
      <c r="G3" s="172"/>
      <c r="H3" s="172"/>
      <c r="I3" s="172"/>
      <c r="J3" s="172"/>
      <c r="K3" s="172"/>
      <c r="L3" s="172"/>
      <c r="M3" s="172"/>
      <c r="N3" s="172"/>
      <c r="O3" s="172"/>
    </row>
    <row r="4">
      <c r="A4" s="172"/>
      <c r="B4" s="172"/>
      <c r="C4" s="172"/>
      <c r="D4" s="172"/>
      <c r="E4" s="172"/>
      <c r="F4" s="172"/>
      <c r="G4" s="172"/>
      <c r="H4" s="172"/>
      <c r="I4" s="172"/>
      <c r="J4" s="172"/>
      <c r="K4" s="172"/>
      <c r="L4" s="172"/>
      <c r="M4" s="172"/>
      <c r="N4" s="172"/>
      <c r="O4" s="172"/>
    </row>
    <row r="5">
      <c r="A5" s="174" t="s">
        <v>2</v>
      </c>
      <c r="B5" s="4"/>
      <c r="C5" s="4"/>
      <c r="D5" s="4"/>
      <c r="E5" s="4"/>
      <c r="F5" s="4"/>
      <c r="G5" s="4"/>
      <c r="H5" s="4"/>
      <c r="I5" s="4"/>
      <c r="J5" s="4"/>
      <c r="K5" s="4"/>
      <c r="L5" s="4"/>
      <c r="M5" s="4"/>
      <c r="N5" s="4"/>
      <c r="O5" s="6"/>
    </row>
    <row r="6">
      <c r="A6" s="172"/>
      <c r="B6" s="172"/>
      <c r="C6" s="172"/>
      <c r="D6" s="172"/>
      <c r="E6" s="172"/>
      <c r="F6" s="172"/>
      <c r="G6" s="172"/>
      <c r="H6" s="172"/>
      <c r="I6" s="172"/>
      <c r="J6" s="172"/>
      <c r="K6" s="172"/>
      <c r="L6" s="172"/>
      <c r="M6" s="172"/>
      <c r="N6" s="172"/>
      <c r="O6" s="172"/>
    </row>
    <row r="7">
      <c r="A7" s="176" t="s">
        <v>7</v>
      </c>
      <c r="B7" s="77" t="s">
        <v>11</v>
      </c>
      <c r="C7" s="77" t="s">
        <v>14</v>
      </c>
      <c r="D7" s="77" t="s">
        <v>16</v>
      </c>
      <c r="E7" s="77" t="s">
        <v>17</v>
      </c>
      <c r="F7" s="143" t="s">
        <v>168</v>
      </c>
      <c r="G7" s="144" t="s">
        <v>22</v>
      </c>
      <c r="H7" s="145" t="s">
        <v>21</v>
      </c>
      <c r="I7" s="77" t="s">
        <v>25</v>
      </c>
      <c r="J7" s="77" t="s">
        <v>28</v>
      </c>
      <c r="K7" s="178" t="s">
        <v>27</v>
      </c>
      <c r="L7" s="178" t="s">
        <v>29</v>
      </c>
      <c r="M7" s="178" t="s">
        <v>33</v>
      </c>
      <c r="N7" s="178" t="s">
        <v>35</v>
      </c>
      <c r="O7" s="178" t="s">
        <v>38</v>
      </c>
    </row>
    <row r="8">
      <c r="A8" s="179" t="s">
        <v>43</v>
      </c>
      <c r="B8" s="180" t="s">
        <v>982</v>
      </c>
      <c r="C8" s="181" t="s">
        <v>985</v>
      </c>
      <c r="D8" s="183" t="s">
        <v>994</v>
      </c>
      <c r="E8" s="180" t="s">
        <v>996</v>
      </c>
      <c r="F8" s="180" t="s">
        <v>997</v>
      </c>
      <c r="G8" s="180" t="s">
        <v>998</v>
      </c>
      <c r="H8" s="147" t="s">
        <v>1000</v>
      </c>
      <c r="I8" s="180" t="s">
        <v>74</v>
      </c>
      <c r="J8" s="180" t="s">
        <v>1002</v>
      </c>
      <c r="K8" s="184" t="s">
        <v>1003</v>
      </c>
      <c r="L8" s="184" t="s">
        <v>1004</v>
      </c>
      <c r="M8" s="184" t="s">
        <v>1006</v>
      </c>
      <c r="N8" s="184" t="s">
        <v>1007</v>
      </c>
      <c r="O8" s="184" t="s">
        <v>1008</v>
      </c>
    </row>
    <row r="9">
      <c r="A9" s="179" t="s">
        <v>65</v>
      </c>
      <c r="B9" s="180" t="s">
        <v>1009</v>
      </c>
      <c r="C9" s="181" t="s">
        <v>1010</v>
      </c>
      <c r="D9" s="180" t="s">
        <v>1016</v>
      </c>
      <c r="E9" s="180" t="s">
        <v>1017</v>
      </c>
      <c r="F9" s="180" t="s">
        <v>1019</v>
      </c>
      <c r="G9" s="180" t="s">
        <v>1021</v>
      </c>
      <c r="H9" s="147" t="s">
        <v>1023</v>
      </c>
      <c r="I9" s="180" t="s">
        <v>74</v>
      </c>
      <c r="J9" s="180" t="s">
        <v>1024</v>
      </c>
      <c r="K9" s="184" t="s">
        <v>1026</v>
      </c>
      <c r="L9" s="184" t="s">
        <v>1029</v>
      </c>
      <c r="M9" s="184" t="s">
        <v>1031</v>
      </c>
      <c r="N9" s="184" t="s">
        <v>1032</v>
      </c>
      <c r="O9" s="184" t="s">
        <v>1035</v>
      </c>
    </row>
    <row r="10">
      <c r="A10" s="179" t="s">
        <v>108</v>
      </c>
      <c r="B10" s="180" t="s">
        <v>1039</v>
      </c>
      <c r="C10" s="181" t="s">
        <v>1040</v>
      </c>
      <c r="D10" s="183" t="s">
        <v>1045</v>
      </c>
      <c r="E10" s="180" t="s">
        <v>1048</v>
      </c>
      <c r="F10" s="180" t="s">
        <v>1051</v>
      </c>
      <c r="G10" s="180" t="s">
        <v>1053</v>
      </c>
      <c r="H10" s="147" t="s">
        <v>1055</v>
      </c>
      <c r="I10" s="180" t="s">
        <v>74</v>
      </c>
      <c r="J10" s="180" t="s">
        <v>1056</v>
      </c>
      <c r="K10" s="184" t="s">
        <v>1057</v>
      </c>
      <c r="L10" s="184" t="s">
        <v>1059</v>
      </c>
      <c r="M10" s="184" t="s">
        <v>1061</v>
      </c>
      <c r="N10" s="184" t="s">
        <v>1062</v>
      </c>
      <c r="O10" s="184" t="s">
        <v>1064</v>
      </c>
    </row>
    <row r="11">
      <c r="A11" s="201" t="s">
        <v>1067</v>
      </c>
    </row>
    <row r="12">
      <c r="A12" s="203" t="s">
        <v>1070</v>
      </c>
      <c r="B12" s="4"/>
      <c r="C12" s="4"/>
      <c r="D12" s="4"/>
      <c r="E12" s="4"/>
      <c r="F12" s="4"/>
      <c r="G12" s="4"/>
      <c r="H12" s="4"/>
      <c r="I12" s="4"/>
      <c r="J12" s="4"/>
      <c r="K12" s="4"/>
      <c r="L12" s="4"/>
      <c r="M12" s="4"/>
      <c r="N12" s="4"/>
      <c r="O12" s="6"/>
    </row>
    <row r="13">
      <c r="A13" s="172"/>
      <c r="B13" s="172"/>
      <c r="C13" s="172"/>
      <c r="D13" s="172"/>
      <c r="E13" s="172"/>
      <c r="F13" s="172"/>
      <c r="G13" s="172"/>
      <c r="H13" s="172"/>
      <c r="I13" s="172"/>
      <c r="J13" s="172"/>
      <c r="K13" s="172"/>
      <c r="L13" s="172"/>
      <c r="M13" s="172"/>
      <c r="N13" s="172"/>
      <c r="O13" s="172"/>
    </row>
    <row r="14">
      <c r="A14" s="203" t="s">
        <v>1082</v>
      </c>
      <c r="B14" s="4"/>
      <c r="C14" s="4"/>
      <c r="D14" s="4"/>
      <c r="E14" s="4"/>
      <c r="F14" s="4"/>
      <c r="G14" s="4"/>
      <c r="H14" s="4"/>
      <c r="I14" s="4"/>
      <c r="J14" s="4"/>
      <c r="K14" s="4"/>
      <c r="L14" s="4"/>
      <c r="M14" s="4"/>
      <c r="N14" s="4"/>
      <c r="O14" s="6"/>
    </row>
  </sheetData>
  <mergeCells count="5">
    <mergeCell ref="D2:H2"/>
    <mergeCell ref="A5:O5"/>
    <mergeCell ref="A11:O11"/>
    <mergeCell ref="A12:O12"/>
    <mergeCell ref="A14:O14"/>
  </mergeCells>
  <hyperlinks>
    <hyperlink r:id="rId1" ref="C8"/>
    <hyperlink r:id="rId2" ref="C9"/>
    <hyperlink r:id="rId3" ref="C10"/>
  </hyperlinks>
  <drawing r:id="rId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1.0"/>
    <col customWidth="1" min="2" max="2" width="18.63"/>
    <col customWidth="1" min="3" max="10" width="11.0"/>
    <col customWidth="1" min="11" max="11" width="24.88"/>
    <col customWidth="1" min="12" max="14" width="11.0"/>
    <col customWidth="1" min="15" max="15" width="17.25"/>
    <col customWidth="1" min="16" max="16" width="16.0"/>
    <col customWidth="1" min="17" max="17" width="20.25"/>
    <col customWidth="1" min="18" max="19" width="11.0"/>
    <col customWidth="1" min="20" max="20" width="20.25"/>
    <col customWidth="1" min="21" max="21" width="11.0"/>
    <col customWidth="1" min="22" max="22" width="25.5"/>
    <col customWidth="1" min="23" max="23" width="30.75"/>
    <col customWidth="1" min="24" max="24" width="23.5"/>
    <col customWidth="1" min="25" max="25" width="23.13"/>
    <col customWidth="1" min="26" max="30" width="30.13"/>
  </cols>
  <sheetData>
    <row r="1" ht="12.75" customHeight="1">
      <c r="A1" s="175" t="s">
        <v>977</v>
      </c>
    </row>
    <row r="2" ht="12.75" customHeight="1"/>
    <row r="3" ht="12.75" customHeight="1">
      <c r="A3" s="177"/>
    </row>
    <row r="4" ht="12.75" customHeight="1">
      <c r="B4" s="61"/>
      <c r="C4" s="61"/>
      <c r="D4" s="61"/>
      <c r="E4" s="61"/>
      <c r="F4" s="61"/>
      <c r="G4" s="61"/>
      <c r="H4" s="61"/>
      <c r="I4" s="61"/>
      <c r="J4" s="61"/>
      <c r="K4" s="61"/>
      <c r="L4" s="61"/>
    </row>
    <row r="5" ht="12.75" customHeight="1">
      <c r="B5" s="61"/>
      <c r="C5" s="61"/>
      <c r="D5" s="61"/>
      <c r="E5" s="91" t="s">
        <v>2</v>
      </c>
      <c r="AA5" s="5"/>
      <c r="AB5" s="5"/>
      <c r="AC5" s="5"/>
      <c r="AD5" s="5"/>
    </row>
    <row r="6" ht="12.75" customHeight="1">
      <c r="B6" s="61"/>
      <c r="C6" s="61"/>
      <c r="D6" s="61"/>
      <c r="E6" s="61"/>
      <c r="F6" s="61"/>
      <c r="G6" s="61"/>
      <c r="H6" s="61"/>
      <c r="I6" s="61"/>
      <c r="J6" s="61"/>
      <c r="K6" s="61"/>
      <c r="L6" s="61"/>
    </row>
    <row r="7" ht="12.75" customHeight="1">
      <c r="B7" s="61"/>
      <c r="E7" s="61"/>
      <c r="F7" s="61"/>
      <c r="G7" s="61"/>
      <c r="H7" s="61"/>
      <c r="I7" s="61"/>
      <c r="J7" s="61"/>
      <c r="K7" s="61"/>
      <c r="L7" s="61"/>
    </row>
    <row r="8" ht="12.75" customHeight="1">
      <c r="B8" s="61"/>
      <c r="C8" s="61"/>
      <c r="D8" s="61"/>
      <c r="E8" s="61"/>
      <c r="F8" s="61"/>
      <c r="G8" s="61"/>
      <c r="H8" s="61"/>
      <c r="I8" s="61"/>
      <c r="J8" s="61"/>
      <c r="K8" s="61"/>
      <c r="L8" s="61"/>
      <c r="N8" s="92"/>
      <c r="O8" s="92"/>
      <c r="P8" s="92"/>
      <c r="Q8" s="92"/>
      <c r="R8" s="92"/>
      <c r="S8" s="92"/>
      <c r="T8" s="92"/>
      <c r="U8" s="92"/>
      <c r="V8" s="92"/>
      <c r="W8" s="92"/>
      <c r="X8" s="9"/>
      <c r="Y8" s="9"/>
      <c r="Z8" s="9"/>
      <c r="AA8" s="9"/>
      <c r="AB8" s="9"/>
      <c r="AC8" s="9"/>
      <c r="AD8" s="9"/>
    </row>
    <row r="9" ht="12.75" customHeight="1">
      <c r="B9" s="189"/>
      <c r="C9" s="190"/>
      <c r="D9" s="190"/>
      <c r="E9" s="190"/>
      <c r="F9" s="190"/>
      <c r="G9" s="192"/>
      <c r="H9" s="189"/>
      <c r="I9" s="190"/>
      <c r="J9" s="190"/>
      <c r="K9" s="190"/>
      <c r="L9" s="78"/>
      <c r="N9" s="95" t="s">
        <v>7</v>
      </c>
      <c r="O9" s="96" t="s">
        <v>11</v>
      </c>
      <c r="P9" s="96" t="s">
        <v>14</v>
      </c>
      <c r="Q9" s="96" t="s">
        <v>16</v>
      </c>
      <c r="R9" s="96" t="s">
        <v>17</v>
      </c>
      <c r="S9" s="98" t="s">
        <v>20</v>
      </c>
      <c r="T9" s="99" t="s">
        <v>1020</v>
      </c>
      <c r="U9" s="96" t="s">
        <v>21</v>
      </c>
      <c r="V9" s="96" t="s">
        <v>1022</v>
      </c>
      <c r="W9" s="96" t="s">
        <v>28</v>
      </c>
      <c r="X9" s="64" t="s">
        <v>29</v>
      </c>
      <c r="Y9" s="64" t="s">
        <v>32</v>
      </c>
      <c r="Z9" s="64" t="s">
        <v>34</v>
      </c>
      <c r="AA9" s="64" t="s">
        <v>1033</v>
      </c>
      <c r="AB9" s="64" t="s">
        <v>1036</v>
      </c>
      <c r="AC9" s="64" t="s">
        <v>1038</v>
      </c>
      <c r="AD9" s="194"/>
    </row>
    <row r="10" ht="69.0" customHeight="1">
      <c r="B10" s="189"/>
      <c r="C10" s="195"/>
      <c r="D10" s="196"/>
      <c r="E10" s="195"/>
      <c r="F10" s="197"/>
      <c r="G10" s="195"/>
      <c r="H10" s="195"/>
      <c r="I10" s="198"/>
      <c r="J10" s="195"/>
      <c r="K10" s="195"/>
      <c r="L10" s="61"/>
      <c r="N10" s="199" t="s">
        <v>43</v>
      </c>
      <c r="O10" s="103" t="s">
        <v>1046</v>
      </c>
      <c r="P10" s="106" t="s">
        <v>1049</v>
      </c>
      <c r="Q10" s="107" t="s">
        <v>1065</v>
      </c>
      <c r="R10" s="202">
        <v>151200.0</v>
      </c>
      <c r="S10" s="202">
        <v>28728.0</v>
      </c>
      <c r="T10" s="103" t="s">
        <v>1072</v>
      </c>
      <c r="U10" s="109">
        <v>3150.0</v>
      </c>
      <c r="V10" s="103" t="s">
        <v>1074</v>
      </c>
      <c r="W10" s="136" t="s">
        <v>1075</v>
      </c>
      <c r="X10" s="111" t="s">
        <v>1076</v>
      </c>
      <c r="Y10" s="111" t="s">
        <v>1077</v>
      </c>
      <c r="Z10" s="111" t="s">
        <v>1078</v>
      </c>
      <c r="AA10" s="34" t="s">
        <v>1079</v>
      </c>
      <c r="AB10" s="34" t="s">
        <v>1080</v>
      </c>
      <c r="AC10" s="34" t="s">
        <v>1081</v>
      </c>
      <c r="AD10" s="204"/>
    </row>
    <row r="11" ht="69.0" customHeight="1">
      <c r="B11" s="189"/>
      <c r="C11" s="195"/>
      <c r="D11" s="196"/>
      <c r="E11" s="195"/>
      <c r="F11" s="197"/>
      <c r="G11" s="195"/>
      <c r="H11" s="195"/>
      <c r="I11" s="198"/>
      <c r="J11" s="195"/>
      <c r="K11" s="195"/>
      <c r="L11" s="61"/>
      <c r="N11" s="199" t="s">
        <v>65</v>
      </c>
      <c r="O11" s="112" t="s">
        <v>1083</v>
      </c>
      <c r="P11" s="106" t="s">
        <v>1084</v>
      </c>
      <c r="Q11" s="114" t="s">
        <v>1085</v>
      </c>
      <c r="R11" s="202">
        <v>163800.0</v>
      </c>
      <c r="S11" s="202">
        <v>31122.0</v>
      </c>
      <c r="T11" s="103" t="s">
        <v>1086</v>
      </c>
      <c r="U11" s="109">
        <v>3150.0</v>
      </c>
      <c r="V11" s="103" t="s">
        <v>1087</v>
      </c>
      <c r="W11" s="138" t="s">
        <v>1088</v>
      </c>
      <c r="X11" s="111" t="s">
        <v>1076</v>
      </c>
      <c r="Y11" s="111" t="s">
        <v>1089</v>
      </c>
      <c r="Z11" s="111" t="s">
        <v>1090</v>
      </c>
      <c r="AA11" s="34" t="s">
        <v>1091</v>
      </c>
      <c r="AB11" s="34" t="s">
        <v>1092</v>
      </c>
      <c r="AC11" s="34" t="s">
        <v>1093</v>
      </c>
      <c r="AD11" s="204"/>
    </row>
    <row r="12" ht="69.0" customHeight="1">
      <c r="B12" s="189"/>
      <c r="C12" s="195"/>
      <c r="D12" s="196"/>
      <c r="E12" s="195"/>
      <c r="F12" s="197"/>
      <c r="G12" s="195"/>
      <c r="H12" s="195"/>
      <c r="I12" s="198"/>
      <c r="J12" s="195"/>
      <c r="K12" s="195"/>
      <c r="L12" s="61"/>
      <c r="N12" s="199" t="s">
        <v>108</v>
      </c>
      <c r="O12" s="103" t="s">
        <v>1094</v>
      </c>
      <c r="P12" s="106" t="s">
        <v>1095</v>
      </c>
      <c r="Q12" s="117" t="s">
        <v>1096</v>
      </c>
      <c r="R12" s="202">
        <v>220500.0</v>
      </c>
      <c r="S12" s="202">
        <v>41895.0</v>
      </c>
      <c r="T12" s="103" t="s">
        <v>1097</v>
      </c>
      <c r="U12" s="109">
        <v>3150.0</v>
      </c>
      <c r="V12" s="103" t="s">
        <v>1098</v>
      </c>
      <c r="W12" s="103" t="s">
        <v>1099</v>
      </c>
      <c r="X12" s="111" t="s">
        <v>1100</v>
      </c>
      <c r="Y12" s="111" t="s">
        <v>1101</v>
      </c>
      <c r="Z12" s="111" t="s">
        <v>1102</v>
      </c>
      <c r="AA12" s="34" t="s">
        <v>1103</v>
      </c>
      <c r="AB12" s="34" t="s">
        <v>1104</v>
      </c>
      <c r="AC12" s="34" t="s">
        <v>1105</v>
      </c>
      <c r="AD12" s="204"/>
    </row>
    <row r="13" ht="12.75" customHeight="1">
      <c r="B13" s="189"/>
      <c r="C13" s="195"/>
      <c r="D13" s="196"/>
      <c r="E13" s="195"/>
      <c r="F13" s="197"/>
      <c r="G13" s="195"/>
      <c r="H13" s="195"/>
      <c r="I13" s="198"/>
      <c r="J13" s="195"/>
      <c r="K13" s="195"/>
      <c r="L13" s="61"/>
    </row>
    <row r="14" ht="12.75" customHeight="1"/>
    <row r="15" ht="12.75" customHeight="1"/>
    <row r="16" ht="12.75" customHeight="1">
      <c r="N16" s="91" t="s">
        <v>1106</v>
      </c>
      <c r="AD16" s="5"/>
    </row>
    <row r="17" ht="12.75" customHeight="1"/>
    <row r="18" ht="12.75" customHeight="1"/>
    <row r="19" ht="12.75" customHeight="1"/>
    <row r="20" ht="12.75" customHeight="1">
      <c r="N20" s="95" t="s">
        <v>7</v>
      </c>
      <c r="O20" s="96" t="s">
        <v>11</v>
      </c>
      <c r="P20" s="96" t="s">
        <v>14</v>
      </c>
      <c r="Q20" s="96" t="s">
        <v>16</v>
      </c>
      <c r="R20" s="96" t="s">
        <v>17</v>
      </c>
      <c r="S20" s="98" t="s">
        <v>20</v>
      </c>
      <c r="T20" s="99" t="s">
        <v>1020</v>
      </c>
      <c r="U20" s="96" t="s">
        <v>21</v>
      </c>
      <c r="V20" s="96" t="s">
        <v>1022</v>
      </c>
      <c r="W20" s="96" t="s">
        <v>28</v>
      </c>
      <c r="X20" s="64" t="s">
        <v>29</v>
      </c>
      <c r="Y20" s="64" t="s">
        <v>32</v>
      </c>
      <c r="Z20" s="64" t="s">
        <v>34</v>
      </c>
      <c r="AA20" s="64" t="s">
        <v>1033</v>
      </c>
      <c r="AB20" s="64" t="s">
        <v>1036</v>
      </c>
      <c r="AC20" s="64" t="s">
        <v>1038</v>
      </c>
      <c r="AD20" s="194"/>
    </row>
    <row r="21" ht="122.25" customHeight="1">
      <c r="N21" s="199" t="s">
        <v>43</v>
      </c>
      <c r="O21" s="103" t="s">
        <v>1046</v>
      </c>
      <c r="P21" s="205" t="s">
        <v>1107</v>
      </c>
      <c r="Q21" s="107" t="s">
        <v>1108</v>
      </c>
      <c r="R21" s="206">
        <v>157.5</v>
      </c>
      <c r="S21" s="206">
        <v>190.575</v>
      </c>
      <c r="T21" s="103" t="s">
        <v>1109</v>
      </c>
      <c r="U21" s="109">
        <v>3150.0</v>
      </c>
      <c r="V21" s="103" t="s">
        <v>1074</v>
      </c>
      <c r="W21" s="136" t="s">
        <v>1110</v>
      </c>
      <c r="X21" s="34" t="s">
        <v>1111</v>
      </c>
      <c r="Y21" s="34" t="s">
        <v>1112</v>
      </c>
      <c r="Z21" s="34" t="s">
        <v>1113</v>
      </c>
      <c r="AA21" s="34" t="s">
        <v>1114</v>
      </c>
      <c r="AB21" s="34" t="s">
        <v>1115</v>
      </c>
      <c r="AC21" s="34" t="s">
        <v>1116</v>
      </c>
      <c r="AD21" s="204"/>
    </row>
    <row r="22" ht="131.25" customHeight="1">
      <c r="N22" s="199" t="s">
        <v>65</v>
      </c>
      <c r="O22" s="112" t="s">
        <v>1083</v>
      </c>
      <c r="P22" s="205" t="s">
        <v>1117</v>
      </c>
      <c r="Q22" s="114" t="s">
        <v>1118</v>
      </c>
      <c r="R22" s="206">
        <v>131.04</v>
      </c>
      <c r="S22" s="206">
        <v>158.558</v>
      </c>
      <c r="T22" s="103" t="s">
        <v>1119</v>
      </c>
      <c r="U22" s="109">
        <v>3150.0</v>
      </c>
      <c r="V22" s="103" t="s">
        <v>1087</v>
      </c>
      <c r="W22" s="138" t="s">
        <v>1120</v>
      </c>
      <c r="X22" s="34" t="s">
        <v>1076</v>
      </c>
      <c r="Y22" s="34" t="s">
        <v>1121</v>
      </c>
      <c r="Z22" s="34" t="s">
        <v>1122</v>
      </c>
      <c r="AA22" s="34" t="s">
        <v>1123</v>
      </c>
      <c r="AB22" s="34" t="s">
        <v>1124</v>
      </c>
      <c r="AC22" s="34" t="s">
        <v>1125</v>
      </c>
      <c r="AD22" s="204"/>
    </row>
    <row r="23" ht="147.0" customHeight="1">
      <c r="N23" s="199" t="s">
        <v>108</v>
      </c>
      <c r="O23" s="103" t="s">
        <v>1094</v>
      </c>
      <c r="P23" s="205" t="s">
        <v>1126</v>
      </c>
      <c r="Q23" s="207" t="s">
        <v>1127</v>
      </c>
      <c r="R23" s="206">
        <v>172.462</v>
      </c>
      <c r="S23" s="206">
        <v>208.679</v>
      </c>
      <c r="T23" s="103" t="s">
        <v>1128</v>
      </c>
      <c r="U23" s="109">
        <v>3150.0</v>
      </c>
      <c r="V23" s="103" t="s">
        <v>1098</v>
      </c>
      <c r="W23" s="103" t="s">
        <v>1129</v>
      </c>
      <c r="X23" s="34" t="s">
        <v>1100</v>
      </c>
      <c r="Y23" s="34" t="s">
        <v>1130</v>
      </c>
      <c r="Z23" s="34" t="s">
        <v>1131</v>
      </c>
      <c r="AA23" s="34" t="s">
        <v>1132</v>
      </c>
      <c r="AB23" s="34" t="s">
        <v>1133</v>
      </c>
      <c r="AC23" s="34" t="s">
        <v>1134</v>
      </c>
      <c r="AD23" s="204"/>
    </row>
    <row r="24" ht="12.75" customHeight="1"/>
    <row r="25" ht="12.75" customHeight="1"/>
    <row r="26" ht="12.75" customHeight="1"/>
    <row r="27" ht="12.75" customHeight="1">
      <c r="N27" s="61"/>
      <c r="O27" s="61"/>
      <c r="P27" s="61"/>
      <c r="Q27" s="208"/>
      <c r="V27" s="61"/>
      <c r="W27" s="61"/>
      <c r="X27" s="61"/>
      <c r="Y27" s="61"/>
      <c r="Z27" s="61"/>
      <c r="AA27" s="61"/>
      <c r="AB27" s="61"/>
      <c r="AC27" s="61"/>
      <c r="AD27" s="61"/>
    </row>
    <row r="28" ht="12.75" customHeight="1">
      <c r="N28" s="61"/>
      <c r="O28" s="61"/>
      <c r="P28" s="61"/>
      <c r="Q28" s="61"/>
      <c r="R28" s="61"/>
      <c r="S28" s="61"/>
      <c r="T28" s="61"/>
      <c r="U28" s="61"/>
      <c r="V28" s="61"/>
      <c r="W28" s="61"/>
      <c r="X28" s="61"/>
      <c r="Y28" s="61"/>
      <c r="Z28" s="61"/>
      <c r="AA28" s="61"/>
      <c r="AB28" s="61"/>
      <c r="AC28" s="61"/>
      <c r="AD28" s="61"/>
    </row>
    <row r="29" ht="12.75" customHeight="1">
      <c r="N29" s="209" t="s">
        <v>1135</v>
      </c>
      <c r="AD29" s="210"/>
    </row>
    <row r="30" ht="78.75" customHeight="1">
      <c r="N30" s="211" t="s">
        <v>7</v>
      </c>
      <c r="O30" s="211" t="s">
        <v>1136</v>
      </c>
      <c r="P30" s="211" t="s">
        <v>1137</v>
      </c>
      <c r="Q30" s="211" t="s">
        <v>1138</v>
      </c>
      <c r="R30" s="211" t="s">
        <v>17</v>
      </c>
      <c r="S30" s="211" t="s">
        <v>1139</v>
      </c>
      <c r="T30" s="211" t="s">
        <v>1020</v>
      </c>
      <c r="U30" s="211" t="s">
        <v>21</v>
      </c>
      <c r="V30" s="211" t="s">
        <v>1022</v>
      </c>
      <c r="W30" s="211" t="s">
        <v>1140</v>
      </c>
      <c r="X30" s="211" t="s">
        <v>29</v>
      </c>
      <c r="Y30" s="211" t="s">
        <v>32</v>
      </c>
      <c r="Z30" s="211" t="s">
        <v>34</v>
      </c>
      <c r="AA30" s="211" t="s">
        <v>1033</v>
      </c>
      <c r="AB30" s="211" t="s">
        <v>1036</v>
      </c>
      <c r="AC30" s="211" t="s">
        <v>1038</v>
      </c>
      <c r="AD30" s="210"/>
    </row>
    <row r="31" ht="12.75" customHeight="1">
      <c r="N31" s="212" t="s">
        <v>1141</v>
      </c>
      <c r="O31" s="213" t="s">
        <v>1142</v>
      </c>
      <c r="P31" s="214" t="s">
        <v>1143</v>
      </c>
      <c r="Q31" s="213" t="s">
        <v>1144</v>
      </c>
      <c r="R31" s="215">
        <v>551.25</v>
      </c>
      <c r="S31" s="215">
        <v>655.988</v>
      </c>
      <c r="T31" s="213" t="s">
        <v>1145</v>
      </c>
      <c r="U31" s="216">
        <v>3150.0</v>
      </c>
      <c r="V31" s="213" t="s">
        <v>1146</v>
      </c>
      <c r="W31" s="213" t="s">
        <v>1147</v>
      </c>
      <c r="X31" s="213" t="s">
        <v>1148</v>
      </c>
      <c r="Y31" s="213" t="s">
        <v>1149</v>
      </c>
      <c r="Z31" s="213" t="s">
        <v>1150</v>
      </c>
      <c r="AA31" s="213" t="s">
        <v>1151</v>
      </c>
      <c r="AB31" s="213" t="s">
        <v>1152</v>
      </c>
      <c r="AC31" s="213" t="s">
        <v>1153</v>
      </c>
      <c r="AD31" s="217"/>
    </row>
    <row r="32" ht="12.75" customHeight="1">
      <c r="N32" s="212" t="s">
        <v>1154</v>
      </c>
      <c r="O32" s="213" t="s">
        <v>1155</v>
      </c>
      <c r="P32" s="214" t="s">
        <v>1156</v>
      </c>
      <c r="Q32" s="213" t="s">
        <v>1157</v>
      </c>
      <c r="R32" s="215">
        <v>567.0</v>
      </c>
      <c r="S32" s="215">
        <v>674.73</v>
      </c>
      <c r="T32" s="213" t="s">
        <v>1158</v>
      </c>
      <c r="U32" s="216">
        <v>3150.0</v>
      </c>
      <c r="V32" s="213" t="s">
        <v>1159</v>
      </c>
      <c r="W32" s="213" t="s">
        <v>1160</v>
      </c>
      <c r="X32" s="213" t="s">
        <v>1161</v>
      </c>
      <c r="Y32" s="213" t="s">
        <v>1162</v>
      </c>
      <c r="Z32" s="213" t="s">
        <v>1163</v>
      </c>
      <c r="AA32" s="213" t="s">
        <v>1164</v>
      </c>
      <c r="AB32" s="213" t="s">
        <v>1165</v>
      </c>
      <c r="AC32" s="213" t="s">
        <v>1166</v>
      </c>
      <c r="AD32" s="218"/>
    </row>
    <row r="33" ht="12.75" customHeight="1">
      <c r="N33" s="212" t="s">
        <v>1167</v>
      </c>
      <c r="O33" s="213" t="s">
        <v>1168</v>
      </c>
      <c r="P33" s="214" t="s">
        <v>1169</v>
      </c>
      <c r="Q33" s="213" t="s">
        <v>1170</v>
      </c>
      <c r="R33" s="215">
        <v>116.55</v>
      </c>
      <c r="S33" s="215">
        <v>138.694</v>
      </c>
      <c r="T33" s="213" t="s">
        <v>1171</v>
      </c>
      <c r="U33" s="216">
        <v>3150.0</v>
      </c>
      <c r="V33" s="213" t="s">
        <v>1172</v>
      </c>
      <c r="W33" s="213" t="s">
        <v>1173</v>
      </c>
      <c r="X33" s="213" t="s">
        <v>1174</v>
      </c>
      <c r="Y33" s="213" t="s">
        <v>1175</v>
      </c>
      <c r="Z33" s="213" t="s">
        <v>1176</v>
      </c>
      <c r="AA33" s="213" t="s">
        <v>1177</v>
      </c>
      <c r="AB33" s="213" t="s">
        <v>1178</v>
      </c>
      <c r="AC33" s="213" t="s">
        <v>1179</v>
      </c>
      <c r="AD33" s="219"/>
    </row>
    <row r="34" ht="12.75" customHeight="1"/>
    <row r="35" ht="12.75" customHeight="1">
      <c r="N35" s="220" t="s">
        <v>1180</v>
      </c>
      <c r="Q35" s="220"/>
      <c r="R35" s="220"/>
      <c r="S35" s="220"/>
      <c r="T35" s="220"/>
      <c r="U35" s="220"/>
      <c r="V35" s="220"/>
      <c r="W35" s="220"/>
      <c r="X35" s="220"/>
      <c r="Y35" s="220"/>
      <c r="Z35" s="220"/>
      <c r="AA35" s="220"/>
      <c r="AB35" s="220"/>
      <c r="AC35" s="220"/>
      <c r="AD35" s="220"/>
    </row>
    <row r="36" ht="12.75" customHeight="1">
      <c r="N36" s="221" t="s">
        <v>2</v>
      </c>
      <c r="O36" s="4"/>
      <c r="P36" s="4"/>
      <c r="Q36" s="4"/>
      <c r="R36" s="4"/>
      <c r="S36" s="4"/>
      <c r="T36" s="4"/>
      <c r="U36" s="4"/>
      <c r="V36" s="4"/>
      <c r="W36" s="6"/>
      <c r="X36" s="220"/>
      <c r="Y36" s="220"/>
      <c r="Z36" s="220"/>
      <c r="AA36" s="220"/>
      <c r="AB36" s="220"/>
      <c r="AC36" s="220"/>
      <c r="AD36" s="220"/>
    </row>
    <row r="37" ht="12.75" customHeight="1">
      <c r="N37" s="220"/>
      <c r="O37" s="220"/>
      <c r="P37" s="220"/>
      <c r="Q37" s="220"/>
      <c r="R37" s="220"/>
      <c r="S37" s="220"/>
      <c r="T37" s="220"/>
      <c r="U37" s="220"/>
      <c r="V37" s="220"/>
      <c r="W37" s="220"/>
      <c r="X37" s="220"/>
      <c r="Y37" s="220"/>
      <c r="Z37" s="220"/>
      <c r="AA37" s="220"/>
      <c r="AB37" s="220"/>
      <c r="AC37" s="220"/>
      <c r="AD37" s="220"/>
    </row>
    <row r="38" ht="12.75" customHeight="1">
      <c r="N38" s="222" t="s">
        <v>7</v>
      </c>
      <c r="O38" s="223" t="s">
        <v>11</v>
      </c>
      <c r="P38" s="223" t="s">
        <v>14</v>
      </c>
      <c r="Q38" s="223" t="s">
        <v>16</v>
      </c>
      <c r="R38" s="223" t="s">
        <v>17</v>
      </c>
      <c r="S38" s="224" t="s">
        <v>168</v>
      </c>
      <c r="T38" s="225" t="s">
        <v>22</v>
      </c>
      <c r="U38" s="226" t="s">
        <v>21</v>
      </c>
      <c r="V38" s="223" t="s">
        <v>25</v>
      </c>
      <c r="W38" s="223" t="s">
        <v>28</v>
      </c>
      <c r="X38" s="223" t="s">
        <v>27</v>
      </c>
      <c r="Y38" s="223" t="s">
        <v>29</v>
      </c>
      <c r="Z38" s="223" t="s">
        <v>33</v>
      </c>
      <c r="AA38" s="223" t="s">
        <v>169</v>
      </c>
      <c r="AB38" s="223" t="s">
        <v>170</v>
      </c>
      <c r="AC38" s="223" t="s">
        <v>171</v>
      </c>
      <c r="AD38" s="223" t="s">
        <v>172</v>
      </c>
    </row>
    <row r="39" ht="12.75" customHeight="1">
      <c r="N39" s="227" t="s">
        <v>43</v>
      </c>
      <c r="O39" s="67" t="s">
        <v>1181</v>
      </c>
      <c r="P39" s="68" t="s">
        <v>1182</v>
      </c>
      <c r="Q39" s="26" t="s">
        <v>1183</v>
      </c>
      <c r="R39" s="67" t="s">
        <v>1184</v>
      </c>
      <c r="S39" s="67" t="s">
        <v>1184</v>
      </c>
      <c r="T39" s="67" t="s">
        <v>1185</v>
      </c>
      <c r="U39" s="69">
        <v>3.123</v>
      </c>
      <c r="V39" s="67" t="s">
        <v>74</v>
      </c>
      <c r="W39" s="26" t="s">
        <v>1186</v>
      </c>
      <c r="X39" s="26" t="s">
        <v>1187</v>
      </c>
      <c r="Y39" s="26" t="s">
        <v>474</v>
      </c>
      <c r="Z39" s="228" t="s">
        <v>1188</v>
      </c>
      <c r="AA39" s="228" t="s">
        <v>1189</v>
      </c>
      <c r="AB39" s="228" t="s">
        <v>1190</v>
      </c>
      <c r="AC39" s="80" t="s">
        <v>194</v>
      </c>
      <c r="AD39" s="228" t="s">
        <v>1191</v>
      </c>
    </row>
    <row r="40" ht="12.75" customHeight="1">
      <c r="N40" s="227" t="s">
        <v>198</v>
      </c>
      <c r="O40" s="67" t="s">
        <v>1192</v>
      </c>
      <c r="P40" s="68" t="s">
        <v>1193</v>
      </c>
      <c r="Q40" s="26" t="s">
        <v>1194</v>
      </c>
      <c r="R40" s="67" t="s">
        <v>1195</v>
      </c>
      <c r="S40" s="67" t="s">
        <v>1195</v>
      </c>
      <c r="T40" s="67" t="s">
        <v>1196</v>
      </c>
      <c r="U40" s="69">
        <v>3.123</v>
      </c>
      <c r="V40" s="67" t="s">
        <v>74</v>
      </c>
      <c r="W40" s="26" t="s">
        <v>1197</v>
      </c>
      <c r="X40" s="26" t="s">
        <v>1198</v>
      </c>
      <c r="Y40" s="26" t="s">
        <v>474</v>
      </c>
      <c r="Z40" s="228" t="s">
        <v>1199</v>
      </c>
      <c r="AA40" s="228" t="s">
        <v>1200</v>
      </c>
      <c r="AB40" s="228" t="s">
        <v>1201</v>
      </c>
      <c r="AC40" s="80" t="s">
        <v>194</v>
      </c>
      <c r="AD40" s="228" t="s">
        <v>1202</v>
      </c>
    </row>
    <row r="41" ht="12.75" customHeight="1">
      <c r="N41" s="227" t="s">
        <v>108</v>
      </c>
      <c r="O41" s="67" t="s">
        <v>1192</v>
      </c>
      <c r="P41" s="68" t="s">
        <v>1203</v>
      </c>
      <c r="Q41" s="26" t="s">
        <v>1204</v>
      </c>
      <c r="R41" s="67" t="s">
        <v>1205</v>
      </c>
      <c r="S41" s="67" t="s">
        <v>1205</v>
      </c>
      <c r="T41" s="67" t="s">
        <v>1206</v>
      </c>
      <c r="U41" s="69">
        <v>3.123</v>
      </c>
      <c r="V41" s="67" t="s">
        <v>74</v>
      </c>
      <c r="W41" s="26" t="s">
        <v>1197</v>
      </c>
      <c r="X41" s="26" t="s">
        <v>1207</v>
      </c>
      <c r="Y41" s="26" t="s">
        <v>474</v>
      </c>
      <c r="Z41" s="228" t="s">
        <v>1208</v>
      </c>
      <c r="AA41" s="228" t="s">
        <v>1209</v>
      </c>
      <c r="AB41" s="228" t="s">
        <v>1210</v>
      </c>
      <c r="AC41" s="80" t="s">
        <v>194</v>
      </c>
      <c r="AD41" s="228" t="s">
        <v>1211</v>
      </c>
    </row>
    <row r="42" ht="12.75" customHeight="1">
      <c r="N42" s="227" t="s">
        <v>246</v>
      </c>
      <c r="O42" s="67" t="s">
        <v>1192</v>
      </c>
      <c r="P42" s="68" t="s">
        <v>1212</v>
      </c>
      <c r="Q42" s="26" t="s">
        <v>1213</v>
      </c>
      <c r="R42" s="67" t="s">
        <v>1214</v>
      </c>
      <c r="S42" s="67" t="s">
        <v>1214</v>
      </c>
      <c r="T42" s="67" t="s">
        <v>1215</v>
      </c>
      <c r="U42" s="69">
        <v>3.123</v>
      </c>
      <c r="V42" s="67" t="s">
        <v>74</v>
      </c>
      <c r="W42" s="26" t="s">
        <v>1197</v>
      </c>
      <c r="X42" s="26" t="s">
        <v>1216</v>
      </c>
      <c r="Y42" s="26" t="s">
        <v>474</v>
      </c>
      <c r="Z42" s="228" t="s">
        <v>1217</v>
      </c>
      <c r="AA42" s="228" t="s">
        <v>1218</v>
      </c>
      <c r="AB42" s="228" t="s">
        <v>1219</v>
      </c>
      <c r="AC42" s="89" t="s">
        <v>528</v>
      </c>
      <c r="AD42" s="228" t="s">
        <v>1220</v>
      </c>
    </row>
    <row r="43" ht="12.75" customHeight="1">
      <c r="N43" s="227" t="s">
        <v>269</v>
      </c>
      <c r="O43" s="67" t="s">
        <v>1221</v>
      </c>
      <c r="P43" s="68" t="s">
        <v>1222</v>
      </c>
      <c r="Q43" s="26" t="s">
        <v>1223</v>
      </c>
      <c r="R43" s="67" t="s">
        <v>1224</v>
      </c>
      <c r="S43" s="67" t="s">
        <v>1224</v>
      </c>
      <c r="T43" s="67" t="s">
        <v>1225</v>
      </c>
      <c r="U43" s="69">
        <v>3.123</v>
      </c>
      <c r="V43" s="67" t="s">
        <v>74</v>
      </c>
      <c r="W43" s="26" t="s">
        <v>1197</v>
      </c>
      <c r="X43" s="26" t="s">
        <v>1226</v>
      </c>
      <c r="Y43" s="26" t="s">
        <v>474</v>
      </c>
      <c r="Z43" s="228" t="s">
        <v>1227</v>
      </c>
      <c r="AA43" s="228" t="s">
        <v>1228</v>
      </c>
      <c r="AB43" s="228" t="s">
        <v>1229</v>
      </c>
      <c r="AC43" s="229" t="s">
        <v>1230</v>
      </c>
      <c r="AD43" s="228" t="s">
        <v>1231</v>
      </c>
    </row>
    <row r="44" ht="12.75" customHeight="1">
      <c r="N44" s="230"/>
      <c r="O44" s="230"/>
      <c r="P44" s="230"/>
      <c r="Q44" s="230"/>
      <c r="R44" s="230"/>
      <c r="S44" s="230"/>
      <c r="T44" s="230"/>
      <c r="U44" s="230"/>
      <c r="V44" s="230"/>
      <c r="W44" s="230"/>
      <c r="X44" s="230"/>
      <c r="Y44" s="230"/>
      <c r="Z44" s="230"/>
      <c r="AA44" s="230"/>
      <c r="AB44" s="230"/>
      <c r="AC44" s="230"/>
      <c r="AD44" s="230"/>
    </row>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8">
    <mergeCell ref="E5:Z5"/>
    <mergeCell ref="N6:AC7"/>
    <mergeCell ref="B7:D7"/>
    <mergeCell ref="N16:AC16"/>
    <mergeCell ref="Q27:U27"/>
    <mergeCell ref="N29:AC29"/>
    <mergeCell ref="N35:P35"/>
    <mergeCell ref="N36:W36"/>
  </mergeCells>
  <hyperlinks>
    <hyperlink r:id="rId1" ref="P10"/>
    <hyperlink r:id="rId2" ref="P11"/>
    <hyperlink r:id="rId3" ref="P12"/>
    <hyperlink r:id="rId4" ref="P21"/>
    <hyperlink r:id="rId5" ref="P22"/>
    <hyperlink r:id="rId6" ref="P23"/>
    <hyperlink r:id="rId7" ref="P31"/>
    <hyperlink r:id="rId8" ref="P32"/>
    <hyperlink r:id="rId9" ref="P33"/>
    <hyperlink r:id="rId10" ref="P39"/>
    <hyperlink r:id="rId11" ref="P40"/>
    <hyperlink r:id="rId12" ref="P41"/>
    <hyperlink r:id="rId13" ref="P42"/>
    <hyperlink r:id="rId14" ref="P43"/>
  </hyperlinks>
  <printOptions/>
  <pageMargins bottom="0.75" footer="0.0" header="0.0" left="0.7" right="0.7" top="0.75"/>
  <pageSetup paperSize="9" orientation="portrait"/>
  <drawing r:id="rId1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sheetData>
    <row r="4">
      <c r="A4" s="178" t="s">
        <v>978</v>
      </c>
      <c r="B4" s="178" t="s">
        <v>979</v>
      </c>
      <c r="C4" s="178" t="s">
        <v>980</v>
      </c>
      <c r="D4" s="178" t="s">
        <v>981</v>
      </c>
      <c r="E4" s="178" t="s">
        <v>983</v>
      </c>
      <c r="F4" s="178" t="s">
        <v>984</v>
      </c>
      <c r="G4" s="178" t="s">
        <v>986</v>
      </c>
      <c r="H4" s="178" t="s">
        <v>987</v>
      </c>
      <c r="I4" s="178" t="s">
        <v>988</v>
      </c>
      <c r="J4" s="178" t="s">
        <v>989</v>
      </c>
      <c r="K4" s="178" t="s">
        <v>990</v>
      </c>
      <c r="L4" s="178" t="s">
        <v>991</v>
      </c>
      <c r="M4" s="178" t="s">
        <v>992</v>
      </c>
    </row>
    <row r="5">
      <c r="A5" s="182" t="s">
        <v>993</v>
      </c>
      <c r="B5" s="184" t="s">
        <v>995</v>
      </c>
      <c r="C5" s="185" t="s">
        <v>999</v>
      </c>
      <c r="D5" s="186" t="s">
        <v>1001</v>
      </c>
      <c r="E5" s="187">
        <v>875.453</v>
      </c>
      <c r="F5" s="188" t="s">
        <v>1005</v>
      </c>
      <c r="G5" s="186">
        <v>1.0</v>
      </c>
      <c r="H5" s="191" t="s">
        <v>378</v>
      </c>
      <c r="I5" s="193" t="s">
        <v>1005</v>
      </c>
      <c r="J5" s="184" t="s">
        <v>1011</v>
      </c>
      <c r="K5" s="184" t="s">
        <v>1012</v>
      </c>
      <c r="L5" s="186" t="s">
        <v>1013</v>
      </c>
      <c r="M5" s="185" t="s">
        <v>1014</v>
      </c>
    </row>
    <row r="6">
      <c r="A6" s="182" t="s">
        <v>1015</v>
      </c>
      <c r="B6" s="184" t="s">
        <v>1018</v>
      </c>
      <c r="C6" s="185" t="s">
        <v>999</v>
      </c>
      <c r="D6" s="186" t="s">
        <v>1001</v>
      </c>
      <c r="E6" s="187">
        <v>875.453</v>
      </c>
      <c r="F6" s="188" t="s">
        <v>1005</v>
      </c>
      <c r="G6" s="186">
        <v>2.0</v>
      </c>
      <c r="H6" s="191" t="s">
        <v>1025</v>
      </c>
      <c r="I6" s="193" t="s">
        <v>1005</v>
      </c>
      <c r="J6" s="184" t="s">
        <v>1027</v>
      </c>
      <c r="K6" s="184" t="s">
        <v>1028</v>
      </c>
      <c r="L6" s="186" t="s">
        <v>1030</v>
      </c>
      <c r="M6" s="185" t="s">
        <v>1014</v>
      </c>
    </row>
    <row r="7">
      <c r="A7" s="182" t="s">
        <v>1034</v>
      </c>
      <c r="B7" s="184" t="s">
        <v>1037</v>
      </c>
      <c r="C7" s="185" t="s">
        <v>999</v>
      </c>
      <c r="D7" s="186" t="s">
        <v>1001</v>
      </c>
      <c r="E7" s="187">
        <v>875.453</v>
      </c>
      <c r="F7" s="188" t="s">
        <v>1005</v>
      </c>
      <c r="G7" s="186">
        <v>2.0</v>
      </c>
      <c r="H7" s="191" t="s">
        <v>488</v>
      </c>
      <c r="I7" s="193" t="s">
        <v>1005</v>
      </c>
      <c r="J7" s="184" t="s">
        <v>1041</v>
      </c>
      <c r="K7" s="184" t="s">
        <v>1042</v>
      </c>
      <c r="L7" s="186" t="s">
        <v>1013</v>
      </c>
      <c r="M7" s="185" t="s">
        <v>1014</v>
      </c>
    </row>
    <row r="8">
      <c r="A8" s="182" t="s">
        <v>1043</v>
      </c>
      <c r="B8" s="184" t="s">
        <v>1044</v>
      </c>
      <c r="C8" s="185" t="s">
        <v>1047</v>
      </c>
      <c r="D8" s="186" t="s">
        <v>1050</v>
      </c>
      <c r="E8" s="186" t="s">
        <v>1052</v>
      </c>
      <c r="F8" s="188" t="s">
        <v>1054</v>
      </c>
      <c r="G8" s="186">
        <v>1.0</v>
      </c>
      <c r="H8" s="191" t="s">
        <v>352</v>
      </c>
      <c r="I8" s="193" t="s">
        <v>1054</v>
      </c>
      <c r="J8" s="184" t="s">
        <v>1058</v>
      </c>
      <c r="K8" s="184" t="s">
        <v>1060</v>
      </c>
      <c r="L8" s="186" t="s">
        <v>1013</v>
      </c>
      <c r="M8" s="185" t="s">
        <v>1063</v>
      </c>
    </row>
    <row r="10">
      <c r="A10" s="200" t="s">
        <v>1066</v>
      </c>
    </row>
    <row r="11">
      <c r="A11" s="200" t="s">
        <v>1068</v>
      </c>
    </row>
    <row r="12">
      <c r="A12" s="200" t="s">
        <v>1069</v>
      </c>
    </row>
    <row r="13">
      <c r="A13" s="200" t="s">
        <v>1071</v>
      </c>
    </row>
    <row r="14">
      <c r="A14" s="200" t="s">
        <v>1073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2010-11-08T17:12:00Z</dcterms:created>
  <dc:creator>Administrador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