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angyang/mathematical-modeling/国赛培训/第二次训练/"/>
    </mc:Choice>
  </mc:AlternateContent>
  <bookViews>
    <workbookView xWindow="0" yWindow="0" windowWidth="25600" windowHeight="16000" tabRatio="500"/>
  </bookViews>
  <sheets>
    <sheet name="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7" i="1" l="1"/>
  <c r="O17" i="1"/>
  <c r="N6" i="1"/>
  <c r="D5" i="1"/>
  <c r="E5" i="1"/>
  <c r="F5" i="1"/>
  <c r="G5" i="1"/>
  <c r="H5" i="1"/>
  <c r="I5" i="1"/>
  <c r="J5" i="1"/>
  <c r="K5" i="1"/>
  <c r="L5" i="1"/>
  <c r="M5" i="1"/>
  <c r="N5" i="1"/>
  <c r="O5" i="1"/>
  <c r="D4" i="1"/>
  <c r="E4" i="1"/>
  <c r="F4" i="1"/>
  <c r="G4" i="1"/>
  <c r="H4" i="1"/>
  <c r="I4" i="1"/>
  <c r="J4" i="1"/>
  <c r="K4" i="1"/>
  <c r="L4" i="1"/>
  <c r="M4" i="1"/>
  <c r="N4" i="1"/>
  <c r="O4" i="1"/>
  <c r="C4" i="1"/>
  <c r="C5" i="1"/>
  <c r="O3" i="1"/>
  <c r="O2" i="1"/>
</calcChain>
</file>

<file path=xl/sharedStrings.xml><?xml version="1.0" encoding="utf-8"?>
<sst xmlns="http://schemas.openxmlformats.org/spreadsheetml/2006/main" count="21" uniqueCount="19">
  <si>
    <t>教师姓名</t>
  </si>
  <si>
    <t>评估内容</t>
  </si>
  <si>
    <t>已评人数</t>
  </si>
  <si>
    <t>班级规模</t>
  </si>
  <si>
    <t>教学内容充实，注意推荐参考资料</t>
  </si>
  <si>
    <t>关注学科专业发展，能用最新科研成果充实、更新教学内容</t>
  </si>
  <si>
    <t>遵守教学纪律，按时上课，保证学时</t>
  </si>
  <si>
    <t>采用的教学方法能有效地启发学生思维，强调相关学科的思想，引导学生探究</t>
  </si>
  <si>
    <t>注意引导、激发学生对本课程的学习兴趣</t>
  </si>
  <si>
    <t>通过本课程学习，掌握了知识，开阔了视野，比学习之初更热爱本课程，收获大</t>
  </si>
  <si>
    <t>注意教学反馈，认真听取学生意见并加以改进</t>
  </si>
  <si>
    <t>教学认真负责，对学生要求严格，耐心解答疑问</t>
  </si>
  <si>
    <t>讲授娴熟，概念准确，条理清晰，重点突出，注意联系实际，引导学生学以致用</t>
  </si>
  <si>
    <t>合理使用板书和多媒体教学手段，有助于学生理解和掌握知识</t>
  </si>
  <si>
    <t>zs1</t>
  </si>
  <si>
    <t>微积分（Ⅱ）-1</t>
  </si>
  <si>
    <t>标准差</t>
    <rPh sb="0" eb="1">
      <t>biao'zhun'cha</t>
    </rPh>
    <phoneticPr fontId="1" type="noConversion"/>
  </si>
  <si>
    <t>方差</t>
    <rPh sb="0" eb="1">
      <t>fang'cha</t>
    </rPh>
    <phoneticPr fontId="1" type="noConversion"/>
  </si>
  <si>
    <t>总分</t>
    <rPh sb="0" eb="1">
      <t>zong'fen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</si>
</sst>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I13" sqref="I13"/>
    </sheetView>
  </sheetViews>
  <sheetFormatPr baseColWidth="10" defaultRowHeight="16" x14ac:dyDescent="0.2"/>
  <cols>
    <col min="1" max="1" width="9.5" bestFit="1" customWidth="1"/>
    <col min="2" max="2" width="15.5" bestFit="1" customWidth="1"/>
    <col min="16" max="16" width="20.3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18</v>
      </c>
    </row>
    <row r="2" spans="1:15" x14ac:dyDescent="0.2">
      <c r="A2" t="s">
        <v>14</v>
      </c>
      <c r="B2" t="s">
        <v>15</v>
      </c>
      <c r="C2">
        <v>126</v>
      </c>
      <c r="D2">
        <v>130</v>
      </c>
      <c r="E2">
        <v>9.73</v>
      </c>
      <c r="F2">
        <v>9.69</v>
      </c>
      <c r="G2">
        <v>9.9499999999999993</v>
      </c>
      <c r="H2">
        <v>9.44</v>
      </c>
      <c r="I2">
        <v>9.4600000000000009</v>
      </c>
      <c r="J2">
        <v>9.43</v>
      </c>
      <c r="K2">
        <v>9.44</v>
      </c>
      <c r="L2">
        <v>9.4499999999999993</v>
      </c>
      <c r="M2">
        <v>9.4499999999999993</v>
      </c>
      <c r="N2">
        <v>9.4600000000000009</v>
      </c>
      <c r="O2">
        <f>SUM(E2:N2)</f>
        <v>95.5</v>
      </c>
    </row>
    <row r="3" spans="1:15" x14ac:dyDescent="0.2">
      <c r="A3" t="s">
        <v>14</v>
      </c>
      <c r="B3" t="s">
        <v>15</v>
      </c>
      <c r="C3">
        <v>121</v>
      </c>
      <c r="D3">
        <v>122</v>
      </c>
      <c r="E3">
        <v>9.64</v>
      </c>
      <c r="F3">
        <v>9.59</v>
      </c>
      <c r="G3">
        <v>9.91</v>
      </c>
      <c r="H3">
        <v>9.3800000000000008</v>
      </c>
      <c r="I3">
        <v>9.35</v>
      </c>
      <c r="J3">
        <v>9.39</v>
      </c>
      <c r="K3">
        <v>9.36</v>
      </c>
      <c r="L3">
        <v>9.4</v>
      </c>
      <c r="M3">
        <v>9.4</v>
      </c>
      <c r="N3">
        <v>9.3699999999999992</v>
      </c>
      <c r="O3">
        <f t="shared" ref="O3:O18" si="0">SUM(E3:N3)</f>
        <v>94.79000000000002</v>
      </c>
    </row>
    <row r="4" spans="1:15" x14ac:dyDescent="0.2">
      <c r="B4" t="s">
        <v>16</v>
      </c>
      <c r="C4">
        <f>STDEV(C2:C3)</f>
        <v>3.5355339059327378</v>
      </c>
      <c r="D4">
        <f t="shared" ref="D4:O4" si="1">STDEV(D2:D3)</f>
        <v>5.6568542494923806</v>
      </c>
      <c r="E4">
        <f t="shared" si="1"/>
        <v>6.3639610306789177E-2</v>
      </c>
      <c r="F4">
        <f t="shared" si="1"/>
        <v>7.0710678118654502E-2</v>
      </c>
      <c r="G4">
        <f t="shared" si="1"/>
        <v>2.8284271247461298E-2</v>
      </c>
      <c r="H4">
        <f t="shared" si="1"/>
        <v>4.2426406871191945E-2</v>
      </c>
      <c r="I4">
        <f t="shared" si="1"/>
        <v>7.778174593052109E-2</v>
      </c>
      <c r="J4">
        <f t="shared" si="1"/>
        <v>2.8284271247461298E-2</v>
      </c>
      <c r="K4">
        <f t="shared" si="1"/>
        <v>5.6568542494923851E-2</v>
      </c>
      <c r="L4">
        <f t="shared" si="1"/>
        <v>3.5355339059326626E-2</v>
      </c>
      <c r="M4">
        <f t="shared" si="1"/>
        <v>3.5355339059326626E-2</v>
      </c>
      <c r="N4">
        <f t="shared" si="1"/>
        <v>6.363961030679044E-2</v>
      </c>
      <c r="O4">
        <f t="shared" si="1"/>
        <v>0.50204581464243425</v>
      </c>
    </row>
    <row r="5" spans="1:15" x14ac:dyDescent="0.2">
      <c r="B5" t="s">
        <v>17</v>
      </c>
      <c r="C5">
        <f>C4^2</f>
        <v>12.500000000000002</v>
      </c>
      <c r="D5">
        <f t="shared" ref="D5:O5" si="2">D4^2</f>
        <v>32.000000000000007</v>
      </c>
      <c r="E5">
        <f t="shared" si="2"/>
        <v>4.0499999999999868E-3</v>
      </c>
      <c r="F5">
        <f t="shared" si="2"/>
        <v>4.9999999999999645E-3</v>
      </c>
      <c r="G5">
        <f t="shared" si="2"/>
        <v>7.9999999999996589E-4</v>
      </c>
      <c r="H5">
        <f t="shared" si="2"/>
        <v>1.799999999999923E-3</v>
      </c>
      <c r="I5">
        <f t="shared" si="2"/>
        <v>6.0500000000001343E-3</v>
      </c>
      <c r="J5">
        <f t="shared" si="2"/>
        <v>7.9999999999996589E-4</v>
      </c>
      <c r="K5">
        <f t="shared" si="2"/>
        <v>3.2000000000000058E-3</v>
      </c>
      <c r="L5">
        <f t="shared" si="2"/>
        <v>1.2499999999999469E-3</v>
      </c>
      <c r="M5">
        <f t="shared" si="2"/>
        <v>1.2499999999999469E-3</v>
      </c>
      <c r="N5">
        <f t="shared" si="2"/>
        <v>4.0500000000001481E-3</v>
      </c>
      <c r="O5">
        <f t="shared" si="2"/>
        <v>0.25204999999998545</v>
      </c>
    </row>
    <row r="6" spans="1:15" x14ac:dyDescent="0.2">
      <c r="N6">
        <f>SUM(E5:N5)</f>
        <v>2.8249999999999983E-2</v>
      </c>
    </row>
    <row r="17" spans="15:16" x14ac:dyDescent="0.2">
      <c r="O17">
        <f>1 - (N6/O5)</f>
        <v>0.88791906367783535</v>
      </c>
      <c r="P17">
        <f>O17*10 / 9</f>
        <v>0.98657673741981711</v>
      </c>
    </row>
  </sheetData>
  <sortState ref="A2:N267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2017-08-28T12:15:58Z</dcterms:created>
  <dcterms:modified xsi:type="dcterms:W3CDTF">2017-08-29T04:46:58Z</dcterms:modified>
</cp:coreProperties>
</file>