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xProjects\CommsHardware\GUI ideas\"/>
    </mc:Choice>
  </mc:AlternateContent>
  <xr:revisionPtr revIDLastSave="0" documentId="10_ncr:100000_{651FCB10-C445-4F55-9FB7-927E9E52ADC6}" xr6:coauthVersionLast="31" xr6:coauthVersionMax="31" xr10:uidLastSave="{00000000-0000-0000-0000-000000000000}"/>
  <bookViews>
    <workbookView xWindow="1980" yWindow="120" windowWidth="17700" windowHeight="8115" xr2:uid="{00000000-000D-0000-FFFF-FFFF00000000}"/>
  </bookViews>
  <sheets>
    <sheet name="Log graphs" sheetId="3" r:id="rId1"/>
    <sheet name="Eureka !" sheetId="5" r:id="rId2"/>
    <sheet name="GAIN" sheetId="6" r:id="rId3"/>
  </sheets>
  <calcPr calcId="179017"/>
</workbook>
</file>

<file path=xl/calcChain.xml><?xml version="1.0" encoding="utf-8"?>
<calcChain xmlns="http://schemas.openxmlformats.org/spreadsheetml/2006/main">
  <c r="L3" i="6" l="1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" i="6"/>
  <c r="I2" i="6"/>
  <c r="K23" i="6"/>
  <c r="K22" i="6"/>
  <c r="K21" i="6"/>
  <c r="K20" i="6"/>
  <c r="K19" i="6"/>
  <c r="K18" i="6"/>
  <c r="K17" i="6"/>
  <c r="K16" i="6"/>
  <c r="K15" i="6"/>
  <c r="K14" i="6"/>
  <c r="K13" i="6"/>
  <c r="K12" i="6"/>
  <c r="K11" i="6"/>
  <c r="K10" i="6"/>
  <c r="K9" i="6"/>
  <c r="K8" i="6"/>
  <c r="K7" i="6"/>
  <c r="K6" i="6"/>
  <c r="K5" i="6"/>
  <c r="K4" i="6"/>
  <c r="K3" i="6"/>
  <c r="K2" i="6"/>
  <c r="B4" i="3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" i="6"/>
  <c r="C2" i="6"/>
  <c r="B14" i="6" l="1"/>
  <c r="B15" i="6"/>
  <c r="B16" i="6"/>
  <c r="B17" i="6"/>
  <c r="B18" i="6"/>
  <c r="B19" i="6"/>
  <c r="B20" i="6"/>
  <c r="B21" i="6"/>
  <c r="B22" i="6"/>
  <c r="B23" i="6"/>
  <c r="B13" i="6"/>
  <c r="B3" i="6"/>
  <c r="B4" i="6"/>
  <c r="B5" i="6"/>
  <c r="B6" i="6"/>
  <c r="B7" i="6"/>
  <c r="B8" i="6"/>
  <c r="B9" i="6"/>
  <c r="B10" i="6"/>
  <c r="B11" i="6"/>
  <c r="B12" i="6"/>
  <c r="B2" i="6"/>
  <c r="C13" i="6"/>
  <c r="C14" i="6"/>
  <c r="C15" i="6"/>
  <c r="C16" i="6"/>
  <c r="C17" i="6"/>
  <c r="C18" i="6"/>
  <c r="C19" i="6"/>
  <c r="C20" i="6"/>
  <c r="C21" i="6"/>
  <c r="C22" i="6"/>
  <c r="C23" i="6"/>
  <c r="C3" i="6"/>
  <c r="C4" i="6"/>
  <c r="C5" i="6"/>
  <c r="C6" i="6"/>
  <c r="C7" i="6"/>
  <c r="C8" i="6"/>
  <c r="C9" i="6"/>
  <c r="C10" i="6"/>
  <c r="C11" i="6"/>
  <c r="C12" i="6"/>
  <c r="F4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5" i="5"/>
  <c r="E27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4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4" i="5"/>
  <c r="I6" i="3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6" i="5"/>
  <c r="D7" i="5"/>
  <c r="D8" i="5"/>
  <c r="D9" i="5"/>
  <c r="D10" i="5"/>
  <c r="D11" i="5"/>
  <c r="D12" i="5"/>
  <c r="D13" i="5"/>
  <c r="D14" i="5"/>
  <c r="D15" i="5"/>
  <c r="D16" i="5"/>
  <c r="D5" i="5"/>
  <c r="E4" i="3"/>
  <c r="F4" i="3" s="1"/>
  <c r="E5" i="3"/>
  <c r="F5" i="3" s="1"/>
  <c r="F7" i="3"/>
  <c r="F9" i="3"/>
  <c r="F17" i="3"/>
  <c r="F22" i="3"/>
  <c r="F23" i="3"/>
  <c r="F25" i="3"/>
  <c r="F33" i="3"/>
  <c r="F38" i="3"/>
  <c r="F39" i="3"/>
  <c r="F41" i="3"/>
  <c r="F49" i="3"/>
  <c r="F54" i="3"/>
  <c r="F55" i="3"/>
  <c r="F57" i="3"/>
  <c r="F65" i="3"/>
  <c r="F70" i="3"/>
  <c r="F71" i="3"/>
  <c r="F73" i="3"/>
  <c r="F81" i="3"/>
  <c r="F86" i="3"/>
  <c r="F87" i="3"/>
  <c r="F89" i="3"/>
  <c r="F97" i="3"/>
  <c r="F102" i="3"/>
  <c r="F103" i="3"/>
  <c r="C18" i="5"/>
  <c r="C19" i="5"/>
  <c r="C20" i="5"/>
  <c r="C21" i="5"/>
  <c r="C22" i="5"/>
  <c r="C23" i="5"/>
  <c r="C24" i="5"/>
  <c r="C25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4" i="5"/>
  <c r="B26" i="5"/>
  <c r="C26" i="5" s="1"/>
  <c r="B27" i="5"/>
  <c r="C27" i="5" s="1"/>
  <c r="B28" i="5"/>
  <c r="C28" i="5" s="1"/>
  <c r="B29" i="5"/>
  <c r="C29" i="5" s="1"/>
  <c r="B30" i="5"/>
  <c r="C30" i="5" s="1"/>
  <c r="B31" i="5"/>
  <c r="C31" i="5" s="1"/>
  <c r="B32" i="5"/>
  <c r="C32" i="5" s="1"/>
  <c r="B33" i="5"/>
  <c r="C33" i="5" s="1"/>
  <c r="B34" i="5"/>
  <c r="C34" i="5" s="1"/>
  <c r="B35" i="5"/>
  <c r="C35" i="5" s="1"/>
  <c r="N10" i="5"/>
  <c r="O10" i="5" s="1"/>
  <c r="L10" i="5"/>
  <c r="J10" i="5"/>
  <c r="H10" i="5"/>
  <c r="I10" i="5" s="1"/>
  <c r="N9" i="5"/>
  <c r="O9" i="5" s="1"/>
  <c r="L9" i="5"/>
  <c r="J9" i="5"/>
  <c r="H9" i="5"/>
  <c r="I9" i="5" s="1"/>
  <c r="N8" i="5"/>
  <c r="O8" i="5" s="1"/>
  <c r="L8" i="5"/>
  <c r="J8" i="5"/>
  <c r="H8" i="5"/>
  <c r="I8" i="5" s="1"/>
  <c r="N7" i="5"/>
  <c r="O7" i="5" s="1"/>
  <c r="L7" i="5"/>
  <c r="J7" i="5"/>
  <c r="H7" i="5"/>
  <c r="I7" i="5" s="1"/>
  <c r="N6" i="5"/>
  <c r="O6" i="5" s="1"/>
  <c r="L6" i="5"/>
  <c r="J6" i="5"/>
  <c r="H6" i="5"/>
  <c r="I6" i="5" s="1"/>
  <c r="C4" i="3"/>
  <c r="C5" i="3"/>
  <c r="C6" i="3"/>
  <c r="C20" i="3"/>
  <c r="C21" i="3"/>
  <c r="C36" i="3"/>
  <c r="C37" i="3"/>
  <c r="C39" i="3"/>
  <c r="C43" i="3"/>
  <c r="C46" i="3"/>
  <c r="C47" i="3"/>
  <c r="C51" i="3"/>
  <c r="C53" i="3"/>
  <c r="B5" i="3"/>
  <c r="B39" i="3"/>
  <c r="B6" i="3"/>
  <c r="B104" i="3"/>
  <c r="B103" i="3"/>
  <c r="B102" i="3"/>
  <c r="C102" i="3" s="1"/>
  <c r="B101" i="3"/>
  <c r="C101" i="3" s="1"/>
  <c r="B100" i="3"/>
  <c r="C100" i="3" s="1"/>
  <c r="B99" i="3"/>
  <c r="B98" i="3"/>
  <c r="B97" i="3"/>
  <c r="B96" i="3"/>
  <c r="C96" i="3" s="1"/>
  <c r="B95" i="3"/>
  <c r="B94" i="3"/>
  <c r="C94" i="3" s="1"/>
  <c r="B93" i="3"/>
  <c r="C93" i="3" s="1"/>
  <c r="B92" i="3"/>
  <c r="C92" i="3" s="1"/>
  <c r="B91" i="3"/>
  <c r="B90" i="3"/>
  <c r="B89" i="3"/>
  <c r="B88" i="3"/>
  <c r="B87" i="3"/>
  <c r="B86" i="3"/>
  <c r="C86" i="3" s="1"/>
  <c r="B85" i="3"/>
  <c r="C85" i="3" s="1"/>
  <c r="B84" i="3"/>
  <c r="C84" i="3" s="1"/>
  <c r="B83" i="3"/>
  <c r="B82" i="3"/>
  <c r="B81" i="3"/>
  <c r="B80" i="3"/>
  <c r="C80" i="3" s="1"/>
  <c r="B79" i="3"/>
  <c r="B78" i="3"/>
  <c r="B77" i="3"/>
  <c r="C77" i="3" s="1"/>
  <c r="B76" i="3"/>
  <c r="C76" i="3" s="1"/>
  <c r="B75" i="3"/>
  <c r="B74" i="3"/>
  <c r="B73" i="3"/>
  <c r="B72" i="3"/>
  <c r="C72" i="3" s="1"/>
  <c r="B71" i="3"/>
  <c r="C71" i="3" s="1"/>
  <c r="B70" i="3"/>
  <c r="C70" i="3" s="1"/>
  <c r="B69" i="3"/>
  <c r="C69" i="3" s="1"/>
  <c r="B68" i="3"/>
  <c r="C68" i="3" s="1"/>
  <c r="B67" i="3"/>
  <c r="B66" i="3"/>
  <c r="B65" i="3"/>
  <c r="B64" i="3"/>
  <c r="B63" i="3"/>
  <c r="B62" i="3"/>
  <c r="B61" i="3"/>
  <c r="C61" i="3" s="1"/>
  <c r="B60" i="3"/>
  <c r="C60" i="3" s="1"/>
  <c r="B59" i="3"/>
  <c r="B58" i="3"/>
  <c r="B57" i="3"/>
  <c r="B56" i="3"/>
  <c r="C56" i="3" s="1"/>
  <c r="B55" i="3"/>
  <c r="C55" i="3" s="1"/>
  <c r="B54" i="3"/>
  <c r="C54" i="3" s="1"/>
  <c r="B53" i="3"/>
  <c r="B52" i="3"/>
  <c r="C52" i="3" s="1"/>
  <c r="B51" i="3"/>
  <c r="B50" i="3"/>
  <c r="C50" i="3" s="1"/>
  <c r="B49" i="3"/>
  <c r="C49" i="3" s="1"/>
  <c r="B48" i="3"/>
  <c r="C48" i="3" s="1"/>
  <c r="B47" i="3"/>
  <c r="B46" i="3"/>
  <c r="B45" i="3"/>
  <c r="C45" i="3" s="1"/>
  <c r="B44" i="3"/>
  <c r="C44" i="3" s="1"/>
  <c r="B43" i="3"/>
  <c r="B42" i="3"/>
  <c r="C42" i="3" s="1"/>
  <c r="B41" i="3"/>
  <c r="C41" i="3" s="1"/>
  <c r="B40" i="3"/>
  <c r="C40" i="3" s="1"/>
  <c r="B38" i="3"/>
  <c r="C38" i="3" s="1"/>
  <c r="B37" i="3"/>
  <c r="B36" i="3"/>
  <c r="B35" i="3"/>
  <c r="C35" i="3" s="1"/>
  <c r="B34" i="3"/>
  <c r="C34" i="3" s="1"/>
  <c r="B33" i="3"/>
  <c r="C33" i="3" s="1"/>
  <c r="B32" i="3"/>
  <c r="C32" i="3" s="1"/>
  <c r="B31" i="3"/>
  <c r="C31" i="3" s="1"/>
  <c r="B30" i="3"/>
  <c r="C30" i="3" s="1"/>
  <c r="B29" i="3"/>
  <c r="C29" i="3" s="1"/>
  <c r="B28" i="3"/>
  <c r="C28" i="3" s="1"/>
  <c r="B27" i="3"/>
  <c r="C27" i="3" s="1"/>
  <c r="B26" i="3"/>
  <c r="C26" i="3" s="1"/>
  <c r="B25" i="3"/>
  <c r="C25" i="3" s="1"/>
  <c r="B24" i="3"/>
  <c r="C24" i="3" s="1"/>
  <c r="B23" i="3"/>
  <c r="C23" i="3" s="1"/>
  <c r="B22" i="3"/>
  <c r="C22" i="3" s="1"/>
  <c r="B21" i="3"/>
  <c r="B20" i="3"/>
  <c r="B19" i="3"/>
  <c r="C19" i="3" s="1"/>
  <c r="B18" i="3"/>
  <c r="C18" i="3" s="1"/>
  <c r="B17" i="3"/>
  <c r="C17" i="3" s="1"/>
  <c r="B16" i="3"/>
  <c r="C16" i="3" s="1"/>
  <c r="B15" i="3"/>
  <c r="C15" i="3" s="1"/>
  <c r="B14" i="3"/>
  <c r="C14" i="3" s="1"/>
  <c r="B13" i="3"/>
  <c r="C13" i="3" s="1"/>
  <c r="B12" i="3"/>
  <c r="C12" i="3" s="1"/>
  <c r="B11" i="3"/>
  <c r="C11" i="3" s="1"/>
  <c r="B10" i="3"/>
  <c r="C10" i="3" s="1"/>
  <c r="B9" i="3"/>
  <c r="C9" i="3" s="1"/>
  <c r="B8" i="3"/>
  <c r="C8" i="3" s="1"/>
  <c r="B7" i="3"/>
  <c r="C7" i="3" s="1"/>
  <c r="C79" i="3"/>
  <c r="C57" i="3"/>
  <c r="C58" i="3"/>
  <c r="C59" i="3"/>
  <c r="C62" i="3"/>
  <c r="C63" i="3"/>
  <c r="C64" i="3"/>
  <c r="C65" i="3"/>
  <c r="C66" i="3"/>
  <c r="C67" i="3"/>
  <c r="C73" i="3"/>
  <c r="C74" i="3"/>
  <c r="C75" i="3"/>
  <c r="C78" i="3"/>
  <c r="C81" i="3"/>
  <c r="C82" i="3"/>
  <c r="C83" i="3"/>
  <c r="C87" i="3"/>
  <c r="C88" i="3"/>
  <c r="C89" i="3"/>
  <c r="C90" i="3"/>
  <c r="C91" i="3"/>
  <c r="C95" i="3"/>
  <c r="C97" i="3"/>
  <c r="C98" i="3"/>
  <c r="C99" i="3"/>
  <c r="C103" i="3"/>
  <c r="C104" i="3"/>
  <c r="E6" i="3"/>
  <c r="F6" i="3" s="1"/>
  <c r="E7" i="3"/>
  <c r="E8" i="3"/>
  <c r="F8" i="3" s="1"/>
  <c r="E9" i="3"/>
  <c r="E10" i="3"/>
  <c r="F10" i="3" s="1"/>
  <c r="E11" i="3"/>
  <c r="F11" i="3" s="1"/>
  <c r="E12" i="3"/>
  <c r="F12" i="3" s="1"/>
  <c r="E13" i="3"/>
  <c r="F13" i="3" s="1"/>
  <c r="E14" i="3"/>
  <c r="F14" i="3" s="1"/>
  <c r="E15" i="3"/>
  <c r="F15" i="3" s="1"/>
  <c r="E16" i="3"/>
  <c r="F16" i="3" s="1"/>
  <c r="E17" i="3"/>
  <c r="E18" i="3"/>
  <c r="F18" i="3" s="1"/>
  <c r="E19" i="3"/>
  <c r="F19" i="3" s="1"/>
  <c r="E20" i="3"/>
  <c r="F20" i="3" s="1"/>
  <c r="E21" i="3"/>
  <c r="F21" i="3" s="1"/>
  <c r="E22" i="3"/>
  <c r="E23" i="3"/>
  <c r="E24" i="3"/>
  <c r="F24" i="3" s="1"/>
  <c r="E25" i="3"/>
  <c r="E26" i="3"/>
  <c r="F26" i="3" s="1"/>
  <c r="E27" i="3"/>
  <c r="F27" i="3" s="1"/>
  <c r="E28" i="3"/>
  <c r="F28" i="3" s="1"/>
  <c r="E29" i="3"/>
  <c r="F29" i="3" s="1"/>
  <c r="E30" i="3"/>
  <c r="F30" i="3" s="1"/>
  <c r="E31" i="3"/>
  <c r="F31" i="3" s="1"/>
  <c r="E32" i="3"/>
  <c r="F32" i="3" s="1"/>
  <c r="E33" i="3"/>
  <c r="E34" i="3"/>
  <c r="F34" i="3" s="1"/>
  <c r="E35" i="3"/>
  <c r="F35" i="3" s="1"/>
  <c r="E36" i="3"/>
  <c r="F36" i="3" s="1"/>
  <c r="E37" i="3"/>
  <c r="F37" i="3" s="1"/>
  <c r="E38" i="3"/>
  <c r="E39" i="3"/>
  <c r="E40" i="3"/>
  <c r="F40" i="3" s="1"/>
  <c r="E41" i="3"/>
  <c r="E42" i="3"/>
  <c r="F42" i="3" s="1"/>
  <c r="E43" i="3"/>
  <c r="F43" i="3" s="1"/>
  <c r="E44" i="3"/>
  <c r="F44" i="3" s="1"/>
  <c r="E45" i="3"/>
  <c r="F45" i="3" s="1"/>
  <c r="E46" i="3"/>
  <c r="F46" i="3" s="1"/>
  <c r="E47" i="3"/>
  <c r="F47" i="3" s="1"/>
  <c r="E48" i="3"/>
  <c r="F48" i="3" s="1"/>
  <c r="E49" i="3"/>
  <c r="E50" i="3"/>
  <c r="F50" i="3" s="1"/>
  <c r="E51" i="3"/>
  <c r="F51" i="3" s="1"/>
  <c r="E52" i="3"/>
  <c r="F52" i="3" s="1"/>
  <c r="E53" i="3"/>
  <c r="F53" i="3" s="1"/>
  <c r="E54" i="3"/>
  <c r="E55" i="3"/>
  <c r="E56" i="3"/>
  <c r="F56" i="3" s="1"/>
  <c r="E57" i="3"/>
  <c r="E58" i="3"/>
  <c r="F58" i="3" s="1"/>
  <c r="E59" i="3"/>
  <c r="F59" i="3" s="1"/>
  <c r="E60" i="3"/>
  <c r="F60" i="3" s="1"/>
  <c r="E61" i="3"/>
  <c r="F61" i="3" s="1"/>
  <c r="E62" i="3"/>
  <c r="F62" i="3" s="1"/>
  <c r="E63" i="3"/>
  <c r="F63" i="3" s="1"/>
  <c r="E64" i="3"/>
  <c r="F64" i="3" s="1"/>
  <c r="E65" i="3"/>
  <c r="E66" i="3"/>
  <c r="F66" i="3" s="1"/>
  <c r="E67" i="3"/>
  <c r="F67" i="3" s="1"/>
  <c r="E68" i="3"/>
  <c r="F68" i="3" s="1"/>
  <c r="E69" i="3"/>
  <c r="F69" i="3" s="1"/>
  <c r="E70" i="3"/>
  <c r="E71" i="3"/>
  <c r="E72" i="3"/>
  <c r="F72" i="3" s="1"/>
  <c r="E73" i="3"/>
  <c r="E74" i="3"/>
  <c r="F74" i="3" s="1"/>
  <c r="E75" i="3"/>
  <c r="F75" i="3" s="1"/>
  <c r="E76" i="3"/>
  <c r="F76" i="3" s="1"/>
  <c r="E77" i="3"/>
  <c r="F77" i="3" s="1"/>
  <c r="E78" i="3"/>
  <c r="F78" i="3" s="1"/>
  <c r="E79" i="3"/>
  <c r="F79" i="3" s="1"/>
  <c r="E80" i="3"/>
  <c r="F80" i="3" s="1"/>
  <c r="E81" i="3"/>
  <c r="E82" i="3"/>
  <c r="F82" i="3" s="1"/>
  <c r="E83" i="3"/>
  <c r="F83" i="3" s="1"/>
  <c r="E84" i="3"/>
  <c r="F84" i="3" s="1"/>
  <c r="E85" i="3"/>
  <c r="F85" i="3" s="1"/>
  <c r="E86" i="3"/>
  <c r="E87" i="3"/>
  <c r="E88" i="3"/>
  <c r="F88" i="3" s="1"/>
  <c r="E89" i="3"/>
  <c r="E90" i="3"/>
  <c r="F90" i="3" s="1"/>
  <c r="E91" i="3"/>
  <c r="F91" i="3" s="1"/>
  <c r="E92" i="3"/>
  <c r="F92" i="3" s="1"/>
  <c r="E93" i="3"/>
  <c r="F93" i="3" s="1"/>
  <c r="E94" i="3"/>
  <c r="F94" i="3" s="1"/>
  <c r="E95" i="3"/>
  <c r="F95" i="3" s="1"/>
  <c r="E96" i="3"/>
  <c r="F96" i="3" s="1"/>
  <c r="E97" i="3"/>
  <c r="E98" i="3"/>
  <c r="F98" i="3" s="1"/>
  <c r="E99" i="3"/>
  <c r="F99" i="3" s="1"/>
  <c r="E100" i="3"/>
  <c r="F100" i="3" s="1"/>
  <c r="E101" i="3"/>
  <c r="F101" i="3" s="1"/>
  <c r="E102" i="3"/>
  <c r="E103" i="3"/>
  <c r="E104" i="3"/>
  <c r="F104" i="3" s="1"/>
  <c r="L21" i="3"/>
  <c r="L26" i="3"/>
  <c r="L42" i="3"/>
  <c r="L46" i="3"/>
  <c r="L51" i="3"/>
  <c r="L67" i="3"/>
  <c r="L74" i="3"/>
  <c r="L76" i="3"/>
  <c r="L92" i="3"/>
  <c r="L99" i="3"/>
  <c r="K6" i="3"/>
  <c r="L6" i="3" s="1"/>
  <c r="K7" i="3"/>
  <c r="L7" i="3" s="1"/>
  <c r="K8" i="3"/>
  <c r="L8" i="3" s="1"/>
  <c r="K9" i="3"/>
  <c r="L9" i="3" s="1"/>
  <c r="K10" i="3"/>
  <c r="L10" i="3" s="1"/>
  <c r="K11" i="3"/>
  <c r="L11" i="3" s="1"/>
  <c r="K12" i="3"/>
  <c r="L12" i="3" s="1"/>
  <c r="K13" i="3"/>
  <c r="L13" i="3" s="1"/>
  <c r="K14" i="3"/>
  <c r="L14" i="3" s="1"/>
  <c r="K15" i="3"/>
  <c r="L15" i="3" s="1"/>
  <c r="K16" i="3"/>
  <c r="L16" i="3" s="1"/>
  <c r="K17" i="3"/>
  <c r="L17" i="3" s="1"/>
  <c r="K18" i="3"/>
  <c r="L18" i="3" s="1"/>
  <c r="K19" i="3"/>
  <c r="L19" i="3" s="1"/>
  <c r="K20" i="3"/>
  <c r="L20" i="3" s="1"/>
  <c r="K21" i="3"/>
  <c r="K22" i="3"/>
  <c r="L22" i="3" s="1"/>
  <c r="K23" i="3"/>
  <c r="L23" i="3" s="1"/>
  <c r="K24" i="3"/>
  <c r="L24" i="3" s="1"/>
  <c r="K25" i="3"/>
  <c r="L25" i="3" s="1"/>
  <c r="K26" i="3"/>
  <c r="K27" i="3"/>
  <c r="L27" i="3" s="1"/>
  <c r="K28" i="3"/>
  <c r="L28" i="3" s="1"/>
  <c r="K29" i="3"/>
  <c r="L29" i="3" s="1"/>
  <c r="K30" i="3"/>
  <c r="L30" i="3" s="1"/>
  <c r="K31" i="3"/>
  <c r="L31" i="3" s="1"/>
  <c r="K32" i="3"/>
  <c r="L32" i="3" s="1"/>
  <c r="K33" i="3"/>
  <c r="L33" i="3" s="1"/>
  <c r="K34" i="3"/>
  <c r="L34" i="3" s="1"/>
  <c r="K35" i="3"/>
  <c r="L35" i="3" s="1"/>
  <c r="K36" i="3"/>
  <c r="L36" i="3" s="1"/>
  <c r="K37" i="3"/>
  <c r="L37" i="3" s="1"/>
  <c r="K38" i="3"/>
  <c r="L38" i="3" s="1"/>
  <c r="K39" i="3"/>
  <c r="L39" i="3" s="1"/>
  <c r="K40" i="3"/>
  <c r="L40" i="3" s="1"/>
  <c r="K41" i="3"/>
  <c r="L41" i="3" s="1"/>
  <c r="K42" i="3"/>
  <c r="K43" i="3"/>
  <c r="L43" i="3" s="1"/>
  <c r="K44" i="3"/>
  <c r="L44" i="3" s="1"/>
  <c r="K45" i="3"/>
  <c r="L45" i="3" s="1"/>
  <c r="K46" i="3"/>
  <c r="K47" i="3"/>
  <c r="L47" i="3" s="1"/>
  <c r="K48" i="3"/>
  <c r="L48" i="3" s="1"/>
  <c r="K49" i="3"/>
  <c r="L49" i="3" s="1"/>
  <c r="K50" i="3"/>
  <c r="L50" i="3" s="1"/>
  <c r="K51" i="3"/>
  <c r="K52" i="3"/>
  <c r="L52" i="3" s="1"/>
  <c r="K53" i="3"/>
  <c r="L53" i="3" s="1"/>
  <c r="K54" i="3"/>
  <c r="L54" i="3" s="1"/>
  <c r="K55" i="3"/>
  <c r="L55" i="3" s="1"/>
  <c r="K56" i="3"/>
  <c r="L56" i="3" s="1"/>
  <c r="K57" i="3"/>
  <c r="L57" i="3" s="1"/>
  <c r="K58" i="3"/>
  <c r="L58" i="3" s="1"/>
  <c r="K59" i="3"/>
  <c r="L59" i="3" s="1"/>
  <c r="K60" i="3"/>
  <c r="L60" i="3" s="1"/>
  <c r="K61" i="3"/>
  <c r="L61" i="3" s="1"/>
  <c r="K62" i="3"/>
  <c r="L62" i="3" s="1"/>
  <c r="K63" i="3"/>
  <c r="L63" i="3" s="1"/>
  <c r="K64" i="3"/>
  <c r="L64" i="3" s="1"/>
  <c r="K65" i="3"/>
  <c r="L65" i="3" s="1"/>
  <c r="K66" i="3"/>
  <c r="L66" i="3" s="1"/>
  <c r="K67" i="3"/>
  <c r="K68" i="3"/>
  <c r="L68" i="3" s="1"/>
  <c r="K69" i="3"/>
  <c r="L69" i="3" s="1"/>
  <c r="K70" i="3"/>
  <c r="L70" i="3" s="1"/>
  <c r="K71" i="3"/>
  <c r="L71" i="3" s="1"/>
  <c r="K72" i="3"/>
  <c r="L72" i="3" s="1"/>
  <c r="K73" i="3"/>
  <c r="L73" i="3" s="1"/>
  <c r="K74" i="3"/>
  <c r="K75" i="3"/>
  <c r="L75" i="3" s="1"/>
  <c r="K76" i="3"/>
  <c r="K77" i="3"/>
  <c r="L77" i="3" s="1"/>
  <c r="K78" i="3"/>
  <c r="L78" i="3" s="1"/>
  <c r="K79" i="3"/>
  <c r="L79" i="3" s="1"/>
  <c r="K80" i="3"/>
  <c r="L80" i="3" s="1"/>
  <c r="K81" i="3"/>
  <c r="L81" i="3" s="1"/>
  <c r="K82" i="3"/>
  <c r="L82" i="3" s="1"/>
  <c r="K83" i="3"/>
  <c r="L83" i="3" s="1"/>
  <c r="K84" i="3"/>
  <c r="L84" i="3" s="1"/>
  <c r="K85" i="3"/>
  <c r="L85" i="3" s="1"/>
  <c r="K86" i="3"/>
  <c r="L86" i="3" s="1"/>
  <c r="K87" i="3"/>
  <c r="L87" i="3" s="1"/>
  <c r="K88" i="3"/>
  <c r="L88" i="3" s="1"/>
  <c r="K89" i="3"/>
  <c r="L89" i="3" s="1"/>
  <c r="K90" i="3"/>
  <c r="L90" i="3" s="1"/>
  <c r="K91" i="3"/>
  <c r="L91" i="3" s="1"/>
  <c r="K92" i="3"/>
  <c r="K93" i="3"/>
  <c r="L93" i="3" s="1"/>
  <c r="K94" i="3"/>
  <c r="L94" i="3" s="1"/>
  <c r="K95" i="3"/>
  <c r="L95" i="3" s="1"/>
  <c r="K96" i="3"/>
  <c r="L96" i="3" s="1"/>
  <c r="K97" i="3"/>
  <c r="L97" i="3" s="1"/>
  <c r="K98" i="3"/>
  <c r="L98" i="3" s="1"/>
  <c r="K99" i="3"/>
  <c r="K100" i="3"/>
  <c r="L100" i="3" s="1"/>
  <c r="K101" i="3"/>
  <c r="L101" i="3" s="1"/>
  <c r="K102" i="3"/>
  <c r="L102" i="3" s="1"/>
  <c r="K103" i="3"/>
  <c r="L103" i="3" s="1"/>
  <c r="K104" i="3"/>
  <c r="L104" i="3" s="1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</calcChain>
</file>

<file path=xl/sharedStrings.xml><?xml version="1.0" encoding="utf-8"?>
<sst xmlns="http://schemas.openxmlformats.org/spreadsheetml/2006/main" count="24" uniqueCount="14">
  <si>
    <t>Antilog</t>
  </si>
  <si>
    <t>calcLogControl</t>
  </si>
  <si>
    <t>SQRT</t>
  </si>
  <si>
    <t>Log</t>
  </si>
  <si>
    <t>carré</t>
  </si>
  <si>
    <t>X[0-&gt;1]</t>
  </si>
  <si>
    <t>caré 20k</t>
  </si>
  <si>
    <t>Antilog*20k</t>
  </si>
  <si>
    <t>e</t>
  </si>
  <si>
    <t>Log Control</t>
  </si>
  <si>
    <t>nbCoef=Q*(451- LC)</t>
  </si>
  <si>
    <t>GAIN</t>
  </si>
  <si>
    <t>20*LOG10(A2+0,5)</t>
  </si>
  <si>
    <t>20*LOG10(2*A15)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</si>
</sst>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164" fontId="1" fillId="0" borderId="0" xfId="0" applyNumberFormat="1" applyFont="1"/>
    <xf numFmtId="164" fontId="0" fillId="0" borderId="0" xfId="0" applyNumberFormat="1"/>
    <xf numFmtId="165" fontId="1" fillId="0" borderId="0" xfId="0" applyNumberFormat="1" applyFont="1"/>
    <xf numFmtId="165" fontId="0" fillId="0" borderId="0" xfId="0" applyNumberFormat="1"/>
    <xf numFmtId="2" fontId="0" fillId="0" borderId="0" xfId="0" applyNumberFormat="1"/>
    <xf numFmtId="0" fontId="1" fillId="0" borderId="1" xfId="0" applyFont="1" applyBorder="1" applyAlignment="1">
      <alignment horizontal="center"/>
    </xf>
    <xf numFmtId="165" fontId="1" fillId="0" borderId="1" xfId="0" applyNumberFormat="1" applyFont="1" applyBorder="1"/>
    <xf numFmtId="0" fontId="1" fillId="0" borderId="1" xfId="0" applyFont="1" applyBorder="1"/>
    <xf numFmtId="2" fontId="1" fillId="0" borderId="1" xfId="0" applyNumberFormat="1" applyFont="1" applyBorder="1"/>
    <xf numFmtId="0" fontId="1" fillId="0" borderId="0" xfId="0" applyFont="1" applyBorder="1" applyAlignment="1">
      <alignment horizontal="center"/>
    </xf>
    <xf numFmtId="165" fontId="1" fillId="0" borderId="0" xfId="0" applyNumberFormat="1" applyFont="1" applyBorder="1"/>
    <xf numFmtId="0" fontId="1" fillId="0" borderId="0" xfId="0" applyFont="1" applyBorder="1"/>
    <xf numFmtId="2" fontId="1" fillId="0" borderId="0" xfId="0" applyNumberFormat="1" applyFont="1" applyBorder="1"/>
    <xf numFmtId="0" fontId="1" fillId="2" borderId="0" xfId="0" applyFont="1" applyFill="1"/>
    <xf numFmtId="166" fontId="0" fillId="0" borderId="0" xfId="0" applyNumberFormat="1"/>
    <xf numFmtId="2" fontId="1" fillId="0" borderId="0" xfId="0" applyNumberFormat="1" applyFont="1"/>
    <xf numFmtId="166" fontId="1" fillId="0" borderId="0" xfId="0" applyNumberFormat="1" applyFont="1"/>
    <xf numFmtId="1" fontId="0" fillId="0" borderId="0" xfId="0" applyNumberFormat="1"/>
    <xf numFmtId="1" fontId="1" fillId="0" borderId="1" xfId="0" applyNumberFormat="1" applyFont="1" applyBorder="1"/>
    <xf numFmtId="1" fontId="1" fillId="0" borderId="0" xfId="0" applyNumberFormat="1" applyFont="1" applyBorder="1"/>
    <xf numFmtId="1" fontId="1" fillId="0" borderId="0" xfId="0" applyNumberFormat="1" applyFont="1"/>
    <xf numFmtId="165" fontId="1" fillId="2" borderId="0" xfId="0" applyNumberFormat="1" applyFont="1" applyFill="1"/>
    <xf numFmtId="49" fontId="0" fillId="0" borderId="0" xfId="0" applyNumberFormat="1"/>
    <xf numFmtId="2" fontId="1" fillId="2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AntiLOG</c:v>
          </c:tx>
          <c:marker>
            <c:symbol val="none"/>
          </c:marker>
          <c:xVal>
            <c:numRef>
              <c:f>'Log graphs'!$A$6:$A$104</c:f>
              <c:numCache>
                <c:formatCode>General</c:formatCode>
                <c:ptCount val="99"/>
                <c:pt idx="0">
                  <c:v>0.02</c:v>
                </c:pt>
                <c:pt idx="1">
                  <c:v>0.03</c:v>
                </c:pt>
                <c:pt idx="2">
                  <c:v>0.04</c:v>
                </c:pt>
                <c:pt idx="3">
                  <c:v>0.05</c:v>
                </c:pt>
                <c:pt idx="4">
                  <c:v>0.06</c:v>
                </c:pt>
                <c:pt idx="5">
                  <c:v>7.0000000000000007E-2</c:v>
                </c:pt>
                <c:pt idx="6">
                  <c:v>0.08</c:v>
                </c:pt>
                <c:pt idx="7">
                  <c:v>0.09</c:v>
                </c:pt>
                <c:pt idx="8">
                  <c:v>0.1</c:v>
                </c:pt>
                <c:pt idx="9">
                  <c:v>0.11</c:v>
                </c:pt>
                <c:pt idx="10">
                  <c:v>0.12</c:v>
                </c:pt>
                <c:pt idx="11">
                  <c:v>0.13</c:v>
                </c:pt>
                <c:pt idx="12">
                  <c:v>0.14000000000000001</c:v>
                </c:pt>
                <c:pt idx="13">
                  <c:v>0.15</c:v>
                </c:pt>
                <c:pt idx="14">
                  <c:v>0.16</c:v>
                </c:pt>
                <c:pt idx="15">
                  <c:v>0.17</c:v>
                </c:pt>
                <c:pt idx="16">
                  <c:v>0.18</c:v>
                </c:pt>
                <c:pt idx="17">
                  <c:v>0.19</c:v>
                </c:pt>
                <c:pt idx="18">
                  <c:v>0.2</c:v>
                </c:pt>
                <c:pt idx="19">
                  <c:v>0.21</c:v>
                </c:pt>
                <c:pt idx="20">
                  <c:v>0.22</c:v>
                </c:pt>
                <c:pt idx="21">
                  <c:v>0.23</c:v>
                </c:pt>
                <c:pt idx="22">
                  <c:v>0.24</c:v>
                </c:pt>
                <c:pt idx="23">
                  <c:v>0.25</c:v>
                </c:pt>
                <c:pt idx="24">
                  <c:v>0.26</c:v>
                </c:pt>
                <c:pt idx="25">
                  <c:v>0.27</c:v>
                </c:pt>
                <c:pt idx="26">
                  <c:v>0.28000000000000003</c:v>
                </c:pt>
                <c:pt idx="27">
                  <c:v>0.28999999999999998</c:v>
                </c:pt>
                <c:pt idx="28">
                  <c:v>0.3</c:v>
                </c:pt>
                <c:pt idx="29">
                  <c:v>0.31</c:v>
                </c:pt>
                <c:pt idx="30">
                  <c:v>0.32</c:v>
                </c:pt>
                <c:pt idx="31">
                  <c:v>0.33</c:v>
                </c:pt>
                <c:pt idx="32">
                  <c:v>0.34</c:v>
                </c:pt>
                <c:pt idx="33">
                  <c:v>0.35</c:v>
                </c:pt>
                <c:pt idx="34">
                  <c:v>0.36</c:v>
                </c:pt>
                <c:pt idx="35">
                  <c:v>0.37</c:v>
                </c:pt>
                <c:pt idx="36">
                  <c:v>0.38</c:v>
                </c:pt>
                <c:pt idx="37">
                  <c:v>0.39</c:v>
                </c:pt>
                <c:pt idx="38">
                  <c:v>0.4</c:v>
                </c:pt>
                <c:pt idx="39">
                  <c:v>0.41</c:v>
                </c:pt>
                <c:pt idx="40">
                  <c:v>0.42</c:v>
                </c:pt>
                <c:pt idx="41">
                  <c:v>0.43</c:v>
                </c:pt>
                <c:pt idx="42">
                  <c:v>0.44</c:v>
                </c:pt>
                <c:pt idx="43">
                  <c:v>0.45</c:v>
                </c:pt>
                <c:pt idx="44">
                  <c:v>0.46</c:v>
                </c:pt>
                <c:pt idx="45">
                  <c:v>0.47</c:v>
                </c:pt>
                <c:pt idx="46">
                  <c:v>0.48</c:v>
                </c:pt>
                <c:pt idx="47">
                  <c:v>0.49</c:v>
                </c:pt>
                <c:pt idx="48">
                  <c:v>0.5</c:v>
                </c:pt>
                <c:pt idx="49">
                  <c:v>0.51</c:v>
                </c:pt>
                <c:pt idx="50">
                  <c:v>0.52</c:v>
                </c:pt>
                <c:pt idx="51">
                  <c:v>0.53</c:v>
                </c:pt>
                <c:pt idx="52">
                  <c:v>0.54</c:v>
                </c:pt>
                <c:pt idx="53">
                  <c:v>0.55000000000000004</c:v>
                </c:pt>
                <c:pt idx="54">
                  <c:v>0.56000000000000005</c:v>
                </c:pt>
                <c:pt idx="55">
                  <c:v>0.56999999999999995</c:v>
                </c:pt>
                <c:pt idx="56">
                  <c:v>0.57999999999999996</c:v>
                </c:pt>
                <c:pt idx="57">
                  <c:v>0.59</c:v>
                </c:pt>
                <c:pt idx="58">
                  <c:v>0.6</c:v>
                </c:pt>
                <c:pt idx="59">
                  <c:v>0.61</c:v>
                </c:pt>
                <c:pt idx="60">
                  <c:v>0.62</c:v>
                </c:pt>
                <c:pt idx="61">
                  <c:v>0.63</c:v>
                </c:pt>
                <c:pt idx="62">
                  <c:v>0.64</c:v>
                </c:pt>
                <c:pt idx="63">
                  <c:v>0.65</c:v>
                </c:pt>
                <c:pt idx="64">
                  <c:v>0.66</c:v>
                </c:pt>
                <c:pt idx="65">
                  <c:v>0.67</c:v>
                </c:pt>
                <c:pt idx="66">
                  <c:v>0.68</c:v>
                </c:pt>
                <c:pt idx="67">
                  <c:v>0.69</c:v>
                </c:pt>
                <c:pt idx="68">
                  <c:v>0.7</c:v>
                </c:pt>
                <c:pt idx="69">
                  <c:v>0.71</c:v>
                </c:pt>
                <c:pt idx="70">
                  <c:v>0.72</c:v>
                </c:pt>
                <c:pt idx="71">
                  <c:v>0.73</c:v>
                </c:pt>
                <c:pt idx="72">
                  <c:v>0.74</c:v>
                </c:pt>
                <c:pt idx="73">
                  <c:v>0.75</c:v>
                </c:pt>
                <c:pt idx="74">
                  <c:v>0.76</c:v>
                </c:pt>
                <c:pt idx="75">
                  <c:v>0.77</c:v>
                </c:pt>
                <c:pt idx="76">
                  <c:v>0.78</c:v>
                </c:pt>
                <c:pt idx="77">
                  <c:v>0.79</c:v>
                </c:pt>
                <c:pt idx="78">
                  <c:v>0.8</c:v>
                </c:pt>
                <c:pt idx="79">
                  <c:v>0.81</c:v>
                </c:pt>
                <c:pt idx="80">
                  <c:v>0.82</c:v>
                </c:pt>
                <c:pt idx="81">
                  <c:v>0.83</c:v>
                </c:pt>
                <c:pt idx="82">
                  <c:v>0.84</c:v>
                </c:pt>
                <c:pt idx="83">
                  <c:v>0.85</c:v>
                </c:pt>
                <c:pt idx="84">
                  <c:v>0.86</c:v>
                </c:pt>
                <c:pt idx="85">
                  <c:v>0.87</c:v>
                </c:pt>
                <c:pt idx="86">
                  <c:v>0.88</c:v>
                </c:pt>
                <c:pt idx="87">
                  <c:v>0.89</c:v>
                </c:pt>
                <c:pt idx="88">
                  <c:v>0.9</c:v>
                </c:pt>
                <c:pt idx="89">
                  <c:v>0.91</c:v>
                </c:pt>
                <c:pt idx="90">
                  <c:v>0.92</c:v>
                </c:pt>
                <c:pt idx="91">
                  <c:v>0.93</c:v>
                </c:pt>
                <c:pt idx="92">
                  <c:v>0.94</c:v>
                </c:pt>
                <c:pt idx="93">
                  <c:v>0.95</c:v>
                </c:pt>
                <c:pt idx="94">
                  <c:v>0.96</c:v>
                </c:pt>
                <c:pt idx="95">
                  <c:v>0.97</c:v>
                </c:pt>
                <c:pt idx="96">
                  <c:v>0.98</c:v>
                </c:pt>
                <c:pt idx="97">
                  <c:v>0.99</c:v>
                </c:pt>
                <c:pt idx="98">
                  <c:v>1</c:v>
                </c:pt>
              </c:numCache>
            </c:numRef>
          </c:xVal>
          <c:yVal>
            <c:numRef>
              <c:f>'Log graphs'!$B$6:$B$104</c:f>
              <c:numCache>
                <c:formatCode>0.000</c:formatCode>
                <c:ptCount val="99"/>
                <c:pt idx="0">
                  <c:v>1.0964781961431851E-2</c:v>
                </c:pt>
                <c:pt idx="1">
                  <c:v>1.1481536214968826E-2</c:v>
                </c:pt>
                <c:pt idx="2">
                  <c:v>1.2022644346174125E-2</c:v>
                </c:pt>
                <c:pt idx="3">
                  <c:v>1.2589254117941664E-2</c:v>
                </c:pt>
                <c:pt idx="4">
                  <c:v>1.3182567385564075E-2</c:v>
                </c:pt>
                <c:pt idx="5">
                  <c:v>1.3803842646028847E-2</c:v>
                </c:pt>
                <c:pt idx="6">
                  <c:v>1.4454397707459272E-2</c:v>
                </c:pt>
                <c:pt idx="7">
                  <c:v>1.5135612484362076E-2</c:v>
                </c:pt>
                <c:pt idx="8">
                  <c:v>1.5848931924611124E-2</c:v>
                </c:pt>
                <c:pt idx="9">
                  <c:v>1.6595869074375592E-2</c:v>
                </c:pt>
                <c:pt idx="10">
                  <c:v>1.7378008287493755E-2</c:v>
                </c:pt>
                <c:pt idx="11">
                  <c:v>1.8197008586099829E-2</c:v>
                </c:pt>
                <c:pt idx="12">
                  <c:v>1.9054607179632463E-2</c:v>
                </c:pt>
                <c:pt idx="13">
                  <c:v>1.9952623149688792E-2</c:v>
                </c:pt>
                <c:pt idx="14">
                  <c:v>2.0892961308540386E-2</c:v>
                </c:pt>
                <c:pt idx="15">
                  <c:v>2.1877616239495523E-2</c:v>
                </c:pt>
                <c:pt idx="16">
                  <c:v>2.290867652767771E-2</c:v>
                </c:pt>
                <c:pt idx="17">
                  <c:v>2.3988329190194894E-2</c:v>
                </c:pt>
                <c:pt idx="18">
                  <c:v>2.511886431509578E-2</c:v>
                </c:pt>
                <c:pt idx="19">
                  <c:v>2.6302679918953804E-2</c:v>
                </c:pt>
                <c:pt idx="20">
                  <c:v>2.7542287033381647E-2</c:v>
                </c:pt>
                <c:pt idx="21">
                  <c:v>2.8840315031266047E-2</c:v>
                </c:pt>
                <c:pt idx="22">
                  <c:v>3.0199517204020147E-2</c:v>
                </c:pt>
                <c:pt idx="23">
                  <c:v>3.1622776601683784E-2</c:v>
                </c:pt>
                <c:pt idx="24">
                  <c:v>3.3113112148259106E-2</c:v>
                </c:pt>
                <c:pt idx="25">
                  <c:v>3.4673685045253158E-2</c:v>
                </c:pt>
                <c:pt idx="26">
                  <c:v>3.6307805477010131E-2</c:v>
                </c:pt>
                <c:pt idx="27">
                  <c:v>3.801893963205611E-2</c:v>
                </c:pt>
                <c:pt idx="28">
                  <c:v>3.9810717055349727E-2</c:v>
                </c:pt>
                <c:pt idx="29">
                  <c:v>4.1686938347033534E-2</c:v>
                </c:pt>
                <c:pt idx="30">
                  <c:v>4.3651583224016605E-2</c:v>
                </c:pt>
                <c:pt idx="31">
                  <c:v>4.5708818961487499E-2</c:v>
                </c:pt>
                <c:pt idx="32">
                  <c:v>4.7863009232263838E-2</c:v>
                </c:pt>
                <c:pt idx="33">
                  <c:v>5.0118723362727206E-2</c:v>
                </c:pt>
                <c:pt idx="34">
                  <c:v>5.2480746024977244E-2</c:v>
                </c:pt>
                <c:pt idx="35">
                  <c:v>5.4954087385762435E-2</c:v>
                </c:pt>
                <c:pt idx="36">
                  <c:v>5.7543993733715687E-2</c:v>
                </c:pt>
                <c:pt idx="37">
                  <c:v>6.0255958607435746E-2</c:v>
                </c:pt>
                <c:pt idx="38">
                  <c:v>6.3095734448019317E-2</c:v>
                </c:pt>
                <c:pt idx="39">
                  <c:v>6.6069344800759558E-2</c:v>
                </c:pt>
                <c:pt idx="40">
                  <c:v>6.9183097091893617E-2</c:v>
                </c:pt>
                <c:pt idx="41">
                  <c:v>7.2443596007498959E-2</c:v>
                </c:pt>
                <c:pt idx="42">
                  <c:v>7.5857757502918358E-2</c:v>
                </c:pt>
                <c:pt idx="43">
                  <c:v>7.9432823472428096E-2</c:v>
                </c:pt>
                <c:pt idx="44">
                  <c:v>8.3176377110267083E-2</c:v>
                </c:pt>
                <c:pt idx="45">
                  <c:v>8.7096358995608011E-2</c:v>
                </c:pt>
                <c:pt idx="46">
                  <c:v>9.120108393559094E-2</c:v>
                </c:pt>
                <c:pt idx="47">
                  <c:v>9.5499258602143561E-2</c:v>
                </c:pt>
                <c:pt idx="48">
                  <c:v>0.1</c:v>
                </c:pt>
                <c:pt idx="49">
                  <c:v>0.10471285480508996</c:v>
                </c:pt>
                <c:pt idx="50">
                  <c:v>0.10964781961431849</c:v>
                </c:pt>
                <c:pt idx="51">
                  <c:v>0.11481536214968829</c:v>
                </c:pt>
                <c:pt idx="52">
                  <c:v>0.12022644346174129</c:v>
                </c:pt>
                <c:pt idx="53">
                  <c:v>0.12589254117941673</c:v>
                </c:pt>
                <c:pt idx="54">
                  <c:v>0.1318256738556407</c:v>
                </c:pt>
                <c:pt idx="55">
                  <c:v>0.13803842646028841</c:v>
                </c:pt>
                <c:pt idx="56">
                  <c:v>0.14454397707459268</c:v>
                </c:pt>
                <c:pt idx="57">
                  <c:v>0.15135612484362077</c:v>
                </c:pt>
                <c:pt idx="58">
                  <c:v>0.15848931924611132</c:v>
                </c:pt>
                <c:pt idx="59">
                  <c:v>0.16595869074375599</c:v>
                </c:pt>
                <c:pt idx="60">
                  <c:v>0.17378008287493749</c:v>
                </c:pt>
                <c:pt idx="61">
                  <c:v>0.18197008586099833</c:v>
                </c:pt>
                <c:pt idx="62">
                  <c:v>0.19054607179632471</c:v>
                </c:pt>
                <c:pt idx="63">
                  <c:v>0.19952623149688795</c:v>
                </c:pt>
                <c:pt idx="64">
                  <c:v>0.20892961308540398</c:v>
                </c:pt>
                <c:pt idx="65">
                  <c:v>0.21877616239495529</c:v>
                </c:pt>
                <c:pt idx="66">
                  <c:v>0.22908676527677732</c:v>
                </c:pt>
                <c:pt idx="67">
                  <c:v>0.23988329190194896</c:v>
                </c:pt>
                <c:pt idx="68">
                  <c:v>0.25118864315095796</c:v>
                </c:pt>
                <c:pt idx="69">
                  <c:v>0.26302679918953814</c:v>
                </c:pt>
                <c:pt idx="70">
                  <c:v>0.27542287033381663</c:v>
                </c:pt>
                <c:pt idx="71">
                  <c:v>0.28840315031266056</c:v>
                </c:pt>
                <c:pt idx="72">
                  <c:v>0.30199517204020154</c:v>
                </c:pt>
                <c:pt idx="73">
                  <c:v>0.31622776601683794</c:v>
                </c:pt>
                <c:pt idx="74">
                  <c:v>0.33113112148259105</c:v>
                </c:pt>
                <c:pt idx="75">
                  <c:v>0.34673685045253166</c:v>
                </c:pt>
                <c:pt idx="76">
                  <c:v>0.36307805477010135</c:v>
                </c:pt>
                <c:pt idx="77">
                  <c:v>0.3801893963205612</c:v>
                </c:pt>
                <c:pt idx="78">
                  <c:v>0.39810717055349731</c:v>
                </c:pt>
                <c:pt idx="79">
                  <c:v>0.41686938347033548</c:v>
                </c:pt>
                <c:pt idx="80">
                  <c:v>0.43651583224016588</c:v>
                </c:pt>
                <c:pt idx="81">
                  <c:v>0.45708818961487485</c:v>
                </c:pt>
                <c:pt idx="82">
                  <c:v>0.47863009232263831</c:v>
                </c:pt>
                <c:pt idx="83">
                  <c:v>0.50118723362727224</c:v>
                </c:pt>
                <c:pt idx="84">
                  <c:v>0.52480746024977254</c:v>
                </c:pt>
                <c:pt idx="85">
                  <c:v>0.54954087385762451</c:v>
                </c:pt>
                <c:pt idx="86">
                  <c:v>0.57543993733715693</c:v>
                </c:pt>
                <c:pt idx="87">
                  <c:v>0.60255958607435778</c:v>
                </c:pt>
                <c:pt idx="88">
                  <c:v>0.63095734448019325</c:v>
                </c:pt>
                <c:pt idx="89">
                  <c:v>0.66069344800759611</c:v>
                </c:pt>
                <c:pt idx="90">
                  <c:v>0.69183097091893664</c:v>
                </c:pt>
                <c:pt idx="91">
                  <c:v>0.72443596007499023</c:v>
                </c:pt>
                <c:pt idx="92">
                  <c:v>0.75857757502918355</c:v>
                </c:pt>
                <c:pt idx="93">
                  <c:v>0.79432823472428127</c:v>
                </c:pt>
                <c:pt idx="94">
                  <c:v>0.83176377110267086</c:v>
                </c:pt>
                <c:pt idx="95">
                  <c:v>0.87096358995608059</c:v>
                </c:pt>
                <c:pt idx="96">
                  <c:v>0.91201083935590965</c:v>
                </c:pt>
                <c:pt idx="97">
                  <c:v>0.95499258602143589</c:v>
                </c:pt>
                <c:pt idx="98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F39-4F3B-8E37-2BFAB9168388}"/>
            </c:ext>
          </c:extLst>
        </c:ser>
        <c:ser>
          <c:idx val="1"/>
          <c:order val="1"/>
          <c:tx>
            <c:v>SQRT</c:v>
          </c:tx>
          <c:marker>
            <c:symbol val="none"/>
          </c:marker>
          <c:xVal>
            <c:numRef>
              <c:f>'Log graphs'!$A$6:$A$103</c:f>
              <c:numCache>
                <c:formatCode>General</c:formatCode>
                <c:ptCount val="98"/>
                <c:pt idx="0">
                  <c:v>0.02</c:v>
                </c:pt>
                <c:pt idx="1">
                  <c:v>0.03</c:v>
                </c:pt>
                <c:pt idx="2">
                  <c:v>0.04</c:v>
                </c:pt>
                <c:pt idx="3">
                  <c:v>0.05</c:v>
                </c:pt>
                <c:pt idx="4">
                  <c:v>0.06</c:v>
                </c:pt>
                <c:pt idx="5">
                  <c:v>7.0000000000000007E-2</c:v>
                </c:pt>
                <c:pt idx="6">
                  <c:v>0.08</c:v>
                </c:pt>
                <c:pt idx="7">
                  <c:v>0.09</c:v>
                </c:pt>
                <c:pt idx="8">
                  <c:v>0.1</c:v>
                </c:pt>
                <c:pt idx="9">
                  <c:v>0.11</c:v>
                </c:pt>
                <c:pt idx="10">
                  <c:v>0.12</c:v>
                </c:pt>
                <c:pt idx="11">
                  <c:v>0.13</c:v>
                </c:pt>
                <c:pt idx="12">
                  <c:v>0.14000000000000001</c:v>
                </c:pt>
                <c:pt idx="13">
                  <c:v>0.15</c:v>
                </c:pt>
                <c:pt idx="14">
                  <c:v>0.16</c:v>
                </c:pt>
                <c:pt idx="15">
                  <c:v>0.17</c:v>
                </c:pt>
                <c:pt idx="16">
                  <c:v>0.18</c:v>
                </c:pt>
                <c:pt idx="17">
                  <c:v>0.19</c:v>
                </c:pt>
                <c:pt idx="18">
                  <c:v>0.2</c:v>
                </c:pt>
                <c:pt idx="19">
                  <c:v>0.21</c:v>
                </c:pt>
                <c:pt idx="20">
                  <c:v>0.22</c:v>
                </c:pt>
                <c:pt idx="21">
                  <c:v>0.23</c:v>
                </c:pt>
                <c:pt idx="22">
                  <c:v>0.24</c:v>
                </c:pt>
                <c:pt idx="23">
                  <c:v>0.25</c:v>
                </c:pt>
                <c:pt idx="24">
                  <c:v>0.26</c:v>
                </c:pt>
                <c:pt idx="25">
                  <c:v>0.27</c:v>
                </c:pt>
                <c:pt idx="26">
                  <c:v>0.28000000000000003</c:v>
                </c:pt>
                <c:pt idx="27">
                  <c:v>0.28999999999999998</c:v>
                </c:pt>
                <c:pt idx="28">
                  <c:v>0.3</c:v>
                </c:pt>
                <c:pt idx="29">
                  <c:v>0.31</c:v>
                </c:pt>
                <c:pt idx="30">
                  <c:v>0.32</c:v>
                </c:pt>
                <c:pt idx="31">
                  <c:v>0.33</c:v>
                </c:pt>
                <c:pt idx="32">
                  <c:v>0.34</c:v>
                </c:pt>
                <c:pt idx="33">
                  <c:v>0.35</c:v>
                </c:pt>
                <c:pt idx="34">
                  <c:v>0.36</c:v>
                </c:pt>
                <c:pt idx="35">
                  <c:v>0.37</c:v>
                </c:pt>
                <c:pt idx="36">
                  <c:v>0.38</c:v>
                </c:pt>
                <c:pt idx="37">
                  <c:v>0.39</c:v>
                </c:pt>
                <c:pt idx="38">
                  <c:v>0.4</c:v>
                </c:pt>
                <c:pt idx="39">
                  <c:v>0.41</c:v>
                </c:pt>
                <c:pt idx="40">
                  <c:v>0.42</c:v>
                </c:pt>
                <c:pt idx="41">
                  <c:v>0.43</c:v>
                </c:pt>
                <c:pt idx="42">
                  <c:v>0.44</c:v>
                </c:pt>
                <c:pt idx="43">
                  <c:v>0.45</c:v>
                </c:pt>
                <c:pt idx="44">
                  <c:v>0.46</c:v>
                </c:pt>
                <c:pt idx="45">
                  <c:v>0.47</c:v>
                </c:pt>
                <c:pt idx="46">
                  <c:v>0.48</c:v>
                </c:pt>
                <c:pt idx="47">
                  <c:v>0.49</c:v>
                </c:pt>
                <c:pt idx="48">
                  <c:v>0.5</c:v>
                </c:pt>
                <c:pt idx="49">
                  <c:v>0.51</c:v>
                </c:pt>
                <c:pt idx="50">
                  <c:v>0.52</c:v>
                </c:pt>
                <c:pt idx="51">
                  <c:v>0.53</c:v>
                </c:pt>
                <c:pt idx="52">
                  <c:v>0.54</c:v>
                </c:pt>
                <c:pt idx="53">
                  <c:v>0.55000000000000004</c:v>
                </c:pt>
                <c:pt idx="54">
                  <c:v>0.56000000000000005</c:v>
                </c:pt>
                <c:pt idx="55">
                  <c:v>0.56999999999999995</c:v>
                </c:pt>
                <c:pt idx="56">
                  <c:v>0.57999999999999996</c:v>
                </c:pt>
                <c:pt idx="57">
                  <c:v>0.59</c:v>
                </c:pt>
                <c:pt idx="58">
                  <c:v>0.6</c:v>
                </c:pt>
                <c:pt idx="59">
                  <c:v>0.61</c:v>
                </c:pt>
                <c:pt idx="60">
                  <c:v>0.62</c:v>
                </c:pt>
                <c:pt idx="61">
                  <c:v>0.63</c:v>
                </c:pt>
                <c:pt idx="62">
                  <c:v>0.64</c:v>
                </c:pt>
                <c:pt idx="63">
                  <c:v>0.65</c:v>
                </c:pt>
                <c:pt idx="64">
                  <c:v>0.66</c:v>
                </c:pt>
                <c:pt idx="65">
                  <c:v>0.67</c:v>
                </c:pt>
                <c:pt idx="66">
                  <c:v>0.68</c:v>
                </c:pt>
                <c:pt idx="67">
                  <c:v>0.69</c:v>
                </c:pt>
                <c:pt idx="68">
                  <c:v>0.7</c:v>
                </c:pt>
                <c:pt idx="69">
                  <c:v>0.71</c:v>
                </c:pt>
                <c:pt idx="70">
                  <c:v>0.72</c:v>
                </c:pt>
                <c:pt idx="71">
                  <c:v>0.73</c:v>
                </c:pt>
                <c:pt idx="72">
                  <c:v>0.74</c:v>
                </c:pt>
                <c:pt idx="73">
                  <c:v>0.75</c:v>
                </c:pt>
                <c:pt idx="74">
                  <c:v>0.76</c:v>
                </c:pt>
                <c:pt idx="75">
                  <c:v>0.77</c:v>
                </c:pt>
                <c:pt idx="76">
                  <c:v>0.78</c:v>
                </c:pt>
                <c:pt idx="77">
                  <c:v>0.79</c:v>
                </c:pt>
                <c:pt idx="78">
                  <c:v>0.8</c:v>
                </c:pt>
                <c:pt idx="79">
                  <c:v>0.81</c:v>
                </c:pt>
                <c:pt idx="80">
                  <c:v>0.82</c:v>
                </c:pt>
                <c:pt idx="81">
                  <c:v>0.83</c:v>
                </c:pt>
                <c:pt idx="82">
                  <c:v>0.84</c:v>
                </c:pt>
                <c:pt idx="83">
                  <c:v>0.85</c:v>
                </c:pt>
                <c:pt idx="84">
                  <c:v>0.86</c:v>
                </c:pt>
                <c:pt idx="85">
                  <c:v>0.87</c:v>
                </c:pt>
                <c:pt idx="86">
                  <c:v>0.88</c:v>
                </c:pt>
                <c:pt idx="87">
                  <c:v>0.89</c:v>
                </c:pt>
                <c:pt idx="88">
                  <c:v>0.9</c:v>
                </c:pt>
                <c:pt idx="89">
                  <c:v>0.91</c:v>
                </c:pt>
                <c:pt idx="90">
                  <c:v>0.92</c:v>
                </c:pt>
                <c:pt idx="91">
                  <c:v>0.93</c:v>
                </c:pt>
                <c:pt idx="92">
                  <c:v>0.94</c:v>
                </c:pt>
                <c:pt idx="93">
                  <c:v>0.95</c:v>
                </c:pt>
                <c:pt idx="94">
                  <c:v>0.96</c:v>
                </c:pt>
                <c:pt idx="95">
                  <c:v>0.97</c:v>
                </c:pt>
                <c:pt idx="96">
                  <c:v>0.98</c:v>
                </c:pt>
                <c:pt idx="97">
                  <c:v>0.99</c:v>
                </c:pt>
              </c:numCache>
            </c:numRef>
          </c:xVal>
          <c:yVal>
            <c:numRef>
              <c:f>'Log graphs'!$G$6:$G$103</c:f>
              <c:numCache>
                <c:formatCode>0.000</c:formatCode>
                <c:ptCount val="98"/>
                <c:pt idx="0">
                  <c:v>0.1414213562373095</c:v>
                </c:pt>
                <c:pt idx="1">
                  <c:v>0.17320508075688773</c:v>
                </c:pt>
                <c:pt idx="2">
                  <c:v>0.2</c:v>
                </c:pt>
                <c:pt idx="3">
                  <c:v>0.22360679774997896</c:v>
                </c:pt>
                <c:pt idx="4">
                  <c:v>0.2449489742783178</c:v>
                </c:pt>
                <c:pt idx="5">
                  <c:v>0.26457513110645908</c:v>
                </c:pt>
                <c:pt idx="6">
                  <c:v>0.28284271247461901</c:v>
                </c:pt>
                <c:pt idx="7">
                  <c:v>0.3</c:v>
                </c:pt>
                <c:pt idx="8">
                  <c:v>0.31622776601683794</c:v>
                </c:pt>
                <c:pt idx="9">
                  <c:v>0.33166247903553997</c:v>
                </c:pt>
                <c:pt idx="10">
                  <c:v>0.34641016151377546</c:v>
                </c:pt>
                <c:pt idx="11">
                  <c:v>0.36055512754639896</c:v>
                </c:pt>
                <c:pt idx="12">
                  <c:v>0.37416573867739417</c:v>
                </c:pt>
                <c:pt idx="13">
                  <c:v>0.3872983346207417</c:v>
                </c:pt>
                <c:pt idx="14">
                  <c:v>0.4</c:v>
                </c:pt>
                <c:pt idx="15">
                  <c:v>0.41231056256176607</c:v>
                </c:pt>
                <c:pt idx="16">
                  <c:v>0.42426406871192851</c:v>
                </c:pt>
                <c:pt idx="17">
                  <c:v>0.43588989435406733</c:v>
                </c:pt>
                <c:pt idx="18">
                  <c:v>0.44721359549995793</c:v>
                </c:pt>
                <c:pt idx="19">
                  <c:v>0.45825756949558399</c:v>
                </c:pt>
                <c:pt idx="20">
                  <c:v>0.46904157598234297</c:v>
                </c:pt>
                <c:pt idx="21">
                  <c:v>0.47958315233127197</c:v>
                </c:pt>
                <c:pt idx="22">
                  <c:v>0.4898979485566356</c:v>
                </c:pt>
                <c:pt idx="23">
                  <c:v>0.5</c:v>
                </c:pt>
                <c:pt idx="24">
                  <c:v>0.50990195135927852</c:v>
                </c:pt>
                <c:pt idx="25">
                  <c:v>0.51961524227066325</c:v>
                </c:pt>
                <c:pt idx="26">
                  <c:v>0.52915026221291817</c:v>
                </c:pt>
                <c:pt idx="27">
                  <c:v>0.53851648071345037</c:v>
                </c:pt>
                <c:pt idx="28">
                  <c:v>0.54772255750516607</c:v>
                </c:pt>
                <c:pt idx="29">
                  <c:v>0.55677643628300222</c:v>
                </c:pt>
                <c:pt idx="30">
                  <c:v>0.56568542494923801</c:v>
                </c:pt>
                <c:pt idx="31">
                  <c:v>0.57445626465380284</c:v>
                </c:pt>
                <c:pt idx="32">
                  <c:v>0.5830951894845301</c:v>
                </c:pt>
                <c:pt idx="33">
                  <c:v>0.59160797830996159</c:v>
                </c:pt>
                <c:pt idx="34">
                  <c:v>0.6</c:v>
                </c:pt>
                <c:pt idx="35">
                  <c:v>0.60827625302982191</c:v>
                </c:pt>
                <c:pt idx="36">
                  <c:v>0.61644140029689765</c:v>
                </c:pt>
                <c:pt idx="37">
                  <c:v>0.62449979983983983</c:v>
                </c:pt>
                <c:pt idx="38">
                  <c:v>0.63245553203367588</c:v>
                </c:pt>
                <c:pt idx="39">
                  <c:v>0.6403124237432849</c:v>
                </c:pt>
                <c:pt idx="40">
                  <c:v>0.64807406984078597</c:v>
                </c:pt>
                <c:pt idx="41">
                  <c:v>0.65574385243020006</c:v>
                </c:pt>
                <c:pt idx="42">
                  <c:v>0.66332495807107994</c:v>
                </c:pt>
                <c:pt idx="43">
                  <c:v>0.67082039324993692</c:v>
                </c:pt>
                <c:pt idx="44">
                  <c:v>0.67823299831252681</c:v>
                </c:pt>
                <c:pt idx="45">
                  <c:v>0.68556546004010444</c:v>
                </c:pt>
                <c:pt idx="46">
                  <c:v>0.69282032302755092</c:v>
                </c:pt>
                <c:pt idx="47">
                  <c:v>0.7</c:v>
                </c:pt>
                <c:pt idx="48">
                  <c:v>0.70710678118654757</c:v>
                </c:pt>
                <c:pt idx="49">
                  <c:v>0.71414284285428498</c:v>
                </c:pt>
                <c:pt idx="50">
                  <c:v>0.72111025509279791</c:v>
                </c:pt>
                <c:pt idx="51">
                  <c:v>0.72801098892805183</c:v>
                </c:pt>
                <c:pt idx="52">
                  <c:v>0.73484692283495345</c:v>
                </c:pt>
                <c:pt idx="53">
                  <c:v>0.74161984870956632</c:v>
                </c:pt>
                <c:pt idx="54">
                  <c:v>0.74833147735478833</c:v>
                </c:pt>
                <c:pt idx="55">
                  <c:v>0.75498344352707492</c:v>
                </c:pt>
                <c:pt idx="56">
                  <c:v>0.76157731058639078</c:v>
                </c:pt>
                <c:pt idx="57">
                  <c:v>0.76811457478686085</c:v>
                </c:pt>
                <c:pt idx="58">
                  <c:v>0.7745966692414834</c:v>
                </c:pt>
                <c:pt idx="59">
                  <c:v>0.78102496759066542</c:v>
                </c:pt>
                <c:pt idx="60">
                  <c:v>0.78740078740118113</c:v>
                </c:pt>
                <c:pt idx="61">
                  <c:v>0.79372539331937719</c:v>
                </c:pt>
                <c:pt idx="62">
                  <c:v>0.8</c:v>
                </c:pt>
                <c:pt idx="63">
                  <c:v>0.80622577482985502</c:v>
                </c:pt>
                <c:pt idx="64">
                  <c:v>0.81240384046359604</c:v>
                </c:pt>
                <c:pt idx="65">
                  <c:v>0.81853527718724506</c:v>
                </c:pt>
                <c:pt idx="66">
                  <c:v>0.82462112512353214</c:v>
                </c:pt>
                <c:pt idx="67">
                  <c:v>0.83066238629180744</c:v>
                </c:pt>
                <c:pt idx="68">
                  <c:v>0.83666002653407556</c:v>
                </c:pt>
                <c:pt idx="69">
                  <c:v>0.84261497731763579</c:v>
                </c:pt>
                <c:pt idx="70">
                  <c:v>0.84852813742385702</c:v>
                </c:pt>
                <c:pt idx="71">
                  <c:v>0.8544003745317531</c:v>
                </c:pt>
                <c:pt idx="72">
                  <c:v>0.86023252670426265</c:v>
                </c:pt>
                <c:pt idx="73">
                  <c:v>0.8660254037844386</c:v>
                </c:pt>
                <c:pt idx="74">
                  <c:v>0.87177978870813466</c:v>
                </c:pt>
                <c:pt idx="75">
                  <c:v>0.87749643873921224</c:v>
                </c:pt>
                <c:pt idx="76">
                  <c:v>0.88317608663278468</c:v>
                </c:pt>
                <c:pt idx="77">
                  <c:v>0.88881944173155891</c:v>
                </c:pt>
                <c:pt idx="78">
                  <c:v>0.89442719099991586</c:v>
                </c:pt>
                <c:pt idx="79">
                  <c:v>0.9</c:v>
                </c:pt>
                <c:pt idx="80">
                  <c:v>0.90553851381374162</c:v>
                </c:pt>
                <c:pt idx="81">
                  <c:v>0.91104335791442992</c:v>
                </c:pt>
                <c:pt idx="82">
                  <c:v>0.91651513899116799</c:v>
                </c:pt>
                <c:pt idx="83">
                  <c:v>0.92195444572928875</c:v>
                </c:pt>
                <c:pt idx="84">
                  <c:v>0.92736184954957035</c:v>
                </c:pt>
                <c:pt idx="85">
                  <c:v>0.93273790530888145</c:v>
                </c:pt>
                <c:pt idx="86">
                  <c:v>0.93808315196468595</c:v>
                </c:pt>
                <c:pt idx="87">
                  <c:v>0.94339811320566036</c:v>
                </c:pt>
                <c:pt idx="88">
                  <c:v>0.94868329805051377</c:v>
                </c:pt>
                <c:pt idx="89">
                  <c:v>0.95393920141694566</c:v>
                </c:pt>
                <c:pt idx="90">
                  <c:v>0.95916630466254393</c:v>
                </c:pt>
                <c:pt idx="91">
                  <c:v>0.96436507609929556</c:v>
                </c:pt>
                <c:pt idx="92">
                  <c:v>0.96953597148326576</c:v>
                </c:pt>
                <c:pt idx="93">
                  <c:v>0.97467943448089633</c:v>
                </c:pt>
                <c:pt idx="94">
                  <c:v>0.9797958971132712</c:v>
                </c:pt>
                <c:pt idx="95">
                  <c:v>0.98488578017961048</c:v>
                </c:pt>
                <c:pt idx="96">
                  <c:v>0.98994949366116658</c:v>
                </c:pt>
                <c:pt idx="97">
                  <c:v>0.99498743710661997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F39-4F3B-8E37-2BFAB9168388}"/>
            </c:ext>
          </c:extLst>
        </c:ser>
        <c:ser>
          <c:idx val="2"/>
          <c:order val="2"/>
          <c:tx>
            <c:v>X^2</c:v>
          </c:tx>
          <c:marker>
            <c:symbol val="none"/>
          </c:marker>
          <c:xVal>
            <c:numRef>
              <c:f>'Log graphs'!$A$6:$A$104</c:f>
              <c:numCache>
                <c:formatCode>General</c:formatCode>
                <c:ptCount val="99"/>
                <c:pt idx="0">
                  <c:v>0.02</c:v>
                </c:pt>
                <c:pt idx="1">
                  <c:v>0.03</c:v>
                </c:pt>
                <c:pt idx="2">
                  <c:v>0.04</c:v>
                </c:pt>
                <c:pt idx="3">
                  <c:v>0.05</c:v>
                </c:pt>
                <c:pt idx="4">
                  <c:v>0.06</c:v>
                </c:pt>
                <c:pt idx="5">
                  <c:v>7.0000000000000007E-2</c:v>
                </c:pt>
                <c:pt idx="6">
                  <c:v>0.08</c:v>
                </c:pt>
                <c:pt idx="7">
                  <c:v>0.09</c:v>
                </c:pt>
                <c:pt idx="8">
                  <c:v>0.1</c:v>
                </c:pt>
                <c:pt idx="9">
                  <c:v>0.11</c:v>
                </c:pt>
                <c:pt idx="10">
                  <c:v>0.12</c:v>
                </c:pt>
                <c:pt idx="11">
                  <c:v>0.13</c:v>
                </c:pt>
                <c:pt idx="12">
                  <c:v>0.14000000000000001</c:v>
                </c:pt>
                <c:pt idx="13">
                  <c:v>0.15</c:v>
                </c:pt>
                <c:pt idx="14">
                  <c:v>0.16</c:v>
                </c:pt>
                <c:pt idx="15">
                  <c:v>0.17</c:v>
                </c:pt>
                <c:pt idx="16">
                  <c:v>0.18</c:v>
                </c:pt>
                <c:pt idx="17">
                  <c:v>0.19</c:v>
                </c:pt>
                <c:pt idx="18">
                  <c:v>0.2</c:v>
                </c:pt>
                <c:pt idx="19">
                  <c:v>0.21</c:v>
                </c:pt>
                <c:pt idx="20">
                  <c:v>0.22</c:v>
                </c:pt>
                <c:pt idx="21">
                  <c:v>0.23</c:v>
                </c:pt>
                <c:pt idx="22">
                  <c:v>0.24</c:v>
                </c:pt>
                <c:pt idx="23">
                  <c:v>0.25</c:v>
                </c:pt>
                <c:pt idx="24">
                  <c:v>0.26</c:v>
                </c:pt>
                <c:pt idx="25">
                  <c:v>0.27</c:v>
                </c:pt>
                <c:pt idx="26">
                  <c:v>0.28000000000000003</c:v>
                </c:pt>
                <c:pt idx="27">
                  <c:v>0.28999999999999998</c:v>
                </c:pt>
                <c:pt idx="28">
                  <c:v>0.3</c:v>
                </c:pt>
                <c:pt idx="29">
                  <c:v>0.31</c:v>
                </c:pt>
                <c:pt idx="30">
                  <c:v>0.32</c:v>
                </c:pt>
                <c:pt idx="31">
                  <c:v>0.33</c:v>
                </c:pt>
                <c:pt idx="32">
                  <c:v>0.34</c:v>
                </c:pt>
                <c:pt idx="33">
                  <c:v>0.35</c:v>
                </c:pt>
                <c:pt idx="34">
                  <c:v>0.36</c:v>
                </c:pt>
                <c:pt idx="35">
                  <c:v>0.37</c:v>
                </c:pt>
                <c:pt idx="36">
                  <c:v>0.38</c:v>
                </c:pt>
                <c:pt idx="37">
                  <c:v>0.39</c:v>
                </c:pt>
                <c:pt idx="38">
                  <c:v>0.4</c:v>
                </c:pt>
                <c:pt idx="39">
                  <c:v>0.41</c:v>
                </c:pt>
                <c:pt idx="40">
                  <c:v>0.42</c:v>
                </c:pt>
                <c:pt idx="41">
                  <c:v>0.43</c:v>
                </c:pt>
                <c:pt idx="42">
                  <c:v>0.44</c:v>
                </c:pt>
                <c:pt idx="43">
                  <c:v>0.45</c:v>
                </c:pt>
                <c:pt idx="44">
                  <c:v>0.46</c:v>
                </c:pt>
                <c:pt idx="45">
                  <c:v>0.47</c:v>
                </c:pt>
                <c:pt idx="46">
                  <c:v>0.48</c:v>
                </c:pt>
                <c:pt idx="47">
                  <c:v>0.49</c:v>
                </c:pt>
                <c:pt idx="48">
                  <c:v>0.5</c:v>
                </c:pt>
                <c:pt idx="49">
                  <c:v>0.51</c:v>
                </c:pt>
                <c:pt idx="50">
                  <c:v>0.52</c:v>
                </c:pt>
                <c:pt idx="51">
                  <c:v>0.53</c:v>
                </c:pt>
                <c:pt idx="52">
                  <c:v>0.54</c:v>
                </c:pt>
                <c:pt idx="53">
                  <c:v>0.55000000000000004</c:v>
                </c:pt>
                <c:pt idx="54">
                  <c:v>0.56000000000000005</c:v>
                </c:pt>
                <c:pt idx="55">
                  <c:v>0.56999999999999995</c:v>
                </c:pt>
                <c:pt idx="56">
                  <c:v>0.57999999999999996</c:v>
                </c:pt>
                <c:pt idx="57">
                  <c:v>0.59</c:v>
                </c:pt>
                <c:pt idx="58">
                  <c:v>0.6</c:v>
                </c:pt>
                <c:pt idx="59">
                  <c:v>0.61</c:v>
                </c:pt>
                <c:pt idx="60">
                  <c:v>0.62</c:v>
                </c:pt>
                <c:pt idx="61">
                  <c:v>0.63</c:v>
                </c:pt>
                <c:pt idx="62">
                  <c:v>0.64</c:v>
                </c:pt>
                <c:pt idx="63">
                  <c:v>0.65</c:v>
                </c:pt>
                <c:pt idx="64">
                  <c:v>0.66</c:v>
                </c:pt>
                <c:pt idx="65">
                  <c:v>0.67</c:v>
                </c:pt>
                <c:pt idx="66">
                  <c:v>0.68</c:v>
                </c:pt>
                <c:pt idx="67">
                  <c:v>0.69</c:v>
                </c:pt>
                <c:pt idx="68">
                  <c:v>0.7</c:v>
                </c:pt>
                <c:pt idx="69">
                  <c:v>0.71</c:v>
                </c:pt>
                <c:pt idx="70">
                  <c:v>0.72</c:v>
                </c:pt>
                <c:pt idx="71">
                  <c:v>0.73</c:v>
                </c:pt>
                <c:pt idx="72">
                  <c:v>0.74</c:v>
                </c:pt>
                <c:pt idx="73">
                  <c:v>0.75</c:v>
                </c:pt>
                <c:pt idx="74">
                  <c:v>0.76</c:v>
                </c:pt>
                <c:pt idx="75">
                  <c:v>0.77</c:v>
                </c:pt>
                <c:pt idx="76">
                  <c:v>0.78</c:v>
                </c:pt>
                <c:pt idx="77">
                  <c:v>0.79</c:v>
                </c:pt>
                <c:pt idx="78">
                  <c:v>0.8</c:v>
                </c:pt>
                <c:pt idx="79">
                  <c:v>0.81</c:v>
                </c:pt>
                <c:pt idx="80">
                  <c:v>0.82</c:v>
                </c:pt>
                <c:pt idx="81">
                  <c:v>0.83</c:v>
                </c:pt>
                <c:pt idx="82">
                  <c:v>0.84</c:v>
                </c:pt>
                <c:pt idx="83">
                  <c:v>0.85</c:v>
                </c:pt>
                <c:pt idx="84">
                  <c:v>0.86</c:v>
                </c:pt>
                <c:pt idx="85">
                  <c:v>0.87</c:v>
                </c:pt>
                <c:pt idx="86">
                  <c:v>0.88</c:v>
                </c:pt>
                <c:pt idx="87">
                  <c:v>0.89</c:v>
                </c:pt>
                <c:pt idx="88">
                  <c:v>0.9</c:v>
                </c:pt>
                <c:pt idx="89">
                  <c:v>0.91</c:v>
                </c:pt>
                <c:pt idx="90">
                  <c:v>0.92</c:v>
                </c:pt>
                <c:pt idx="91">
                  <c:v>0.93</c:v>
                </c:pt>
                <c:pt idx="92">
                  <c:v>0.94</c:v>
                </c:pt>
                <c:pt idx="93">
                  <c:v>0.95</c:v>
                </c:pt>
                <c:pt idx="94">
                  <c:v>0.96</c:v>
                </c:pt>
                <c:pt idx="95">
                  <c:v>0.97</c:v>
                </c:pt>
                <c:pt idx="96">
                  <c:v>0.98</c:v>
                </c:pt>
                <c:pt idx="97">
                  <c:v>0.99</c:v>
                </c:pt>
                <c:pt idx="98">
                  <c:v>1</c:v>
                </c:pt>
              </c:numCache>
            </c:numRef>
          </c:xVal>
          <c:yVal>
            <c:numRef>
              <c:f>'Log graphs'!$K$6:$K$104</c:f>
              <c:numCache>
                <c:formatCode>0.000</c:formatCode>
                <c:ptCount val="99"/>
                <c:pt idx="0">
                  <c:v>4.0000000000000002E-4</c:v>
                </c:pt>
                <c:pt idx="1">
                  <c:v>8.9999999999999998E-4</c:v>
                </c:pt>
                <c:pt idx="2">
                  <c:v>1.6000000000000001E-3</c:v>
                </c:pt>
                <c:pt idx="3">
                  <c:v>2.5000000000000005E-3</c:v>
                </c:pt>
                <c:pt idx="4">
                  <c:v>3.5999999999999999E-3</c:v>
                </c:pt>
                <c:pt idx="5">
                  <c:v>4.9000000000000007E-3</c:v>
                </c:pt>
                <c:pt idx="6">
                  <c:v>6.4000000000000003E-3</c:v>
                </c:pt>
                <c:pt idx="7">
                  <c:v>8.0999999999999996E-3</c:v>
                </c:pt>
                <c:pt idx="8">
                  <c:v>1.0000000000000002E-2</c:v>
                </c:pt>
                <c:pt idx="9">
                  <c:v>1.21E-2</c:v>
                </c:pt>
                <c:pt idx="10">
                  <c:v>1.44E-2</c:v>
                </c:pt>
                <c:pt idx="11">
                  <c:v>1.6900000000000002E-2</c:v>
                </c:pt>
                <c:pt idx="12">
                  <c:v>1.9600000000000003E-2</c:v>
                </c:pt>
                <c:pt idx="13">
                  <c:v>2.2499999999999999E-2</c:v>
                </c:pt>
                <c:pt idx="14">
                  <c:v>2.5600000000000001E-2</c:v>
                </c:pt>
                <c:pt idx="15">
                  <c:v>2.8900000000000006E-2</c:v>
                </c:pt>
                <c:pt idx="16">
                  <c:v>3.2399999999999998E-2</c:v>
                </c:pt>
                <c:pt idx="17">
                  <c:v>3.61E-2</c:v>
                </c:pt>
                <c:pt idx="18">
                  <c:v>4.0000000000000008E-2</c:v>
                </c:pt>
                <c:pt idx="19">
                  <c:v>4.4099999999999993E-2</c:v>
                </c:pt>
                <c:pt idx="20">
                  <c:v>4.8399999999999999E-2</c:v>
                </c:pt>
                <c:pt idx="21">
                  <c:v>5.2900000000000003E-2</c:v>
                </c:pt>
                <c:pt idx="22">
                  <c:v>5.7599999999999998E-2</c:v>
                </c:pt>
                <c:pt idx="23">
                  <c:v>6.25E-2</c:v>
                </c:pt>
                <c:pt idx="24">
                  <c:v>6.7600000000000007E-2</c:v>
                </c:pt>
                <c:pt idx="25">
                  <c:v>7.2900000000000006E-2</c:v>
                </c:pt>
                <c:pt idx="26">
                  <c:v>7.8400000000000011E-2</c:v>
                </c:pt>
                <c:pt idx="27">
                  <c:v>8.4099999999999994E-2</c:v>
                </c:pt>
                <c:pt idx="28">
                  <c:v>0.09</c:v>
                </c:pt>
                <c:pt idx="29">
                  <c:v>9.6100000000000005E-2</c:v>
                </c:pt>
                <c:pt idx="30">
                  <c:v>0.1024</c:v>
                </c:pt>
                <c:pt idx="31">
                  <c:v>0.10890000000000001</c:v>
                </c:pt>
                <c:pt idx="32">
                  <c:v>0.11560000000000002</c:v>
                </c:pt>
                <c:pt idx="33">
                  <c:v>0.12249999999999998</c:v>
                </c:pt>
                <c:pt idx="34">
                  <c:v>0.12959999999999999</c:v>
                </c:pt>
                <c:pt idx="35">
                  <c:v>0.13689999999999999</c:v>
                </c:pt>
                <c:pt idx="36">
                  <c:v>0.1444</c:v>
                </c:pt>
                <c:pt idx="37">
                  <c:v>0.15210000000000001</c:v>
                </c:pt>
                <c:pt idx="38">
                  <c:v>0.16000000000000003</c:v>
                </c:pt>
                <c:pt idx="39">
                  <c:v>0.16809999999999997</c:v>
                </c:pt>
                <c:pt idx="40">
                  <c:v>0.17639999999999997</c:v>
                </c:pt>
                <c:pt idx="41">
                  <c:v>0.18489999999999998</c:v>
                </c:pt>
                <c:pt idx="42">
                  <c:v>0.19359999999999999</c:v>
                </c:pt>
                <c:pt idx="43">
                  <c:v>0.20250000000000001</c:v>
                </c:pt>
                <c:pt idx="44">
                  <c:v>0.21160000000000001</c:v>
                </c:pt>
                <c:pt idx="45">
                  <c:v>0.22089999999999999</c:v>
                </c:pt>
                <c:pt idx="46">
                  <c:v>0.23039999999999999</c:v>
                </c:pt>
                <c:pt idx="47">
                  <c:v>0.24009999999999998</c:v>
                </c:pt>
                <c:pt idx="48">
                  <c:v>0.25</c:v>
                </c:pt>
                <c:pt idx="49">
                  <c:v>0.2601</c:v>
                </c:pt>
                <c:pt idx="50">
                  <c:v>0.27040000000000003</c:v>
                </c:pt>
                <c:pt idx="51">
                  <c:v>0.28090000000000004</c:v>
                </c:pt>
                <c:pt idx="52">
                  <c:v>0.29160000000000003</c:v>
                </c:pt>
                <c:pt idx="53">
                  <c:v>0.30250000000000005</c:v>
                </c:pt>
                <c:pt idx="54">
                  <c:v>0.31360000000000005</c:v>
                </c:pt>
                <c:pt idx="55">
                  <c:v>0.32489999999999997</c:v>
                </c:pt>
                <c:pt idx="56">
                  <c:v>0.33639999999999998</c:v>
                </c:pt>
                <c:pt idx="57">
                  <c:v>0.34809999999999997</c:v>
                </c:pt>
                <c:pt idx="58">
                  <c:v>0.36</c:v>
                </c:pt>
                <c:pt idx="59">
                  <c:v>0.37209999999999999</c:v>
                </c:pt>
                <c:pt idx="60">
                  <c:v>0.38440000000000002</c:v>
                </c:pt>
                <c:pt idx="61">
                  <c:v>0.39690000000000003</c:v>
                </c:pt>
                <c:pt idx="62">
                  <c:v>0.40960000000000002</c:v>
                </c:pt>
                <c:pt idx="63">
                  <c:v>0.42250000000000004</c:v>
                </c:pt>
                <c:pt idx="64">
                  <c:v>0.43560000000000004</c:v>
                </c:pt>
                <c:pt idx="65">
                  <c:v>0.44890000000000008</c:v>
                </c:pt>
                <c:pt idx="66">
                  <c:v>0.46240000000000009</c:v>
                </c:pt>
                <c:pt idx="67">
                  <c:v>0.47609999999999991</c:v>
                </c:pt>
                <c:pt idx="68">
                  <c:v>0.48999999999999994</c:v>
                </c:pt>
                <c:pt idx="69">
                  <c:v>0.50409999999999999</c:v>
                </c:pt>
                <c:pt idx="70">
                  <c:v>0.51839999999999997</c:v>
                </c:pt>
                <c:pt idx="71">
                  <c:v>0.53289999999999993</c:v>
                </c:pt>
                <c:pt idx="72">
                  <c:v>0.54759999999999998</c:v>
                </c:pt>
                <c:pt idx="73">
                  <c:v>0.5625</c:v>
                </c:pt>
                <c:pt idx="74">
                  <c:v>0.5776</c:v>
                </c:pt>
                <c:pt idx="75">
                  <c:v>0.59289999999999998</c:v>
                </c:pt>
                <c:pt idx="76">
                  <c:v>0.60840000000000005</c:v>
                </c:pt>
                <c:pt idx="77">
                  <c:v>0.6241000000000001</c:v>
                </c:pt>
                <c:pt idx="78">
                  <c:v>0.64000000000000012</c:v>
                </c:pt>
                <c:pt idx="79">
                  <c:v>0.65610000000000013</c:v>
                </c:pt>
                <c:pt idx="80">
                  <c:v>0.67239999999999989</c:v>
                </c:pt>
                <c:pt idx="81">
                  <c:v>0.68889999999999996</c:v>
                </c:pt>
                <c:pt idx="82">
                  <c:v>0.70559999999999989</c:v>
                </c:pt>
                <c:pt idx="83">
                  <c:v>0.72249999999999992</c:v>
                </c:pt>
                <c:pt idx="84">
                  <c:v>0.73959999999999992</c:v>
                </c:pt>
                <c:pt idx="85">
                  <c:v>0.75690000000000002</c:v>
                </c:pt>
                <c:pt idx="86">
                  <c:v>0.77439999999999998</c:v>
                </c:pt>
                <c:pt idx="87">
                  <c:v>0.79210000000000003</c:v>
                </c:pt>
                <c:pt idx="88">
                  <c:v>0.81</c:v>
                </c:pt>
                <c:pt idx="89">
                  <c:v>0.82810000000000006</c:v>
                </c:pt>
                <c:pt idx="90">
                  <c:v>0.84640000000000004</c:v>
                </c:pt>
                <c:pt idx="91">
                  <c:v>0.86490000000000011</c:v>
                </c:pt>
                <c:pt idx="92">
                  <c:v>0.88359999999999994</c:v>
                </c:pt>
                <c:pt idx="93">
                  <c:v>0.90249999999999997</c:v>
                </c:pt>
                <c:pt idx="94">
                  <c:v>0.92159999999999997</c:v>
                </c:pt>
                <c:pt idx="95">
                  <c:v>0.94089999999999996</c:v>
                </c:pt>
                <c:pt idx="96">
                  <c:v>0.96039999999999992</c:v>
                </c:pt>
                <c:pt idx="97">
                  <c:v>0.98009999999999997</c:v>
                </c:pt>
                <c:pt idx="98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F39-4F3B-8E37-2BFAB9168388}"/>
            </c:ext>
          </c:extLst>
        </c:ser>
        <c:ser>
          <c:idx val="3"/>
          <c:order val="3"/>
          <c:tx>
            <c:v>0.5LOG+1</c:v>
          </c:tx>
          <c:marker>
            <c:symbol val="none"/>
          </c:marker>
          <c:xVal>
            <c:numRef>
              <c:f>'Log graphs'!$A$6:$A$104</c:f>
              <c:numCache>
                <c:formatCode>General</c:formatCode>
                <c:ptCount val="99"/>
                <c:pt idx="0">
                  <c:v>0.02</c:v>
                </c:pt>
                <c:pt idx="1">
                  <c:v>0.03</c:v>
                </c:pt>
                <c:pt idx="2">
                  <c:v>0.04</c:v>
                </c:pt>
                <c:pt idx="3">
                  <c:v>0.05</c:v>
                </c:pt>
                <c:pt idx="4">
                  <c:v>0.06</c:v>
                </c:pt>
                <c:pt idx="5">
                  <c:v>7.0000000000000007E-2</c:v>
                </c:pt>
                <c:pt idx="6">
                  <c:v>0.08</c:v>
                </c:pt>
                <c:pt idx="7">
                  <c:v>0.09</c:v>
                </c:pt>
                <c:pt idx="8">
                  <c:v>0.1</c:v>
                </c:pt>
                <c:pt idx="9">
                  <c:v>0.11</c:v>
                </c:pt>
                <c:pt idx="10">
                  <c:v>0.12</c:v>
                </c:pt>
                <c:pt idx="11">
                  <c:v>0.13</c:v>
                </c:pt>
                <c:pt idx="12">
                  <c:v>0.14000000000000001</c:v>
                </c:pt>
                <c:pt idx="13">
                  <c:v>0.15</c:v>
                </c:pt>
                <c:pt idx="14">
                  <c:v>0.16</c:v>
                </c:pt>
                <c:pt idx="15">
                  <c:v>0.17</c:v>
                </c:pt>
                <c:pt idx="16">
                  <c:v>0.18</c:v>
                </c:pt>
                <c:pt idx="17">
                  <c:v>0.19</c:v>
                </c:pt>
                <c:pt idx="18">
                  <c:v>0.2</c:v>
                </c:pt>
                <c:pt idx="19">
                  <c:v>0.21</c:v>
                </c:pt>
                <c:pt idx="20">
                  <c:v>0.22</c:v>
                </c:pt>
                <c:pt idx="21">
                  <c:v>0.23</c:v>
                </c:pt>
                <c:pt idx="22">
                  <c:v>0.24</c:v>
                </c:pt>
                <c:pt idx="23">
                  <c:v>0.25</c:v>
                </c:pt>
                <c:pt idx="24">
                  <c:v>0.26</c:v>
                </c:pt>
                <c:pt idx="25">
                  <c:v>0.27</c:v>
                </c:pt>
                <c:pt idx="26">
                  <c:v>0.28000000000000003</c:v>
                </c:pt>
                <c:pt idx="27">
                  <c:v>0.28999999999999998</c:v>
                </c:pt>
                <c:pt idx="28">
                  <c:v>0.3</c:v>
                </c:pt>
                <c:pt idx="29">
                  <c:v>0.31</c:v>
                </c:pt>
                <c:pt idx="30">
                  <c:v>0.32</c:v>
                </c:pt>
                <c:pt idx="31">
                  <c:v>0.33</c:v>
                </c:pt>
                <c:pt idx="32">
                  <c:v>0.34</c:v>
                </c:pt>
                <c:pt idx="33">
                  <c:v>0.35</c:v>
                </c:pt>
                <c:pt idx="34">
                  <c:v>0.36</c:v>
                </c:pt>
                <c:pt idx="35">
                  <c:v>0.37</c:v>
                </c:pt>
                <c:pt idx="36">
                  <c:v>0.38</c:v>
                </c:pt>
                <c:pt idx="37">
                  <c:v>0.39</c:v>
                </c:pt>
                <c:pt idx="38">
                  <c:v>0.4</c:v>
                </c:pt>
                <c:pt idx="39">
                  <c:v>0.41</c:v>
                </c:pt>
                <c:pt idx="40">
                  <c:v>0.42</c:v>
                </c:pt>
                <c:pt idx="41">
                  <c:v>0.43</c:v>
                </c:pt>
                <c:pt idx="42">
                  <c:v>0.44</c:v>
                </c:pt>
                <c:pt idx="43">
                  <c:v>0.45</c:v>
                </c:pt>
                <c:pt idx="44">
                  <c:v>0.46</c:v>
                </c:pt>
                <c:pt idx="45">
                  <c:v>0.47</c:v>
                </c:pt>
                <c:pt idx="46">
                  <c:v>0.48</c:v>
                </c:pt>
                <c:pt idx="47">
                  <c:v>0.49</c:v>
                </c:pt>
                <c:pt idx="48">
                  <c:v>0.5</c:v>
                </c:pt>
                <c:pt idx="49">
                  <c:v>0.51</c:v>
                </c:pt>
                <c:pt idx="50">
                  <c:v>0.52</c:v>
                </c:pt>
                <c:pt idx="51">
                  <c:v>0.53</c:v>
                </c:pt>
                <c:pt idx="52">
                  <c:v>0.54</c:v>
                </c:pt>
                <c:pt idx="53">
                  <c:v>0.55000000000000004</c:v>
                </c:pt>
                <c:pt idx="54">
                  <c:v>0.56000000000000005</c:v>
                </c:pt>
                <c:pt idx="55">
                  <c:v>0.56999999999999995</c:v>
                </c:pt>
                <c:pt idx="56">
                  <c:v>0.57999999999999996</c:v>
                </c:pt>
                <c:pt idx="57">
                  <c:v>0.59</c:v>
                </c:pt>
                <c:pt idx="58">
                  <c:v>0.6</c:v>
                </c:pt>
                <c:pt idx="59">
                  <c:v>0.61</c:v>
                </c:pt>
                <c:pt idx="60">
                  <c:v>0.62</c:v>
                </c:pt>
                <c:pt idx="61">
                  <c:v>0.63</c:v>
                </c:pt>
                <c:pt idx="62">
                  <c:v>0.64</c:v>
                </c:pt>
                <c:pt idx="63">
                  <c:v>0.65</c:v>
                </c:pt>
                <c:pt idx="64">
                  <c:v>0.66</c:v>
                </c:pt>
                <c:pt idx="65">
                  <c:v>0.67</c:v>
                </c:pt>
                <c:pt idx="66">
                  <c:v>0.68</c:v>
                </c:pt>
                <c:pt idx="67">
                  <c:v>0.69</c:v>
                </c:pt>
                <c:pt idx="68">
                  <c:v>0.7</c:v>
                </c:pt>
                <c:pt idx="69">
                  <c:v>0.71</c:v>
                </c:pt>
                <c:pt idx="70">
                  <c:v>0.72</c:v>
                </c:pt>
                <c:pt idx="71">
                  <c:v>0.73</c:v>
                </c:pt>
                <c:pt idx="72">
                  <c:v>0.74</c:v>
                </c:pt>
                <c:pt idx="73">
                  <c:v>0.75</c:v>
                </c:pt>
                <c:pt idx="74">
                  <c:v>0.76</c:v>
                </c:pt>
                <c:pt idx="75">
                  <c:v>0.77</c:v>
                </c:pt>
                <c:pt idx="76">
                  <c:v>0.78</c:v>
                </c:pt>
                <c:pt idx="77">
                  <c:v>0.79</c:v>
                </c:pt>
                <c:pt idx="78">
                  <c:v>0.8</c:v>
                </c:pt>
                <c:pt idx="79">
                  <c:v>0.81</c:v>
                </c:pt>
                <c:pt idx="80">
                  <c:v>0.82</c:v>
                </c:pt>
                <c:pt idx="81">
                  <c:v>0.83</c:v>
                </c:pt>
                <c:pt idx="82">
                  <c:v>0.84</c:v>
                </c:pt>
                <c:pt idx="83">
                  <c:v>0.85</c:v>
                </c:pt>
                <c:pt idx="84">
                  <c:v>0.86</c:v>
                </c:pt>
                <c:pt idx="85">
                  <c:v>0.87</c:v>
                </c:pt>
                <c:pt idx="86">
                  <c:v>0.88</c:v>
                </c:pt>
                <c:pt idx="87">
                  <c:v>0.89</c:v>
                </c:pt>
                <c:pt idx="88">
                  <c:v>0.9</c:v>
                </c:pt>
                <c:pt idx="89">
                  <c:v>0.91</c:v>
                </c:pt>
                <c:pt idx="90">
                  <c:v>0.92</c:v>
                </c:pt>
                <c:pt idx="91">
                  <c:v>0.93</c:v>
                </c:pt>
                <c:pt idx="92">
                  <c:v>0.94</c:v>
                </c:pt>
                <c:pt idx="93">
                  <c:v>0.95</c:v>
                </c:pt>
                <c:pt idx="94">
                  <c:v>0.96</c:v>
                </c:pt>
                <c:pt idx="95">
                  <c:v>0.97</c:v>
                </c:pt>
                <c:pt idx="96">
                  <c:v>0.98</c:v>
                </c:pt>
                <c:pt idx="97">
                  <c:v>0.99</c:v>
                </c:pt>
                <c:pt idx="98">
                  <c:v>1</c:v>
                </c:pt>
              </c:numCache>
            </c:numRef>
          </c:xVal>
          <c:yVal>
            <c:numRef>
              <c:f>'Log graphs'!$E$6:$E$104</c:f>
              <c:numCache>
                <c:formatCode>0.0000</c:formatCode>
                <c:ptCount val="99"/>
                <c:pt idx="0">
                  <c:v>0.15051499783199063</c:v>
                </c:pt>
                <c:pt idx="1">
                  <c:v>0.23856062735983119</c:v>
                </c:pt>
                <c:pt idx="2">
                  <c:v>0.30102999566398125</c:v>
                </c:pt>
                <c:pt idx="3">
                  <c:v>0.34948500216800937</c:v>
                </c:pt>
                <c:pt idx="4">
                  <c:v>0.38907562519182182</c:v>
                </c:pt>
                <c:pt idx="5">
                  <c:v>0.42254902000712846</c:v>
                </c:pt>
                <c:pt idx="6">
                  <c:v>0.45154499349597177</c:v>
                </c:pt>
                <c:pt idx="7">
                  <c:v>0.47712125471966238</c:v>
                </c:pt>
                <c:pt idx="8">
                  <c:v>0.5</c:v>
                </c:pt>
                <c:pt idx="9">
                  <c:v>0.52069634257911246</c:v>
                </c:pt>
                <c:pt idx="10">
                  <c:v>0.53959062302381233</c:v>
                </c:pt>
                <c:pt idx="11">
                  <c:v>0.55697167615341847</c:v>
                </c:pt>
                <c:pt idx="12">
                  <c:v>0.57306401783911909</c:v>
                </c:pt>
                <c:pt idx="13">
                  <c:v>0.58804562952784067</c:v>
                </c:pt>
                <c:pt idx="14">
                  <c:v>0.6020599913279624</c:v>
                </c:pt>
                <c:pt idx="15">
                  <c:v>0.61522446068913705</c:v>
                </c:pt>
                <c:pt idx="16">
                  <c:v>0.62763625255165301</c:v>
                </c:pt>
                <c:pt idx="17">
                  <c:v>0.63937680047641443</c:v>
                </c:pt>
                <c:pt idx="18">
                  <c:v>0.65051499783199063</c:v>
                </c:pt>
                <c:pt idx="19">
                  <c:v>0.66110964736695965</c:v>
                </c:pt>
                <c:pt idx="20">
                  <c:v>0.67121134041110309</c:v>
                </c:pt>
                <c:pt idx="21">
                  <c:v>0.68086391800879653</c:v>
                </c:pt>
                <c:pt idx="22">
                  <c:v>0.69010562085580296</c:v>
                </c:pt>
                <c:pt idx="23">
                  <c:v>0.69897000433601875</c:v>
                </c:pt>
                <c:pt idx="24">
                  <c:v>0.70748667398540899</c:v>
                </c:pt>
                <c:pt idx="25">
                  <c:v>0.71568188207949368</c:v>
                </c:pt>
                <c:pt idx="26">
                  <c:v>0.7235790156711096</c:v>
                </c:pt>
                <c:pt idx="27">
                  <c:v>0.73119899894947804</c:v>
                </c:pt>
                <c:pt idx="28">
                  <c:v>0.73856062735983119</c:v>
                </c:pt>
                <c:pt idx="29">
                  <c:v>0.74568084691713632</c:v>
                </c:pt>
                <c:pt idx="30">
                  <c:v>0.75257498915995302</c:v>
                </c:pt>
                <c:pt idx="31">
                  <c:v>0.75925696993894376</c:v>
                </c:pt>
                <c:pt idx="32">
                  <c:v>0.76573945852112757</c:v>
                </c:pt>
                <c:pt idx="33">
                  <c:v>0.77203402217513784</c:v>
                </c:pt>
                <c:pt idx="34">
                  <c:v>0.77815125038364363</c:v>
                </c:pt>
                <c:pt idx="35">
                  <c:v>0.78410086203349749</c:v>
                </c:pt>
                <c:pt idx="36">
                  <c:v>0.78989179830840506</c:v>
                </c:pt>
                <c:pt idx="37">
                  <c:v>0.79553230351324955</c:v>
                </c:pt>
                <c:pt idx="38">
                  <c:v>0.80102999566398125</c:v>
                </c:pt>
                <c:pt idx="39">
                  <c:v>0.80639192835986773</c:v>
                </c:pt>
                <c:pt idx="40">
                  <c:v>0.81162464519895017</c:v>
                </c:pt>
                <c:pt idx="41">
                  <c:v>0.81673422778979332</c:v>
                </c:pt>
                <c:pt idx="42">
                  <c:v>0.82172633824309371</c:v>
                </c:pt>
                <c:pt idx="43">
                  <c:v>0.82660625688767186</c:v>
                </c:pt>
                <c:pt idx="44">
                  <c:v>0.83137891584078705</c:v>
                </c:pt>
                <c:pt idx="45">
                  <c:v>0.83604892896785876</c:v>
                </c:pt>
                <c:pt idx="46">
                  <c:v>0.84062061868779359</c:v>
                </c:pt>
                <c:pt idx="47">
                  <c:v>0.84509804001425681</c:v>
                </c:pt>
                <c:pt idx="48">
                  <c:v>0.84948500216800937</c:v>
                </c:pt>
                <c:pt idx="49">
                  <c:v>0.85378508804896813</c:v>
                </c:pt>
                <c:pt idx="50">
                  <c:v>0.85800167181739961</c:v>
                </c:pt>
                <c:pt idx="51">
                  <c:v>0.86213793480039458</c:v>
                </c:pt>
                <c:pt idx="52">
                  <c:v>0.86619687991148431</c:v>
                </c:pt>
                <c:pt idx="53">
                  <c:v>0.87018134474712194</c:v>
                </c:pt>
                <c:pt idx="54">
                  <c:v>0.87409401350310023</c:v>
                </c:pt>
                <c:pt idx="55">
                  <c:v>0.87793742783624573</c:v>
                </c:pt>
                <c:pt idx="56">
                  <c:v>0.88171399678146867</c:v>
                </c:pt>
                <c:pt idx="57">
                  <c:v>0.88542600582107212</c:v>
                </c:pt>
                <c:pt idx="58">
                  <c:v>0.88907562519182182</c:v>
                </c:pt>
                <c:pt idx="59">
                  <c:v>0.89266491750538357</c:v>
                </c:pt>
                <c:pt idx="60">
                  <c:v>0.89619584474912695</c:v>
                </c:pt>
                <c:pt idx="61">
                  <c:v>0.89967027472679084</c:v>
                </c:pt>
                <c:pt idx="62">
                  <c:v>0.90308998699194354</c:v>
                </c:pt>
                <c:pt idx="63">
                  <c:v>0.90645667832142784</c:v>
                </c:pt>
                <c:pt idx="64">
                  <c:v>0.90977196777093439</c:v>
                </c:pt>
                <c:pt idx="65">
                  <c:v>0.91303740135041322</c:v>
                </c:pt>
                <c:pt idx="66">
                  <c:v>0.9162544563531182</c:v>
                </c:pt>
                <c:pt idx="67">
                  <c:v>0.91942454536862761</c:v>
                </c:pt>
                <c:pt idx="68">
                  <c:v>0.92254902000712846</c:v>
                </c:pt>
                <c:pt idx="69">
                  <c:v>0.92562917435953762</c:v>
                </c:pt>
                <c:pt idx="70">
                  <c:v>0.92866624821563426</c:v>
                </c:pt>
                <c:pt idx="71">
                  <c:v>0.93166143006022795</c:v>
                </c:pt>
                <c:pt idx="72">
                  <c:v>0.93461585986548812</c:v>
                </c:pt>
                <c:pt idx="73">
                  <c:v>0.93753063169585005</c:v>
                </c:pt>
                <c:pt idx="74">
                  <c:v>0.94040679614039568</c:v>
                </c:pt>
                <c:pt idx="75">
                  <c:v>0.94324536258624092</c:v>
                </c:pt>
                <c:pt idx="76">
                  <c:v>0.94604730134524018</c:v>
                </c:pt>
                <c:pt idx="77">
                  <c:v>0.94881354564522069</c:v>
                </c:pt>
                <c:pt idx="78">
                  <c:v>0.95154499349597177</c:v>
                </c:pt>
                <c:pt idx="79">
                  <c:v>0.95424250943932487</c:v>
                </c:pt>
                <c:pt idx="80">
                  <c:v>0.95690692619185835</c:v>
                </c:pt>
                <c:pt idx="81">
                  <c:v>0.95953904618803698</c:v>
                </c:pt>
                <c:pt idx="82">
                  <c:v>0.96213964303094079</c:v>
                </c:pt>
                <c:pt idx="83">
                  <c:v>0.96470946285714632</c:v>
                </c:pt>
                <c:pt idx="84">
                  <c:v>0.96724922562178384</c:v>
                </c:pt>
                <c:pt idx="85">
                  <c:v>0.96975962630930923</c:v>
                </c:pt>
                <c:pt idx="86">
                  <c:v>0.97224133607508434</c:v>
                </c:pt>
                <c:pt idx="87">
                  <c:v>0.9746950033224564</c:v>
                </c:pt>
                <c:pt idx="88">
                  <c:v>0.97712125471966249</c:v>
                </c:pt>
                <c:pt idx="89">
                  <c:v>0.97952069616054682</c:v>
                </c:pt>
                <c:pt idx="90">
                  <c:v>0.98189391367277767</c:v>
                </c:pt>
                <c:pt idx="91">
                  <c:v>0.98424147427696762</c:v>
                </c:pt>
                <c:pt idx="92">
                  <c:v>0.98656392679984928</c:v>
                </c:pt>
                <c:pt idx="93">
                  <c:v>0.98886180264442392</c:v>
                </c:pt>
                <c:pt idx="94">
                  <c:v>0.99113561651978421</c:v>
                </c:pt>
                <c:pt idx="95">
                  <c:v>0.99338586713312238</c:v>
                </c:pt>
                <c:pt idx="96">
                  <c:v>0.99561303784624744</c:v>
                </c:pt>
                <c:pt idx="97">
                  <c:v>0.99781759729877495</c:v>
                </c:pt>
                <c:pt idx="98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F39-4F3B-8E37-2BFAB91683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155904"/>
        <c:axId val="74162560"/>
      </c:scatterChart>
      <c:valAx>
        <c:axId val="74155904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4162560"/>
        <c:crosses val="autoZero"/>
        <c:crossBetween val="midCat"/>
      </c:valAx>
      <c:valAx>
        <c:axId val="74162560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7415590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AntiLOG</c:v>
          </c:tx>
          <c:marker>
            <c:symbol val="none"/>
          </c:marker>
          <c:xVal>
            <c:numRef>
              <c:f>'Log graphs'!$A$6:$A$104</c:f>
              <c:numCache>
                <c:formatCode>General</c:formatCode>
                <c:ptCount val="99"/>
                <c:pt idx="0">
                  <c:v>0.02</c:v>
                </c:pt>
                <c:pt idx="1">
                  <c:v>0.03</c:v>
                </c:pt>
                <c:pt idx="2">
                  <c:v>0.04</c:v>
                </c:pt>
                <c:pt idx="3">
                  <c:v>0.05</c:v>
                </c:pt>
                <c:pt idx="4">
                  <c:v>0.06</c:v>
                </c:pt>
                <c:pt idx="5">
                  <c:v>7.0000000000000007E-2</c:v>
                </c:pt>
                <c:pt idx="6">
                  <c:v>0.08</c:v>
                </c:pt>
                <c:pt idx="7">
                  <c:v>0.09</c:v>
                </c:pt>
                <c:pt idx="8">
                  <c:v>0.1</c:v>
                </c:pt>
                <c:pt idx="9">
                  <c:v>0.11</c:v>
                </c:pt>
                <c:pt idx="10">
                  <c:v>0.12</c:v>
                </c:pt>
                <c:pt idx="11">
                  <c:v>0.13</c:v>
                </c:pt>
                <c:pt idx="12">
                  <c:v>0.14000000000000001</c:v>
                </c:pt>
                <c:pt idx="13">
                  <c:v>0.15</c:v>
                </c:pt>
                <c:pt idx="14">
                  <c:v>0.16</c:v>
                </c:pt>
                <c:pt idx="15">
                  <c:v>0.17</c:v>
                </c:pt>
                <c:pt idx="16">
                  <c:v>0.18</c:v>
                </c:pt>
                <c:pt idx="17">
                  <c:v>0.19</c:v>
                </c:pt>
                <c:pt idx="18">
                  <c:v>0.2</c:v>
                </c:pt>
                <c:pt idx="19">
                  <c:v>0.21</c:v>
                </c:pt>
                <c:pt idx="20">
                  <c:v>0.22</c:v>
                </c:pt>
                <c:pt idx="21">
                  <c:v>0.23</c:v>
                </c:pt>
                <c:pt idx="22">
                  <c:v>0.24</c:v>
                </c:pt>
                <c:pt idx="23">
                  <c:v>0.25</c:v>
                </c:pt>
                <c:pt idx="24">
                  <c:v>0.26</c:v>
                </c:pt>
                <c:pt idx="25">
                  <c:v>0.27</c:v>
                </c:pt>
                <c:pt idx="26">
                  <c:v>0.28000000000000003</c:v>
                </c:pt>
                <c:pt idx="27">
                  <c:v>0.28999999999999998</c:v>
                </c:pt>
                <c:pt idx="28">
                  <c:v>0.3</c:v>
                </c:pt>
                <c:pt idx="29">
                  <c:v>0.31</c:v>
                </c:pt>
                <c:pt idx="30">
                  <c:v>0.32</c:v>
                </c:pt>
                <c:pt idx="31">
                  <c:v>0.33</c:v>
                </c:pt>
                <c:pt idx="32">
                  <c:v>0.34</c:v>
                </c:pt>
                <c:pt idx="33">
                  <c:v>0.35</c:v>
                </c:pt>
                <c:pt idx="34">
                  <c:v>0.36</c:v>
                </c:pt>
                <c:pt idx="35">
                  <c:v>0.37</c:v>
                </c:pt>
                <c:pt idx="36">
                  <c:v>0.38</c:v>
                </c:pt>
                <c:pt idx="37">
                  <c:v>0.39</c:v>
                </c:pt>
                <c:pt idx="38">
                  <c:v>0.4</c:v>
                </c:pt>
                <c:pt idx="39">
                  <c:v>0.41</c:v>
                </c:pt>
                <c:pt idx="40">
                  <c:v>0.42</c:v>
                </c:pt>
                <c:pt idx="41">
                  <c:v>0.43</c:v>
                </c:pt>
                <c:pt idx="42">
                  <c:v>0.44</c:v>
                </c:pt>
                <c:pt idx="43">
                  <c:v>0.45</c:v>
                </c:pt>
                <c:pt idx="44">
                  <c:v>0.46</c:v>
                </c:pt>
                <c:pt idx="45">
                  <c:v>0.47</c:v>
                </c:pt>
                <c:pt idx="46">
                  <c:v>0.48</c:v>
                </c:pt>
                <c:pt idx="47">
                  <c:v>0.49</c:v>
                </c:pt>
                <c:pt idx="48">
                  <c:v>0.5</c:v>
                </c:pt>
                <c:pt idx="49">
                  <c:v>0.51</c:v>
                </c:pt>
                <c:pt idx="50">
                  <c:v>0.52</c:v>
                </c:pt>
                <c:pt idx="51">
                  <c:v>0.53</c:v>
                </c:pt>
                <c:pt idx="52">
                  <c:v>0.54</c:v>
                </c:pt>
                <c:pt idx="53">
                  <c:v>0.55000000000000004</c:v>
                </c:pt>
                <c:pt idx="54">
                  <c:v>0.56000000000000005</c:v>
                </c:pt>
                <c:pt idx="55">
                  <c:v>0.56999999999999995</c:v>
                </c:pt>
                <c:pt idx="56">
                  <c:v>0.57999999999999996</c:v>
                </c:pt>
                <c:pt idx="57">
                  <c:v>0.59</c:v>
                </c:pt>
                <c:pt idx="58">
                  <c:v>0.6</c:v>
                </c:pt>
                <c:pt idx="59">
                  <c:v>0.61</c:v>
                </c:pt>
                <c:pt idx="60">
                  <c:v>0.62</c:v>
                </c:pt>
                <c:pt idx="61">
                  <c:v>0.63</c:v>
                </c:pt>
                <c:pt idx="62">
                  <c:v>0.64</c:v>
                </c:pt>
                <c:pt idx="63">
                  <c:v>0.65</c:v>
                </c:pt>
                <c:pt idx="64">
                  <c:v>0.66</c:v>
                </c:pt>
                <c:pt idx="65">
                  <c:v>0.67</c:v>
                </c:pt>
                <c:pt idx="66">
                  <c:v>0.68</c:v>
                </c:pt>
                <c:pt idx="67">
                  <c:v>0.69</c:v>
                </c:pt>
                <c:pt idx="68">
                  <c:v>0.7</c:v>
                </c:pt>
                <c:pt idx="69">
                  <c:v>0.71</c:v>
                </c:pt>
                <c:pt idx="70">
                  <c:v>0.72</c:v>
                </c:pt>
                <c:pt idx="71">
                  <c:v>0.73</c:v>
                </c:pt>
                <c:pt idx="72">
                  <c:v>0.74</c:v>
                </c:pt>
                <c:pt idx="73">
                  <c:v>0.75</c:v>
                </c:pt>
                <c:pt idx="74">
                  <c:v>0.76</c:v>
                </c:pt>
                <c:pt idx="75">
                  <c:v>0.77</c:v>
                </c:pt>
                <c:pt idx="76">
                  <c:v>0.78</c:v>
                </c:pt>
                <c:pt idx="77">
                  <c:v>0.79</c:v>
                </c:pt>
                <c:pt idx="78">
                  <c:v>0.8</c:v>
                </c:pt>
                <c:pt idx="79">
                  <c:v>0.81</c:v>
                </c:pt>
                <c:pt idx="80">
                  <c:v>0.82</c:v>
                </c:pt>
                <c:pt idx="81">
                  <c:v>0.83</c:v>
                </c:pt>
                <c:pt idx="82">
                  <c:v>0.84</c:v>
                </c:pt>
                <c:pt idx="83">
                  <c:v>0.85</c:v>
                </c:pt>
                <c:pt idx="84">
                  <c:v>0.86</c:v>
                </c:pt>
                <c:pt idx="85">
                  <c:v>0.87</c:v>
                </c:pt>
                <c:pt idx="86">
                  <c:v>0.88</c:v>
                </c:pt>
                <c:pt idx="87">
                  <c:v>0.89</c:v>
                </c:pt>
                <c:pt idx="88">
                  <c:v>0.9</c:v>
                </c:pt>
                <c:pt idx="89">
                  <c:v>0.91</c:v>
                </c:pt>
                <c:pt idx="90">
                  <c:v>0.92</c:v>
                </c:pt>
                <c:pt idx="91">
                  <c:v>0.93</c:v>
                </c:pt>
                <c:pt idx="92">
                  <c:v>0.94</c:v>
                </c:pt>
                <c:pt idx="93">
                  <c:v>0.95</c:v>
                </c:pt>
                <c:pt idx="94">
                  <c:v>0.96</c:v>
                </c:pt>
                <c:pt idx="95">
                  <c:v>0.97</c:v>
                </c:pt>
                <c:pt idx="96">
                  <c:v>0.98</c:v>
                </c:pt>
                <c:pt idx="97">
                  <c:v>0.99</c:v>
                </c:pt>
                <c:pt idx="98">
                  <c:v>1</c:v>
                </c:pt>
              </c:numCache>
            </c:numRef>
          </c:xVal>
          <c:yVal>
            <c:numRef>
              <c:f>'Log graphs'!$B$6:$B$104</c:f>
              <c:numCache>
                <c:formatCode>0.000</c:formatCode>
                <c:ptCount val="99"/>
                <c:pt idx="0">
                  <c:v>1.0964781961431851E-2</c:v>
                </c:pt>
                <c:pt idx="1">
                  <c:v>1.1481536214968826E-2</c:v>
                </c:pt>
                <c:pt idx="2">
                  <c:v>1.2022644346174125E-2</c:v>
                </c:pt>
                <c:pt idx="3">
                  <c:v>1.2589254117941664E-2</c:v>
                </c:pt>
                <c:pt idx="4">
                  <c:v>1.3182567385564075E-2</c:v>
                </c:pt>
                <c:pt idx="5">
                  <c:v>1.3803842646028847E-2</c:v>
                </c:pt>
                <c:pt idx="6">
                  <c:v>1.4454397707459272E-2</c:v>
                </c:pt>
                <c:pt idx="7">
                  <c:v>1.5135612484362076E-2</c:v>
                </c:pt>
                <c:pt idx="8">
                  <c:v>1.5848931924611124E-2</c:v>
                </c:pt>
                <c:pt idx="9">
                  <c:v>1.6595869074375592E-2</c:v>
                </c:pt>
                <c:pt idx="10">
                  <c:v>1.7378008287493755E-2</c:v>
                </c:pt>
                <c:pt idx="11">
                  <c:v>1.8197008586099829E-2</c:v>
                </c:pt>
                <c:pt idx="12">
                  <c:v>1.9054607179632463E-2</c:v>
                </c:pt>
                <c:pt idx="13">
                  <c:v>1.9952623149688792E-2</c:v>
                </c:pt>
                <c:pt idx="14">
                  <c:v>2.0892961308540386E-2</c:v>
                </c:pt>
                <c:pt idx="15">
                  <c:v>2.1877616239495523E-2</c:v>
                </c:pt>
                <c:pt idx="16">
                  <c:v>2.290867652767771E-2</c:v>
                </c:pt>
                <c:pt idx="17">
                  <c:v>2.3988329190194894E-2</c:v>
                </c:pt>
                <c:pt idx="18">
                  <c:v>2.511886431509578E-2</c:v>
                </c:pt>
                <c:pt idx="19">
                  <c:v>2.6302679918953804E-2</c:v>
                </c:pt>
                <c:pt idx="20">
                  <c:v>2.7542287033381647E-2</c:v>
                </c:pt>
                <c:pt idx="21">
                  <c:v>2.8840315031266047E-2</c:v>
                </c:pt>
                <c:pt idx="22">
                  <c:v>3.0199517204020147E-2</c:v>
                </c:pt>
                <c:pt idx="23">
                  <c:v>3.1622776601683784E-2</c:v>
                </c:pt>
                <c:pt idx="24">
                  <c:v>3.3113112148259106E-2</c:v>
                </c:pt>
                <c:pt idx="25">
                  <c:v>3.4673685045253158E-2</c:v>
                </c:pt>
                <c:pt idx="26">
                  <c:v>3.6307805477010131E-2</c:v>
                </c:pt>
                <c:pt idx="27">
                  <c:v>3.801893963205611E-2</c:v>
                </c:pt>
                <c:pt idx="28">
                  <c:v>3.9810717055349727E-2</c:v>
                </c:pt>
                <c:pt idx="29">
                  <c:v>4.1686938347033534E-2</c:v>
                </c:pt>
                <c:pt idx="30">
                  <c:v>4.3651583224016605E-2</c:v>
                </c:pt>
                <c:pt idx="31">
                  <c:v>4.5708818961487499E-2</c:v>
                </c:pt>
                <c:pt idx="32">
                  <c:v>4.7863009232263838E-2</c:v>
                </c:pt>
                <c:pt idx="33">
                  <c:v>5.0118723362727206E-2</c:v>
                </c:pt>
                <c:pt idx="34">
                  <c:v>5.2480746024977244E-2</c:v>
                </c:pt>
                <c:pt idx="35">
                  <c:v>5.4954087385762435E-2</c:v>
                </c:pt>
                <c:pt idx="36">
                  <c:v>5.7543993733715687E-2</c:v>
                </c:pt>
                <c:pt idx="37">
                  <c:v>6.0255958607435746E-2</c:v>
                </c:pt>
                <c:pt idx="38">
                  <c:v>6.3095734448019317E-2</c:v>
                </c:pt>
                <c:pt idx="39">
                  <c:v>6.6069344800759558E-2</c:v>
                </c:pt>
                <c:pt idx="40">
                  <c:v>6.9183097091893617E-2</c:v>
                </c:pt>
                <c:pt idx="41">
                  <c:v>7.2443596007498959E-2</c:v>
                </c:pt>
                <c:pt idx="42">
                  <c:v>7.5857757502918358E-2</c:v>
                </c:pt>
                <c:pt idx="43">
                  <c:v>7.9432823472428096E-2</c:v>
                </c:pt>
                <c:pt idx="44">
                  <c:v>8.3176377110267083E-2</c:v>
                </c:pt>
                <c:pt idx="45">
                  <c:v>8.7096358995608011E-2</c:v>
                </c:pt>
                <c:pt idx="46">
                  <c:v>9.120108393559094E-2</c:v>
                </c:pt>
                <c:pt idx="47">
                  <c:v>9.5499258602143561E-2</c:v>
                </c:pt>
                <c:pt idx="48">
                  <c:v>0.1</c:v>
                </c:pt>
                <c:pt idx="49">
                  <c:v>0.10471285480508996</c:v>
                </c:pt>
                <c:pt idx="50">
                  <c:v>0.10964781961431849</c:v>
                </c:pt>
                <c:pt idx="51">
                  <c:v>0.11481536214968829</c:v>
                </c:pt>
                <c:pt idx="52">
                  <c:v>0.12022644346174129</c:v>
                </c:pt>
                <c:pt idx="53">
                  <c:v>0.12589254117941673</c:v>
                </c:pt>
                <c:pt idx="54">
                  <c:v>0.1318256738556407</c:v>
                </c:pt>
                <c:pt idx="55">
                  <c:v>0.13803842646028841</c:v>
                </c:pt>
                <c:pt idx="56">
                  <c:v>0.14454397707459268</c:v>
                </c:pt>
                <c:pt idx="57">
                  <c:v>0.15135612484362077</c:v>
                </c:pt>
                <c:pt idx="58">
                  <c:v>0.15848931924611132</c:v>
                </c:pt>
                <c:pt idx="59">
                  <c:v>0.16595869074375599</c:v>
                </c:pt>
                <c:pt idx="60">
                  <c:v>0.17378008287493749</c:v>
                </c:pt>
                <c:pt idx="61">
                  <c:v>0.18197008586099833</c:v>
                </c:pt>
                <c:pt idx="62">
                  <c:v>0.19054607179632471</c:v>
                </c:pt>
                <c:pt idx="63">
                  <c:v>0.19952623149688795</c:v>
                </c:pt>
                <c:pt idx="64">
                  <c:v>0.20892961308540398</c:v>
                </c:pt>
                <c:pt idx="65">
                  <c:v>0.21877616239495529</c:v>
                </c:pt>
                <c:pt idx="66">
                  <c:v>0.22908676527677732</c:v>
                </c:pt>
                <c:pt idx="67">
                  <c:v>0.23988329190194896</c:v>
                </c:pt>
                <c:pt idx="68">
                  <c:v>0.25118864315095796</c:v>
                </c:pt>
                <c:pt idx="69">
                  <c:v>0.26302679918953814</c:v>
                </c:pt>
                <c:pt idx="70">
                  <c:v>0.27542287033381663</c:v>
                </c:pt>
                <c:pt idx="71">
                  <c:v>0.28840315031266056</c:v>
                </c:pt>
                <c:pt idx="72">
                  <c:v>0.30199517204020154</c:v>
                </c:pt>
                <c:pt idx="73">
                  <c:v>0.31622776601683794</c:v>
                </c:pt>
                <c:pt idx="74">
                  <c:v>0.33113112148259105</c:v>
                </c:pt>
                <c:pt idx="75">
                  <c:v>0.34673685045253166</c:v>
                </c:pt>
                <c:pt idx="76">
                  <c:v>0.36307805477010135</c:v>
                </c:pt>
                <c:pt idx="77">
                  <c:v>0.3801893963205612</c:v>
                </c:pt>
                <c:pt idx="78">
                  <c:v>0.39810717055349731</c:v>
                </c:pt>
                <c:pt idx="79">
                  <c:v>0.41686938347033548</c:v>
                </c:pt>
                <c:pt idx="80">
                  <c:v>0.43651583224016588</c:v>
                </c:pt>
                <c:pt idx="81">
                  <c:v>0.45708818961487485</c:v>
                </c:pt>
                <c:pt idx="82">
                  <c:v>0.47863009232263831</c:v>
                </c:pt>
                <c:pt idx="83">
                  <c:v>0.50118723362727224</c:v>
                </c:pt>
                <c:pt idx="84">
                  <c:v>0.52480746024977254</c:v>
                </c:pt>
                <c:pt idx="85">
                  <c:v>0.54954087385762451</c:v>
                </c:pt>
                <c:pt idx="86">
                  <c:v>0.57543993733715693</c:v>
                </c:pt>
                <c:pt idx="87">
                  <c:v>0.60255958607435778</c:v>
                </c:pt>
                <c:pt idx="88">
                  <c:v>0.63095734448019325</c:v>
                </c:pt>
                <c:pt idx="89">
                  <c:v>0.66069344800759611</c:v>
                </c:pt>
                <c:pt idx="90">
                  <c:v>0.69183097091893664</c:v>
                </c:pt>
                <c:pt idx="91">
                  <c:v>0.72443596007499023</c:v>
                </c:pt>
                <c:pt idx="92">
                  <c:v>0.75857757502918355</c:v>
                </c:pt>
                <c:pt idx="93">
                  <c:v>0.79432823472428127</c:v>
                </c:pt>
                <c:pt idx="94">
                  <c:v>0.83176377110267086</c:v>
                </c:pt>
                <c:pt idx="95">
                  <c:v>0.87096358995608059</c:v>
                </c:pt>
                <c:pt idx="96">
                  <c:v>0.91201083935590965</c:v>
                </c:pt>
                <c:pt idx="97">
                  <c:v>0.95499258602143589</c:v>
                </c:pt>
                <c:pt idx="98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A29-4F70-87D2-377714C835FD}"/>
            </c:ext>
          </c:extLst>
        </c:ser>
        <c:ser>
          <c:idx val="1"/>
          <c:order val="1"/>
          <c:tx>
            <c:v>SQRT</c:v>
          </c:tx>
          <c:marker>
            <c:symbol val="none"/>
          </c:marker>
          <c:xVal>
            <c:numRef>
              <c:f>'Log graphs'!$A$6:$A$103</c:f>
              <c:numCache>
                <c:formatCode>General</c:formatCode>
                <c:ptCount val="98"/>
                <c:pt idx="0">
                  <c:v>0.02</c:v>
                </c:pt>
                <c:pt idx="1">
                  <c:v>0.03</c:v>
                </c:pt>
                <c:pt idx="2">
                  <c:v>0.04</c:v>
                </c:pt>
                <c:pt idx="3">
                  <c:v>0.05</c:v>
                </c:pt>
                <c:pt idx="4">
                  <c:v>0.06</c:v>
                </c:pt>
                <c:pt idx="5">
                  <c:v>7.0000000000000007E-2</c:v>
                </c:pt>
                <c:pt idx="6">
                  <c:v>0.08</c:v>
                </c:pt>
                <c:pt idx="7">
                  <c:v>0.09</c:v>
                </c:pt>
                <c:pt idx="8">
                  <c:v>0.1</c:v>
                </c:pt>
                <c:pt idx="9">
                  <c:v>0.11</c:v>
                </c:pt>
                <c:pt idx="10">
                  <c:v>0.12</c:v>
                </c:pt>
                <c:pt idx="11">
                  <c:v>0.13</c:v>
                </c:pt>
                <c:pt idx="12">
                  <c:v>0.14000000000000001</c:v>
                </c:pt>
                <c:pt idx="13">
                  <c:v>0.15</c:v>
                </c:pt>
                <c:pt idx="14">
                  <c:v>0.16</c:v>
                </c:pt>
                <c:pt idx="15">
                  <c:v>0.17</c:v>
                </c:pt>
                <c:pt idx="16">
                  <c:v>0.18</c:v>
                </c:pt>
                <c:pt idx="17">
                  <c:v>0.19</c:v>
                </c:pt>
                <c:pt idx="18">
                  <c:v>0.2</c:v>
                </c:pt>
                <c:pt idx="19">
                  <c:v>0.21</c:v>
                </c:pt>
                <c:pt idx="20">
                  <c:v>0.22</c:v>
                </c:pt>
                <c:pt idx="21">
                  <c:v>0.23</c:v>
                </c:pt>
                <c:pt idx="22">
                  <c:v>0.24</c:v>
                </c:pt>
                <c:pt idx="23">
                  <c:v>0.25</c:v>
                </c:pt>
                <c:pt idx="24">
                  <c:v>0.26</c:v>
                </c:pt>
                <c:pt idx="25">
                  <c:v>0.27</c:v>
                </c:pt>
                <c:pt idx="26">
                  <c:v>0.28000000000000003</c:v>
                </c:pt>
                <c:pt idx="27">
                  <c:v>0.28999999999999998</c:v>
                </c:pt>
                <c:pt idx="28">
                  <c:v>0.3</c:v>
                </c:pt>
                <c:pt idx="29">
                  <c:v>0.31</c:v>
                </c:pt>
                <c:pt idx="30">
                  <c:v>0.32</c:v>
                </c:pt>
                <c:pt idx="31">
                  <c:v>0.33</c:v>
                </c:pt>
                <c:pt idx="32">
                  <c:v>0.34</c:v>
                </c:pt>
                <c:pt idx="33">
                  <c:v>0.35</c:v>
                </c:pt>
                <c:pt idx="34">
                  <c:v>0.36</c:v>
                </c:pt>
                <c:pt idx="35">
                  <c:v>0.37</c:v>
                </c:pt>
                <c:pt idx="36">
                  <c:v>0.38</c:v>
                </c:pt>
                <c:pt idx="37">
                  <c:v>0.39</c:v>
                </c:pt>
                <c:pt idx="38">
                  <c:v>0.4</c:v>
                </c:pt>
                <c:pt idx="39">
                  <c:v>0.41</c:v>
                </c:pt>
                <c:pt idx="40">
                  <c:v>0.42</c:v>
                </c:pt>
                <c:pt idx="41">
                  <c:v>0.43</c:v>
                </c:pt>
                <c:pt idx="42">
                  <c:v>0.44</c:v>
                </c:pt>
                <c:pt idx="43">
                  <c:v>0.45</c:v>
                </c:pt>
                <c:pt idx="44">
                  <c:v>0.46</c:v>
                </c:pt>
                <c:pt idx="45">
                  <c:v>0.47</c:v>
                </c:pt>
                <c:pt idx="46">
                  <c:v>0.48</c:v>
                </c:pt>
                <c:pt idx="47">
                  <c:v>0.49</c:v>
                </c:pt>
                <c:pt idx="48">
                  <c:v>0.5</c:v>
                </c:pt>
                <c:pt idx="49">
                  <c:v>0.51</c:v>
                </c:pt>
                <c:pt idx="50">
                  <c:v>0.52</c:v>
                </c:pt>
                <c:pt idx="51">
                  <c:v>0.53</c:v>
                </c:pt>
                <c:pt idx="52">
                  <c:v>0.54</c:v>
                </c:pt>
                <c:pt idx="53">
                  <c:v>0.55000000000000004</c:v>
                </c:pt>
                <c:pt idx="54">
                  <c:v>0.56000000000000005</c:v>
                </c:pt>
                <c:pt idx="55">
                  <c:v>0.56999999999999995</c:v>
                </c:pt>
                <c:pt idx="56">
                  <c:v>0.57999999999999996</c:v>
                </c:pt>
                <c:pt idx="57">
                  <c:v>0.59</c:v>
                </c:pt>
                <c:pt idx="58">
                  <c:v>0.6</c:v>
                </c:pt>
                <c:pt idx="59">
                  <c:v>0.61</c:v>
                </c:pt>
                <c:pt idx="60">
                  <c:v>0.62</c:v>
                </c:pt>
                <c:pt idx="61">
                  <c:v>0.63</c:v>
                </c:pt>
                <c:pt idx="62">
                  <c:v>0.64</c:v>
                </c:pt>
                <c:pt idx="63">
                  <c:v>0.65</c:v>
                </c:pt>
                <c:pt idx="64">
                  <c:v>0.66</c:v>
                </c:pt>
                <c:pt idx="65">
                  <c:v>0.67</c:v>
                </c:pt>
                <c:pt idx="66">
                  <c:v>0.68</c:v>
                </c:pt>
                <c:pt idx="67">
                  <c:v>0.69</c:v>
                </c:pt>
                <c:pt idx="68">
                  <c:v>0.7</c:v>
                </c:pt>
                <c:pt idx="69">
                  <c:v>0.71</c:v>
                </c:pt>
                <c:pt idx="70">
                  <c:v>0.72</c:v>
                </c:pt>
                <c:pt idx="71">
                  <c:v>0.73</c:v>
                </c:pt>
                <c:pt idx="72">
                  <c:v>0.74</c:v>
                </c:pt>
                <c:pt idx="73">
                  <c:v>0.75</c:v>
                </c:pt>
                <c:pt idx="74">
                  <c:v>0.76</c:v>
                </c:pt>
                <c:pt idx="75">
                  <c:v>0.77</c:v>
                </c:pt>
                <c:pt idx="76">
                  <c:v>0.78</c:v>
                </c:pt>
                <c:pt idx="77">
                  <c:v>0.79</c:v>
                </c:pt>
                <c:pt idx="78">
                  <c:v>0.8</c:v>
                </c:pt>
                <c:pt idx="79">
                  <c:v>0.81</c:v>
                </c:pt>
                <c:pt idx="80">
                  <c:v>0.82</c:v>
                </c:pt>
                <c:pt idx="81">
                  <c:v>0.83</c:v>
                </c:pt>
                <c:pt idx="82">
                  <c:v>0.84</c:v>
                </c:pt>
                <c:pt idx="83">
                  <c:v>0.85</c:v>
                </c:pt>
                <c:pt idx="84">
                  <c:v>0.86</c:v>
                </c:pt>
                <c:pt idx="85">
                  <c:v>0.87</c:v>
                </c:pt>
                <c:pt idx="86">
                  <c:v>0.88</c:v>
                </c:pt>
                <c:pt idx="87">
                  <c:v>0.89</c:v>
                </c:pt>
                <c:pt idx="88">
                  <c:v>0.9</c:v>
                </c:pt>
                <c:pt idx="89">
                  <c:v>0.91</c:v>
                </c:pt>
                <c:pt idx="90">
                  <c:v>0.92</c:v>
                </c:pt>
                <c:pt idx="91">
                  <c:v>0.93</c:v>
                </c:pt>
                <c:pt idx="92">
                  <c:v>0.94</c:v>
                </c:pt>
                <c:pt idx="93">
                  <c:v>0.95</c:v>
                </c:pt>
                <c:pt idx="94">
                  <c:v>0.96</c:v>
                </c:pt>
                <c:pt idx="95">
                  <c:v>0.97</c:v>
                </c:pt>
                <c:pt idx="96">
                  <c:v>0.98</c:v>
                </c:pt>
                <c:pt idx="97">
                  <c:v>0.99</c:v>
                </c:pt>
              </c:numCache>
            </c:numRef>
          </c:xVal>
          <c:yVal>
            <c:numRef>
              <c:f>'Log graphs'!$G$6:$G$103</c:f>
              <c:numCache>
                <c:formatCode>0.000</c:formatCode>
                <c:ptCount val="98"/>
                <c:pt idx="0">
                  <c:v>0.1414213562373095</c:v>
                </c:pt>
                <c:pt idx="1">
                  <c:v>0.17320508075688773</c:v>
                </c:pt>
                <c:pt idx="2">
                  <c:v>0.2</c:v>
                </c:pt>
                <c:pt idx="3">
                  <c:v>0.22360679774997896</c:v>
                </c:pt>
                <c:pt idx="4">
                  <c:v>0.2449489742783178</c:v>
                </c:pt>
                <c:pt idx="5">
                  <c:v>0.26457513110645908</c:v>
                </c:pt>
                <c:pt idx="6">
                  <c:v>0.28284271247461901</c:v>
                </c:pt>
                <c:pt idx="7">
                  <c:v>0.3</c:v>
                </c:pt>
                <c:pt idx="8">
                  <c:v>0.31622776601683794</c:v>
                </c:pt>
                <c:pt idx="9">
                  <c:v>0.33166247903553997</c:v>
                </c:pt>
                <c:pt idx="10">
                  <c:v>0.34641016151377546</c:v>
                </c:pt>
                <c:pt idx="11">
                  <c:v>0.36055512754639896</c:v>
                </c:pt>
                <c:pt idx="12">
                  <c:v>0.37416573867739417</c:v>
                </c:pt>
                <c:pt idx="13">
                  <c:v>0.3872983346207417</c:v>
                </c:pt>
                <c:pt idx="14">
                  <c:v>0.4</c:v>
                </c:pt>
                <c:pt idx="15">
                  <c:v>0.41231056256176607</c:v>
                </c:pt>
                <c:pt idx="16">
                  <c:v>0.42426406871192851</c:v>
                </c:pt>
                <c:pt idx="17">
                  <c:v>0.43588989435406733</c:v>
                </c:pt>
                <c:pt idx="18">
                  <c:v>0.44721359549995793</c:v>
                </c:pt>
                <c:pt idx="19">
                  <c:v>0.45825756949558399</c:v>
                </c:pt>
                <c:pt idx="20">
                  <c:v>0.46904157598234297</c:v>
                </c:pt>
                <c:pt idx="21">
                  <c:v>0.47958315233127197</c:v>
                </c:pt>
                <c:pt idx="22">
                  <c:v>0.4898979485566356</c:v>
                </c:pt>
                <c:pt idx="23">
                  <c:v>0.5</c:v>
                </c:pt>
                <c:pt idx="24">
                  <c:v>0.50990195135927852</c:v>
                </c:pt>
                <c:pt idx="25">
                  <c:v>0.51961524227066325</c:v>
                </c:pt>
                <c:pt idx="26">
                  <c:v>0.52915026221291817</c:v>
                </c:pt>
                <c:pt idx="27">
                  <c:v>0.53851648071345037</c:v>
                </c:pt>
                <c:pt idx="28">
                  <c:v>0.54772255750516607</c:v>
                </c:pt>
                <c:pt idx="29">
                  <c:v>0.55677643628300222</c:v>
                </c:pt>
                <c:pt idx="30">
                  <c:v>0.56568542494923801</c:v>
                </c:pt>
                <c:pt idx="31">
                  <c:v>0.57445626465380284</c:v>
                </c:pt>
                <c:pt idx="32">
                  <c:v>0.5830951894845301</c:v>
                </c:pt>
                <c:pt idx="33">
                  <c:v>0.59160797830996159</c:v>
                </c:pt>
                <c:pt idx="34">
                  <c:v>0.6</c:v>
                </c:pt>
                <c:pt idx="35">
                  <c:v>0.60827625302982191</c:v>
                </c:pt>
                <c:pt idx="36">
                  <c:v>0.61644140029689765</c:v>
                </c:pt>
                <c:pt idx="37">
                  <c:v>0.62449979983983983</c:v>
                </c:pt>
                <c:pt idx="38">
                  <c:v>0.63245553203367588</c:v>
                </c:pt>
                <c:pt idx="39">
                  <c:v>0.6403124237432849</c:v>
                </c:pt>
                <c:pt idx="40">
                  <c:v>0.64807406984078597</c:v>
                </c:pt>
                <c:pt idx="41">
                  <c:v>0.65574385243020006</c:v>
                </c:pt>
                <c:pt idx="42">
                  <c:v>0.66332495807107994</c:v>
                </c:pt>
                <c:pt idx="43">
                  <c:v>0.67082039324993692</c:v>
                </c:pt>
                <c:pt idx="44">
                  <c:v>0.67823299831252681</c:v>
                </c:pt>
                <c:pt idx="45">
                  <c:v>0.68556546004010444</c:v>
                </c:pt>
                <c:pt idx="46">
                  <c:v>0.69282032302755092</c:v>
                </c:pt>
                <c:pt idx="47">
                  <c:v>0.7</c:v>
                </c:pt>
                <c:pt idx="48">
                  <c:v>0.70710678118654757</c:v>
                </c:pt>
                <c:pt idx="49">
                  <c:v>0.71414284285428498</c:v>
                </c:pt>
                <c:pt idx="50">
                  <c:v>0.72111025509279791</c:v>
                </c:pt>
                <c:pt idx="51">
                  <c:v>0.72801098892805183</c:v>
                </c:pt>
                <c:pt idx="52">
                  <c:v>0.73484692283495345</c:v>
                </c:pt>
                <c:pt idx="53">
                  <c:v>0.74161984870956632</c:v>
                </c:pt>
                <c:pt idx="54">
                  <c:v>0.74833147735478833</c:v>
                </c:pt>
                <c:pt idx="55">
                  <c:v>0.75498344352707492</c:v>
                </c:pt>
                <c:pt idx="56">
                  <c:v>0.76157731058639078</c:v>
                </c:pt>
                <c:pt idx="57">
                  <c:v>0.76811457478686085</c:v>
                </c:pt>
                <c:pt idx="58">
                  <c:v>0.7745966692414834</c:v>
                </c:pt>
                <c:pt idx="59">
                  <c:v>0.78102496759066542</c:v>
                </c:pt>
                <c:pt idx="60">
                  <c:v>0.78740078740118113</c:v>
                </c:pt>
                <c:pt idx="61">
                  <c:v>0.79372539331937719</c:v>
                </c:pt>
                <c:pt idx="62">
                  <c:v>0.8</c:v>
                </c:pt>
                <c:pt idx="63">
                  <c:v>0.80622577482985502</c:v>
                </c:pt>
                <c:pt idx="64">
                  <c:v>0.81240384046359604</c:v>
                </c:pt>
                <c:pt idx="65">
                  <c:v>0.81853527718724506</c:v>
                </c:pt>
                <c:pt idx="66">
                  <c:v>0.82462112512353214</c:v>
                </c:pt>
                <c:pt idx="67">
                  <c:v>0.83066238629180744</c:v>
                </c:pt>
                <c:pt idx="68">
                  <c:v>0.83666002653407556</c:v>
                </c:pt>
                <c:pt idx="69">
                  <c:v>0.84261497731763579</c:v>
                </c:pt>
                <c:pt idx="70">
                  <c:v>0.84852813742385702</c:v>
                </c:pt>
                <c:pt idx="71">
                  <c:v>0.8544003745317531</c:v>
                </c:pt>
                <c:pt idx="72">
                  <c:v>0.86023252670426265</c:v>
                </c:pt>
                <c:pt idx="73">
                  <c:v>0.8660254037844386</c:v>
                </c:pt>
                <c:pt idx="74">
                  <c:v>0.87177978870813466</c:v>
                </c:pt>
                <c:pt idx="75">
                  <c:v>0.87749643873921224</c:v>
                </c:pt>
                <c:pt idx="76">
                  <c:v>0.88317608663278468</c:v>
                </c:pt>
                <c:pt idx="77">
                  <c:v>0.88881944173155891</c:v>
                </c:pt>
                <c:pt idx="78">
                  <c:v>0.89442719099991586</c:v>
                </c:pt>
                <c:pt idx="79">
                  <c:v>0.9</c:v>
                </c:pt>
                <c:pt idx="80">
                  <c:v>0.90553851381374162</c:v>
                </c:pt>
                <c:pt idx="81">
                  <c:v>0.91104335791442992</c:v>
                </c:pt>
                <c:pt idx="82">
                  <c:v>0.91651513899116799</c:v>
                </c:pt>
                <c:pt idx="83">
                  <c:v>0.92195444572928875</c:v>
                </c:pt>
                <c:pt idx="84">
                  <c:v>0.92736184954957035</c:v>
                </c:pt>
                <c:pt idx="85">
                  <c:v>0.93273790530888145</c:v>
                </c:pt>
                <c:pt idx="86">
                  <c:v>0.93808315196468595</c:v>
                </c:pt>
                <c:pt idx="87">
                  <c:v>0.94339811320566036</c:v>
                </c:pt>
                <c:pt idx="88">
                  <c:v>0.94868329805051377</c:v>
                </c:pt>
                <c:pt idx="89">
                  <c:v>0.95393920141694566</c:v>
                </c:pt>
                <c:pt idx="90">
                  <c:v>0.95916630466254393</c:v>
                </c:pt>
                <c:pt idx="91">
                  <c:v>0.96436507609929556</c:v>
                </c:pt>
                <c:pt idx="92">
                  <c:v>0.96953597148326576</c:v>
                </c:pt>
                <c:pt idx="93">
                  <c:v>0.97467943448089633</c:v>
                </c:pt>
                <c:pt idx="94">
                  <c:v>0.9797958971132712</c:v>
                </c:pt>
                <c:pt idx="95">
                  <c:v>0.98488578017961048</c:v>
                </c:pt>
                <c:pt idx="96">
                  <c:v>0.98994949366116658</c:v>
                </c:pt>
                <c:pt idx="97">
                  <c:v>0.99498743710661997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A29-4F70-87D2-377714C835FD}"/>
            </c:ext>
          </c:extLst>
        </c:ser>
        <c:ser>
          <c:idx val="2"/>
          <c:order val="2"/>
          <c:tx>
            <c:v>X^2</c:v>
          </c:tx>
          <c:marker>
            <c:symbol val="none"/>
          </c:marker>
          <c:xVal>
            <c:numRef>
              <c:f>'Log graphs'!$A$6:$A$104</c:f>
              <c:numCache>
                <c:formatCode>General</c:formatCode>
                <c:ptCount val="99"/>
                <c:pt idx="0">
                  <c:v>0.02</c:v>
                </c:pt>
                <c:pt idx="1">
                  <c:v>0.03</c:v>
                </c:pt>
                <c:pt idx="2">
                  <c:v>0.04</c:v>
                </c:pt>
                <c:pt idx="3">
                  <c:v>0.05</c:v>
                </c:pt>
                <c:pt idx="4">
                  <c:v>0.06</c:v>
                </c:pt>
                <c:pt idx="5">
                  <c:v>7.0000000000000007E-2</c:v>
                </c:pt>
                <c:pt idx="6">
                  <c:v>0.08</c:v>
                </c:pt>
                <c:pt idx="7">
                  <c:v>0.09</c:v>
                </c:pt>
                <c:pt idx="8">
                  <c:v>0.1</c:v>
                </c:pt>
                <c:pt idx="9">
                  <c:v>0.11</c:v>
                </c:pt>
                <c:pt idx="10">
                  <c:v>0.12</c:v>
                </c:pt>
                <c:pt idx="11">
                  <c:v>0.13</c:v>
                </c:pt>
                <c:pt idx="12">
                  <c:v>0.14000000000000001</c:v>
                </c:pt>
                <c:pt idx="13">
                  <c:v>0.15</c:v>
                </c:pt>
                <c:pt idx="14">
                  <c:v>0.16</c:v>
                </c:pt>
                <c:pt idx="15">
                  <c:v>0.17</c:v>
                </c:pt>
                <c:pt idx="16">
                  <c:v>0.18</c:v>
                </c:pt>
                <c:pt idx="17">
                  <c:v>0.19</c:v>
                </c:pt>
                <c:pt idx="18">
                  <c:v>0.2</c:v>
                </c:pt>
                <c:pt idx="19">
                  <c:v>0.21</c:v>
                </c:pt>
                <c:pt idx="20">
                  <c:v>0.22</c:v>
                </c:pt>
                <c:pt idx="21">
                  <c:v>0.23</c:v>
                </c:pt>
                <c:pt idx="22">
                  <c:v>0.24</c:v>
                </c:pt>
                <c:pt idx="23">
                  <c:v>0.25</c:v>
                </c:pt>
                <c:pt idx="24">
                  <c:v>0.26</c:v>
                </c:pt>
                <c:pt idx="25">
                  <c:v>0.27</c:v>
                </c:pt>
                <c:pt idx="26">
                  <c:v>0.28000000000000003</c:v>
                </c:pt>
                <c:pt idx="27">
                  <c:v>0.28999999999999998</c:v>
                </c:pt>
                <c:pt idx="28">
                  <c:v>0.3</c:v>
                </c:pt>
                <c:pt idx="29">
                  <c:v>0.31</c:v>
                </c:pt>
                <c:pt idx="30">
                  <c:v>0.32</c:v>
                </c:pt>
                <c:pt idx="31">
                  <c:v>0.33</c:v>
                </c:pt>
                <c:pt idx="32">
                  <c:v>0.34</c:v>
                </c:pt>
                <c:pt idx="33">
                  <c:v>0.35</c:v>
                </c:pt>
                <c:pt idx="34">
                  <c:v>0.36</c:v>
                </c:pt>
                <c:pt idx="35">
                  <c:v>0.37</c:v>
                </c:pt>
                <c:pt idx="36">
                  <c:v>0.38</c:v>
                </c:pt>
                <c:pt idx="37">
                  <c:v>0.39</c:v>
                </c:pt>
                <c:pt idx="38">
                  <c:v>0.4</c:v>
                </c:pt>
                <c:pt idx="39">
                  <c:v>0.41</c:v>
                </c:pt>
                <c:pt idx="40">
                  <c:v>0.42</c:v>
                </c:pt>
                <c:pt idx="41">
                  <c:v>0.43</c:v>
                </c:pt>
                <c:pt idx="42">
                  <c:v>0.44</c:v>
                </c:pt>
                <c:pt idx="43">
                  <c:v>0.45</c:v>
                </c:pt>
                <c:pt idx="44">
                  <c:v>0.46</c:v>
                </c:pt>
                <c:pt idx="45">
                  <c:v>0.47</c:v>
                </c:pt>
                <c:pt idx="46">
                  <c:v>0.48</c:v>
                </c:pt>
                <c:pt idx="47">
                  <c:v>0.49</c:v>
                </c:pt>
                <c:pt idx="48">
                  <c:v>0.5</c:v>
                </c:pt>
                <c:pt idx="49">
                  <c:v>0.51</c:v>
                </c:pt>
                <c:pt idx="50">
                  <c:v>0.52</c:v>
                </c:pt>
                <c:pt idx="51">
                  <c:v>0.53</c:v>
                </c:pt>
                <c:pt idx="52">
                  <c:v>0.54</c:v>
                </c:pt>
                <c:pt idx="53">
                  <c:v>0.55000000000000004</c:v>
                </c:pt>
                <c:pt idx="54">
                  <c:v>0.56000000000000005</c:v>
                </c:pt>
                <c:pt idx="55">
                  <c:v>0.56999999999999995</c:v>
                </c:pt>
                <c:pt idx="56">
                  <c:v>0.57999999999999996</c:v>
                </c:pt>
                <c:pt idx="57">
                  <c:v>0.59</c:v>
                </c:pt>
                <c:pt idx="58">
                  <c:v>0.6</c:v>
                </c:pt>
                <c:pt idx="59">
                  <c:v>0.61</c:v>
                </c:pt>
                <c:pt idx="60">
                  <c:v>0.62</c:v>
                </c:pt>
                <c:pt idx="61">
                  <c:v>0.63</c:v>
                </c:pt>
                <c:pt idx="62">
                  <c:v>0.64</c:v>
                </c:pt>
                <c:pt idx="63">
                  <c:v>0.65</c:v>
                </c:pt>
                <c:pt idx="64">
                  <c:v>0.66</c:v>
                </c:pt>
                <c:pt idx="65">
                  <c:v>0.67</c:v>
                </c:pt>
                <c:pt idx="66">
                  <c:v>0.68</c:v>
                </c:pt>
                <c:pt idx="67">
                  <c:v>0.69</c:v>
                </c:pt>
                <c:pt idx="68">
                  <c:v>0.7</c:v>
                </c:pt>
                <c:pt idx="69">
                  <c:v>0.71</c:v>
                </c:pt>
                <c:pt idx="70">
                  <c:v>0.72</c:v>
                </c:pt>
                <c:pt idx="71">
                  <c:v>0.73</c:v>
                </c:pt>
                <c:pt idx="72">
                  <c:v>0.74</c:v>
                </c:pt>
                <c:pt idx="73">
                  <c:v>0.75</c:v>
                </c:pt>
                <c:pt idx="74">
                  <c:v>0.76</c:v>
                </c:pt>
                <c:pt idx="75">
                  <c:v>0.77</c:v>
                </c:pt>
                <c:pt idx="76">
                  <c:v>0.78</c:v>
                </c:pt>
                <c:pt idx="77">
                  <c:v>0.79</c:v>
                </c:pt>
                <c:pt idx="78">
                  <c:v>0.8</c:v>
                </c:pt>
                <c:pt idx="79">
                  <c:v>0.81</c:v>
                </c:pt>
                <c:pt idx="80">
                  <c:v>0.82</c:v>
                </c:pt>
                <c:pt idx="81">
                  <c:v>0.83</c:v>
                </c:pt>
                <c:pt idx="82">
                  <c:v>0.84</c:v>
                </c:pt>
                <c:pt idx="83">
                  <c:v>0.85</c:v>
                </c:pt>
                <c:pt idx="84">
                  <c:v>0.86</c:v>
                </c:pt>
                <c:pt idx="85">
                  <c:v>0.87</c:v>
                </c:pt>
                <c:pt idx="86">
                  <c:v>0.88</c:v>
                </c:pt>
                <c:pt idx="87">
                  <c:v>0.89</c:v>
                </c:pt>
                <c:pt idx="88">
                  <c:v>0.9</c:v>
                </c:pt>
                <c:pt idx="89">
                  <c:v>0.91</c:v>
                </c:pt>
                <c:pt idx="90">
                  <c:v>0.92</c:v>
                </c:pt>
                <c:pt idx="91">
                  <c:v>0.93</c:v>
                </c:pt>
                <c:pt idx="92">
                  <c:v>0.94</c:v>
                </c:pt>
                <c:pt idx="93">
                  <c:v>0.95</c:v>
                </c:pt>
                <c:pt idx="94">
                  <c:v>0.96</c:v>
                </c:pt>
                <c:pt idx="95">
                  <c:v>0.97</c:v>
                </c:pt>
                <c:pt idx="96">
                  <c:v>0.98</c:v>
                </c:pt>
                <c:pt idx="97">
                  <c:v>0.99</c:v>
                </c:pt>
                <c:pt idx="98">
                  <c:v>1</c:v>
                </c:pt>
              </c:numCache>
            </c:numRef>
          </c:xVal>
          <c:yVal>
            <c:numRef>
              <c:f>'Log graphs'!$K$6:$K$104</c:f>
              <c:numCache>
                <c:formatCode>0.000</c:formatCode>
                <c:ptCount val="99"/>
                <c:pt idx="0">
                  <c:v>4.0000000000000002E-4</c:v>
                </c:pt>
                <c:pt idx="1">
                  <c:v>8.9999999999999998E-4</c:v>
                </c:pt>
                <c:pt idx="2">
                  <c:v>1.6000000000000001E-3</c:v>
                </c:pt>
                <c:pt idx="3">
                  <c:v>2.5000000000000005E-3</c:v>
                </c:pt>
                <c:pt idx="4">
                  <c:v>3.5999999999999999E-3</c:v>
                </c:pt>
                <c:pt idx="5">
                  <c:v>4.9000000000000007E-3</c:v>
                </c:pt>
                <c:pt idx="6">
                  <c:v>6.4000000000000003E-3</c:v>
                </c:pt>
                <c:pt idx="7">
                  <c:v>8.0999999999999996E-3</c:v>
                </c:pt>
                <c:pt idx="8">
                  <c:v>1.0000000000000002E-2</c:v>
                </c:pt>
                <c:pt idx="9">
                  <c:v>1.21E-2</c:v>
                </c:pt>
                <c:pt idx="10">
                  <c:v>1.44E-2</c:v>
                </c:pt>
                <c:pt idx="11">
                  <c:v>1.6900000000000002E-2</c:v>
                </c:pt>
                <c:pt idx="12">
                  <c:v>1.9600000000000003E-2</c:v>
                </c:pt>
                <c:pt idx="13">
                  <c:v>2.2499999999999999E-2</c:v>
                </c:pt>
                <c:pt idx="14">
                  <c:v>2.5600000000000001E-2</c:v>
                </c:pt>
                <c:pt idx="15">
                  <c:v>2.8900000000000006E-2</c:v>
                </c:pt>
                <c:pt idx="16">
                  <c:v>3.2399999999999998E-2</c:v>
                </c:pt>
                <c:pt idx="17">
                  <c:v>3.61E-2</c:v>
                </c:pt>
                <c:pt idx="18">
                  <c:v>4.0000000000000008E-2</c:v>
                </c:pt>
                <c:pt idx="19">
                  <c:v>4.4099999999999993E-2</c:v>
                </c:pt>
                <c:pt idx="20">
                  <c:v>4.8399999999999999E-2</c:v>
                </c:pt>
                <c:pt idx="21">
                  <c:v>5.2900000000000003E-2</c:v>
                </c:pt>
                <c:pt idx="22">
                  <c:v>5.7599999999999998E-2</c:v>
                </c:pt>
                <c:pt idx="23">
                  <c:v>6.25E-2</c:v>
                </c:pt>
                <c:pt idx="24">
                  <c:v>6.7600000000000007E-2</c:v>
                </c:pt>
                <c:pt idx="25">
                  <c:v>7.2900000000000006E-2</c:v>
                </c:pt>
                <c:pt idx="26">
                  <c:v>7.8400000000000011E-2</c:v>
                </c:pt>
                <c:pt idx="27">
                  <c:v>8.4099999999999994E-2</c:v>
                </c:pt>
                <c:pt idx="28">
                  <c:v>0.09</c:v>
                </c:pt>
                <c:pt idx="29">
                  <c:v>9.6100000000000005E-2</c:v>
                </c:pt>
                <c:pt idx="30">
                  <c:v>0.1024</c:v>
                </c:pt>
                <c:pt idx="31">
                  <c:v>0.10890000000000001</c:v>
                </c:pt>
                <c:pt idx="32">
                  <c:v>0.11560000000000002</c:v>
                </c:pt>
                <c:pt idx="33">
                  <c:v>0.12249999999999998</c:v>
                </c:pt>
                <c:pt idx="34">
                  <c:v>0.12959999999999999</c:v>
                </c:pt>
                <c:pt idx="35">
                  <c:v>0.13689999999999999</c:v>
                </c:pt>
                <c:pt idx="36">
                  <c:v>0.1444</c:v>
                </c:pt>
                <c:pt idx="37">
                  <c:v>0.15210000000000001</c:v>
                </c:pt>
                <c:pt idx="38">
                  <c:v>0.16000000000000003</c:v>
                </c:pt>
                <c:pt idx="39">
                  <c:v>0.16809999999999997</c:v>
                </c:pt>
                <c:pt idx="40">
                  <c:v>0.17639999999999997</c:v>
                </c:pt>
                <c:pt idx="41">
                  <c:v>0.18489999999999998</c:v>
                </c:pt>
                <c:pt idx="42">
                  <c:v>0.19359999999999999</c:v>
                </c:pt>
                <c:pt idx="43">
                  <c:v>0.20250000000000001</c:v>
                </c:pt>
                <c:pt idx="44">
                  <c:v>0.21160000000000001</c:v>
                </c:pt>
                <c:pt idx="45">
                  <c:v>0.22089999999999999</c:v>
                </c:pt>
                <c:pt idx="46">
                  <c:v>0.23039999999999999</c:v>
                </c:pt>
                <c:pt idx="47">
                  <c:v>0.24009999999999998</c:v>
                </c:pt>
                <c:pt idx="48">
                  <c:v>0.25</c:v>
                </c:pt>
                <c:pt idx="49">
                  <c:v>0.2601</c:v>
                </c:pt>
                <c:pt idx="50">
                  <c:v>0.27040000000000003</c:v>
                </c:pt>
                <c:pt idx="51">
                  <c:v>0.28090000000000004</c:v>
                </c:pt>
                <c:pt idx="52">
                  <c:v>0.29160000000000003</c:v>
                </c:pt>
                <c:pt idx="53">
                  <c:v>0.30250000000000005</c:v>
                </c:pt>
                <c:pt idx="54">
                  <c:v>0.31360000000000005</c:v>
                </c:pt>
                <c:pt idx="55">
                  <c:v>0.32489999999999997</c:v>
                </c:pt>
                <c:pt idx="56">
                  <c:v>0.33639999999999998</c:v>
                </c:pt>
                <c:pt idx="57">
                  <c:v>0.34809999999999997</c:v>
                </c:pt>
                <c:pt idx="58">
                  <c:v>0.36</c:v>
                </c:pt>
                <c:pt idx="59">
                  <c:v>0.37209999999999999</c:v>
                </c:pt>
                <c:pt idx="60">
                  <c:v>0.38440000000000002</c:v>
                </c:pt>
                <c:pt idx="61">
                  <c:v>0.39690000000000003</c:v>
                </c:pt>
                <c:pt idx="62">
                  <c:v>0.40960000000000002</c:v>
                </c:pt>
                <c:pt idx="63">
                  <c:v>0.42250000000000004</c:v>
                </c:pt>
                <c:pt idx="64">
                  <c:v>0.43560000000000004</c:v>
                </c:pt>
                <c:pt idx="65">
                  <c:v>0.44890000000000008</c:v>
                </c:pt>
                <c:pt idx="66">
                  <c:v>0.46240000000000009</c:v>
                </c:pt>
                <c:pt idx="67">
                  <c:v>0.47609999999999991</c:v>
                </c:pt>
                <c:pt idx="68">
                  <c:v>0.48999999999999994</c:v>
                </c:pt>
                <c:pt idx="69">
                  <c:v>0.50409999999999999</c:v>
                </c:pt>
                <c:pt idx="70">
                  <c:v>0.51839999999999997</c:v>
                </c:pt>
                <c:pt idx="71">
                  <c:v>0.53289999999999993</c:v>
                </c:pt>
                <c:pt idx="72">
                  <c:v>0.54759999999999998</c:v>
                </c:pt>
                <c:pt idx="73">
                  <c:v>0.5625</c:v>
                </c:pt>
                <c:pt idx="74">
                  <c:v>0.5776</c:v>
                </c:pt>
                <c:pt idx="75">
                  <c:v>0.59289999999999998</c:v>
                </c:pt>
                <c:pt idx="76">
                  <c:v>0.60840000000000005</c:v>
                </c:pt>
                <c:pt idx="77">
                  <c:v>0.6241000000000001</c:v>
                </c:pt>
                <c:pt idx="78">
                  <c:v>0.64000000000000012</c:v>
                </c:pt>
                <c:pt idx="79">
                  <c:v>0.65610000000000013</c:v>
                </c:pt>
                <c:pt idx="80">
                  <c:v>0.67239999999999989</c:v>
                </c:pt>
                <c:pt idx="81">
                  <c:v>0.68889999999999996</c:v>
                </c:pt>
                <c:pt idx="82">
                  <c:v>0.70559999999999989</c:v>
                </c:pt>
                <c:pt idx="83">
                  <c:v>0.72249999999999992</c:v>
                </c:pt>
                <c:pt idx="84">
                  <c:v>0.73959999999999992</c:v>
                </c:pt>
                <c:pt idx="85">
                  <c:v>0.75690000000000002</c:v>
                </c:pt>
                <c:pt idx="86">
                  <c:v>0.77439999999999998</c:v>
                </c:pt>
                <c:pt idx="87">
                  <c:v>0.79210000000000003</c:v>
                </c:pt>
                <c:pt idx="88">
                  <c:v>0.81</c:v>
                </c:pt>
                <c:pt idx="89">
                  <c:v>0.82810000000000006</c:v>
                </c:pt>
                <c:pt idx="90">
                  <c:v>0.84640000000000004</c:v>
                </c:pt>
                <c:pt idx="91">
                  <c:v>0.86490000000000011</c:v>
                </c:pt>
                <c:pt idx="92">
                  <c:v>0.88359999999999994</c:v>
                </c:pt>
                <c:pt idx="93">
                  <c:v>0.90249999999999997</c:v>
                </c:pt>
                <c:pt idx="94">
                  <c:v>0.92159999999999997</c:v>
                </c:pt>
                <c:pt idx="95">
                  <c:v>0.94089999999999996</c:v>
                </c:pt>
                <c:pt idx="96">
                  <c:v>0.96039999999999992</c:v>
                </c:pt>
                <c:pt idx="97">
                  <c:v>0.98009999999999997</c:v>
                </c:pt>
                <c:pt idx="98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A29-4F70-87D2-377714C835FD}"/>
            </c:ext>
          </c:extLst>
        </c:ser>
        <c:ser>
          <c:idx val="3"/>
          <c:order val="3"/>
          <c:tx>
            <c:v>0.5LOG+1</c:v>
          </c:tx>
          <c:marker>
            <c:symbol val="none"/>
          </c:marker>
          <c:xVal>
            <c:numRef>
              <c:f>'Log graphs'!$A$6:$A$104</c:f>
              <c:numCache>
                <c:formatCode>General</c:formatCode>
                <c:ptCount val="99"/>
                <c:pt idx="0">
                  <c:v>0.02</c:v>
                </c:pt>
                <c:pt idx="1">
                  <c:v>0.03</c:v>
                </c:pt>
                <c:pt idx="2">
                  <c:v>0.04</c:v>
                </c:pt>
                <c:pt idx="3">
                  <c:v>0.05</c:v>
                </c:pt>
                <c:pt idx="4">
                  <c:v>0.06</c:v>
                </c:pt>
                <c:pt idx="5">
                  <c:v>7.0000000000000007E-2</c:v>
                </c:pt>
                <c:pt idx="6">
                  <c:v>0.08</c:v>
                </c:pt>
                <c:pt idx="7">
                  <c:v>0.09</c:v>
                </c:pt>
                <c:pt idx="8">
                  <c:v>0.1</c:v>
                </c:pt>
                <c:pt idx="9">
                  <c:v>0.11</c:v>
                </c:pt>
                <c:pt idx="10">
                  <c:v>0.12</c:v>
                </c:pt>
                <c:pt idx="11">
                  <c:v>0.13</c:v>
                </c:pt>
                <c:pt idx="12">
                  <c:v>0.14000000000000001</c:v>
                </c:pt>
                <c:pt idx="13">
                  <c:v>0.15</c:v>
                </c:pt>
                <c:pt idx="14">
                  <c:v>0.16</c:v>
                </c:pt>
                <c:pt idx="15">
                  <c:v>0.17</c:v>
                </c:pt>
                <c:pt idx="16">
                  <c:v>0.18</c:v>
                </c:pt>
                <c:pt idx="17">
                  <c:v>0.19</c:v>
                </c:pt>
                <c:pt idx="18">
                  <c:v>0.2</c:v>
                </c:pt>
                <c:pt idx="19">
                  <c:v>0.21</c:v>
                </c:pt>
                <c:pt idx="20">
                  <c:v>0.22</c:v>
                </c:pt>
                <c:pt idx="21">
                  <c:v>0.23</c:v>
                </c:pt>
                <c:pt idx="22">
                  <c:v>0.24</c:v>
                </c:pt>
                <c:pt idx="23">
                  <c:v>0.25</c:v>
                </c:pt>
                <c:pt idx="24">
                  <c:v>0.26</c:v>
                </c:pt>
                <c:pt idx="25">
                  <c:v>0.27</c:v>
                </c:pt>
                <c:pt idx="26">
                  <c:v>0.28000000000000003</c:v>
                </c:pt>
                <c:pt idx="27">
                  <c:v>0.28999999999999998</c:v>
                </c:pt>
                <c:pt idx="28">
                  <c:v>0.3</c:v>
                </c:pt>
                <c:pt idx="29">
                  <c:v>0.31</c:v>
                </c:pt>
                <c:pt idx="30">
                  <c:v>0.32</c:v>
                </c:pt>
                <c:pt idx="31">
                  <c:v>0.33</c:v>
                </c:pt>
                <c:pt idx="32">
                  <c:v>0.34</c:v>
                </c:pt>
                <c:pt idx="33">
                  <c:v>0.35</c:v>
                </c:pt>
                <c:pt idx="34">
                  <c:v>0.36</c:v>
                </c:pt>
                <c:pt idx="35">
                  <c:v>0.37</c:v>
                </c:pt>
                <c:pt idx="36">
                  <c:v>0.38</c:v>
                </c:pt>
                <c:pt idx="37">
                  <c:v>0.39</c:v>
                </c:pt>
                <c:pt idx="38">
                  <c:v>0.4</c:v>
                </c:pt>
                <c:pt idx="39">
                  <c:v>0.41</c:v>
                </c:pt>
                <c:pt idx="40">
                  <c:v>0.42</c:v>
                </c:pt>
                <c:pt idx="41">
                  <c:v>0.43</c:v>
                </c:pt>
                <c:pt idx="42">
                  <c:v>0.44</c:v>
                </c:pt>
                <c:pt idx="43">
                  <c:v>0.45</c:v>
                </c:pt>
                <c:pt idx="44">
                  <c:v>0.46</c:v>
                </c:pt>
                <c:pt idx="45">
                  <c:v>0.47</c:v>
                </c:pt>
                <c:pt idx="46">
                  <c:v>0.48</c:v>
                </c:pt>
                <c:pt idx="47">
                  <c:v>0.49</c:v>
                </c:pt>
                <c:pt idx="48">
                  <c:v>0.5</c:v>
                </c:pt>
                <c:pt idx="49">
                  <c:v>0.51</c:v>
                </c:pt>
                <c:pt idx="50">
                  <c:v>0.52</c:v>
                </c:pt>
                <c:pt idx="51">
                  <c:v>0.53</c:v>
                </c:pt>
                <c:pt idx="52">
                  <c:v>0.54</c:v>
                </c:pt>
                <c:pt idx="53">
                  <c:v>0.55000000000000004</c:v>
                </c:pt>
                <c:pt idx="54">
                  <c:v>0.56000000000000005</c:v>
                </c:pt>
                <c:pt idx="55">
                  <c:v>0.56999999999999995</c:v>
                </c:pt>
                <c:pt idx="56">
                  <c:v>0.57999999999999996</c:v>
                </c:pt>
                <c:pt idx="57">
                  <c:v>0.59</c:v>
                </c:pt>
                <c:pt idx="58">
                  <c:v>0.6</c:v>
                </c:pt>
                <c:pt idx="59">
                  <c:v>0.61</c:v>
                </c:pt>
                <c:pt idx="60">
                  <c:v>0.62</c:v>
                </c:pt>
                <c:pt idx="61">
                  <c:v>0.63</c:v>
                </c:pt>
                <c:pt idx="62">
                  <c:v>0.64</c:v>
                </c:pt>
                <c:pt idx="63">
                  <c:v>0.65</c:v>
                </c:pt>
                <c:pt idx="64">
                  <c:v>0.66</c:v>
                </c:pt>
                <c:pt idx="65">
                  <c:v>0.67</c:v>
                </c:pt>
                <c:pt idx="66">
                  <c:v>0.68</c:v>
                </c:pt>
                <c:pt idx="67">
                  <c:v>0.69</c:v>
                </c:pt>
                <c:pt idx="68">
                  <c:v>0.7</c:v>
                </c:pt>
                <c:pt idx="69">
                  <c:v>0.71</c:v>
                </c:pt>
                <c:pt idx="70">
                  <c:v>0.72</c:v>
                </c:pt>
                <c:pt idx="71">
                  <c:v>0.73</c:v>
                </c:pt>
                <c:pt idx="72">
                  <c:v>0.74</c:v>
                </c:pt>
                <c:pt idx="73">
                  <c:v>0.75</c:v>
                </c:pt>
                <c:pt idx="74">
                  <c:v>0.76</c:v>
                </c:pt>
                <c:pt idx="75">
                  <c:v>0.77</c:v>
                </c:pt>
                <c:pt idx="76">
                  <c:v>0.78</c:v>
                </c:pt>
                <c:pt idx="77">
                  <c:v>0.79</c:v>
                </c:pt>
                <c:pt idx="78">
                  <c:v>0.8</c:v>
                </c:pt>
                <c:pt idx="79">
                  <c:v>0.81</c:v>
                </c:pt>
                <c:pt idx="80">
                  <c:v>0.82</c:v>
                </c:pt>
                <c:pt idx="81">
                  <c:v>0.83</c:v>
                </c:pt>
                <c:pt idx="82">
                  <c:v>0.84</c:v>
                </c:pt>
                <c:pt idx="83">
                  <c:v>0.85</c:v>
                </c:pt>
                <c:pt idx="84">
                  <c:v>0.86</c:v>
                </c:pt>
                <c:pt idx="85">
                  <c:v>0.87</c:v>
                </c:pt>
                <c:pt idx="86">
                  <c:v>0.88</c:v>
                </c:pt>
                <c:pt idx="87">
                  <c:v>0.89</c:v>
                </c:pt>
                <c:pt idx="88">
                  <c:v>0.9</c:v>
                </c:pt>
                <c:pt idx="89">
                  <c:v>0.91</c:v>
                </c:pt>
                <c:pt idx="90">
                  <c:v>0.92</c:v>
                </c:pt>
                <c:pt idx="91">
                  <c:v>0.93</c:v>
                </c:pt>
                <c:pt idx="92">
                  <c:v>0.94</c:v>
                </c:pt>
                <c:pt idx="93">
                  <c:v>0.95</c:v>
                </c:pt>
                <c:pt idx="94">
                  <c:v>0.96</c:v>
                </c:pt>
                <c:pt idx="95">
                  <c:v>0.97</c:v>
                </c:pt>
                <c:pt idx="96">
                  <c:v>0.98</c:v>
                </c:pt>
                <c:pt idx="97">
                  <c:v>0.99</c:v>
                </c:pt>
                <c:pt idx="98">
                  <c:v>1</c:v>
                </c:pt>
              </c:numCache>
            </c:numRef>
          </c:xVal>
          <c:yVal>
            <c:numRef>
              <c:f>'Log graphs'!$E$6:$E$104</c:f>
              <c:numCache>
                <c:formatCode>0.0000</c:formatCode>
                <c:ptCount val="99"/>
                <c:pt idx="0">
                  <c:v>0.15051499783199063</c:v>
                </c:pt>
                <c:pt idx="1">
                  <c:v>0.23856062735983119</c:v>
                </c:pt>
                <c:pt idx="2">
                  <c:v>0.30102999566398125</c:v>
                </c:pt>
                <c:pt idx="3">
                  <c:v>0.34948500216800937</c:v>
                </c:pt>
                <c:pt idx="4">
                  <c:v>0.38907562519182182</c:v>
                </c:pt>
                <c:pt idx="5">
                  <c:v>0.42254902000712846</c:v>
                </c:pt>
                <c:pt idx="6">
                  <c:v>0.45154499349597177</c:v>
                </c:pt>
                <c:pt idx="7">
                  <c:v>0.47712125471966238</c:v>
                </c:pt>
                <c:pt idx="8">
                  <c:v>0.5</c:v>
                </c:pt>
                <c:pt idx="9">
                  <c:v>0.52069634257911246</c:v>
                </c:pt>
                <c:pt idx="10">
                  <c:v>0.53959062302381233</c:v>
                </c:pt>
                <c:pt idx="11">
                  <c:v>0.55697167615341847</c:v>
                </c:pt>
                <c:pt idx="12">
                  <c:v>0.57306401783911909</c:v>
                </c:pt>
                <c:pt idx="13">
                  <c:v>0.58804562952784067</c:v>
                </c:pt>
                <c:pt idx="14">
                  <c:v>0.6020599913279624</c:v>
                </c:pt>
                <c:pt idx="15">
                  <c:v>0.61522446068913705</c:v>
                </c:pt>
                <c:pt idx="16">
                  <c:v>0.62763625255165301</c:v>
                </c:pt>
                <c:pt idx="17">
                  <c:v>0.63937680047641443</c:v>
                </c:pt>
                <c:pt idx="18">
                  <c:v>0.65051499783199063</c:v>
                </c:pt>
                <c:pt idx="19">
                  <c:v>0.66110964736695965</c:v>
                </c:pt>
                <c:pt idx="20">
                  <c:v>0.67121134041110309</c:v>
                </c:pt>
                <c:pt idx="21">
                  <c:v>0.68086391800879653</c:v>
                </c:pt>
                <c:pt idx="22">
                  <c:v>0.69010562085580296</c:v>
                </c:pt>
                <c:pt idx="23">
                  <c:v>0.69897000433601875</c:v>
                </c:pt>
                <c:pt idx="24">
                  <c:v>0.70748667398540899</c:v>
                </c:pt>
                <c:pt idx="25">
                  <c:v>0.71568188207949368</c:v>
                </c:pt>
                <c:pt idx="26">
                  <c:v>0.7235790156711096</c:v>
                </c:pt>
                <c:pt idx="27">
                  <c:v>0.73119899894947804</c:v>
                </c:pt>
                <c:pt idx="28">
                  <c:v>0.73856062735983119</c:v>
                </c:pt>
                <c:pt idx="29">
                  <c:v>0.74568084691713632</c:v>
                </c:pt>
                <c:pt idx="30">
                  <c:v>0.75257498915995302</c:v>
                </c:pt>
                <c:pt idx="31">
                  <c:v>0.75925696993894376</c:v>
                </c:pt>
                <c:pt idx="32">
                  <c:v>0.76573945852112757</c:v>
                </c:pt>
                <c:pt idx="33">
                  <c:v>0.77203402217513784</c:v>
                </c:pt>
                <c:pt idx="34">
                  <c:v>0.77815125038364363</c:v>
                </c:pt>
                <c:pt idx="35">
                  <c:v>0.78410086203349749</c:v>
                </c:pt>
                <c:pt idx="36">
                  <c:v>0.78989179830840506</c:v>
                </c:pt>
                <c:pt idx="37">
                  <c:v>0.79553230351324955</c:v>
                </c:pt>
                <c:pt idx="38">
                  <c:v>0.80102999566398125</c:v>
                </c:pt>
                <c:pt idx="39">
                  <c:v>0.80639192835986773</c:v>
                </c:pt>
                <c:pt idx="40">
                  <c:v>0.81162464519895017</c:v>
                </c:pt>
                <c:pt idx="41">
                  <c:v>0.81673422778979332</c:v>
                </c:pt>
                <c:pt idx="42">
                  <c:v>0.82172633824309371</c:v>
                </c:pt>
                <c:pt idx="43">
                  <c:v>0.82660625688767186</c:v>
                </c:pt>
                <c:pt idx="44">
                  <c:v>0.83137891584078705</c:v>
                </c:pt>
                <c:pt idx="45">
                  <c:v>0.83604892896785876</c:v>
                </c:pt>
                <c:pt idx="46">
                  <c:v>0.84062061868779359</c:v>
                </c:pt>
                <c:pt idx="47">
                  <c:v>0.84509804001425681</c:v>
                </c:pt>
                <c:pt idx="48">
                  <c:v>0.84948500216800937</c:v>
                </c:pt>
                <c:pt idx="49">
                  <c:v>0.85378508804896813</c:v>
                </c:pt>
                <c:pt idx="50">
                  <c:v>0.85800167181739961</c:v>
                </c:pt>
                <c:pt idx="51">
                  <c:v>0.86213793480039458</c:v>
                </c:pt>
                <c:pt idx="52">
                  <c:v>0.86619687991148431</c:v>
                </c:pt>
                <c:pt idx="53">
                  <c:v>0.87018134474712194</c:v>
                </c:pt>
                <c:pt idx="54">
                  <c:v>0.87409401350310023</c:v>
                </c:pt>
                <c:pt idx="55">
                  <c:v>0.87793742783624573</c:v>
                </c:pt>
                <c:pt idx="56">
                  <c:v>0.88171399678146867</c:v>
                </c:pt>
                <c:pt idx="57">
                  <c:v>0.88542600582107212</c:v>
                </c:pt>
                <c:pt idx="58">
                  <c:v>0.88907562519182182</c:v>
                </c:pt>
                <c:pt idx="59">
                  <c:v>0.89266491750538357</c:v>
                </c:pt>
                <c:pt idx="60">
                  <c:v>0.89619584474912695</c:v>
                </c:pt>
                <c:pt idx="61">
                  <c:v>0.89967027472679084</c:v>
                </c:pt>
                <c:pt idx="62">
                  <c:v>0.90308998699194354</c:v>
                </c:pt>
                <c:pt idx="63">
                  <c:v>0.90645667832142784</c:v>
                </c:pt>
                <c:pt idx="64">
                  <c:v>0.90977196777093439</c:v>
                </c:pt>
                <c:pt idx="65">
                  <c:v>0.91303740135041322</c:v>
                </c:pt>
                <c:pt idx="66">
                  <c:v>0.9162544563531182</c:v>
                </c:pt>
                <c:pt idx="67">
                  <c:v>0.91942454536862761</c:v>
                </c:pt>
                <c:pt idx="68">
                  <c:v>0.92254902000712846</c:v>
                </c:pt>
                <c:pt idx="69">
                  <c:v>0.92562917435953762</c:v>
                </c:pt>
                <c:pt idx="70">
                  <c:v>0.92866624821563426</c:v>
                </c:pt>
                <c:pt idx="71">
                  <c:v>0.93166143006022795</c:v>
                </c:pt>
                <c:pt idx="72">
                  <c:v>0.93461585986548812</c:v>
                </c:pt>
                <c:pt idx="73">
                  <c:v>0.93753063169585005</c:v>
                </c:pt>
                <c:pt idx="74">
                  <c:v>0.94040679614039568</c:v>
                </c:pt>
                <c:pt idx="75">
                  <c:v>0.94324536258624092</c:v>
                </c:pt>
                <c:pt idx="76">
                  <c:v>0.94604730134524018</c:v>
                </c:pt>
                <c:pt idx="77">
                  <c:v>0.94881354564522069</c:v>
                </c:pt>
                <c:pt idx="78">
                  <c:v>0.95154499349597177</c:v>
                </c:pt>
                <c:pt idx="79">
                  <c:v>0.95424250943932487</c:v>
                </c:pt>
                <c:pt idx="80">
                  <c:v>0.95690692619185835</c:v>
                </c:pt>
                <c:pt idx="81">
                  <c:v>0.95953904618803698</c:v>
                </c:pt>
                <c:pt idx="82">
                  <c:v>0.96213964303094079</c:v>
                </c:pt>
                <c:pt idx="83">
                  <c:v>0.96470946285714632</c:v>
                </c:pt>
                <c:pt idx="84">
                  <c:v>0.96724922562178384</c:v>
                </c:pt>
                <c:pt idx="85">
                  <c:v>0.96975962630930923</c:v>
                </c:pt>
                <c:pt idx="86">
                  <c:v>0.97224133607508434</c:v>
                </c:pt>
                <c:pt idx="87">
                  <c:v>0.9746950033224564</c:v>
                </c:pt>
                <c:pt idx="88">
                  <c:v>0.97712125471966249</c:v>
                </c:pt>
                <c:pt idx="89">
                  <c:v>0.97952069616054682</c:v>
                </c:pt>
                <c:pt idx="90">
                  <c:v>0.98189391367277767</c:v>
                </c:pt>
                <c:pt idx="91">
                  <c:v>0.98424147427696762</c:v>
                </c:pt>
                <c:pt idx="92">
                  <c:v>0.98656392679984928</c:v>
                </c:pt>
                <c:pt idx="93">
                  <c:v>0.98886180264442392</c:v>
                </c:pt>
                <c:pt idx="94">
                  <c:v>0.99113561651978421</c:v>
                </c:pt>
                <c:pt idx="95">
                  <c:v>0.99338586713312238</c:v>
                </c:pt>
                <c:pt idx="96">
                  <c:v>0.99561303784624744</c:v>
                </c:pt>
                <c:pt idx="97">
                  <c:v>0.99781759729877495</c:v>
                </c:pt>
                <c:pt idx="98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A29-4F70-87D2-377714C835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900224"/>
        <c:axId val="98910208"/>
      </c:scatterChart>
      <c:valAx>
        <c:axId val="98900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8910208"/>
        <c:crosses val="autoZero"/>
        <c:crossBetween val="midCat"/>
      </c:valAx>
      <c:valAx>
        <c:axId val="98910208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989002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0.5 Log() +1</c:v>
          </c:tx>
          <c:marker>
            <c:symbol val="none"/>
          </c:marker>
          <c:xVal>
            <c:numRef>
              <c:f>'Log graphs'!$A$6:$A$104</c:f>
              <c:numCache>
                <c:formatCode>General</c:formatCode>
                <c:ptCount val="99"/>
                <c:pt idx="0">
                  <c:v>0.02</c:v>
                </c:pt>
                <c:pt idx="1">
                  <c:v>0.03</c:v>
                </c:pt>
                <c:pt idx="2">
                  <c:v>0.04</c:v>
                </c:pt>
                <c:pt idx="3">
                  <c:v>0.05</c:v>
                </c:pt>
                <c:pt idx="4">
                  <c:v>0.06</c:v>
                </c:pt>
                <c:pt idx="5">
                  <c:v>7.0000000000000007E-2</c:v>
                </c:pt>
                <c:pt idx="6">
                  <c:v>0.08</c:v>
                </c:pt>
                <c:pt idx="7">
                  <c:v>0.09</c:v>
                </c:pt>
                <c:pt idx="8">
                  <c:v>0.1</c:v>
                </c:pt>
                <c:pt idx="9">
                  <c:v>0.11</c:v>
                </c:pt>
                <c:pt idx="10">
                  <c:v>0.12</c:v>
                </c:pt>
                <c:pt idx="11">
                  <c:v>0.13</c:v>
                </c:pt>
                <c:pt idx="12">
                  <c:v>0.14000000000000001</c:v>
                </c:pt>
                <c:pt idx="13">
                  <c:v>0.15</c:v>
                </c:pt>
                <c:pt idx="14">
                  <c:v>0.16</c:v>
                </c:pt>
                <c:pt idx="15">
                  <c:v>0.17</c:v>
                </c:pt>
                <c:pt idx="16">
                  <c:v>0.18</c:v>
                </c:pt>
                <c:pt idx="17">
                  <c:v>0.19</c:v>
                </c:pt>
                <c:pt idx="18">
                  <c:v>0.2</c:v>
                </c:pt>
                <c:pt idx="19">
                  <c:v>0.21</c:v>
                </c:pt>
                <c:pt idx="20">
                  <c:v>0.22</c:v>
                </c:pt>
                <c:pt idx="21">
                  <c:v>0.23</c:v>
                </c:pt>
                <c:pt idx="22">
                  <c:v>0.24</c:v>
                </c:pt>
                <c:pt idx="23">
                  <c:v>0.25</c:v>
                </c:pt>
                <c:pt idx="24">
                  <c:v>0.26</c:v>
                </c:pt>
                <c:pt idx="25">
                  <c:v>0.27</c:v>
                </c:pt>
                <c:pt idx="26">
                  <c:v>0.28000000000000003</c:v>
                </c:pt>
                <c:pt idx="27">
                  <c:v>0.28999999999999998</c:v>
                </c:pt>
                <c:pt idx="28">
                  <c:v>0.3</c:v>
                </c:pt>
                <c:pt idx="29">
                  <c:v>0.31</c:v>
                </c:pt>
                <c:pt idx="30">
                  <c:v>0.32</c:v>
                </c:pt>
                <c:pt idx="31">
                  <c:v>0.33</c:v>
                </c:pt>
                <c:pt idx="32">
                  <c:v>0.34</c:v>
                </c:pt>
                <c:pt idx="33">
                  <c:v>0.35</c:v>
                </c:pt>
                <c:pt idx="34">
                  <c:v>0.36</c:v>
                </c:pt>
                <c:pt idx="35">
                  <c:v>0.37</c:v>
                </c:pt>
                <c:pt idx="36">
                  <c:v>0.38</c:v>
                </c:pt>
                <c:pt idx="37">
                  <c:v>0.39</c:v>
                </c:pt>
                <c:pt idx="38">
                  <c:v>0.4</c:v>
                </c:pt>
                <c:pt idx="39">
                  <c:v>0.41</c:v>
                </c:pt>
                <c:pt idx="40">
                  <c:v>0.42</c:v>
                </c:pt>
                <c:pt idx="41">
                  <c:v>0.43</c:v>
                </c:pt>
                <c:pt idx="42">
                  <c:v>0.44</c:v>
                </c:pt>
                <c:pt idx="43">
                  <c:v>0.45</c:v>
                </c:pt>
                <c:pt idx="44">
                  <c:v>0.46</c:v>
                </c:pt>
                <c:pt idx="45">
                  <c:v>0.47</c:v>
                </c:pt>
                <c:pt idx="46">
                  <c:v>0.48</c:v>
                </c:pt>
                <c:pt idx="47">
                  <c:v>0.49</c:v>
                </c:pt>
                <c:pt idx="48">
                  <c:v>0.5</c:v>
                </c:pt>
                <c:pt idx="49">
                  <c:v>0.51</c:v>
                </c:pt>
                <c:pt idx="50">
                  <c:v>0.52</c:v>
                </c:pt>
                <c:pt idx="51">
                  <c:v>0.53</c:v>
                </c:pt>
                <c:pt idx="52">
                  <c:v>0.54</c:v>
                </c:pt>
                <c:pt idx="53">
                  <c:v>0.55000000000000004</c:v>
                </c:pt>
                <c:pt idx="54">
                  <c:v>0.56000000000000005</c:v>
                </c:pt>
                <c:pt idx="55">
                  <c:v>0.56999999999999995</c:v>
                </c:pt>
                <c:pt idx="56">
                  <c:v>0.57999999999999996</c:v>
                </c:pt>
                <c:pt idx="57">
                  <c:v>0.59</c:v>
                </c:pt>
                <c:pt idx="58">
                  <c:v>0.6</c:v>
                </c:pt>
                <c:pt idx="59">
                  <c:v>0.61</c:v>
                </c:pt>
                <c:pt idx="60">
                  <c:v>0.62</c:v>
                </c:pt>
                <c:pt idx="61">
                  <c:v>0.63</c:v>
                </c:pt>
                <c:pt idx="62">
                  <c:v>0.64</c:v>
                </c:pt>
                <c:pt idx="63">
                  <c:v>0.65</c:v>
                </c:pt>
                <c:pt idx="64">
                  <c:v>0.66</c:v>
                </c:pt>
                <c:pt idx="65">
                  <c:v>0.67</c:v>
                </c:pt>
                <c:pt idx="66">
                  <c:v>0.68</c:v>
                </c:pt>
                <c:pt idx="67">
                  <c:v>0.69</c:v>
                </c:pt>
                <c:pt idx="68">
                  <c:v>0.7</c:v>
                </c:pt>
                <c:pt idx="69">
                  <c:v>0.71</c:v>
                </c:pt>
                <c:pt idx="70">
                  <c:v>0.72</c:v>
                </c:pt>
                <c:pt idx="71">
                  <c:v>0.73</c:v>
                </c:pt>
                <c:pt idx="72">
                  <c:v>0.74</c:v>
                </c:pt>
                <c:pt idx="73">
                  <c:v>0.75</c:v>
                </c:pt>
                <c:pt idx="74">
                  <c:v>0.76</c:v>
                </c:pt>
                <c:pt idx="75">
                  <c:v>0.77</c:v>
                </c:pt>
                <c:pt idx="76">
                  <c:v>0.78</c:v>
                </c:pt>
                <c:pt idx="77">
                  <c:v>0.79</c:v>
                </c:pt>
                <c:pt idx="78">
                  <c:v>0.8</c:v>
                </c:pt>
                <c:pt idx="79">
                  <c:v>0.81</c:v>
                </c:pt>
                <c:pt idx="80">
                  <c:v>0.82</c:v>
                </c:pt>
                <c:pt idx="81">
                  <c:v>0.83</c:v>
                </c:pt>
                <c:pt idx="82">
                  <c:v>0.84</c:v>
                </c:pt>
                <c:pt idx="83">
                  <c:v>0.85</c:v>
                </c:pt>
                <c:pt idx="84">
                  <c:v>0.86</c:v>
                </c:pt>
                <c:pt idx="85">
                  <c:v>0.87</c:v>
                </c:pt>
                <c:pt idx="86">
                  <c:v>0.88</c:v>
                </c:pt>
                <c:pt idx="87">
                  <c:v>0.89</c:v>
                </c:pt>
                <c:pt idx="88">
                  <c:v>0.9</c:v>
                </c:pt>
                <c:pt idx="89">
                  <c:v>0.91</c:v>
                </c:pt>
                <c:pt idx="90">
                  <c:v>0.92</c:v>
                </c:pt>
                <c:pt idx="91">
                  <c:v>0.93</c:v>
                </c:pt>
                <c:pt idx="92">
                  <c:v>0.94</c:v>
                </c:pt>
                <c:pt idx="93">
                  <c:v>0.95</c:v>
                </c:pt>
                <c:pt idx="94">
                  <c:v>0.96</c:v>
                </c:pt>
                <c:pt idx="95">
                  <c:v>0.97</c:v>
                </c:pt>
                <c:pt idx="96">
                  <c:v>0.98</c:v>
                </c:pt>
                <c:pt idx="97">
                  <c:v>0.99</c:v>
                </c:pt>
                <c:pt idx="98">
                  <c:v>1</c:v>
                </c:pt>
              </c:numCache>
            </c:numRef>
          </c:xVal>
          <c:yVal>
            <c:numRef>
              <c:f>'Log graphs'!$F$6:$F$104</c:f>
              <c:numCache>
                <c:formatCode>0.00</c:formatCode>
                <c:ptCount val="99"/>
                <c:pt idx="0">
                  <c:v>60.205999132796251</c:v>
                </c:pt>
                <c:pt idx="1">
                  <c:v>95.424250943932478</c:v>
                </c:pt>
                <c:pt idx="2">
                  <c:v>120.4119982655925</c:v>
                </c:pt>
                <c:pt idx="3">
                  <c:v>139.79400086720375</c:v>
                </c:pt>
                <c:pt idx="4">
                  <c:v>155.63025007672871</c:v>
                </c:pt>
                <c:pt idx="5">
                  <c:v>169.01960800285138</c:v>
                </c:pt>
                <c:pt idx="6">
                  <c:v>180.6179973983887</c:v>
                </c:pt>
                <c:pt idx="7">
                  <c:v>190.84850188786496</c:v>
                </c:pt>
                <c:pt idx="8">
                  <c:v>200</c:v>
                </c:pt>
                <c:pt idx="9">
                  <c:v>208.27853703164499</c:v>
                </c:pt>
                <c:pt idx="10">
                  <c:v>215.83624920952494</c:v>
                </c:pt>
                <c:pt idx="11">
                  <c:v>222.78867046136739</c:v>
                </c:pt>
                <c:pt idx="12">
                  <c:v>229.22560713564764</c:v>
                </c:pt>
                <c:pt idx="13">
                  <c:v>235.21825181113627</c:v>
                </c:pt>
                <c:pt idx="14">
                  <c:v>240.82399653118495</c:v>
                </c:pt>
                <c:pt idx="15">
                  <c:v>246.08978427565484</c:v>
                </c:pt>
                <c:pt idx="16">
                  <c:v>251.05450102066121</c:v>
                </c:pt>
                <c:pt idx="17">
                  <c:v>255.75072019056577</c:v>
                </c:pt>
                <c:pt idx="18">
                  <c:v>260.20599913279625</c:v>
                </c:pt>
                <c:pt idx="19">
                  <c:v>264.44385894678385</c:v>
                </c:pt>
                <c:pt idx="20">
                  <c:v>268.48453616444124</c:v>
                </c:pt>
                <c:pt idx="21">
                  <c:v>272.34556720351861</c:v>
                </c:pt>
                <c:pt idx="22">
                  <c:v>276.04224834232116</c:v>
                </c:pt>
                <c:pt idx="23">
                  <c:v>279.5880017344075</c:v>
                </c:pt>
                <c:pt idx="24">
                  <c:v>282.99466959416361</c:v>
                </c:pt>
                <c:pt idx="25">
                  <c:v>286.27275283179745</c:v>
                </c:pt>
                <c:pt idx="26">
                  <c:v>289.43160626844383</c:v>
                </c:pt>
                <c:pt idx="27">
                  <c:v>292.47959957979123</c:v>
                </c:pt>
                <c:pt idx="28">
                  <c:v>295.42425094393246</c:v>
                </c:pt>
                <c:pt idx="29">
                  <c:v>298.27233876685455</c:v>
                </c:pt>
                <c:pt idx="30">
                  <c:v>301.0299956639812</c:v>
                </c:pt>
                <c:pt idx="31">
                  <c:v>303.70278797557751</c:v>
                </c:pt>
                <c:pt idx="32">
                  <c:v>306.29578340845103</c:v>
                </c:pt>
                <c:pt idx="33">
                  <c:v>308.81360887005513</c:v>
                </c:pt>
                <c:pt idx="34">
                  <c:v>311.26050015345743</c:v>
                </c:pt>
                <c:pt idx="35">
                  <c:v>313.640344813399</c:v>
                </c:pt>
                <c:pt idx="36">
                  <c:v>315.95671932336199</c:v>
                </c:pt>
                <c:pt idx="37">
                  <c:v>318.21292140529982</c:v>
                </c:pt>
                <c:pt idx="38">
                  <c:v>320.4119982655925</c:v>
                </c:pt>
                <c:pt idx="39">
                  <c:v>322.5567713439471</c:v>
                </c:pt>
                <c:pt idx="40">
                  <c:v>324.64985807958004</c:v>
                </c:pt>
                <c:pt idx="41">
                  <c:v>326.69369111591732</c:v>
                </c:pt>
                <c:pt idx="42">
                  <c:v>328.69053529723749</c:v>
                </c:pt>
                <c:pt idx="43">
                  <c:v>330.64250275506873</c:v>
                </c:pt>
                <c:pt idx="44">
                  <c:v>332.55156633631481</c:v>
                </c:pt>
                <c:pt idx="45">
                  <c:v>334.41957158714348</c:v>
                </c:pt>
                <c:pt idx="46">
                  <c:v>336.24824747511741</c:v>
                </c:pt>
                <c:pt idx="47">
                  <c:v>338.03921600570271</c:v>
                </c:pt>
                <c:pt idx="48">
                  <c:v>339.79400086720375</c:v>
                </c:pt>
                <c:pt idx="49">
                  <c:v>341.51403521958724</c:v>
                </c:pt>
                <c:pt idx="50">
                  <c:v>343.20066872695986</c:v>
                </c:pt>
                <c:pt idx="51">
                  <c:v>344.85517392015782</c:v>
                </c:pt>
                <c:pt idx="52">
                  <c:v>346.4787519645937</c:v>
                </c:pt>
                <c:pt idx="53">
                  <c:v>348.07253789884879</c:v>
                </c:pt>
                <c:pt idx="54">
                  <c:v>349.63760540124008</c:v>
                </c:pt>
                <c:pt idx="55">
                  <c:v>351.17497113449826</c:v>
                </c:pt>
                <c:pt idx="56">
                  <c:v>352.68559871258748</c:v>
                </c:pt>
                <c:pt idx="57">
                  <c:v>354.17040232842885</c:v>
                </c:pt>
                <c:pt idx="58">
                  <c:v>355.63025007672871</c:v>
                </c:pt>
                <c:pt idx="59">
                  <c:v>357.06596700215346</c:v>
                </c:pt>
                <c:pt idx="60">
                  <c:v>358.4783378996508</c:v>
                </c:pt>
                <c:pt idx="61">
                  <c:v>359.86810989071631</c:v>
                </c:pt>
                <c:pt idx="62">
                  <c:v>361.23599479677739</c:v>
                </c:pt>
                <c:pt idx="63">
                  <c:v>362.58267132857111</c:v>
                </c:pt>
                <c:pt idx="64">
                  <c:v>363.90878710837376</c:v>
                </c:pt>
                <c:pt idx="65">
                  <c:v>365.21496054016529</c:v>
                </c:pt>
                <c:pt idx="66">
                  <c:v>366.50178254124728</c:v>
                </c:pt>
                <c:pt idx="67">
                  <c:v>367.76981814745102</c:v>
                </c:pt>
                <c:pt idx="68">
                  <c:v>369.01960800285138</c:v>
                </c:pt>
                <c:pt idx="69">
                  <c:v>370.25166974381506</c:v>
                </c:pt>
                <c:pt idx="70">
                  <c:v>371.46649928625368</c:v>
                </c:pt>
                <c:pt idx="71">
                  <c:v>372.66457202409117</c:v>
                </c:pt>
                <c:pt idx="72">
                  <c:v>373.84634394619525</c:v>
                </c:pt>
                <c:pt idx="73">
                  <c:v>375.01225267834002</c:v>
                </c:pt>
                <c:pt idx="74">
                  <c:v>376.16271845615825</c:v>
                </c:pt>
                <c:pt idx="75">
                  <c:v>377.29814503449637</c:v>
                </c:pt>
                <c:pt idx="76">
                  <c:v>378.41892053809607</c:v>
                </c:pt>
                <c:pt idx="77">
                  <c:v>379.52541825808828</c:v>
                </c:pt>
                <c:pt idx="78">
                  <c:v>380.6179973983887</c:v>
                </c:pt>
                <c:pt idx="79">
                  <c:v>381.69700377572997</c:v>
                </c:pt>
                <c:pt idx="80">
                  <c:v>382.76277047674336</c:v>
                </c:pt>
                <c:pt idx="81">
                  <c:v>383.81561847521482</c:v>
                </c:pt>
                <c:pt idx="82">
                  <c:v>384.85585721237629</c:v>
                </c:pt>
                <c:pt idx="83">
                  <c:v>385.88378514285853</c:v>
                </c:pt>
                <c:pt idx="84">
                  <c:v>386.89969024871351</c:v>
                </c:pt>
                <c:pt idx="85">
                  <c:v>387.90385052372369</c:v>
                </c:pt>
                <c:pt idx="86">
                  <c:v>388.89653443003374</c:v>
                </c:pt>
                <c:pt idx="87">
                  <c:v>389.87800132898258</c:v>
                </c:pt>
                <c:pt idx="88">
                  <c:v>390.84850188786498</c:v>
                </c:pt>
                <c:pt idx="89">
                  <c:v>391.80827846421874</c:v>
                </c:pt>
                <c:pt idx="90">
                  <c:v>392.75756546911106</c:v>
                </c:pt>
                <c:pt idx="91">
                  <c:v>393.69658971078707</c:v>
                </c:pt>
                <c:pt idx="92">
                  <c:v>394.62557071993973</c:v>
                </c:pt>
                <c:pt idx="93">
                  <c:v>395.54472105776955</c:v>
                </c:pt>
                <c:pt idx="94">
                  <c:v>396.45424660791366</c:v>
                </c:pt>
                <c:pt idx="95">
                  <c:v>397.35434685324896</c:v>
                </c:pt>
                <c:pt idx="96">
                  <c:v>398.24521513849896</c:v>
                </c:pt>
                <c:pt idx="97">
                  <c:v>399.12703891950997</c:v>
                </c:pt>
                <c:pt idx="98">
                  <c:v>400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248-4132-B9BB-281D1380D900}"/>
            </c:ext>
          </c:extLst>
        </c:ser>
        <c:ser>
          <c:idx val="1"/>
          <c:order val="1"/>
          <c:tx>
            <c:v>x2</c:v>
          </c:tx>
          <c:marker>
            <c:symbol val="none"/>
          </c:marker>
          <c:xVal>
            <c:numRef>
              <c:f>'Log graphs'!$A$6:$A$104</c:f>
              <c:numCache>
                <c:formatCode>General</c:formatCode>
                <c:ptCount val="99"/>
                <c:pt idx="0">
                  <c:v>0.02</c:v>
                </c:pt>
                <c:pt idx="1">
                  <c:v>0.03</c:v>
                </c:pt>
                <c:pt idx="2">
                  <c:v>0.04</c:v>
                </c:pt>
                <c:pt idx="3">
                  <c:v>0.05</c:v>
                </c:pt>
                <c:pt idx="4">
                  <c:v>0.06</c:v>
                </c:pt>
                <c:pt idx="5">
                  <c:v>7.0000000000000007E-2</c:v>
                </c:pt>
                <c:pt idx="6">
                  <c:v>0.08</c:v>
                </c:pt>
                <c:pt idx="7">
                  <c:v>0.09</c:v>
                </c:pt>
                <c:pt idx="8">
                  <c:v>0.1</c:v>
                </c:pt>
                <c:pt idx="9">
                  <c:v>0.11</c:v>
                </c:pt>
                <c:pt idx="10">
                  <c:v>0.12</c:v>
                </c:pt>
                <c:pt idx="11">
                  <c:v>0.13</c:v>
                </c:pt>
                <c:pt idx="12">
                  <c:v>0.14000000000000001</c:v>
                </c:pt>
                <c:pt idx="13">
                  <c:v>0.15</c:v>
                </c:pt>
                <c:pt idx="14">
                  <c:v>0.16</c:v>
                </c:pt>
                <c:pt idx="15">
                  <c:v>0.17</c:v>
                </c:pt>
                <c:pt idx="16">
                  <c:v>0.18</c:v>
                </c:pt>
                <c:pt idx="17">
                  <c:v>0.19</c:v>
                </c:pt>
                <c:pt idx="18">
                  <c:v>0.2</c:v>
                </c:pt>
                <c:pt idx="19">
                  <c:v>0.21</c:v>
                </c:pt>
                <c:pt idx="20">
                  <c:v>0.22</c:v>
                </c:pt>
                <c:pt idx="21">
                  <c:v>0.23</c:v>
                </c:pt>
                <c:pt idx="22">
                  <c:v>0.24</c:v>
                </c:pt>
                <c:pt idx="23">
                  <c:v>0.25</c:v>
                </c:pt>
                <c:pt idx="24">
                  <c:v>0.26</c:v>
                </c:pt>
                <c:pt idx="25">
                  <c:v>0.27</c:v>
                </c:pt>
                <c:pt idx="26">
                  <c:v>0.28000000000000003</c:v>
                </c:pt>
                <c:pt idx="27">
                  <c:v>0.28999999999999998</c:v>
                </c:pt>
                <c:pt idx="28">
                  <c:v>0.3</c:v>
                </c:pt>
                <c:pt idx="29">
                  <c:v>0.31</c:v>
                </c:pt>
                <c:pt idx="30">
                  <c:v>0.32</c:v>
                </c:pt>
                <c:pt idx="31">
                  <c:v>0.33</c:v>
                </c:pt>
                <c:pt idx="32">
                  <c:v>0.34</c:v>
                </c:pt>
                <c:pt idx="33">
                  <c:v>0.35</c:v>
                </c:pt>
                <c:pt idx="34">
                  <c:v>0.36</c:v>
                </c:pt>
                <c:pt idx="35">
                  <c:v>0.37</c:v>
                </c:pt>
                <c:pt idx="36">
                  <c:v>0.38</c:v>
                </c:pt>
                <c:pt idx="37">
                  <c:v>0.39</c:v>
                </c:pt>
                <c:pt idx="38">
                  <c:v>0.4</c:v>
                </c:pt>
                <c:pt idx="39">
                  <c:v>0.41</c:v>
                </c:pt>
                <c:pt idx="40">
                  <c:v>0.42</c:v>
                </c:pt>
                <c:pt idx="41">
                  <c:v>0.43</c:v>
                </c:pt>
                <c:pt idx="42">
                  <c:v>0.44</c:v>
                </c:pt>
                <c:pt idx="43">
                  <c:v>0.45</c:v>
                </c:pt>
                <c:pt idx="44">
                  <c:v>0.46</c:v>
                </c:pt>
                <c:pt idx="45">
                  <c:v>0.47</c:v>
                </c:pt>
                <c:pt idx="46">
                  <c:v>0.48</c:v>
                </c:pt>
                <c:pt idx="47">
                  <c:v>0.49</c:v>
                </c:pt>
                <c:pt idx="48">
                  <c:v>0.5</c:v>
                </c:pt>
                <c:pt idx="49">
                  <c:v>0.51</c:v>
                </c:pt>
                <c:pt idx="50">
                  <c:v>0.52</c:v>
                </c:pt>
                <c:pt idx="51">
                  <c:v>0.53</c:v>
                </c:pt>
                <c:pt idx="52">
                  <c:v>0.54</c:v>
                </c:pt>
                <c:pt idx="53">
                  <c:v>0.55000000000000004</c:v>
                </c:pt>
                <c:pt idx="54">
                  <c:v>0.56000000000000005</c:v>
                </c:pt>
                <c:pt idx="55">
                  <c:v>0.56999999999999995</c:v>
                </c:pt>
                <c:pt idx="56">
                  <c:v>0.57999999999999996</c:v>
                </c:pt>
                <c:pt idx="57">
                  <c:v>0.59</c:v>
                </c:pt>
                <c:pt idx="58">
                  <c:v>0.6</c:v>
                </c:pt>
                <c:pt idx="59">
                  <c:v>0.61</c:v>
                </c:pt>
                <c:pt idx="60">
                  <c:v>0.62</c:v>
                </c:pt>
                <c:pt idx="61">
                  <c:v>0.63</c:v>
                </c:pt>
                <c:pt idx="62">
                  <c:v>0.64</c:v>
                </c:pt>
                <c:pt idx="63">
                  <c:v>0.65</c:v>
                </c:pt>
                <c:pt idx="64">
                  <c:v>0.66</c:v>
                </c:pt>
                <c:pt idx="65">
                  <c:v>0.67</c:v>
                </c:pt>
                <c:pt idx="66">
                  <c:v>0.68</c:v>
                </c:pt>
                <c:pt idx="67">
                  <c:v>0.69</c:v>
                </c:pt>
                <c:pt idx="68">
                  <c:v>0.7</c:v>
                </c:pt>
                <c:pt idx="69">
                  <c:v>0.71</c:v>
                </c:pt>
                <c:pt idx="70">
                  <c:v>0.72</c:v>
                </c:pt>
                <c:pt idx="71">
                  <c:v>0.73</c:v>
                </c:pt>
                <c:pt idx="72">
                  <c:v>0.74</c:v>
                </c:pt>
                <c:pt idx="73">
                  <c:v>0.75</c:v>
                </c:pt>
                <c:pt idx="74">
                  <c:v>0.76</c:v>
                </c:pt>
                <c:pt idx="75">
                  <c:v>0.77</c:v>
                </c:pt>
                <c:pt idx="76">
                  <c:v>0.78</c:v>
                </c:pt>
                <c:pt idx="77">
                  <c:v>0.79</c:v>
                </c:pt>
                <c:pt idx="78">
                  <c:v>0.8</c:v>
                </c:pt>
                <c:pt idx="79">
                  <c:v>0.81</c:v>
                </c:pt>
                <c:pt idx="80">
                  <c:v>0.82</c:v>
                </c:pt>
                <c:pt idx="81">
                  <c:v>0.83</c:v>
                </c:pt>
                <c:pt idx="82">
                  <c:v>0.84</c:v>
                </c:pt>
                <c:pt idx="83">
                  <c:v>0.85</c:v>
                </c:pt>
                <c:pt idx="84">
                  <c:v>0.86</c:v>
                </c:pt>
                <c:pt idx="85">
                  <c:v>0.87</c:v>
                </c:pt>
                <c:pt idx="86">
                  <c:v>0.88</c:v>
                </c:pt>
                <c:pt idx="87">
                  <c:v>0.89</c:v>
                </c:pt>
                <c:pt idx="88">
                  <c:v>0.9</c:v>
                </c:pt>
                <c:pt idx="89">
                  <c:v>0.91</c:v>
                </c:pt>
                <c:pt idx="90">
                  <c:v>0.92</c:v>
                </c:pt>
                <c:pt idx="91">
                  <c:v>0.93</c:v>
                </c:pt>
                <c:pt idx="92">
                  <c:v>0.94</c:v>
                </c:pt>
                <c:pt idx="93">
                  <c:v>0.95</c:v>
                </c:pt>
                <c:pt idx="94">
                  <c:v>0.96</c:v>
                </c:pt>
                <c:pt idx="95">
                  <c:v>0.97</c:v>
                </c:pt>
                <c:pt idx="96">
                  <c:v>0.98</c:v>
                </c:pt>
                <c:pt idx="97">
                  <c:v>0.99</c:v>
                </c:pt>
                <c:pt idx="98">
                  <c:v>1</c:v>
                </c:pt>
              </c:numCache>
            </c:numRef>
          </c:xVal>
          <c:yVal>
            <c:numRef>
              <c:f>'Log graphs'!$L$6:$L$104</c:f>
              <c:numCache>
                <c:formatCode>General</c:formatCode>
                <c:ptCount val="99"/>
                <c:pt idx="0">
                  <c:v>8</c:v>
                </c:pt>
                <c:pt idx="1">
                  <c:v>18</c:v>
                </c:pt>
                <c:pt idx="2">
                  <c:v>32</c:v>
                </c:pt>
                <c:pt idx="3">
                  <c:v>50.000000000000007</c:v>
                </c:pt>
                <c:pt idx="4">
                  <c:v>72</c:v>
                </c:pt>
                <c:pt idx="5">
                  <c:v>98.000000000000014</c:v>
                </c:pt>
                <c:pt idx="6">
                  <c:v>128</c:v>
                </c:pt>
                <c:pt idx="7">
                  <c:v>162</c:v>
                </c:pt>
                <c:pt idx="8">
                  <c:v>200.00000000000003</c:v>
                </c:pt>
                <c:pt idx="9">
                  <c:v>242</c:v>
                </c:pt>
                <c:pt idx="10">
                  <c:v>288</c:v>
                </c:pt>
                <c:pt idx="11">
                  <c:v>338.00000000000006</c:v>
                </c:pt>
                <c:pt idx="12">
                  <c:v>392.00000000000006</c:v>
                </c:pt>
                <c:pt idx="13">
                  <c:v>450</c:v>
                </c:pt>
                <c:pt idx="14">
                  <c:v>512</c:v>
                </c:pt>
                <c:pt idx="15">
                  <c:v>578.00000000000011</c:v>
                </c:pt>
                <c:pt idx="16">
                  <c:v>648</c:v>
                </c:pt>
                <c:pt idx="17">
                  <c:v>722</c:v>
                </c:pt>
                <c:pt idx="18">
                  <c:v>800.00000000000011</c:v>
                </c:pt>
                <c:pt idx="19">
                  <c:v>881.99999999999989</c:v>
                </c:pt>
                <c:pt idx="20">
                  <c:v>968</c:v>
                </c:pt>
                <c:pt idx="21">
                  <c:v>1058</c:v>
                </c:pt>
                <c:pt idx="22">
                  <c:v>1152</c:v>
                </c:pt>
                <c:pt idx="23">
                  <c:v>1250</c:v>
                </c:pt>
                <c:pt idx="24">
                  <c:v>1352.0000000000002</c:v>
                </c:pt>
                <c:pt idx="25">
                  <c:v>1458.0000000000002</c:v>
                </c:pt>
                <c:pt idx="26">
                  <c:v>1568.0000000000002</c:v>
                </c:pt>
                <c:pt idx="27">
                  <c:v>1681.9999999999998</c:v>
                </c:pt>
                <c:pt idx="28">
                  <c:v>1800</c:v>
                </c:pt>
                <c:pt idx="29">
                  <c:v>1922</c:v>
                </c:pt>
                <c:pt idx="30">
                  <c:v>2048</c:v>
                </c:pt>
                <c:pt idx="31">
                  <c:v>2178</c:v>
                </c:pt>
                <c:pt idx="32">
                  <c:v>2312.0000000000005</c:v>
                </c:pt>
                <c:pt idx="33">
                  <c:v>2449.9999999999995</c:v>
                </c:pt>
                <c:pt idx="34">
                  <c:v>2592</c:v>
                </c:pt>
                <c:pt idx="35">
                  <c:v>2738</c:v>
                </c:pt>
                <c:pt idx="36">
                  <c:v>2888</c:v>
                </c:pt>
                <c:pt idx="37">
                  <c:v>3042.0000000000005</c:v>
                </c:pt>
                <c:pt idx="38">
                  <c:v>3200.0000000000005</c:v>
                </c:pt>
                <c:pt idx="39">
                  <c:v>3361.9999999999995</c:v>
                </c:pt>
                <c:pt idx="40">
                  <c:v>3527.9999999999995</c:v>
                </c:pt>
                <c:pt idx="41">
                  <c:v>3697.9999999999995</c:v>
                </c:pt>
                <c:pt idx="42">
                  <c:v>3872</c:v>
                </c:pt>
                <c:pt idx="43">
                  <c:v>4050.0000000000005</c:v>
                </c:pt>
                <c:pt idx="44">
                  <c:v>4232</c:v>
                </c:pt>
                <c:pt idx="45">
                  <c:v>4418</c:v>
                </c:pt>
                <c:pt idx="46">
                  <c:v>4608</c:v>
                </c:pt>
                <c:pt idx="47">
                  <c:v>4802</c:v>
                </c:pt>
                <c:pt idx="48">
                  <c:v>5000</c:v>
                </c:pt>
                <c:pt idx="49">
                  <c:v>5202</c:v>
                </c:pt>
                <c:pt idx="50">
                  <c:v>5408.0000000000009</c:v>
                </c:pt>
                <c:pt idx="51">
                  <c:v>5618.0000000000009</c:v>
                </c:pt>
                <c:pt idx="52">
                  <c:v>5832.0000000000009</c:v>
                </c:pt>
                <c:pt idx="53">
                  <c:v>6050.0000000000009</c:v>
                </c:pt>
                <c:pt idx="54">
                  <c:v>6272.0000000000009</c:v>
                </c:pt>
                <c:pt idx="55">
                  <c:v>6497.9999999999991</c:v>
                </c:pt>
                <c:pt idx="56">
                  <c:v>6727.9999999999991</c:v>
                </c:pt>
                <c:pt idx="57">
                  <c:v>6961.9999999999991</c:v>
                </c:pt>
                <c:pt idx="58">
                  <c:v>7200</c:v>
                </c:pt>
                <c:pt idx="59">
                  <c:v>7442</c:v>
                </c:pt>
                <c:pt idx="60">
                  <c:v>7688</c:v>
                </c:pt>
                <c:pt idx="61">
                  <c:v>7938.0000000000009</c:v>
                </c:pt>
                <c:pt idx="62">
                  <c:v>8192</c:v>
                </c:pt>
                <c:pt idx="63">
                  <c:v>8450</c:v>
                </c:pt>
                <c:pt idx="64">
                  <c:v>8712</c:v>
                </c:pt>
                <c:pt idx="65">
                  <c:v>8978.0000000000018</c:v>
                </c:pt>
                <c:pt idx="66">
                  <c:v>9248.0000000000018</c:v>
                </c:pt>
                <c:pt idx="67">
                  <c:v>9521.9999999999982</c:v>
                </c:pt>
                <c:pt idx="68">
                  <c:v>9799.9999999999982</c:v>
                </c:pt>
                <c:pt idx="69">
                  <c:v>10082</c:v>
                </c:pt>
                <c:pt idx="70">
                  <c:v>10368</c:v>
                </c:pt>
                <c:pt idx="71">
                  <c:v>10657.999999999998</c:v>
                </c:pt>
                <c:pt idx="72">
                  <c:v>10952</c:v>
                </c:pt>
                <c:pt idx="73">
                  <c:v>11250</c:v>
                </c:pt>
                <c:pt idx="74">
                  <c:v>11552</c:v>
                </c:pt>
                <c:pt idx="75">
                  <c:v>11858</c:v>
                </c:pt>
                <c:pt idx="76">
                  <c:v>12168.000000000002</c:v>
                </c:pt>
                <c:pt idx="77">
                  <c:v>12482.000000000002</c:v>
                </c:pt>
                <c:pt idx="78">
                  <c:v>12800.000000000002</c:v>
                </c:pt>
                <c:pt idx="79">
                  <c:v>13122.000000000002</c:v>
                </c:pt>
                <c:pt idx="80">
                  <c:v>13447.999999999998</c:v>
                </c:pt>
                <c:pt idx="81">
                  <c:v>13778</c:v>
                </c:pt>
                <c:pt idx="82">
                  <c:v>14111.999999999998</c:v>
                </c:pt>
                <c:pt idx="83">
                  <c:v>14449.999999999998</c:v>
                </c:pt>
                <c:pt idx="84">
                  <c:v>14791.999999999998</c:v>
                </c:pt>
                <c:pt idx="85">
                  <c:v>15138</c:v>
                </c:pt>
                <c:pt idx="86">
                  <c:v>15488</c:v>
                </c:pt>
                <c:pt idx="87">
                  <c:v>15842</c:v>
                </c:pt>
                <c:pt idx="88">
                  <c:v>16200.000000000002</c:v>
                </c:pt>
                <c:pt idx="89">
                  <c:v>16562</c:v>
                </c:pt>
                <c:pt idx="90">
                  <c:v>16928</c:v>
                </c:pt>
                <c:pt idx="91">
                  <c:v>17298.000000000004</c:v>
                </c:pt>
                <c:pt idx="92">
                  <c:v>17672</c:v>
                </c:pt>
                <c:pt idx="93">
                  <c:v>18050</c:v>
                </c:pt>
                <c:pt idx="94">
                  <c:v>18432</c:v>
                </c:pt>
                <c:pt idx="95">
                  <c:v>18818</c:v>
                </c:pt>
                <c:pt idx="96">
                  <c:v>19208</c:v>
                </c:pt>
                <c:pt idx="97">
                  <c:v>19602</c:v>
                </c:pt>
                <c:pt idx="98">
                  <c:v>20000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248-4132-B9BB-281D1380D900}"/>
            </c:ext>
          </c:extLst>
        </c:ser>
        <c:ser>
          <c:idx val="2"/>
          <c:order val="2"/>
          <c:tx>
            <c:v>Antilog</c:v>
          </c:tx>
          <c:marker>
            <c:symbol val="none"/>
          </c:marker>
          <c:xVal>
            <c:numRef>
              <c:f>'Log graphs'!$A$6:$A$104</c:f>
              <c:numCache>
                <c:formatCode>General</c:formatCode>
                <c:ptCount val="99"/>
                <c:pt idx="0">
                  <c:v>0.02</c:v>
                </c:pt>
                <c:pt idx="1">
                  <c:v>0.03</c:v>
                </c:pt>
                <c:pt idx="2">
                  <c:v>0.04</c:v>
                </c:pt>
                <c:pt idx="3">
                  <c:v>0.05</c:v>
                </c:pt>
                <c:pt idx="4">
                  <c:v>0.06</c:v>
                </c:pt>
                <c:pt idx="5">
                  <c:v>7.0000000000000007E-2</c:v>
                </c:pt>
                <c:pt idx="6">
                  <c:v>0.08</c:v>
                </c:pt>
                <c:pt idx="7">
                  <c:v>0.09</c:v>
                </c:pt>
                <c:pt idx="8">
                  <c:v>0.1</c:v>
                </c:pt>
                <c:pt idx="9">
                  <c:v>0.11</c:v>
                </c:pt>
                <c:pt idx="10">
                  <c:v>0.12</c:v>
                </c:pt>
                <c:pt idx="11">
                  <c:v>0.13</c:v>
                </c:pt>
                <c:pt idx="12">
                  <c:v>0.14000000000000001</c:v>
                </c:pt>
                <c:pt idx="13">
                  <c:v>0.15</c:v>
                </c:pt>
                <c:pt idx="14">
                  <c:v>0.16</c:v>
                </c:pt>
                <c:pt idx="15">
                  <c:v>0.17</c:v>
                </c:pt>
                <c:pt idx="16">
                  <c:v>0.18</c:v>
                </c:pt>
                <c:pt idx="17">
                  <c:v>0.19</c:v>
                </c:pt>
                <c:pt idx="18">
                  <c:v>0.2</c:v>
                </c:pt>
                <c:pt idx="19">
                  <c:v>0.21</c:v>
                </c:pt>
                <c:pt idx="20">
                  <c:v>0.22</c:v>
                </c:pt>
                <c:pt idx="21">
                  <c:v>0.23</c:v>
                </c:pt>
                <c:pt idx="22">
                  <c:v>0.24</c:v>
                </c:pt>
                <c:pt idx="23">
                  <c:v>0.25</c:v>
                </c:pt>
                <c:pt idx="24">
                  <c:v>0.26</c:v>
                </c:pt>
                <c:pt idx="25">
                  <c:v>0.27</c:v>
                </c:pt>
                <c:pt idx="26">
                  <c:v>0.28000000000000003</c:v>
                </c:pt>
                <c:pt idx="27">
                  <c:v>0.28999999999999998</c:v>
                </c:pt>
                <c:pt idx="28">
                  <c:v>0.3</c:v>
                </c:pt>
                <c:pt idx="29">
                  <c:v>0.31</c:v>
                </c:pt>
                <c:pt idx="30">
                  <c:v>0.32</c:v>
                </c:pt>
                <c:pt idx="31">
                  <c:v>0.33</c:v>
                </c:pt>
                <c:pt idx="32">
                  <c:v>0.34</c:v>
                </c:pt>
                <c:pt idx="33">
                  <c:v>0.35</c:v>
                </c:pt>
                <c:pt idx="34">
                  <c:v>0.36</c:v>
                </c:pt>
                <c:pt idx="35">
                  <c:v>0.37</c:v>
                </c:pt>
                <c:pt idx="36">
                  <c:v>0.38</c:v>
                </c:pt>
                <c:pt idx="37">
                  <c:v>0.39</c:v>
                </c:pt>
                <c:pt idx="38">
                  <c:v>0.4</c:v>
                </c:pt>
                <c:pt idx="39">
                  <c:v>0.41</c:v>
                </c:pt>
                <c:pt idx="40">
                  <c:v>0.42</c:v>
                </c:pt>
                <c:pt idx="41">
                  <c:v>0.43</c:v>
                </c:pt>
                <c:pt idx="42">
                  <c:v>0.44</c:v>
                </c:pt>
                <c:pt idx="43">
                  <c:v>0.45</c:v>
                </c:pt>
                <c:pt idx="44">
                  <c:v>0.46</c:v>
                </c:pt>
                <c:pt idx="45">
                  <c:v>0.47</c:v>
                </c:pt>
                <c:pt idx="46">
                  <c:v>0.48</c:v>
                </c:pt>
                <c:pt idx="47">
                  <c:v>0.49</c:v>
                </c:pt>
                <c:pt idx="48">
                  <c:v>0.5</c:v>
                </c:pt>
                <c:pt idx="49">
                  <c:v>0.51</c:v>
                </c:pt>
                <c:pt idx="50">
                  <c:v>0.52</c:v>
                </c:pt>
                <c:pt idx="51">
                  <c:v>0.53</c:v>
                </c:pt>
                <c:pt idx="52">
                  <c:v>0.54</c:v>
                </c:pt>
                <c:pt idx="53">
                  <c:v>0.55000000000000004</c:v>
                </c:pt>
                <c:pt idx="54">
                  <c:v>0.56000000000000005</c:v>
                </c:pt>
                <c:pt idx="55">
                  <c:v>0.56999999999999995</c:v>
                </c:pt>
                <c:pt idx="56">
                  <c:v>0.57999999999999996</c:v>
                </c:pt>
                <c:pt idx="57">
                  <c:v>0.59</c:v>
                </c:pt>
                <c:pt idx="58">
                  <c:v>0.6</c:v>
                </c:pt>
                <c:pt idx="59">
                  <c:v>0.61</c:v>
                </c:pt>
                <c:pt idx="60">
                  <c:v>0.62</c:v>
                </c:pt>
                <c:pt idx="61">
                  <c:v>0.63</c:v>
                </c:pt>
                <c:pt idx="62">
                  <c:v>0.64</c:v>
                </c:pt>
                <c:pt idx="63">
                  <c:v>0.65</c:v>
                </c:pt>
                <c:pt idx="64">
                  <c:v>0.66</c:v>
                </c:pt>
                <c:pt idx="65">
                  <c:v>0.67</c:v>
                </c:pt>
                <c:pt idx="66">
                  <c:v>0.68</c:v>
                </c:pt>
                <c:pt idx="67">
                  <c:v>0.69</c:v>
                </c:pt>
                <c:pt idx="68">
                  <c:v>0.7</c:v>
                </c:pt>
                <c:pt idx="69">
                  <c:v>0.71</c:v>
                </c:pt>
                <c:pt idx="70">
                  <c:v>0.72</c:v>
                </c:pt>
                <c:pt idx="71">
                  <c:v>0.73</c:v>
                </c:pt>
                <c:pt idx="72">
                  <c:v>0.74</c:v>
                </c:pt>
                <c:pt idx="73">
                  <c:v>0.75</c:v>
                </c:pt>
                <c:pt idx="74">
                  <c:v>0.76</c:v>
                </c:pt>
                <c:pt idx="75">
                  <c:v>0.77</c:v>
                </c:pt>
                <c:pt idx="76">
                  <c:v>0.78</c:v>
                </c:pt>
                <c:pt idx="77">
                  <c:v>0.79</c:v>
                </c:pt>
                <c:pt idx="78">
                  <c:v>0.8</c:v>
                </c:pt>
                <c:pt idx="79">
                  <c:v>0.81</c:v>
                </c:pt>
                <c:pt idx="80">
                  <c:v>0.82</c:v>
                </c:pt>
                <c:pt idx="81">
                  <c:v>0.83</c:v>
                </c:pt>
                <c:pt idx="82">
                  <c:v>0.84</c:v>
                </c:pt>
                <c:pt idx="83">
                  <c:v>0.85</c:v>
                </c:pt>
                <c:pt idx="84">
                  <c:v>0.86</c:v>
                </c:pt>
                <c:pt idx="85">
                  <c:v>0.87</c:v>
                </c:pt>
                <c:pt idx="86">
                  <c:v>0.88</c:v>
                </c:pt>
                <c:pt idx="87">
                  <c:v>0.89</c:v>
                </c:pt>
                <c:pt idx="88">
                  <c:v>0.9</c:v>
                </c:pt>
                <c:pt idx="89">
                  <c:v>0.91</c:v>
                </c:pt>
                <c:pt idx="90">
                  <c:v>0.92</c:v>
                </c:pt>
                <c:pt idx="91">
                  <c:v>0.93</c:v>
                </c:pt>
                <c:pt idx="92">
                  <c:v>0.94</c:v>
                </c:pt>
                <c:pt idx="93">
                  <c:v>0.95</c:v>
                </c:pt>
                <c:pt idx="94">
                  <c:v>0.96</c:v>
                </c:pt>
                <c:pt idx="95">
                  <c:v>0.97</c:v>
                </c:pt>
                <c:pt idx="96">
                  <c:v>0.98</c:v>
                </c:pt>
                <c:pt idx="97">
                  <c:v>0.99</c:v>
                </c:pt>
                <c:pt idx="98">
                  <c:v>1</c:v>
                </c:pt>
              </c:numCache>
            </c:numRef>
          </c:xVal>
          <c:yVal>
            <c:numRef>
              <c:f>'Log graphs'!$C$6:$C$104</c:f>
              <c:numCache>
                <c:formatCode>0.000</c:formatCode>
                <c:ptCount val="99"/>
                <c:pt idx="0">
                  <c:v>219.29563922863701</c:v>
                </c:pt>
                <c:pt idx="1">
                  <c:v>229.63072429937654</c:v>
                </c:pt>
                <c:pt idx="2">
                  <c:v>240.45288692348251</c:v>
                </c:pt>
                <c:pt idx="3">
                  <c:v>251.78508235883328</c:v>
                </c:pt>
                <c:pt idx="4">
                  <c:v>263.65134771128152</c:v>
                </c:pt>
                <c:pt idx="5">
                  <c:v>276.07685292057693</c:v>
                </c:pt>
                <c:pt idx="6">
                  <c:v>289.08795414918546</c:v>
                </c:pt>
                <c:pt idx="7">
                  <c:v>302.71224968724152</c:v>
                </c:pt>
                <c:pt idx="8">
                  <c:v>316.9786384922225</c:v>
                </c:pt>
                <c:pt idx="9">
                  <c:v>331.91738148751182</c:v>
                </c:pt>
                <c:pt idx="10">
                  <c:v>347.56016574987513</c:v>
                </c:pt>
                <c:pt idx="11">
                  <c:v>363.94017172199659</c:v>
                </c:pt>
                <c:pt idx="12">
                  <c:v>381.09214359264928</c:v>
                </c:pt>
                <c:pt idx="13">
                  <c:v>399.05246299377586</c:v>
                </c:pt>
                <c:pt idx="14">
                  <c:v>417.85922617080769</c:v>
                </c:pt>
                <c:pt idx="15">
                  <c:v>437.55232478991047</c:v>
                </c:pt>
                <c:pt idx="16">
                  <c:v>458.1735305535542</c:v>
                </c:pt>
                <c:pt idx="17">
                  <c:v>479.7665838038979</c:v>
                </c:pt>
                <c:pt idx="18">
                  <c:v>502.3772863019156</c:v>
                </c:pt>
                <c:pt idx="19">
                  <c:v>526.05359837907611</c:v>
                </c:pt>
                <c:pt idx="20">
                  <c:v>550.84574066763298</c:v>
                </c:pt>
                <c:pt idx="21">
                  <c:v>576.80630062532089</c:v>
                </c:pt>
                <c:pt idx="22">
                  <c:v>603.99034408040291</c:v>
                </c:pt>
                <c:pt idx="23">
                  <c:v>632.45553203367569</c:v>
                </c:pt>
                <c:pt idx="24">
                  <c:v>662.26224296518217</c:v>
                </c:pt>
                <c:pt idx="25">
                  <c:v>693.4737009050632</c:v>
                </c:pt>
                <c:pt idx="26">
                  <c:v>726.15610954020258</c:v>
                </c:pt>
                <c:pt idx="27">
                  <c:v>760.37879264112223</c:v>
                </c:pt>
                <c:pt idx="28">
                  <c:v>796.21434110699454</c:v>
                </c:pt>
                <c:pt idx="29">
                  <c:v>833.73876694067064</c:v>
                </c:pt>
                <c:pt idx="30">
                  <c:v>873.0316644803321</c:v>
                </c:pt>
                <c:pt idx="31">
                  <c:v>914.17637922974995</c:v>
                </c:pt>
                <c:pt idx="32">
                  <c:v>957.26018464527681</c:v>
                </c:pt>
                <c:pt idx="33">
                  <c:v>1002.3744672545441</c:v>
                </c:pt>
                <c:pt idx="34">
                  <c:v>1049.614920499545</c:v>
                </c:pt>
                <c:pt idx="35">
                  <c:v>1099.0817477152486</c:v>
                </c:pt>
                <c:pt idx="36">
                  <c:v>1150.8798746743137</c:v>
                </c:pt>
                <c:pt idx="37">
                  <c:v>1205.1191721487148</c:v>
                </c:pt>
                <c:pt idx="38">
                  <c:v>1261.9146889603862</c:v>
                </c:pt>
                <c:pt idx="39">
                  <c:v>1321.3868960151913</c:v>
                </c:pt>
                <c:pt idx="40">
                  <c:v>1383.6619418378723</c:v>
                </c:pt>
                <c:pt idx="41">
                  <c:v>1448.8719201499791</c:v>
                </c:pt>
                <c:pt idx="42">
                  <c:v>1517.1551500583671</c:v>
                </c:pt>
                <c:pt idx="43">
                  <c:v>1588.6564694485619</c:v>
                </c:pt>
                <c:pt idx="44">
                  <c:v>1663.5275422053417</c:v>
                </c:pt>
                <c:pt idx="45">
                  <c:v>1741.9271799121602</c:v>
                </c:pt>
                <c:pt idx="46">
                  <c:v>1824.0216787118188</c:v>
                </c:pt>
                <c:pt idx="47">
                  <c:v>1909.9851720428712</c:v>
                </c:pt>
                <c:pt idx="48">
                  <c:v>2000</c:v>
                </c:pt>
                <c:pt idx="49">
                  <c:v>2094.2570961017991</c:v>
                </c:pt>
                <c:pt idx="50">
                  <c:v>2192.9563922863699</c:v>
                </c:pt>
                <c:pt idx="51">
                  <c:v>2296.3072429937661</c:v>
                </c:pt>
                <c:pt idx="52">
                  <c:v>2404.5288692348258</c:v>
                </c:pt>
                <c:pt idx="53">
                  <c:v>2517.8508235883346</c:v>
                </c:pt>
                <c:pt idx="54">
                  <c:v>2636.5134771128141</c:v>
                </c:pt>
                <c:pt idx="55">
                  <c:v>2760.7685292057681</c:v>
                </c:pt>
                <c:pt idx="56">
                  <c:v>2890.8795414918536</c:v>
                </c:pt>
                <c:pt idx="57">
                  <c:v>3027.1224968724155</c:v>
                </c:pt>
                <c:pt idx="58">
                  <c:v>3169.7863849222263</c:v>
                </c:pt>
                <c:pt idx="59">
                  <c:v>3319.1738148751197</c:v>
                </c:pt>
                <c:pt idx="60">
                  <c:v>3475.6016574987498</c:v>
                </c:pt>
                <c:pt idx="61">
                  <c:v>3639.4017172199665</c:v>
                </c:pt>
                <c:pt idx="62">
                  <c:v>3810.9214359264943</c:v>
                </c:pt>
                <c:pt idx="63">
                  <c:v>3990.5246299377591</c:v>
                </c:pt>
                <c:pt idx="64">
                  <c:v>4178.5922617080796</c:v>
                </c:pt>
                <c:pt idx="65">
                  <c:v>4375.5232478991056</c:v>
                </c:pt>
                <c:pt idx="66">
                  <c:v>4581.7353055355461</c:v>
                </c:pt>
                <c:pt idx="67">
                  <c:v>4797.665838038979</c:v>
                </c:pt>
                <c:pt idx="68">
                  <c:v>5023.7728630191596</c:v>
                </c:pt>
                <c:pt idx="69">
                  <c:v>5260.5359837907627</c:v>
                </c:pt>
                <c:pt idx="70">
                  <c:v>5508.4574066763325</c:v>
                </c:pt>
                <c:pt idx="71">
                  <c:v>5768.0630062532109</c:v>
                </c:pt>
                <c:pt idx="72">
                  <c:v>6039.9034408040307</c:v>
                </c:pt>
                <c:pt idx="73">
                  <c:v>6324.555320336759</c:v>
                </c:pt>
                <c:pt idx="74">
                  <c:v>6622.6224296518212</c:v>
                </c:pt>
                <c:pt idx="75">
                  <c:v>6934.7370090506329</c:v>
                </c:pt>
                <c:pt idx="76">
                  <c:v>7261.5610954020267</c:v>
                </c:pt>
                <c:pt idx="77">
                  <c:v>7603.7879264112244</c:v>
                </c:pt>
                <c:pt idx="78">
                  <c:v>7962.1434110699465</c:v>
                </c:pt>
                <c:pt idx="79">
                  <c:v>8337.3876694067094</c:v>
                </c:pt>
                <c:pt idx="80">
                  <c:v>8730.3166448033171</c:v>
                </c:pt>
                <c:pt idx="81">
                  <c:v>9141.7637922974973</c:v>
                </c:pt>
                <c:pt idx="82">
                  <c:v>9572.601846452766</c:v>
                </c:pt>
                <c:pt idx="83">
                  <c:v>10023.744672545445</c:v>
                </c:pt>
                <c:pt idx="84">
                  <c:v>10496.14920499545</c:v>
                </c:pt>
                <c:pt idx="85">
                  <c:v>10990.81747715249</c:v>
                </c:pt>
                <c:pt idx="86">
                  <c:v>11508.798746743139</c:v>
                </c:pt>
                <c:pt idx="87">
                  <c:v>12051.191721487156</c:v>
                </c:pt>
                <c:pt idx="88">
                  <c:v>12619.146889603864</c:v>
                </c:pt>
                <c:pt idx="89">
                  <c:v>13213.868960151922</c:v>
                </c:pt>
                <c:pt idx="90">
                  <c:v>13836.619418378732</c:v>
                </c:pt>
                <c:pt idx="91">
                  <c:v>14488.719201499805</c:v>
                </c:pt>
                <c:pt idx="92">
                  <c:v>15171.551500583671</c:v>
                </c:pt>
                <c:pt idx="93">
                  <c:v>15886.564694485625</c:v>
                </c:pt>
                <c:pt idx="94">
                  <c:v>16635.275422053419</c:v>
                </c:pt>
                <c:pt idx="95">
                  <c:v>17419.271799121612</c:v>
                </c:pt>
                <c:pt idx="96">
                  <c:v>18240.216787118192</c:v>
                </c:pt>
                <c:pt idx="97">
                  <c:v>19099.851720428716</c:v>
                </c:pt>
                <c:pt idx="98">
                  <c:v>20000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248-4132-B9BB-281D1380D9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931456"/>
        <c:axId val="98932992"/>
      </c:scatterChart>
      <c:valAx>
        <c:axId val="98931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8932992"/>
        <c:crosses val="autoZero"/>
        <c:crossBetween val="midCat"/>
      </c:valAx>
      <c:valAx>
        <c:axId val="98932992"/>
        <c:scaling>
          <c:logBase val="10"/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989314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Frequency VS Value [0..1]</a:t>
            </a:r>
          </a:p>
        </c:rich>
      </c:tx>
      <c:overlay val="1"/>
    </c:title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'Eureka !'!$A$4:$A$25</c:f>
              <c:numCache>
                <c:formatCode>0.00</c:formatCode>
                <c:ptCount val="22"/>
                <c:pt idx="0">
                  <c:v>0</c:v>
                </c:pt>
                <c:pt idx="1">
                  <c:v>0.01</c:v>
                </c:pt>
                <c:pt idx="2">
                  <c:v>0.05</c:v>
                </c:pt>
                <c:pt idx="3">
                  <c:v>0.1</c:v>
                </c:pt>
                <c:pt idx="4">
                  <c:v>0.15</c:v>
                </c:pt>
                <c:pt idx="5">
                  <c:v>0.2</c:v>
                </c:pt>
                <c:pt idx="6">
                  <c:v>0.25</c:v>
                </c:pt>
                <c:pt idx="7">
                  <c:v>0.3</c:v>
                </c:pt>
                <c:pt idx="8">
                  <c:v>0.35</c:v>
                </c:pt>
                <c:pt idx="9">
                  <c:v>0.4</c:v>
                </c:pt>
                <c:pt idx="10" formatCode="0.000">
                  <c:v>0.44700000000000001</c:v>
                </c:pt>
                <c:pt idx="11" formatCode="0.000">
                  <c:v>0.50749999999999995</c:v>
                </c:pt>
                <c:pt idx="12">
                  <c:v>0.55000000000000004</c:v>
                </c:pt>
                <c:pt idx="13">
                  <c:v>0.6</c:v>
                </c:pt>
                <c:pt idx="14">
                  <c:v>0.65</c:v>
                </c:pt>
                <c:pt idx="15">
                  <c:v>0.7</c:v>
                </c:pt>
                <c:pt idx="16">
                  <c:v>0.75</c:v>
                </c:pt>
                <c:pt idx="17">
                  <c:v>0.8</c:v>
                </c:pt>
                <c:pt idx="18">
                  <c:v>0.85</c:v>
                </c:pt>
                <c:pt idx="19">
                  <c:v>0.9</c:v>
                </c:pt>
                <c:pt idx="20">
                  <c:v>0.95</c:v>
                </c:pt>
                <c:pt idx="21">
                  <c:v>1</c:v>
                </c:pt>
              </c:numCache>
            </c:numRef>
          </c:xVal>
          <c:yVal>
            <c:numRef>
              <c:f>'Eureka !'!$B$4:$B$25</c:f>
              <c:numCache>
                <c:formatCode>0</c:formatCode>
                <c:ptCount val="22"/>
                <c:pt idx="0">
                  <c:v>20</c:v>
                </c:pt>
                <c:pt idx="1">
                  <c:v>21.430386104752113</c:v>
                </c:pt>
                <c:pt idx="2">
                  <c:v>28.250750892455056</c:v>
                </c:pt>
                <c:pt idx="3">
                  <c:v>39.90524629937758</c:v>
                </c:pt>
                <c:pt idx="4">
                  <c:v>56.367658625289067</c:v>
                </c:pt>
                <c:pt idx="5">
                  <c:v>79.621434110699454</c:v>
                </c:pt>
                <c:pt idx="6">
                  <c:v>112.46826503806977</c:v>
                </c:pt>
                <c:pt idx="7">
                  <c:v>158.86564694485619</c:v>
                </c:pt>
                <c:pt idx="8">
                  <c:v>224.40369086039254</c:v>
                </c:pt>
                <c:pt idx="9">
                  <c:v>316.97863849222279</c:v>
                </c:pt>
                <c:pt idx="10">
                  <c:v>438.56098707008954</c:v>
                </c:pt>
                <c:pt idx="11">
                  <c:v>666.08552461749264</c:v>
                </c:pt>
                <c:pt idx="12">
                  <c:v>893.3671843019265</c:v>
                </c:pt>
                <c:pt idx="13">
                  <c:v>1261.9146889603858</c:v>
                </c:pt>
                <c:pt idx="14">
                  <c:v>1782.501876267492</c:v>
                </c:pt>
                <c:pt idx="15">
                  <c:v>2517.8508235883323</c:v>
                </c:pt>
                <c:pt idx="16">
                  <c:v>3556.5588200778461</c:v>
                </c:pt>
                <c:pt idx="17">
                  <c:v>5023.772863019165</c:v>
                </c:pt>
                <c:pt idx="18">
                  <c:v>7096.2677846715069</c:v>
                </c:pt>
                <c:pt idx="19">
                  <c:v>10023.744672545452</c:v>
                </c:pt>
                <c:pt idx="20">
                  <c:v>14158.915687682751</c:v>
                </c:pt>
                <c:pt idx="21">
                  <c:v>20000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C5E-4233-AE33-04465718A7A2}"/>
            </c:ext>
          </c:extLst>
        </c:ser>
        <c:ser>
          <c:idx val="1"/>
          <c:order val="1"/>
          <c:tx>
            <c:v>c</c:v>
          </c:tx>
          <c:marker>
            <c:symbol val="none"/>
          </c:marker>
          <c:xVal>
            <c:numRef>
              <c:f>'Eureka !'!$A$4:$A$25</c:f>
              <c:numCache>
                <c:formatCode>0.00</c:formatCode>
                <c:ptCount val="22"/>
                <c:pt idx="0">
                  <c:v>0</c:v>
                </c:pt>
                <c:pt idx="1">
                  <c:v>0.01</c:v>
                </c:pt>
                <c:pt idx="2">
                  <c:v>0.05</c:v>
                </c:pt>
                <c:pt idx="3">
                  <c:v>0.1</c:v>
                </c:pt>
                <c:pt idx="4">
                  <c:v>0.15</c:v>
                </c:pt>
                <c:pt idx="5">
                  <c:v>0.2</c:v>
                </c:pt>
                <c:pt idx="6">
                  <c:v>0.25</c:v>
                </c:pt>
                <c:pt idx="7">
                  <c:v>0.3</c:v>
                </c:pt>
                <c:pt idx="8">
                  <c:v>0.35</c:v>
                </c:pt>
                <c:pt idx="9">
                  <c:v>0.4</c:v>
                </c:pt>
                <c:pt idx="10" formatCode="0.000">
                  <c:v>0.44700000000000001</c:v>
                </c:pt>
                <c:pt idx="11" formatCode="0.000">
                  <c:v>0.50749999999999995</c:v>
                </c:pt>
                <c:pt idx="12">
                  <c:v>0.55000000000000004</c:v>
                </c:pt>
                <c:pt idx="13">
                  <c:v>0.6</c:v>
                </c:pt>
                <c:pt idx="14">
                  <c:v>0.65</c:v>
                </c:pt>
                <c:pt idx="15">
                  <c:v>0.7</c:v>
                </c:pt>
                <c:pt idx="16">
                  <c:v>0.75</c:v>
                </c:pt>
                <c:pt idx="17">
                  <c:v>0.8</c:v>
                </c:pt>
                <c:pt idx="18">
                  <c:v>0.85</c:v>
                </c:pt>
                <c:pt idx="19">
                  <c:v>0.9</c:v>
                </c:pt>
                <c:pt idx="20">
                  <c:v>0.95</c:v>
                </c:pt>
                <c:pt idx="21">
                  <c:v>1</c:v>
                </c:pt>
              </c:numCache>
            </c:numRef>
          </c:xVal>
          <c:yVal>
            <c:numRef>
              <c:f>'Eureka !'!$C$4:$C$25</c:f>
            </c:numRef>
          </c:yVal>
          <c:smooth val="1"/>
          <c:extLst>
            <c:ext xmlns:c16="http://schemas.microsoft.com/office/drawing/2014/chart" uri="{C3380CC4-5D6E-409C-BE32-E72D297353CC}">
              <c16:uniqueId val="{00000001-3C5E-4233-AE33-04465718A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933632"/>
        <c:axId val="100935168"/>
      </c:scatterChart>
      <c:valAx>
        <c:axId val="100933632"/>
        <c:scaling>
          <c:orientation val="minMax"/>
          <c:max val="1"/>
        </c:scaling>
        <c:delete val="0"/>
        <c:axPos val="b"/>
        <c:numFmt formatCode="0.00" sourceLinked="1"/>
        <c:majorTickMark val="out"/>
        <c:minorTickMark val="none"/>
        <c:tickLblPos val="nextTo"/>
        <c:crossAx val="100935168"/>
        <c:crosses val="autoZero"/>
        <c:crossBetween val="midCat"/>
      </c:valAx>
      <c:valAx>
        <c:axId val="100935168"/>
        <c:scaling>
          <c:logBase val="10"/>
          <c:orientation val="minMax"/>
          <c:max val="30000"/>
          <c:min val="10"/>
        </c:scaling>
        <c:delete val="0"/>
        <c:axPos val="l"/>
        <c:majorGridlines/>
        <c:numFmt formatCode="0" sourceLinked="1"/>
        <c:majorTickMark val="out"/>
        <c:minorTickMark val="cross"/>
        <c:tickLblPos val="nextTo"/>
        <c:crossAx val="1009336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NbCoeff vs Freq (E)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c</c:v>
          </c:tx>
          <c:marker>
            <c:symbol val="none"/>
          </c:marker>
          <c:xVal>
            <c:numRef>
              <c:f>'Eureka !'!$A$4:$A$25</c:f>
              <c:numCache>
                <c:formatCode>0.00</c:formatCode>
                <c:ptCount val="22"/>
                <c:pt idx="0">
                  <c:v>0</c:v>
                </c:pt>
                <c:pt idx="1">
                  <c:v>0.01</c:v>
                </c:pt>
                <c:pt idx="2">
                  <c:v>0.05</c:v>
                </c:pt>
                <c:pt idx="3">
                  <c:v>0.1</c:v>
                </c:pt>
                <c:pt idx="4">
                  <c:v>0.15</c:v>
                </c:pt>
                <c:pt idx="5">
                  <c:v>0.2</c:v>
                </c:pt>
                <c:pt idx="6">
                  <c:v>0.25</c:v>
                </c:pt>
                <c:pt idx="7">
                  <c:v>0.3</c:v>
                </c:pt>
                <c:pt idx="8">
                  <c:v>0.35</c:v>
                </c:pt>
                <c:pt idx="9">
                  <c:v>0.4</c:v>
                </c:pt>
                <c:pt idx="10" formatCode="0.000">
                  <c:v>0.44700000000000001</c:v>
                </c:pt>
                <c:pt idx="11" formatCode="0.000">
                  <c:v>0.50749999999999995</c:v>
                </c:pt>
                <c:pt idx="12">
                  <c:v>0.55000000000000004</c:v>
                </c:pt>
                <c:pt idx="13">
                  <c:v>0.6</c:v>
                </c:pt>
                <c:pt idx="14">
                  <c:v>0.65</c:v>
                </c:pt>
                <c:pt idx="15">
                  <c:v>0.7</c:v>
                </c:pt>
                <c:pt idx="16">
                  <c:v>0.75</c:v>
                </c:pt>
                <c:pt idx="17">
                  <c:v>0.8</c:v>
                </c:pt>
                <c:pt idx="18">
                  <c:v>0.85</c:v>
                </c:pt>
                <c:pt idx="19">
                  <c:v>0.9</c:v>
                </c:pt>
                <c:pt idx="20">
                  <c:v>0.95</c:v>
                </c:pt>
                <c:pt idx="21">
                  <c:v>1</c:v>
                </c:pt>
              </c:numCache>
            </c:numRef>
          </c:xVal>
          <c:yVal>
            <c:numRef>
              <c:f>'Eureka !'!$C$4:$C$25</c:f>
            </c:numRef>
          </c:yVal>
          <c:smooth val="1"/>
          <c:extLst>
            <c:ext xmlns:c16="http://schemas.microsoft.com/office/drawing/2014/chart" uri="{C3380CC4-5D6E-409C-BE32-E72D297353CC}">
              <c16:uniqueId val="{00000000-9428-46DD-8621-41C8EF29F564}"/>
            </c:ext>
          </c:extLst>
        </c:ser>
        <c:ser>
          <c:idx val="0"/>
          <c:order val="1"/>
          <c:tx>
            <c:v>NbCoeff vs Freq</c:v>
          </c:tx>
          <c:xVal>
            <c:numRef>
              <c:f>'Eureka !'!$B$4:$B$25</c:f>
              <c:numCache>
                <c:formatCode>0</c:formatCode>
                <c:ptCount val="22"/>
                <c:pt idx="0">
                  <c:v>20</c:v>
                </c:pt>
                <c:pt idx="1">
                  <c:v>21.430386104752113</c:v>
                </c:pt>
                <c:pt idx="2">
                  <c:v>28.250750892455056</c:v>
                </c:pt>
                <c:pt idx="3">
                  <c:v>39.90524629937758</c:v>
                </c:pt>
                <c:pt idx="4">
                  <c:v>56.367658625289067</c:v>
                </c:pt>
                <c:pt idx="5">
                  <c:v>79.621434110699454</c:v>
                </c:pt>
                <c:pt idx="6">
                  <c:v>112.46826503806977</c:v>
                </c:pt>
                <c:pt idx="7">
                  <c:v>158.86564694485619</c:v>
                </c:pt>
                <c:pt idx="8">
                  <c:v>224.40369086039254</c:v>
                </c:pt>
                <c:pt idx="9">
                  <c:v>316.97863849222279</c:v>
                </c:pt>
                <c:pt idx="10">
                  <c:v>438.56098707008954</c:v>
                </c:pt>
                <c:pt idx="11">
                  <c:v>666.08552461749264</c:v>
                </c:pt>
                <c:pt idx="12">
                  <c:v>893.3671843019265</c:v>
                </c:pt>
                <c:pt idx="13">
                  <c:v>1261.9146889603858</c:v>
                </c:pt>
                <c:pt idx="14">
                  <c:v>1782.501876267492</c:v>
                </c:pt>
                <c:pt idx="15">
                  <c:v>2517.8508235883323</c:v>
                </c:pt>
                <c:pt idx="16">
                  <c:v>3556.5588200778461</c:v>
                </c:pt>
                <c:pt idx="17">
                  <c:v>5023.772863019165</c:v>
                </c:pt>
                <c:pt idx="18">
                  <c:v>7096.2677846715069</c:v>
                </c:pt>
                <c:pt idx="19">
                  <c:v>10023.744672545452</c:v>
                </c:pt>
                <c:pt idx="20">
                  <c:v>14158.915687682751</c:v>
                </c:pt>
                <c:pt idx="21">
                  <c:v>20000</c:v>
                </c:pt>
              </c:numCache>
            </c:numRef>
          </c:xVal>
          <c:yVal>
            <c:numRef>
              <c:f>'Eureka !'!$E$4:$E$25</c:f>
              <c:numCache>
                <c:formatCode>0.00</c:formatCode>
                <c:ptCount val="22"/>
                <c:pt idx="0">
                  <c:v>2011</c:v>
                </c:pt>
                <c:pt idx="1">
                  <c:v>1809.9</c:v>
                </c:pt>
                <c:pt idx="2">
                  <c:v>1561.3267297247924</c:v>
                </c:pt>
                <c:pt idx="3">
                  <c:v>1375.0659625401388</c:v>
                </c:pt>
                <c:pt idx="4">
                  <c:v>1232.1430490776884</c:v>
                </c:pt>
                <c:pt idx="5">
                  <c:v>1111.6534594495847</c:v>
                </c:pt>
                <c:pt idx="6">
                  <c:v>1005.5</c:v>
                </c:pt>
                <c:pt idx="7">
                  <c:v>909.52993685711101</c:v>
                </c:pt>
                <c:pt idx="8">
                  <c:v>821.27635561866725</c:v>
                </c:pt>
                <c:pt idx="9">
                  <c:v>739.13192508027782</c:v>
                </c:pt>
                <c:pt idx="10">
                  <c:v>666.48444151806109</c:v>
                </c:pt>
                <c:pt idx="11">
                  <c:v>578.38302135567312</c:v>
                </c:pt>
                <c:pt idx="12">
                  <c:v>519.6024842450621</c:v>
                </c:pt>
                <c:pt idx="13">
                  <c:v>453.28609815537686</c:v>
                </c:pt>
                <c:pt idx="14">
                  <c:v>389.67996681716153</c:v>
                </c:pt>
                <c:pt idx="15">
                  <c:v>328.47668663997405</c:v>
                </c:pt>
                <c:pt idx="16">
                  <c:v>269.42291298949397</c:v>
                </c:pt>
                <c:pt idx="17">
                  <c:v>212.3069188991692</c:v>
                </c:pt>
                <c:pt idx="18">
                  <c:v>156.94960963840032</c:v>
                </c:pt>
                <c:pt idx="19">
                  <c:v>103.19788762041681</c:v>
                </c:pt>
                <c:pt idx="20">
                  <c:v>50.919657258917475</c:v>
                </c:pt>
                <c:pt idx="2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428-46DD-8621-41C8EF29F5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972416"/>
        <c:axId val="100973952"/>
      </c:scatterChart>
      <c:valAx>
        <c:axId val="100972416"/>
        <c:scaling>
          <c:logBase val="10"/>
          <c:orientation val="minMax"/>
          <c:min val="20"/>
        </c:scaling>
        <c:delete val="0"/>
        <c:axPos val="b"/>
        <c:numFmt formatCode="0" sourceLinked="1"/>
        <c:majorTickMark val="out"/>
        <c:minorTickMark val="none"/>
        <c:tickLblPos val="nextTo"/>
        <c:crossAx val="100973952"/>
        <c:crosses val="autoZero"/>
        <c:crossBetween val="midCat"/>
      </c:valAx>
      <c:valAx>
        <c:axId val="10097395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cross"/>
        <c:tickLblPos val="nextTo"/>
        <c:crossAx val="1009724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CA"/>
              <a:t>Gain</a:t>
            </a:r>
          </a:p>
          <a:p>
            <a:pPr>
              <a:defRPr/>
            </a:pP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GAIN!$A$2:$A$23</c:f>
              <c:numCache>
                <c:formatCode>0.00</c:formatCode>
                <c:ptCount val="22"/>
                <c:pt idx="0">
                  <c:v>0</c:v>
                </c:pt>
                <c:pt idx="1">
                  <c:v>0.01</c:v>
                </c:pt>
                <c:pt idx="2">
                  <c:v>0.05</c:v>
                </c:pt>
                <c:pt idx="3">
                  <c:v>0.1</c:v>
                </c:pt>
                <c:pt idx="4">
                  <c:v>0.15</c:v>
                </c:pt>
                <c:pt idx="5">
                  <c:v>0.2</c:v>
                </c:pt>
                <c:pt idx="6">
                  <c:v>0.25</c:v>
                </c:pt>
                <c:pt idx="7">
                  <c:v>0.3</c:v>
                </c:pt>
                <c:pt idx="8">
                  <c:v>0.35</c:v>
                </c:pt>
                <c:pt idx="9">
                  <c:v>0.4</c:v>
                </c:pt>
                <c:pt idx="10">
                  <c:v>0.45</c:v>
                </c:pt>
                <c:pt idx="11">
                  <c:v>0.5</c:v>
                </c:pt>
                <c:pt idx="12">
                  <c:v>0.55000000000000004</c:v>
                </c:pt>
                <c:pt idx="13">
                  <c:v>0.6</c:v>
                </c:pt>
                <c:pt idx="14">
                  <c:v>0.65</c:v>
                </c:pt>
                <c:pt idx="15">
                  <c:v>0.7</c:v>
                </c:pt>
                <c:pt idx="16">
                  <c:v>0.75</c:v>
                </c:pt>
                <c:pt idx="17">
                  <c:v>0.8</c:v>
                </c:pt>
                <c:pt idx="18">
                  <c:v>0.85</c:v>
                </c:pt>
                <c:pt idx="19">
                  <c:v>0.9</c:v>
                </c:pt>
                <c:pt idx="20">
                  <c:v>0.95</c:v>
                </c:pt>
                <c:pt idx="21">
                  <c:v>1</c:v>
                </c:pt>
              </c:numCache>
            </c:numRef>
          </c:cat>
          <c:val>
            <c:numRef>
              <c:f>GAIN!$G$2:$G$23</c:f>
              <c:numCache>
                <c:formatCode>0.00</c:formatCode>
                <c:ptCount val="22"/>
                <c:pt idx="0">
                  <c:v>-80</c:v>
                </c:pt>
                <c:pt idx="1">
                  <c:v>-39.913572524347146</c:v>
                </c:pt>
                <c:pt idx="2">
                  <c:v>-26.003245482655085</c:v>
                </c:pt>
                <c:pt idx="3">
                  <c:v>-19.991318450413626</c:v>
                </c:pt>
                <c:pt idx="4">
                  <c:v>-16.472386155134593</c:v>
                </c:pt>
                <c:pt idx="5">
                  <c:v>-13.975058227275772</c:v>
                </c:pt>
                <c:pt idx="6">
                  <c:v>-12.03772616538995</c:v>
                </c:pt>
                <c:pt idx="7">
                  <c:v>-10.454680091502947</c:v>
                </c:pt>
                <c:pt idx="8">
                  <c:v>-9.1161577846993485</c:v>
                </c:pt>
                <c:pt idx="9">
                  <c:v>-7.9566289724200567</c:v>
                </c:pt>
                <c:pt idx="10">
                  <c:v>-6.9338197412304217</c:v>
                </c:pt>
                <c:pt idx="11">
                  <c:v>-6.0188629090466446</c:v>
                </c:pt>
                <c:pt idx="12">
                  <c:v>-5.1911671010046803</c:v>
                </c:pt>
                <c:pt idx="13">
                  <c:v>-4.4355274646780707</c:v>
                </c:pt>
                <c:pt idx="14">
                  <c:v>-3.7403966792103915</c:v>
                </c:pt>
                <c:pt idx="15">
                  <c:v>-3.0967984469610843</c:v>
                </c:pt>
                <c:pt idx="16">
                  <c:v>-2.4976166907486359</c:v>
                </c:pt>
                <c:pt idx="17">
                  <c:v>-1.9371145918092283</c:v>
                </c:pt>
                <c:pt idx="18">
                  <c:v>-1.4105996764502104</c:v>
                </c:pt>
                <c:pt idx="19">
                  <c:v>-0.9141847659774599</c:v>
                </c:pt>
                <c:pt idx="20">
                  <c:v>-0.44461363816851285</c:v>
                </c:pt>
                <c:pt idx="21">
                  <c:v>8.6854553725329716E-4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E2-41E4-A91E-CB8D7A73CA0E}"/>
            </c:ext>
          </c:extLst>
        </c:ser>
        <c:ser>
          <c:idx val="1"/>
          <c:order val="1"/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GAIN!$A$2:$A$23</c:f>
              <c:numCache>
                <c:formatCode>0.00</c:formatCode>
                <c:ptCount val="22"/>
                <c:pt idx="0">
                  <c:v>0</c:v>
                </c:pt>
                <c:pt idx="1">
                  <c:v>0.01</c:v>
                </c:pt>
                <c:pt idx="2">
                  <c:v>0.05</c:v>
                </c:pt>
                <c:pt idx="3">
                  <c:v>0.1</c:v>
                </c:pt>
                <c:pt idx="4">
                  <c:v>0.15</c:v>
                </c:pt>
                <c:pt idx="5">
                  <c:v>0.2</c:v>
                </c:pt>
                <c:pt idx="6">
                  <c:v>0.25</c:v>
                </c:pt>
                <c:pt idx="7">
                  <c:v>0.3</c:v>
                </c:pt>
                <c:pt idx="8">
                  <c:v>0.35</c:v>
                </c:pt>
                <c:pt idx="9">
                  <c:v>0.4</c:v>
                </c:pt>
                <c:pt idx="10">
                  <c:v>0.45</c:v>
                </c:pt>
                <c:pt idx="11">
                  <c:v>0.5</c:v>
                </c:pt>
                <c:pt idx="12">
                  <c:v>0.55000000000000004</c:v>
                </c:pt>
                <c:pt idx="13">
                  <c:v>0.6</c:v>
                </c:pt>
                <c:pt idx="14">
                  <c:v>0.65</c:v>
                </c:pt>
                <c:pt idx="15">
                  <c:v>0.7</c:v>
                </c:pt>
                <c:pt idx="16">
                  <c:v>0.75</c:v>
                </c:pt>
                <c:pt idx="17">
                  <c:v>0.8</c:v>
                </c:pt>
                <c:pt idx="18">
                  <c:v>0.85</c:v>
                </c:pt>
                <c:pt idx="19">
                  <c:v>0.9</c:v>
                </c:pt>
                <c:pt idx="20">
                  <c:v>0.95</c:v>
                </c:pt>
                <c:pt idx="21">
                  <c:v>1</c:v>
                </c:pt>
              </c:numCache>
            </c:numRef>
          </c:cat>
          <c:val>
            <c:numRef>
              <c:f>GAIN!$H$2:$H$23</c:f>
              <c:numCache>
                <c:formatCode>0.00</c:formatCode>
                <c:ptCount val="22"/>
                <c:pt idx="0">
                  <c:v>-80</c:v>
                </c:pt>
                <c:pt idx="1">
                  <c:v>-67.95880017344075</c:v>
                </c:pt>
                <c:pt idx="2">
                  <c:v>-48.873949984654253</c:v>
                </c:pt>
                <c:pt idx="3">
                  <c:v>-38.344292593671</c:v>
                </c:pt>
                <c:pt idx="4">
                  <c:v>-31.835200693763007</c:v>
                </c:pt>
                <c:pt idx="5">
                  <c:v>-27.111228210643226</c:v>
                </c:pt>
                <c:pt idx="6">
                  <c:v>-23.401066081167279</c:v>
                </c:pt>
                <c:pt idx="7">
                  <c:v>-20.345532246629094</c:v>
                </c:pt>
                <c:pt idx="8">
                  <c:v>-17.747899969308509</c:v>
                </c:pt>
                <c:pt idx="9">
                  <c:v>-15.48864573121058</c:v>
                </c:pt>
                <c:pt idx="10">
                  <c:v>-13.489686732737036</c:v>
                </c:pt>
                <c:pt idx="11">
                  <c:v>-11.697192956082546</c:v>
                </c:pt>
                <c:pt idx="12">
                  <c:v>-10.072478919751982</c:v>
                </c:pt>
                <c:pt idx="13">
                  <c:v>-8.5868065995693179</c:v>
                </c:pt>
                <c:pt idx="14">
                  <c:v>-7.2182425783252526</c:v>
                </c:pt>
                <c:pt idx="15">
                  <c:v>-5.9496660512369894</c:v>
                </c:pt>
                <c:pt idx="16">
                  <c:v>-4.7674563087683461</c:v>
                </c:pt>
                <c:pt idx="17">
                  <c:v>-3.6605992448540086</c:v>
                </c:pt>
                <c:pt idx="18">
                  <c:v>-2.6200619502572913</c:v>
                </c:pt>
                <c:pt idx="19">
                  <c:v>-1.6383443071562553</c:v>
                </c:pt>
                <c:pt idx="20">
                  <c:v>-0.70915067841726409</c:v>
                </c:pt>
                <c:pt idx="21">
                  <c:v>0.17285495130570314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E2-41E4-A91E-CB8D7A73CA0E}"/>
            </c:ext>
          </c:extLst>
        </c:ser>
        <c:ser>
          <c:idx val="2"/>
          <c:order val="2"/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GAIN!$A$2:$A$23</c:f>
              <c:numCache>
                <c:formatCode>0.00</c:formatCode>
                <c:ptCount val="22"/>
                <c:pt idx="0">
                  <c:v>0</c:v>
                </c:pt>
                <c:pt idx="1">
                  <c:v>0.01</c:v>
                </c:pt>
                <c:pt idx="2">
                  <c:v>0.05</c:v>
                </c:pt>
                <c:pt idx="3">
                  <c:v>0.1</c:v>
                </c:pt>
                <c:pt idx="4">
                  <c:v>0.15</c:v>
                </c:pt>
                <c:pt idx="5">
                  <c:v>0.2</c:v>
                </c:pt>
                <c:pt idx="6">
                  <c:v>0.25</c:v>
                </c:pt>
                <c:pt idx="7">
                  <c:v>0.3</c:v>
                </c:pt>
                <c:pt idx="8">
                  <c:v>0.35</c:v>
                </c:pt>
                <c:pt idx="9">
                  <c:v>0.4</c:v>
                </c:pt>
                <c:pt idx="10">
                  <c:v>0.45</c:v>
                </c:pt>
                <c:pt idx="11">
                  <c:v>0.5</c:v>
                </c:pt>
                <c:pt idx="12">
                  <c:v>0.55000000000000004</c:v>
                </c:pt>
                <c:pt idx="13">
                  <c:v>0.6</c:v>
                </c:pt>
                <c:pt idx="14">
                  <c:v>0.65</c:v>
                </c:pt>
                <c:pt idx="15">
                  <c:v>0.7</c:v>
                </c:pt>
                <c:pt idx="16">
                  <c:v>0.75</c:v>
                </c:pt>
                <c:pt idx="17">
                  <c:v>0.8</c:v>
                </c:pt>
                <c:pt idx="18">
                  <c:v>0.85</c:v>
                </c:pt>
                <c:pt idx="19">
                  <c:v>0.9</c:v>
                </c:pt>
                <c:pt idx="20">
                  <c:v>0.95</c:v>
                </c:pt>
                <c:pt idx="21">
                  <c:v>1</c:v>
                </c:pt>
              </c:numCache>
            </c:numRef>
          </c:cat>
          <c:val>
            <c:numRef>
              <c:f>GAIN!$I$2:$I$23</c:f>
              <c:numCache>
                <c:formatCode>0.00</c:formatCode>
                <c:ptCount val="22"/>
                <c:pt idx="0">
                  <c:v>-83</c:v>
                </c:pt>
                <c:pt idx="1">
                  <c:v>-79.688585187341999</c:v>
                </c:pt>
                <c:pt idx="2">
                  <c:v>-68.912699275545492</c:v>
                </c:pt>
                <c:pt idx="3">
                  <c:v>-58.9176003468815</c:v>
                </c:pt>
                <c:pt idx="4">
                  <c:v>-51.164799306236993</c:v>
                </c:pt>
                <c:pt idx="5">
                  <c:v>-44.830299622426999</c:v>
                </c:pt>
                <c:pt idx="6">
                  <c:v>-39.474556451977953</c:v>
                </c:pt>
                <c:pt idx="7">
                  <c:v>-34.835200693763007</c:v>
                </c:pt>
                <c:pt idx="8">
                  <c:v>-30.742998897972512</c:v>
                </c:pt>
                <c:pt idx="9">
                  <c:v>-27.082399653118497</c:v>
                </c:pt>
                <c:pt idx="10">
                  <c:v>-23.770984840460489</c:v>
                </c:pt>
                <c:pt idx="11">
                  <c:v>-20.747899969308513</c:v>
                </c:pt>
                <c:pt idx="12">
                  <c:v>-17.966931468571552</c:v>
                </c:pt>
                <c:pt idx="13">
                  <c:v>-15.392156798859455</c:v>
                </c:pt>
                <c:pt idx="14">
                  <c:v>-12.995098928663996</c:v>
                </c:pt>
                <c:pt idx="15">
                  <c:v>-10.752801040644517</c:v>
                </c:pt>
                <c:pt idx="16">
                  <c:v>-8.6464859428565823</c:v>
                </c:pt>
                <c:pt idx="17">
                  <c:v>-6.6605992448540094</c:v>
                </c:pt>
                <c:pt idx="18">
                  <c:v>-4.7821115768921807</c:v>
                </c:pt>
                <c:pt idx="19">
                  <c:v>-3</c:v>
                </c:pt>
                <c:pt idx="20">
                  <c:v>-1.3048560744049527</c:v>
                </c:pt>
                <c:pt idx="21">
                  <c:v>0.3114148126580063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E2-41E4-A91E-CB8D7A73CA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8513064"/>
        <c:axId val="598513392"/>
      </c:lineChart>
      <c:catAx>
        <c:axId val="598513064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513392"/>
        <c:crosses val="autoZero"/>
        <c:auto val="1"/>
        <c:lblAlgn val="ctr"/>
        <c:lblOffset val="100"/>
        <c:noMultiLvlLbl val="0"/>
      </c:catAx>
      <c:valAx>
        <c:axId val="59851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51306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544286</xdr:colOff>
      <xdr:row>19</xdr:row>
      <xdr:rowOff>149679</xdr:rowOff>
    </xdr:from>
    <xdr:to>
      <xdr:col>22</xdr:col>
      <xdr:colOff>10407</xdr:colOff>
      <xdr:row>34</xdr:row>
      <xdr:rowOff>37620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503465</xdr:colOff>
      <xdr:row>1</xdr:row>
      <xdr:rowOff>136071</xdr:rowOff>
    </xdr:from>
    <xdr:to>
      <xdr:col>21</xdr:col>
      <xdr:colOff>581908</xdr:colOff>
      <xdr:row>18</xdr:row>
      <xdr:rowOff>24012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470645</xdr:colOff>
      <xdr:row>35</xdr:row>
      <xdr:rowOff>100852</xdr:rowOff>
    </xdr:from>
    <xdr:to>
      <xdr:col>24</xdr:col>
      <xdr:colOff>149679</xdr:colOff>
      <xdr:row>51</xdr:row>
      <xdr:rowOff>190499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129428</xdr:colOff>
      <xdr:row>9</xdr:row>
      <xdr:rowOff>134471</xdr:rowOff>
    </xdr:from>
    <xdr:to>
      <xdr:col>14</xdr:col>
      <xdr:colOff>429745</xdr:colOff>
      <xdr:row>24</xdr:row>
      <xdr:rowOff>188821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168088</xdr:colOff>
      <xdr:row>26</xdr:row>
      <xdr:rowOff>56030</xdr:rowOff>
    </xdr:from>
    <xdr:to>
      <xdr:col>14</xdr:col>
      <xdr:colOff>468405</xdr:colOff>
      <xdr:row>40</xdr:row>
      <xdr:rowOff>132230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</xdr:colOff>
      <xdr:row>23</xdr:row>
      <xdr:rowOff>28575</xdr:rowOff>
    </xdr:from>
    <xdr:to>
      <xdr:col>13</xdr:col>
      <xdr:colOff>295275</xdr:colOff>
      <xdr:row>45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851EC1-0CF0-4914-B616-DC5DBD5C3A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4"/>
  <sheetViews>
    <sheetView tabSelected="1" zoomScale="70" zoomScaleNormal="70" workbookViewId="0">
      <selection activeCell="F19" sqref="F19"/>
    </sheetView>
  </sheetViews>
  <sheetFormatPr defaultRowHeight="15" x14ac:dyDescent="0.25"/>
  <cols>
    <col min="2" max="2" width="12.7109375" style="5" customWidth="1"/>
    <col min="3" max="3" width="15.28515625" style="5" customWidth="1"/>
    <col min="4" max="4" width="3.7109375" customWidth="1"/>
    <col min="5" max="5" width="13.85546875" customWidth="1"/>
    <col min="6" max="6" width="14.140625" style="6" customWidth="1"/>
    <col min="7" max="7" width="9.140625" style="5"/>
    <col min="8" max="8" width="4.7109375" customWidth="1"/>
    <col min="10" max="10" width="4.140625" customWidth="1"/>
    <col min="11" max="11" width="9.140625" style="5"/>
  </cols>
  <sheetData>
    <row r="1" spans="1:12" x14ac:dyDescent="0.25">
      <c r="C1" s="5" t="s">
        <v>8</v>
      </c>
    </row>
    <row r="2" spans="1:12" s="9" customFormat="1" x14ac:dyDescent="0.25">
      <c r="A2" s="7" t="s">
        <v>5</v>
      </c>
      <c r="B2" s="8" t="s">
        <v>0</v>
      </c>
      <c r="C2" s="8" t="s">
        <v>7</v>
      </c>
      <c r="E2" s="9" t="s">
        <v>1</v>
      </c>
      <c r="F2" s="10"/>
      <c r="G2" s="8" t="s">
        <v>2</v>
      </c>
      <c r="I2" s="9" t="s">
        <v>3</v>
      </c>
      <c r="K2" s="8" t="s">
        <v>4</v>
      </c>
      <c r="L2" s="9" t="s">
        <v>6</v>
      </c>
    </row>
    <row r="3" spans="1:12" s="13" customFormat="1" x14ac:dyDescent="0.25">
      <c r="A3" s="11"/>
      <c r="B3" s="12"/>
      <c r="C3" s="12"/>
      <c r="F3" s="14"/>
      <c r="G3" s="12"/>
      <c r="K3" s="12"/>
    </row>
    <row r="4" spans="1:12" s="13" customFormat="1" x14ac:dyDescent="0.25">
      <c r="A4">
        <v>0</v>
      </c>
      <c r="B4" s="5">
        <f>10^(2*A4-2)</f>
        <v>0.01</v>
      </c>
      <c r="C4" s="5">
        <f>2000*B4</f>
        <v>20</v>
      </c>
      <c r="E4" s="3" t="e">
        <f t="shared" ref="E4:E5" si="0">0.5*LOG(A4) + 1</f>
        <v>#NUM!</v>
      </c>
      <c r="F4" s="6" t="e">
        <f t="shared" ref="F4:F5" si="1">400*E4</f>
        <v>#NUM!</v>
      </c>
      <c r="G4" s="12"/>
      <c r="K4" s="12"/>
    </row>
    <row r="5" spans="1:12" s="13" customFormat="1" x14ac:dyDescent="0.25">
      <c r="A5">
        <v>0.01</v>
      </c>
      <c r="B5" s="5">
        <f t="shared" ref="B5" si="2">10^(2*A5-2)</f>
        <v>1.0471285480508989E-2</v>
      </c>
      <c r="C5" s="5">
        <f t="shared" ref="C5" si="3">20000*B5</f>
        <v>209.42570961017978</v>
      </c>
      <c r="E5" s="3">
        <f t="shared" si="0"/>
        <v>0</v>
      </c>
      <c r="F5" s="6">
        <f t="shared" si="1"/>
        <v>0</v>
      </c>
      <c r="G5" s="12"/>
      <c r="K5" s="12"/>
    </row>
    <row r="6" spans="1:12" x14ac:dyDescent="0.25">
      <c r="A6">
        <v>0.02</v>
      </c>
      <c r="B6" s="5">
        <f>10^(2*A6-2)</f>
        <v>1.0964781961431851E-2</v>
      </c>
      <c r="C6" s="5">
        <f>20000*B6</f>
        <v>219.29563922863701</v>
      </c>
      <c r="E6" s="3">
        <f t="shared" ref="E6:E24" si="4">0.5*LOG(A6) + 1</f>
        <v>0.15051499783199063</v>
      </c>
      <c r="F6" s="6">
        <f>400*E6</f>
        <v>60.205999132796251</v>
      </c>
      <c r="G6" s="5">
        <f t="shared" ref="G6:G69" si="5">SQRT(A6)</f>
        <v>0.1414213562373095</v>
      </c>
      <c r="I6">
        <f>LOG(A6)+2</f>
        <v>0.30102999566398125</v>
      </c>
      <c r="K6" s="5">
        <f t="shared" ref="K6:K69" si="6">A6^2</f>
        <v>4.0000000000000002E-4</v>
      </c>
      <c r="L6">
        <f>20000*K6</f>
        <v>8</v>
      </c>
    </row>
    <row r="7" spans="1:12" x14ac:dyDescent="0.25">
      <c r="A7">
        <v>0.03</v>
      </c>
      <c r="B7" s="5">
        <f t="shared" ref="B7:B70" si="7">10^(2*A7-2)</f>
        <v>1.1481536214968826E-2</v>
      </c>
      <c r="C7" s="5">
        <f t="shared" ref="C7:C70" si="8">20000*B7</f>
        <v>229.63072429937654</v>
      </c>
      <c r="E7" s="3">
        <f t="shared" si="4"/>
        <v>0.23856062735983119</v>
      </c>
      <c r="F7" s="6">
        <f t="shared" ref="F7:F70" si="9">400*E7</f>
        <v>95.424250943932478</v>
      </c>
      <c r="G7" s="5">
        <f t="shared" si="5"/>
        <v>0.17320508075688773</v>
      </c>
      <c r="I7">
        <f t="shared" ref="I7:I69" si="10">LOG(A7)+2</f>
        <v>0.47712125471966238</v>
      </c>
      <c r="K7" s="5">
        <f t="shared" si="6"/>
        <v>8.9999999999999998E-4</v>
      </c>
      <c r="L7">
        <f t="shared" ref="L7:L70" si="11">20000*K7</f>
        <v>18</v>
      </c>
    </row>
    <row r="8" spans="1:12" x14ac:dyDescent="0.25">
      <c r="A8">
        <v>0.04</v>
      </c>
      <c r="B8" s="5">
        <f t="shared" si="7"/>
        <v>1.2022644346174125E-2</v>
      </c>
      <c r="C8" s="5">
        <f t="shared" si="8"/>
        <v>240.45288692348251</v>
      </c>
      <c r="E8" s="3">
        <f t="shared" si="4"/>
        <v>0.30102999566398125</v>
      </c>
      <c r="F8" s="6">
        <f t="shared" si="9"/>
        <v>120.4119982655925</v>
      </c>
      <c r="G8" s="5">
        <f t="shared" si="5"/>
        <v>0.2</v>
      </c>
      <c r="I8">
        <f t="shared" si="10"/>
        <v>0.60205999132796251</v>
      </c>
      <c r="K8" s="5">
        <f t="shared" si="6"/>
        <v>1.6000000000000001E-3</v>
      </c>
      <c r="L8">
        <f t="shared" si="11"/>
        <v>32</v>
      </c>
    </row>
    <row r="9" spans="1:12" x14ac:dyDescent="0.25">
      <c r="A9">
        <v>0.05</v>
      </c>
      <c r="B9" s="5">
        <f t="shared" si="7"/>
        <v>1.2589254117941664E-2</v>
      </c>
      <c r="C9" s="5">
        <f t="shared" si="8"/>
        <v>251.78508235883328</v>
      </c>
      <c r="E9" s="3">
        <f t="shared" si="4"/>
        <v>0.34948500216800937</v>
      </c>
      <c r="F9" s="6">
        <f t="shared" si="9"/>
        <v>139.79400086720375</v>
      </c>
      <c r="G9" s="5">
        <f t="shared" si="5"/>
        <v>0.22360679774997896</v>
      </c>
      <c r="I9">
        <f t="shared" si="10"/>
        <v>0.69897000433601875</v>
      </c>
      <c r="K9" s="5">
        <f t="shared" si="6"/>
        <v>2.5000000000000005E-3</v>
      </c>
      <c r="L9">
        <f t="shared" si="11"/>
        <v>50.000000000000007</v>
      </c>
    </row>
    <row r="10" spans="1:12" x14ac:dyDescent="0.25">
      <c r="A10">
        <v>0.06</v>
      </c>
      <c r="B10" s="5">
        <f t="shared" si="7"/>
        <v>1.3182567385564075E-2</v>
      </c>
      <c r="C10" s="5">
        <f t="shared" si="8"/>
        <v>263.65134771128152</v>
      </c>
      <c r="E10" s="3">
        <f t="shared" si="4"/>
        <v>0.38907562519182182</v>
      </c>
      <c r="F10" s="6">
        <f t="shared" si="9"/>
        <v>155.63025007672871</v>
      </c>
      <c r="G10" s="5">
        <f t="shared" si="5"/>
        <v>0.2449489742783178</v>
      </c>
      <c r="I10">
        <f t="shared" si="10"/>
        <v>0.77815125038364363</v>
      </c>
      <c r="K10" s="5">
        <f t="shared" si="6"/>
        <v>3.5999999999999999E-3</v>
      </c>
      <c r="L10">
        <f t="shared" si="11"/>
        <v>72</v>
      </c>
    </row>
    <row r="11" spans="1:12" x14ac:dyDescent="0.25">
      <c r="A11">
        <v>7.0000000000000007E-2</v>
      </c>
      <c r="B11" s="5">
        <f t="shared" si="7"/>
        <v>1.3803842646028847E-2</v>
      </c>
      <c r="C11" s="5">
        <f t="shared" si="8"/>
        <v>276.07685292057693</v>
      </c>
      <c r="E11" s="3">
        <f t="shared" si="4"/>
        <v>0.42254902000712846</v>
      </c>
      <c r="F11" s="6">
        <f t="shared" si="9"/>
        <v>169.01960800285138</v>
      </c>
      <c r="G11" s="5">
        <f t="shared" si="5"/>
        <v>0.26457513110645908</v>
      </c>
      <c r="I11">
        <f t="shared" si="10"/>
        <v>0.84509804001425692</v>
      </c>
      <c r="K11" s="5">
        <f t="shared" si="6"/>
        <v>4.9000000000000007E-3</v>
      </c>
      <c r="L11">
        <f t="shared" si="11"/>
        <v>98.000000000000014</v>
      </c>
    </row>
    <row r="12" spans="1:12" x14ac:dyDescent="0.25">
      <c r="A12">
        <v>0.08</v>
      </c>
      <c r="B12" s="5">
        <f t="shared" si="7"/>
        <v>1.4454397707459272E-2</v>
      </c>
      <c r="C12" s="5">
        <f t="shared" si="8"/>
        <v>289.08795414918546</v>
      </c>
      <c r="E12" s="3">
        <f t="shared" si="4"/>
        <v>0.45154499349597177</v>
      </c>
      <c r="F12" s="6">
        <f t="shared" si="9"/>
        <v>180.6179973983887</v>
      </c>
      <c r="G12" s="5">
        <f t="shared" si="5"/>
        <v>0.28284271247461901</v>
      </c>
      <c r="I12">
        <f t="shared" si="10"/>
        <v>0.90308998699194354</v>
      </c>
      <c r="K12" s="5">
        <f t="shared" si="6"/>
        <v>6.4000000000000003E-3</v>
      </c>
      <c r="L12">
        <f t="shared" si="11"/>
        <v>128</v>
      </c>
    </row>
    <row r="13" spans="1:12" x14ac:dyDescent="0.25">
      <c r="A13">
        <v>0.09</v>
      </c>
      <c r="B13" s="5">
        <f t="shared" si="7"/>
        <v>1.5135612484362076E-2</v>
      </c>
      <c r="C13" s="5">
        <f t="shared" si="8"/>
        <v>302.71224968724152</v>
      </c>
      <c r="E13" s="3">
        <f t="shared" si="4"/>
        <v>0.47712125471966238</v>
      </c>
      <c r="F13" s="6">
        <f t="shared" si="9"/>
        <v>190.84850188786496</v>
      </c>
      <c r="G13" s="5">
        <f t="shared" si="5"/>
        <v>0.3</v>
      </c>
      <c r="I13">
        <f t="shared" si="10"/>
        <v>0.95424250943932476</v>
      </c>
      <c r="K13" s="5">
        <f t="shared" si="6"/>
        <v>8.0999999999999996E-3</v>
      </c>
      <c r="L13">
        <f t="shared" si="11"/>
        <v>162</v>
      </c>
    </row>
    <row r="14" spans="1:12" x14ac:dyDescent="0.25">
      <c r="A14" s="1">
        <v>0.1</v>
      </c>
      <c r="B14" s="5">
        <f t="shared" si="7"/>
        <v>1.5848931924611124E-2</v>
      </c>
      <c r="C14" s="5">
        <f t="shared" si="8"/>
        <v>316.9786384922225</v>
      </c>
      <c r="D14" s="1"/>
      <c r="E14" s="2">
        <f t="shared" si="4"/>
        <v>0.5</v>
      </c>
      <c r="F14" s="6">
        <f t="shared" si="9"/>
        <v>200</v>
      </c>
      <c r="G14" s="5">
        <f t="shared" si="5"/>
        <v>0.31622776601683794</v>
      </c>
      <c r="I14">
        <f t="shared" si="10"/>
        <v>1</v>
      </c>
      <c r="K14" s="5">
        <f t="shared" si="6"/>
        <v>1.0000000000000002E-2</v>
      </c>
      <c r="L14">
        <f t="shared" si="11"/>
        <v>200.00000000000003</v>
      </c>
    </row>
    <row r="15" spans="1:12" x14ac:dyDescent="0.25">
      <c r="A15">
        <v>0.11</v>
      </c>
      <c r="B15" s="5">
        <f t="shared" si="7"/>
        <v>1.6595869074375592E-2</v>
      </c>
      <c r="C15" s="5">
        <f t="shared" si="8"/>
        <v>331.91738148751182</v>
      </c>
      <c r="E15" s="3">
        <f t="shared" si="4"/>
        <v>0.52069634257911246</v>
      </c>
      <c r="F15" s="6">
        <f t="shared" si="9"/>
        <v>208.27853703164499</v>
      </c>
      <c r="G15" s="5">
        <f t="shared" si="5"/>
        <v>0.33166247903553997</v>
      </c>
      <c r="I15">
        <f t="shared" si="10"/>
        <v>1.0413926851582249</v>
      </c>
      <c r="K15" s="5">
        <f t="shared" si="6"/>
        <v>1.21E-2</v>
      </c>
      <c r="L15">
        <f t="shared" si="11"/>
        <v>242</v>
      </c>
    </row>
    <row r="16" spans="1:12" x14ac:dyDescent="0.25">
      <c r="A16">
        <v>0.12</v>
      </c>
      <c r="B16" s="5">
        <f t="shared" si="7"/>
        <v>1.7378008287493755E-2</v>
      </c>
      <c r="C16" s="5">
        <f t="shared" si="8"/>
        <v>347.56016574987513</v>
      </c>
      <c r="E16" s="3">
        <f t="shared" si="4"/>
        <v>0.53959062302381233</v>
      </c>
      <c r="F16" s="6">
        <f t="shared" si="9"/>
        <v>215.83624920952494</v>
      </c>
      <c r="G16" s="5">
        <f t="shared" si="5"/>
        <v>0.34641016151377546</v>
      </c>
      <c r="I16">
        <f t="shared" si="10"/>
        <v>1.0791812460476247</v>
      </c>
      <c r="K16" s="5">
        <f t="shared" si="6"/>
        <v>1.44E-2</v>
      </c>
      <c r="L16">
        <f t="shared" si="11"/>
        <v>288</v>
      </c>
    </row>
    <row r="17" spans="1:12" x14ac:dyDescent="0.25">
      <c r="A17">
        <v>0.13</v>
      </c>
      <c r="B17" s="5">
        <f t="shared" si="7"/>
        <v>1.8197008586099829E-2</v>
      </c>
      <c r="C17" s="5">
        <f t="shared" si="8"/>
        <v>363.94017172199659</v>
      </c>
      <c r="E17" s="3">
        <f t="shared" si="4"/>
        <v>0.55697167615341847</v>
      </c>
      <c r="F17" s="6">
        <f t="shared" si="9"/>
        <v>222.78867046136739</v>
      </c>
      <c r="G17" s="5">
        <f t="shared" si="5"/>
        <v>0.36055512754639896</v>
      </c>
      <c r="I17">
        <f t="shared" si="10"/>
        <v>1.1139433523068369</v>
      </c>
      <c r="K17" s="5">
        <f t="shared" si="6"/>
        <v>1.6900000000000002E-2</v>
      </c>
      <c r="L17">
        <f t="shared" si="11"/>
        <v>338.00000000000006</v>
      </c>
    </row>
    <row r="18" spans="1:12" x14ac:dyDescent="0.25">
      <c r="A18">
        <v>0.14000000000000001</v>
      </c>
      <c r="B18" s="5">
        <f t="shared" si="7"/>
        <v>1.9054607179632463E-2</v>
      </c>
      <c r="C18" s="5">
        <f t="shared" si="8"/>
        <v>381.09214359264928</v>
      </c>
      <c r="E18" s="3">
        <f t="shared" si="4"/>
        <v>0.57306401783911909</v>
      </c>
      <c r="F18" s="6">
        <f t="shared" si="9"/>
        <v>229.22560713564764</v>
      </c>
      <c r="G18" s="5">
        <f t="shared" si="5"/>
        <v>0.37416573867739417</v>
      </c>
      <c r="I18">
        <f t="shared" si="10"/>
        <v>1.1461280356782382</v>
      </c>
      <c r="K18" s="5">
        <f t="shared" si="6"/>
        <v>1.9600000000000003E-2</v>
      </c>
      <c r="L18">
        <f t="shared" si="11"/>
        <v>392.00000000000006</v>
      </c>
    </row>
    <row r="19" spans="1:12" x14ac:dyDescent="0.25">
      <c r="A19">
        <v>0.15</v>
      </c>
      <c r="B19" s="5">
        <f t="shared" si="7"/>
        <v>1.9952623149688792E-2</v>
      </c>
      <c r="C19" s="5">
        <f t="shared" si="8"/>
        <v>399.05246299377586</v>
      </c>
      <c r="E19" s="3">
        <f t="shared" si="4"/>
        <v>0.58804562952784067</v>
      </c>
      <c r="F19" s="6">
        <f t="shared" si="9"/>
        <v>235.21825181113627</v>
      </c>
      <c r="G19" s="5">
        <f t="shared" si="5"/>
        <v>0.3872983346207417</v>
      </c>
      <c r="I19">
        <f t="shared" si="10"/>
        <v>1.1760912590556813</v>
      </c>
      <c r="K19" s="5">
        <f t="shared" si="6"/>
        <v>2.2499999999999999E-2</v>
      </c>
      <c r="L19">
        <f t="shared" si="11"/>
        <v>450</v>
      </c>
    </row>
    <row r="20" spans="1:12" x14ac:dyDescent="0.25">
      <c r="A20">
        <v>0.16</v>
      </c>
      <c r="B20" s="5">
        <f t="shared" si="7"/>
        <v>2.0892961308540386E-2</v>
      </c>
      <c r="C20" s="5">
        <f t="shared" si="8"/>
        <v>417.85922617080769</v>
      </c>
      <c r="E20" s="3">
        <f t="shared" si="4"/>
        <v>0.6020599913279624</v>
      </c>
      <c r="F20" s="6">
        <f t="shared" si="9"/>
        <v>240.82399653118495</v>
      </c>
      <c r="G20" s="5">
        <f t="shared" si="5"/>
        <v>0.4</v>
      </c>
      <c r="I20">
        <f t="shared" si="10"/>
        <v>1.2041199826559248</v>
      </c>
      <c r="K20" s="5">
        <f t="shared" si="6"/>
        <v>2.5600000000000001E-2</v>
      </c>
      <c r="L20">
        <f t="shared" si="11"/>
        <v>512</v>
      </c>
    </row>
    <row r="21" spans="1:12" x14ac:dyDescent="0.25">
      <c r="A21">
        <v>0.17</v>
      </c>
      <c r="B21" s="5">
        <f t="shared" si="7"/>
        <v>2.1877616239495523E-2</v>
      </c>
      <c r="C21" s="5">
        <f t="shared" si="8"/>
        <v>437.55232478991047</v>
      </c>
      <c r="E21" s="3">
        <f t="shared" si="4"/>
        <v>0.61522446068913705</v>
      </c>
      <c r="F21" s="6">
        <f t="shared" si="9"/>
        <v>246.08978427565484</v>
      </c>
      <c r="G21" s="5">
        <f t="shared" si="5"/>
        <v>0.41231056256176607</v>
      </c>
      <c r="I21">
        <f t="shared" si="10"/>
        <v>1.2304489213782741</v>
      </c>
      <c r="K21" s="5">
        <f t="shared" si="6"/>
        <v>2.8900000000000006E-2</v>
      </c>
      <c r="L21">
        <f t="shared" si="11"/>
        <v>578.00000000000011</v>
      </c>
    </row>
    <row r="22" spans="1:12" x14ac:dyDescent="0.25">
      <c r="A22">
        <v>0.18</v>
      </c>
      <c r="B22" s="5">
        <f t="shared" si="7"/>
        <v>2.290867652767771E-2</v>
      </c>
      <c r="C22" s="5">
        <f t="shared" si="8"/>
        <v>458.1735305535542</v>
      </c>
      <c r="E22" s="3">
        <f t="shared" si="4"/>
        <v>0.62763625255165301</v>
      </c>
      <c r="F22" s="6">
        <f t="shared" si="9"/>
        <v>251.05450102066121</v>
      </c>
      <c r="G22" s="5">
        <f t="shared" si="5"/>
        <v>0.42426406871192851</v>
      </c>
      <c r="I22">
        <f t="shared" si="10"/>
        <v>1.255272505103306</v>
      </c>
      <c r="K22" s="5">
        <f t="shared" si="6"/>
        <v>3.2399999999999998E-2</v>
      </c>
      <c r="L22">
        <f t="shared" si="11"/>
        <v>648</v>
      </c>
    </row>
    <row r="23" spans="1:12" x14ac:dyDescent="0.25">
      <c r="A23">
        <v>0.19</v>
      </c>
      <c r="B23" s="5">
        <f t="shared" si="7"/>
        <v>2.3988329190194894E-2</v>
      </c>
      <c r="C23" s="5">
        <f t="shared" si="8"/>
        <v>479.7665838038979</v>
      </c>
      <c r="E23" s="3">
        <f t="shared" si="4"/>
        <v>0.63937680047641443</v>
      </c>
      <c r="F23" s="6">
        <f t="shared" si="9"/>
        <v>255.75072019056577</v>
      </c>
      <c r="G23" s="5">
        <f t="shared" si="5"/>
        <v>0.43588989435406733</v>
      </c>
      <c r="I23">
        <f t="shared" si="10"/>
        <v>1.2787536009528289</v>
      </c>
      <c r="K23" s="5">
        <f t="shared" si="6"/>
        <v>3.61E-2</v>
      </c>
      <c r="L23">
        <f t="shared" si="11"/>
        <v>722</v>
      </c>
    </row>
    <row r="24" spans="1:12" x14ac:dyDescent="0.25">
      <c r="A24">
        <v>0.2</v>
      </c>
      <c r="B24" s="5">
        <f t="shared" si="7"/>
        <v>2.511886431509578E-2</v>
      </c>
      <c r="C24" s="5">
        <f t="shared" si="8"/>
        <v>502.3772863019156</v>
      </c>
      <c r="E24" s="3">
        <f t="shared" si="4"/>
        <v>0.65051499783199063</v>
      </c>
      <c r="F24" s="6">
        <f t="shared" si="9"/>
        <v>260.20599913279625</v>
      </c>
      <c r="G24" s="5">
        <f t="shared" si="5"/>
        <v>0.44721359549995793</v>
      </c>
      <c r="I24">
        <f t="shared" si="10"/>
        <v>1.3010299956639813</v>
      </c>
      <c r="K24" s="5">
        <f t="shared" si="6"/>
        <v>4.0000000000000008E-2</v>
      </c>
      <c r="L24">
        <f t="shared" si="11"/>
        <v>800.00000000000011</v>
      </c>
    </row>
    <row r="25" spans="1:12" x14ac:dyDescent="0.25">
      <c r="A25">
        <v>0.21</v>
      </c>
      <c r="B25" s="5">
        <f t="shared" si="7"/>
        <v>2.6302679918953804E-2</v>
      </c>
      <c r="C25" s="5">
        <f t="shared" si="8"/>
        <v>526.05359837907611</v>
      </c>
      <c r="E25" s="3">
        <f t="shared" ref="E25:E88" si="12">0.5*LOG(A25) + 1</f>
        <v>0.66110964736695965</v>
      </c>
      <c r="F25" s="6">
        <f t="shared" si="9"/>
        <v>264.44385894678385</v>
      </c>
      <c r="G25" s="5">
        <f t="shared" si="5"/>
        <v>0.45825756949558399</v>
      </c>
      <c r="I25">
        <f t="shared" si="10"/>
        <v>1.3222192947339193</v>
      </c>
      <c r="K25" s="5">
        <f t="shared" si="6"/>
        <v>4.4099999999999993E-2</v>
      </c>
      <c r="L25">
        <f t="shared" si="11"/>
        <v>881.99999999999989</v>
      </c>
    </row>
    <row r="26" spans="1:12" x14ac:dyDescent="0.25">
      <c r="A26">
        <v>0.22</v>
      </c>
      <c r="B26" s="5">
        <f t="shared" si="7"/>
        <v>2.7542287033381647E-2</v>
      </c>
      <c r="C26" s="5">
        <f t="shared" si="8"/>
        <v>550.84574066763298</v>
      </c>
      <c r="E26" s="3">
        <f t="shared" si="12"/>
        <v>0.67121134041110309</v>
      </c>
      <c r="F26" s="6">
        <f t="shared" si="9"/>
        <v>268.48453616444124</v>
      </c>
      <c r="G26" s="5">
        <f t="shared" si="5"/>
        <v>0.46904157598234297</v>
      </c>
      <c r="I26">
        <f t="shared" si="10"/>
        <v>1.3424226808222062</v>
      </c>
      <c r="K26" s="5">
        <f t="shared" si="6"/>
        <v>4.8399999999999999E-2</v>
      </c>
      <c r="L26">
        <f t="shared" si="11"/>
        <v>968</v>
      </c>
    </row>
    <row r="27" spans="1:12" x14ac:dyDescent="0.25">
      <c r="A27">
        <v>0.23</v>
      </c>
      <c r="B27" s="5">
        <f t="shared" si="7"/>
        <v>2.8840315031266047E-2</v>
      </c>
      <c r="C27" s="5">
        <f t="shared" si="8"/>
        <v>576.80630062532089</v>
      </c>
      <c r="E27" s="3">
        <f t="shared" si="12"/>
        <v>0.68086391800879653</v>
      </c>
      <c r="F27" s="6">
        <f t="shared" si="9"/>
        <v>272.34556720351861</v>
      </c>
      <c r="G27" s="5">
        <f t="shared" si="5"/>
        <v>0.47958315233127197</v>
      </c>
      <c r="I27">
        <f t="shared" si="10"/>
        <v>1.3617278360175931</v>
      </c>
      <c r="K27" s="5">
        <f t="shared" si="6"/>
        <v>5.2900000000000003E-2</v>
      </c>
      <c r="L27" s="1">
        <f t="shared" si="11"/>
        <v>1058</v>
      </c>
    </row>
    <row r="28" spans="1:12" x14ac:dyDescent="0.25">
      <c r="A28">
        <v>0.24</v>
      </c>
      <c r="B28" s="5">
        <f t="shared" si="7"/>
        <v>3.0199517204020147E-2</v>
      </c>
      <c r="C28" s="5">
        <f t="shared" si="8"/>
        <v>603.99034408040291</v>
      </c>
      <c r="E28" s="3">
        <f t="shared" si="12"/>
        <v>0.69010562085580296</v>
      </c>
      <c r="F28" s="6">
        <f t="shared" si="9"/>
        <v>276.04224834232116</v>
      </c>
      <c r="G28" s="5">
        <f t="shared" si="5"/>
        <v>0.4898979485566356</v>
      </c>
      <c r="I28">
        <f t="shared" si="10"/>
        <v>1.3802112417116059</v>
      </c>
      <c r="K28" s="5">
        <f t="shared" si="6"/>
        <v>5.7599999999999998E-2</v>
      </c>
      <c r="L28">
        <f t="shared" si="11"/>
        <v>1152</v>
      </c>
    </row>
    <row r="29" spans="1:12" x14ac:dyDescent="0.25">
      <c r="A29">
        <v>0.25</v>
      </c>
      <c r="B29" s="5">
        <f t="shared" si="7"/>
        <v>3.1622776601683784E-2</v>
      </c>
      <c r="C29" s="5">
        <f t="shared" si="8"/>
        <v>632.45553203367569</v>
      </c>
      <c r="E29" s="3">
        <f t="shared" si="12"/>
        <v>0.69897000433601875</v>
      </c>
      <c r="F29" s="6">
        <f t="shared" si="9"/>
        <v>279.5880017344075</v>
      </c>
      <c r="G29" s="5">
        <f t="shared" si="5"/>
        <v>0.5</v>
      </c>
      <c r="I29">
        <f t="shared" si="10"/>
        <v>1.3979400086720375</v>
      </c>
      <c r="K29" s="5">
        <f t="shared" si="6"/>
        <v>6.25E-2</v>
      </c>
      <c r="L29">
        <f t="shared" si="11"/>
        <v>1250</v>
      </c>
    </row>
    <row r="30" spans="1:12" x14ac:dyDescent="0.25">
      <c r="A30">
        <v>0.26</v>
      </c>
      <c r="B30" s="5">
        <f t="shared" si="7"/>
        <v>3.3113112148259106E-2</v>
      </c>
      <c r="C30" s="5">
        <f t="shared" si="8"/>
        <v>662.26224296518217</v>
      </c>
      <c r="E30" s="3">
        <f t="shared" si="12"/>
        <v>0.70748667398540899</v>
      </c>
      <c r="F30" s="6">
        <f t="shared" si="9"/>
        <v>282.99466959416361</v>
      </c>
      <c r="G30" s="5">
        <f t="shared" si="5"/>
        <v>0.50990195135927852</v>
      </c>
      <c r="I30">
        <f t="shared" si="10"/>
        <v>1.414973347970818</v>
      </c>
      <c r="K30" s="5">
        <f t="shared" si="6"/>
        <v>6.7600000000000007E-2</v>
      </c>
      <c r="L30">
        <f t="shared" si="11"/>
        <v>1352.0000000000002</v>
      </c>
    </row>
    <row r="31" spans="1:12" x14ac:dyDescent="0.25">
      <c r="A31">
        <v>0.27</v>
      </c>
      <c r="B31" s="5">
        <f t="shared" si="7"/>
        <v>3.4673685045253158E-2</v>
      </c>
      <c r="C31" s="5">
        <f t="shared" si="8"/>
        <v>693.4737009050632</v>
      </c>
      <c r="E31" s="3">
        <f t="shared" si="12"/>
        <v>0.71568188207949368</v>
      </c>
      <c r="F31" s="6">
        <f t="shared" si="9"/>
        <v>286.27275283179745</v>
      </c>
      <c r="G31" s="5">
        <f t="shared" si="5"/>
        <v>0.51961524227066325</v>
      </c>
      <c r="I31">
        <f t="shared" si="10"/>
        <v>1.4313637641589874</v>
      </c>
      <c r="K31" s="5">
        <f t="shared" si="6"/>
        <v>7.2900000000000006E-2</v>
      </c>
      <c r="L31">
        <f t="shared" si="11"/>
        <v>1458.0000000000002</v>
      </c>
    </row>
    <row r="32" spans="1:12" x14ac:dyDescent="0.25">
      <c r="A32">
        <v>0.28000000000000003</v>
      </c>
      <c r="B32" s="5">
        <f t="shared" si="7"/>
        <v>3.6307805477010131E-2</v>
      </c>
      <c r="C32" s="5">
        <f t="shared" si="8"/>
        <v>726.15610954020258</v>
      </c>
      <c r="E32" s="3">
        <f t="shared" si="12"/>
        <v>0.7235790156711096</v>
      </c>
      <c r="F32" s="6">
        <f t="shared" si="9"/>
        <v>289.43160626844383</v>
      </c>
      <c r="G32" s="5">
        <f t="shared" si="5"/>
        <v>0.52915026221291817</v>
      </c>
      <c r="I32">
        <f t="shared" si="10"/>
        <v>1.4471580313422192</v>
      </c>
      <c r="K32" s="5">
        <f t="shared" si="6"/>
        <v>7.8400000000000011E-2</v>
      </c>
      <c r="L32">
        <f t="shared" si="11"/>
        <v>1568.0000000000002</v>
      </c>
    </row>
    <row r="33" spans="1:12" x14ac:dyDescent="0.25">
      <c r="A33">
        <v>0.28999999999999998</v>
      </c>
      <c r="B33" s="5">
        <f t="shared" si="7"/>
        <v>3.801893963205611E-2</v>
      </c>
      <c r="C33" s="5">
        <f t="shared" si="8"/>
        <v>760.37879264112223</v>
      </c>
      <c r="E33" s="3">
        <f t="shared" si="12"/>
        <v>0.73119899894947804</v>
      </c>
      <c r="F33" s="6">
        <f t="shared" si="9"/>
        <v>292.47959957979123</v>
      </c>
      <c r="G33" s="5">
        <f t="shared" si="5"/>
        <v>0.53851648071345037</v>
      </c>
      <c r="I33">
        <f t="shared" si="10"/>
        <v>1.4623979978989561</v>
      </c>
      <c r="K33" s="5">
        <f t="shared" si="6"/>
        <v>8.4099999999999994E-2</v>
      </c>
      <c r="L33">
        <f t="shared" si="11"/>
        <v>1681.9999999999998</v>
      </c>
    </row>
    <row r="34" spans="1:12" x14ac:dyDescent="0.25">
      <c r="A34">
        <v>0.3</v>
      </c>
      <c r="B34" s="5">
        <f t="shared" si="7"/>
        <v>3.9810717055349727E-2</v>
      </c>
      <c r="C34" s="5">
        <f t="shared" si="8"/>
        <v>796.21434110699454</v>
      </c>
      <c r="E34" s="3">
        <f t="shared" si="12"/>
        <v>0.73856062735983119</v>
      </c>
      <c r="F34" s="6">
        <f t="shared" si="9"/>
        <v>295.42425094393246</v>
      </c>
      <c r="G34" s="5">
        <f t="shared" si="5"/>
        <v>0.54772255750516607</v>
      </c>
      <c r="I34">
        <f t="shared" si="10"/>
        <v>1.4771212547196624</v>
      </c>
      <c r="K34" s="5">
        <f t="shared" si="6"/>
        <v>0.09</v>
      </c>
      <c r="L34">
        <f t="shared" si="11"/>
        <v>1800</v>
      </c>
    </row>
    <row r="35" spans="1:12" x14ac:dyDescent="0.25">
      <c r="A35">
        <v>0.31</v>
      </c>
      <c r="B35" s="5">
        <f t="shared" si="7"/>
        <v>4.1686938347033534E-2</v>
      </c>
      <c r="C35" s="5">
        <f t="shared" si="8"/>
        <v>833.73876694067064</v>
      </c>
      <c r="E35" s="3">
        <f t="shared" si="12"/>
        <v>0.74568084691713632</v>
      </c>
      <c r="F35" s="6">
        <f t="shared" si="9"/>
        <v>298.27233876685455</v>
      </c>
      <c r="G35" s="5">
        <f t="shared" si="5"/>
        <v>0.55677643628300222</v>
      </c>
      <c r="I35">
        <f t="shared" si="10"/>
        <v>1.4913616938342726</v>
      </c>
      <c r="K35" s="5">
        <f t="shared" si="6"/>
        <v>9.6100000000000005E-2</v>
      </c>
      <c r="L35">
        <f t="shared" si="11"/>
        <v>1922</v>
      </c>
    </row>
    <row r="36" spans="1:12" x14ac:dyDescent="0.25">
      <c r="A36">
        <v>0.32</v>
      </c>
      <c r="B36" s="5">
        <f t="shared" si="7"/>
        <v>4.3651583224016605E-2</v>
      </c>
      <c r="C36" s="5">
        <f t="shared" si="8"/>
        <v>873.0316644803321</v>
      </c>
      <c r="E36" s="3">
        <f t="shared" si="12"/>
        <v>0.75257498915995302</v>
      </c>
      <c r="F36" s="6">
        <f t="shared" si="9"/>
        <v>301.0299956639812</v>
      </c>
      <c r="G36" s="5">
        <f t="shared" si="5"/>
        <v>0.56568542494923801</v>
      </c>
      <c r="I36">
        <f t="shared" si="10"/>
        <v>1.505149978319906</v>
      </c>
      <c r="K36" s="5">
        <f t="shared" si="6"/>
        <v>0.1024</v>
      </c>
      <c r="L36">
        <f t="shared" si="11"/>
        <v>2048</v>
      </c>
    </row>
    <row r="37" spans="1:12" x14ac:dyDescent="0.25">
      <c r="A37">
        <v>0.33</v>
      </c>
      <c r="B37" s="5">
        <f t="shared" si="7"/>
        <v>4.5708818961487499E-2</v>
      </c>
      <c r="C37" s="5">
        <f t="shared" si="8"/>
        <v>914.17637922974995</v>
      </c>
      <c r="E37" s="3">
        <f t="shared" si="12"/>
        <v>0.75925696993894376</v>
      </c>
      <c r="F37" s="6">
        <f t="shared" si="9"/>
        <v>303.70278797557751</v>
      </c>
      <c r="G37" s="5">
        <f t="shared" si="5"/>
        <v>0.57445626465380284</v>
      </c>
      <c r="I37">
        <f t="shared" si="10"/>
        <v>1.5185139398778875</v>
      </c>
      <c r="K37" s="5">
        <f t="shared" si="6"/>
        <v>0.10890000000000001</v>
      </c>
      <c r="L37">
        <f t="shared" si="11"/>
        <v>2178</v>
      </c>
    </row>
    <row r="38" spans="1:12" x14ac:dyDescent="0.25">
      <c r="A38">
        <v>0.34</v>
      </c>
      <c r="B38" s="5">
        <f t="shared" si="7"/>
        <v>4.7863009232263838E-2</v>
      </c>
      <c r="C38" s="5">
        <f t="shared" si="8"/>
        <v>957.26018464527681</v>
      </c>
      <c r="E38" s="3">
        <f t="shared" si="12"/>
        <v>0.76573945852112757</v>
      </c>
      <c r="F38" s="6">
        <f t="shared" si="9"/>
        <v>306.29578340845103</v>
      </c>
      <c r="G38" s="5">
        <f t="shared" si="5"/>
        <v>0.5830951894845301</v>
      </c>
      <c r="I38">
        <f t="shared" si="10"/>
        <v>1.5314789170422551</v>
      </c>
      <c r="K38" s="5">
        <f t="shared" si="6"/>
        <v>0.11560000000000002</v>
      </c>
      <c r="L38">
        <f t="shared" si="11"/>
        <v>2312.0000000000005</v>
      </c>
    </row>
    <row r="39" spans="1:12" x14ac:dyDescent="0.25">
      <c r="A39">
        <v>0.35</v>
      </c>
      <c r="B39" s="5">
        <f t="shared" si="7"/>
        <v>5.0118723362727206E-2</v>
      </c>
      <c r="C39" s="4">
        <f t="shared" si="8"/>
        <v>1002.3744672545441</v>
      </c>
      <c r="E39" s="3">
        <f t="shared" si="12"/>
        <v>0.77203402217513784</v>
      </c>
      <c r="F39" s="6">
        <f t="shared" si="9"/>
        <v>308.81360887005513</v>
      </c>
      <c r="G39" s="5">
        <f t="shared" si="5"/>
        <v>0.59160797830996159</v>
      </c>
      <c r="I39">
        <f t="shared" si="10"/>
        <v>1.5440680443502757</v>
      </c>
      <c r="K39" s="5">
        <f t="shared" si="6"/>
        <v>0.12249999999999998</v>
      </c>
      <c r="L39">
        <f t="shared" si="11"/>
        <v>2449.9999999999995</v>
      </c>
    </row>
    <row r="40" spans="1:12" x14ac:dyDescent="0.25">
      <c r="A40">
        <v>0.36</v>
      </c>
      <c r="B40" s="5">
        <f t="shared" si="7"/>
        <v>5.2480746024977244E-2</v>
      </c>
      <c r="C40" s="5">
        <f t="shared" si="8"/>
        <v>1049.614920499545</v>
      </c>
      <c r="E40" s="3">
        <f t="shared" si="12"/>
        <v>0.77815125038364363</v>
      </c>
      <c r="F40" s="6">
        <f t="shared" si="9"/>
        <v>311.26050015345743</v>
      </c>
      <c r="G40" s="5">
        <f t="shared" si="5"/>
        <v>0.6</v>
      </c>
      <c r="I40">
        <f t="shared" si="10"/>
        <v>1.5563025007672873</v>
      </c>
      <c r="K40" s="5">
        <f t="shared" si="6"/>
        <v>0.12959999999999999</v>
      </c>
      <c r="L40">
        <f t="shared" si="11"/>
        <v>2592</v>
      </c>
    </row>
    <row r="41" spans="1:12" x14ac:dyDescent="0.25">
      <c r="A41">
        <v>0.37</v>
      </c>
      <c r="B41" s="5">
        <f t="shared" si="7"/>
        <v>5.4954087385762435E-2</v>
      </c>
      <c r="C41" s="5">
        <f t="shared" si="8"/>
        <v>1099.0817477152486</v>
      </c>
      <c r="E41" s="3">
        <f t="shared" si="12"/>
        <v>0.78410086203349749</v>
      </c>
      <c r="F41" s="6">
        <f t="shared" si="9"/>
        <v>313.640344813399</v>
      </c>
      <c r="G41" s="5">
        <f t="shared" si="5"/>
        <v>0.60827625302982191</v>
      </c>
      <c r="I41">
        <f t="shared" si="10"/>
        <v>1.568201724066995</v>
      </c>
      <c r="K41" s="5">
        <f t="shared" si="6"/>
        <v>0.13689999999999999</v>
      </c>
      <c r="L41">
        <f t="shared" si="11"/>
        <v>2738</v>
      </c>
    </row>
    <row r="42" spans="1:12" x14ac:dyDescent="0.25">
      <c r="A42">
        <v>0.38</v>
      </c>
      <c r="B42" s="5">
        <f t="shared" si="7"/>
        <v>5.7543993733715687E-2</v>
      </c>
      <c r="C42" s="5">
        <f t="shared" si="8"/>
        <v>1150.8798746743137</v>
      </c>
      <c r="E42" s="3">
        <f t="shared" si="12"/>
        <v>0.78989179830840506</v>
      </c>
      <c r="F42" s="6">
        <f t="shared" si="9"/>
        <v>315.95671932336199</v>
      </c>
      <c r="G42" s="5">
        <f t="shared" si="5"/>
        <v>0.61644140029689765</v>
      </c>
      <c r="I42">
        <f t="shared" si="10"/>
        <v>1.5797835966168101</v>
      </c>
      <c r="K42" s="5">
        <f t="shared" si="6"/>
        <v>0.1444</v>
      </c>
      <c r="L42">
        <f t="shared" si="11"/>
        <v>2888</v>
      </c>
    </row>
    <row r="43" spans="1:12" x14ac:dyDescent="0.25">
      <c r="A43">
        <v>0.39</v>
      </c>
      <c r="B43" s="5">
        <f t="shared" si="7"/>
        <v>6.0255958607435746E-2</v>
      </c>
      <c r="C43" s="5">
        <f t="shared" si="8"/>
        <v>1205.1191721487148</v>
      </c>
      <c r="E43" s="3">
        <f t="shared" si="12"/>
        <v>0.79553230351324955</v>
      </c>
      <c r="F43" s="6">
        <f t="shared" si="9"/>
        <v>318.21292140529982</v>
      </c>
      <c r="G43" s="5">
        <f t="shared" si="5"/>
        <v>0.62449979983983983</v>
      </c>
      <c r="I43">
        <f t="shared" si="10"/>
        <v>1.5910646070264991</v>
      </c>
      <c r="K43" s="5">
        <f t="shared" si="6"/>
        <v>0.15210000000000001</v>
      </c>
      <c r="L43">
        <f t="shared" si="11"/>
        <v>3042.0000000000005</v>
      </c>
    </row>
    <row r="44" spans="1:12" x14ac:dyDescent="0.25">
      <c r="A44">
        <v>0.4</v>
      </c>
      <c r="B44" s="5">
        <f t="shared" si="7"/>
        <v>6.3095734448019317E-2</v>
      </c>
      <c r="C44" s="5">
        <f t="shared" si="8"/>
        <v>1261.9146889603862</v>
      </c>
      <c r="E44" s="3">
        <f t="shared" si="12"/>
        <v>0.80102999566398125</v>
      </c>
      <c r="F44" s="6">
        <f t="shared" si="9"/>
        <v>320.4119982655925</v>
      </c>
      <c r="G44" s="5">
        <f t="shared" si="5"/>
        <v>0.63245553203367588</v>
      </c>
      <c r="I44">
        <f t="shared" si="10"/>
        <v>1.6020599913279625</v>
      </c>
      <c r="K44" s="5">
        <f t="shared" si="6"/>
        <v>0.16000000000000003</v>
      </c>
      <c r="L44">
        <f t="shared" si="11"/>
        <v>3200.0000000000005</v>
      </c>
    </row>
    <row r="45" spans="1:12" x14ac:dyDescent="0.25">
      <c r="A45">
        <v>0.41</v>
      </c>
      <c r="B45" s="5">
        <f t="shared" si="7"/>
        <v>6.6069344800759558E-2</v>
      </c>
      <c r="C45" s="5">
        <f t="shared" si="8"/>
        <v>1321.3868960151913</v>
      </c>
      <c r="E45" s="3">
        <f t="shared" si="12"/>
        <v>0.80639192835986773</v>
      </c>
      <c r="F45" s="6">
        <f t="shared" si="9"/>
        <v>322.5567713439471</v>
      </c>
      <c r="G45" s="5">
        <f t="shared" si="5"/>
        <v>0.6403124237432849</v>
      </c>
      <c r="I45">
        <f t="shared" si="10"/>
        <v>1.6127838567197355</v>
      </c>
      <c r="K45" s="5">
        <f t="shared" si="6"/>
        <v>0.16809999999999997</v>
      </c>
      <c r="L45">
        <f t="shared" si="11"/>
        <v>3361.9999999999995</v>
      </c>
    </row>
    <row r="46" spans="1:12" x14ac:dyDescent="0.25">
      <c r="A46">
        <v>0.42</v>
      </c>
      <c r="B46" s="5">
        <f t="shared" si="7"/>
        <v>6.9183097091893617E-2</v>
      </c>
      <c r="C46" s="5">
        <f t="shared" si="8"/>
        <v>1383.6619418378723</v>
      </c>
      <c r="E46" s="3">
        <f t="shared" si="12"/>
        <v>0.81162464519895017</v>
      </c>
      <c r="F46" s="6">
        <f t="shared" si="9"/>
        <v>324.64985807958004</v>
      </c>
      <c r="G46" s="5">
        <f t="shared" si="5"/>
        <v>0.64807406984078597</v>
      </c>
      <c r="I46">
        <f t="shared" si="10"/>
        <v>1.6232492903979003</v>
      </c>
      <c r="K46" s="5">
        <f t="shared" si="6"/>
        <v>0.17639999999999997</v>
      </c>
      <c r="L46">
        <f t="shared" si="11"/>
        <v>3527.9999999999995</v>
      </c>
    </row>
    <row r="47" spans="1:12" x14ac:dyDescent="0.25">
      <c r="A47">
        <v>0.43</v>
      </c>
      <c r="B47" s="5">
        <f t="shared" si="7"/>
        <v>7.2443596007498959E-2</v>
      </c>
      <c r="C47" s="5">
        <f t="shared" si="8"/>
        <v>1448.8719201499791</v>
      </c>
      <c r="E47" s="3">
        <f t="shared" si="12"/>
        <v>0.81673422778979332</v>
      </c>
      <c r="F47" s="6">
        <f t="shared" si="9"/>
        <v>326.69369111591732</v>
      </c>
      <c r="G47" s="5">
        <f t="shared" si="5"/>
        <v>0.65574385243020006</v>
      </c>
      <c r="I47">
        <f t="shared" si="10"/>
        <v>1.6334684555795866</v>
      </c>
      <c r="K47" s="5">
        <f t="shared" si="6"/>
        <v>0.18489999999999998</v>
      </c>
      <c r="L47">
        <f t="shared" si="11"/>
        <v>3697.9999999999995</v>
      </c>
    </row>
    <row r="48" spans="1:12" x14ac:dyDescent="0.25">
      <c r="A48">
        <v>0.44</v>
      </c>
      <c r="B48" s="5">
        <f t="shared" si="7"/>
        <v>7.5857757502918358E-2</v>
      </c>
      <c r="C48" s="5">
        <f t="shared" si="8"/>
        <v>1517.1551500583671</v>
      </c>
      <c r="E48" s="3">
        <f t="shared" si="12"/>
        <v>0.82172633824309371</v>
      </c>
      <c r="F48" s="6">
        <f t="shared" si="9"/>
        <v>328.69053529723749</v>
      </c>
      <c r="G48" s="5">
        <f t="shared" si="5"/>
        <v>0.66332495807107994</v>
      </c>
      <c r="I48">
        <f t="shared" si="10"/>
        <v>1.6434526764861874</v>
      </c>
      <c r="K48" s="5">
        <f t="shared" si="6"/>
        <v>0.19359999999999999</v>
      </c>
      <c r="L48">
        <f t="shared" si="11"/>
        <v>3872</v>
      </c>
    </row>
    <row r="49" spans="1:12" x14ac:dyDescent="0.25">
      <c r="A49">
        <v>0.45</v>
      </c>
      <c r="B49" s="5">
        <f t="shared" si="7"/>
        <v>7.9432823472428096E-2</v>
      </c>
      <c r="C49" s="5">
        <f t="shared" si="8"/>
        <v>1588.6564694485619</v>
      </c>
      <c r="E49" s="3">
        <f t="shared" si="12"/>
        <v>0.82660625688767186</v>
      </c>
      <c r="F49" s="6">
        <f t="shared" si="9"/>
        <v>330.64250275506873</v>
      </c>
      <c r="G49" s="5">
        <f t="shared" si="5"/>
        <v>0.67082039324993692</v>
      </c>
      <c r="I49">
        <f t="shared" si="10"/>
        <v>1.6532125137753437</v>
      </c>
      <c r="K49" s="5">
        <f t="shared" si="6"/>
        <v>0.20250000000000001</v>
      </c>
      <c r="L49">
        <f t="shared" si="11"/>
        <v>4050.0000000000005</v>
      </c>
    </row>
    <row r="50" spans="1:12" x14ac:dyDescent="0.25">
      <c r="A50">
        <v>0.46</v>
      </c>
      <c r="B50" s="5">
        <f t="shared" si="7"/>
        <v>8.3176377110267083E-2</v>
      </c>
      <c r="C50" s="5">
        <f t="shared" si="8"/>
        <v>1663.5275422053417</v>
      </c>
      <c r="E50" s="3">
        <f t="shared" si="12"/>
        <v>0.83137891584078705</v>
      </c>
      <c r="F50" s="6">
        <f t="shared" si="9"/>
        <v>332.55156633631481</v>
      </c>
      <c r="G50" s="5">
        <f t="shared" si="5"/>
        <v>0.67823299831252681</v>
      </c>
      <c r="I50">
        <f t="shared" si="10"/>
        <v>1.6627578316815741</v>
      </c>
      <c r="K50" s="5">
        <f t="shared" si="6"/>
        <v>0.21160000000000001</v>
      </c>
      <c r="L50">
        <f t="shared" si="11"/>
        <v>4232</v>
      </c>
    </row>
    <row r="51" spans="1:12" x14ac:dyDescent="0.25">
      <c r="A51">
        <v>0.47</v>
      </c>
      <c r="B51" s="5">
        <f t="shared" si="7"/>
        <v>8.7096358995608011E-2</v>
      </c>
      <c r="C51" s="5">
        <f t="shared" si="8"/>
        <v>1741.9271799121602</v>
      </c>
      <c r="E51" s="3">
        <f t="shared" si="12"/>
        <v>0.83604892896785876</v>
      </c>
      <c r="F51" s="6">
        <f t="shared" si="9"/>
        <v>334.41957158714348</v>
      </c>
      <c r="G51" s="5">
        <f t="shared" si="5"/>
        <v>0.68556546004010444</v>
      </c>
      <c r="I51">
        <f t="shared" si="10"/>
        <v>1.6720978579357175</v>
      </c>
      <c r="K51" s="5">
        <f t="shared" si="6"/>
        <v>0.22089999999999999</v>
      </c>
      <c r="L51">
        <f t="shared" si="11"/>
        <v>4418</v>
      </c>
    </row>
    <row r="52" spans="1:12" x14ac:dyDescent="0.25">
      <c r="A52">
        <v>0.48</v>
      </c>
      <c r="B52" s="5">
        <f t="shared" si="7"/>
        <v>9.120108393559094E-2</v>
      </c>
      <c r="C52" s="5">
        <f t="shared" si="8"/>
        <v>1824.0216787118188</v>
      </c>
      <c r="E52" s="3">
        <f t="shared" si="12"/>
        <v>0.84062061868779359</v>
      </c>
      <c r="F52" s="6">
        <f t="shared" si="9"/>
        <v>336.24824747511741</v>
      </c>
      <c r="G52" s="5">
        <f t="shared" si="5"/>
        <v>0.69282032302755092</v>
      </c>
      <c r="I52">
        <f t="shared" si="10"/>
        <v>1.6812412373755872</v>
      </c>
      <c r="K52" s="5">
        <f t="shared" si="6"/>
        <v>0.23039999999999999</v>
      </c>
      <c r="L52">
        <f t="shared" si="11"/>
        <v>4608</v>
      </c>
    </row>
    <row r="53" spans="1:12" x14ac:dyDescent="0.25">
      <c r="A53">
        <v>0.49</v>
      </c>
      <c r="B53" s="5">
        <f t="shared" si="7"/>
        <v>9.5499258602143561E-2</v>
      </c>
      <c r="C53" s="5">
        <f t="shared" si="8"/>
        <v>1909.9851720428712</v>
      </c>
      <c r="E53" s="3">
        <f t="shared" si="12"/>
        <v>0.84509804001425681</v>
      </c>
      <c r="F53" s="6">
        <f t="shared" si="9"/>
        <v>338.03921600570271</v>
      </c>
      <c r="G53" s="5">
        <f t="shared" si="5"/>
        <v>0.7</v>
      </c>
      <c r="I53">
        <f t="shared" si="10"/>
        <v>1.6901960800285136</v>
      </c>
      <c r="K53" s="5">
        <f t="shared" si="6"/>
        <v>0.24009999999999998</v>
      </c>
      <c r="L53">
        <f t="shared" si="11"/>
        <v>4802</v>
      </c>
    </row>
    <row r="54" spans="1:12" x14ac:dyDescent="0.25">
      <c r="A54" s="1">
        <v>0.5</v>
      </c>
      <c r="B54" s="5">
        <f t="shared" si="7"/>
        <v>0.1</v>
      </c>
      <c r="C54" s="4">
        <f t="shared" si="8"/>
        <v>2000</v>
      </c>
      <c r="E54" s="3">
        <f t="shared" si="12"/>
        <v>0.84948500216800937</v>
      </c>
      <c r="F54" s="6">
        <f t="shared" si="9"/>
        <v>339.79400086720375</v>
      </c>
      <c r="G54" s="5">
        <f t="shared" si="5"/>
        <v>0.70710678118654757</v>
      </c>
      <c r="I54">
        <f t="shared" si="10"/>
        <v>1.6989700043360187</v>
      </c>
      <c r="K54" s="5">
        <f t="shared" si="6"/>
        <v>0.25</v>
      </c>
      <c r="L54">
        <f t="shared" si="11"/>
        <v>5000</v>
      </c>
    </row>
    <row r="55" spans="1:12" x14ac:dyDescent="0.25">
      <c r="A55">
        <v>0.51</v>
      </c>
      <c r="B55" s="5">
        <f t="shared" si="7"/>
        <v>0.10471285480508996</v>
      </c>
      <c r="C55" s="5">
        <f t="shared" si="8"/>
        <v>2094.2570961017991</v>
      </c>
      <c r="E55" s="3">
        <f t="shared" si="12"/>
        <v>0.85378508804896813</v>
      </c>
      <c r="F55" s="6">
        <f t="shared" si="9"/>
        <v>341.51403521958724</v>
      </c>
      <c r="G55" s="5">
        <f t="shared" si="5"/>
        <v>0.71414284285428498</v>
      </c>
      <c r="I55">
        <f t="shared" si="10"/>
        <v>1.7075701760979363</v>
      </c>
      <c r="K55" s="5">
        <f t="shared" si="6"/>
        <v>0.2601</v>
      </c>
      <c r="L55">
        <f t="shared" si="11"/>
        <v>5202</v>
      </c>
    </row>
    <row r="56" spans="1:12" x14ac:dyDescent="0.25">
      <c r="A56">
        <v>0.52</v>
      </c>
      <c r="B56" s="5">
        <f t="shared" si="7"/>
        <v>0.10964781961431849</v>
      </c>
      <c r="C56" s="5">
        <f t="shared" si="8"/>
        <v>2192.9563922863699</v>
      </c>
      <c r="E56" s="3">
        <f t="shared" si="12"/>
        <v>0.85800167181739961</v>
      </c>
      <c r="F56" s="6">
        <f t="shared" si="9"/>
        <v>343.20066872695986</v>
      </c>
      <c r="G56" s="5">
        <f t="shared" si="5"/>
        <v>0.72111025509279791</v>
      </c>
      <c r="I56">
        <f t="shared" si="10"/>
        <v>1.7160033436347992</v>
      </c>
      <c r="K56" s="5">
        <f t="shared" si="6"/>
        <v>0.27040000000000003</v>
      </c>
      <c r="L56">
        <f t="shared" si="11"/>
        <v>5408.0000000000009</v>
      </c>
    </row>
    <row r="57" spans="1:12" x14ac:dyDescent="0.25">
      <c r="A57">
        <v>0.53</v>
      </c>
      <c r="B57" s="5">
        <f t="shared" si="7"/>
        <v>0.11481536214968829</v>
      </c>
      <c r="C57" s="5">
        <f t="shared" si="8"/>
        <v>2296.3072429937661</v>
      </c>
      <c r="E57" s="3">
        <f t="shared" si="12"/>
        <v>0.86213793480039458</v>
      </c>
      <c r="F57" s="6">
        <f t="shared" si="9"/>
        <v>344.85517392015782</v>
      </c>
      <c r="G57" s="5">
        <f t="shared" si="5"/>
        <v>0.72801098892805183</v>
      </c>
      <c r="I57">
        <f t="shared" si="10"/>
        <v>1.7242758696007892</v>
      </c>
      <c r="K57" s="5">
        <f t="shared" si="6"/>
        <v>0.28090000000000004</v>
      </c>
      <c r="L57">
        <f t="shared" si="11"/>
        <v>5618.0000000000009</v>
      </c>
    </row>
    <row r="58" spans="1:12" x14ac:dyDescent="0.25">
      <c r="A58">
        <v>0.54</v>
      </c>
      <c r="B58" s="5">
        <f t="shared" si="7"/>
        <v>0.12022644346174129</v>
      </c>
      <c r="C58" s="5">
        <f t="shared" si="8"/>
        <v>2404.5288692348258</v>
      </c>
      <c r="E58" s="3">
        <f t="shared" si="12"/>
        <v>0.86619687991148431</v>
      </c>
      <c r="F58" s="6">
        <f t="shared" si="9"/>
        <v>346.4787519645937</v>
      </c>
      <c r="G58" s="5">
        <f t="shared" si="5"/>
        <v>0.73484692283495345</v>
      </c>
      <c r="I58">
        <f t="shared" si="10"/>
        <v>1.7323937598229686</v>
      </c>
      <c r="K58" s="5">
        <f t="shared" si="6"/>
        <v>0.29160000000000003</v>
      </c>
      <c r="L58">
        <f t="shared" si="11"/>
        <v>5832.0000000000009</v>
      </c>
    </row>
    <row r="59" spans="1:12" x14ac:dyDescent="0.25">
      <c r="A59">
        <v>0.55000000000000004</v>
      </c>
      <c r="B59" s="5">
        <f t="shared" si="7"/>
        <v>0.12589254117941673</v>
      </c>
      <c r="C59" s="5">
        <f t="shared" si="8"/>
        <v>2517.8508235883346</v>
      </c>
      <c r="E59" s="3">
        <f t="shared" si="12"/>
        <v>0.87018134474712194</v>
      </c>
      <c r="F59" s="6">
        <f t="shared" si="9"/>
        <v>348.07253789884879</v>
      </c>
      <c r="G59" s="5">
        <f t="shared" si="5"/>
        <v>0.74161984870956632</v>
      </c>
      <c r="I59">
        <f t="shared" si="10"/>
        <v>1.7403626894942439</v>
      </c>
      <c r="K59" s="5">
        <f t="shared" si="6"/>
        <v>0.30250000000000005</v>
      </c>
      <c r="L59">
        <f t="shared" si="11"/>
        <v>6050.0000000000009</v>
      </c>
    </row>
    <row r="60" spans="1:12" x14ac:dyDescent="0.25">
      <c r="A60">
        <v>0.56000000000000005</v>
      </c>
      <c r="B60" s="5">
        <f t="shared" si="7"/>
        <v>0.1318256738556407</v>
      </c>
      <c r="C60" s="5">
        <f t="shared" si="8"/>
        <v>2636.5134771128141</v>
      </c>
      <c r="E60" s="3">
        <f t="shared" si="12"/>
        <v>0.87409401350310023</v>
      </c>
      <c r="F60" s="6">
        <f t="shared" si="9"/>
        <v>349.63760540124008</v>
      </c>
      <c r="G60" s="5">
        <f t="shared" si="5"/>
        <v>0.74833147735478833</v>
      </c>
      <c r="I60">
        <f t="shared" si="10"/>
        <v>1.7481880270062005</v>
      </c>
      <c r="K60" s="5">
        <f t="shared" si="6"/>
        <v>0.31360000000000005</v>
      </c>
      <c r="L60">
        <f t="shared" si="11"/>
        <v>6272.0000000000009</v>
      </c>
    </row>
    <row r="61" spans="1:12" x14ac:dyDescent="0.25">
      <c r="A61">
        <v>0.56999999999999995</v>
      </c>
      <c r="B61" s="5">
        <f t="shared" si="7"/>
        <v>0.13803842646028841</v>
      </c>
      <c r="C61" s="5">
        <f t="shared" si="8"/>
        <v>2760.7685292057681</v>
      </c>
      <c r="E61" s="3">
        <f t="shared" si="12"/>
        <v>0.87793742783624573</v>
      </c>
      <c r="F61" s="6">
        <f t="shared" si="9"/>
        <v>351.17497113449826</v>
      </c>
      <c r="G61" s="5">
        <f t="shared" si="5"/>
        <v>0.75498344352707492</v>
      </c>
      <c r="I61">
        <f t="shared" si="10"/>
        <v>1.7558748556724915</v>
      </c>
      <c r="K61" s="5">
        <f t="shared" si="6"/>
        <v>0.32489999999999997</v>
      </c>
      <c r="L61">
        <f t="shared" si="11"/>
        <v>6497.9999999999991</v>
      </c>
    </row>
    <row r="62" spans="1:12" x14ac:dyDescent="0.25">
      <c r="A62">
        <v>0.57999999999999996</v>
      </c>
      <c r="B62" s="5">
        <f t="shared" si="7"/>
        <v>0.14454397707459268</v>
      </c>
      <c r="C62" s="5">
        <f t="shared" si="8"/>
        <v>2890.8795414918536</v>
      </c>
      <c r="E62" s="3">
        <f t="shared" si="12"/>
        <v>0.88171399678146867</v>
      </c>
      <c r="F62" s="6">
        <f t="shared" si="9"/>
        <v>352.68559871258748</v>
      </c>
      <c r="G62" s="5">
        <f t="shared" si="5"/>
        <v>0.76157731058639078</v>
      </c>
      <c r="I62">
        <f t="shared" si="10"/>
        <v>1.7634279935629373</v>
      </c>
      <c r="K62" s="5">
        <f t="shared" si="6"/>
        <v>0.33639999999999998</v>
      </c>
      <c r="L62">
        <f t="shared" si="11"/>
        <v>6727.9999999999991</v>
      </c>
    </row>
    <row r="63" spans="1:12" x14ac:dyDescent="0.25">
      <c r="A63">
        <v>0.59</v>
      </c>
      <c r="B63" s="5">
        <f t="shared" si="7"/>
        <v>0.15135612484362077</v>
      </c>
      <c r="C63" s="5">
        <f t="shared" si="8"/>
        <v>3027.1224968724155</v>
      </c>
      <c r="E63" s="3">
        <f t="shared" si="12"/>
        <v>0.88542600582107212</v>
      </c>
      <c r="F63" s="6">
        <f t="shared" si="9"/>
        <v>354.17040232842885</v>
      </c>
      <c r="G63" s="5">
        <f t="shared" si="5"/>
        <v>0.76811457478686085</v>
      </c>
      <c r="I63">
        <f t="shared" si="10"/>
        <v>1.7708520116421442</v>
      </c>
      <c r="K63" s="5">
        <f t="shared" si="6"/>
        <v>0.34809999999999997</v>
      </c>
      <c r="L63">
        <f t="shared" si="11"/>
        <v>6961.9999999999991</v>
      </c>
    </row>
    <row r="64" spans="1:12" x14ac:dyDescent="0.25">
      <c r="A64">
        <v>0.6</v>
      </c>
      <c r="B64" s="5">
        <f t="shared" si="7"/>
        <v>0.15848931924611132</v>
      </c>
      <c r="C64" s="5">
        <f t="shared" si="8"/>
        <v>3169.7863849222263</v>
      </c>
      <c r="E64" s="3">
        <f t="shared" si="12"/>
        <v>0.88907562519182182</v>
      </c>
      <c r="F64" s="6">
        <f t="shared" si="9"/>
        <v>355.63025007672871</v>
      </c>
      <c r="G64" s="5">
        <f t="shared" si="5"/>
        <v>0.7745966692414834</v>
      </c>
      <c r="I64">
        <f t="shared" si="10"/>
        <v>1.7781512503836436</v>
      </c>
      <c r="K64" s="5">
        <f t="shared" si="6"/>
        <v>0.36</v>
      </c>
      <c r="L64">
        <f t="shared" si="11"/>
        <v>7200</v>
      </c>
    </row>
    <row r="65" spans="1:12" x14ac:dyDescent="0.25">
      <c r="A65">
        <v>0.61</v>
      </c>
      <c r="B65" s="5">
        <f t="shared" si="7"/>
        <v>0.16595869074375599</v>
      </c>
      <c r="C65" s="5">
        <f t="shared" si="8"/>
        <v>3319.1738148751197</v>
      </c>
      <c r="E65" s="3">
        <f t="shared" si="12"/>
        <v>0.89266491750538357</v>
      </c>
      <c r="F65" s="6">
        <f t="shared" si="9"/>
        <v>357.06596700215346</v>
      </c>
      <c r="G65" s="5">
        <f t="shared" si="5"/>
        <v>0.78102496759066542</v>
      </c>
      <c r="I65">
        <f t="shared" si="10"/>
        <v>1.7853298350107671</v>
      </c>
      <c r="K65" s="5">
        <f t="shared" si="6"/>
        <v>0.37209999999999999</v>
      </c>
      <c r="L65">
        <f t="shared" si="11"/>
        <v>7442</v>
      </c>
    </row>
    <row r="66" spans="1:12" x14ac:dyDescent="0.25">
      <c r="A66">
        <v>0.62</v>
      </c>
      <c r="B66" s="5">
        <f t="shared" si="7"/>
        <v>0.17378008287493749</v>
      </c>
      <c r="C66" s="5">
        <f t="shared" si="8"/>
        <v>3475.6016574987498</v>
      </c>
      <c r="E66" s="3">
        <f t="shared" si="12"/>
        <v>0.89619584474912695</v>
      </c>
      <c r="F66" s="6">
        <f t="shared" si="9"/>
        <v>358.4783378996508</v>
      </c>
      <c r="G66" s="5">
        <f t="shared" si="5"/>
        <v>0.78740078740118113</v>
      </c>
      <c r="I66">
        <f t="shared" si="10"/>
        <v>1.7923916894982539</v>
      </c>
      <c r="K66" s="5">
        <f t="shared" si="6"/>
        <v>0.38440000000000002</v>
      </c>
      <c r="L66">
        <f t="shared" si="11"/>
        <v>7688</v>
      </c>
    </row>
    <row r="67" spans="1:12" x14ac:dyDescent="0.25">
      <c r="A67">
        <v>0.63</v>
      </c>
      <c r="B67" s="5">
        <f t="shared" si="7"/>
        <v>0.18197008586099833</v>
      </c>
      <c r="C67" s="5">
        <f t="shared" si="8"/>
        <v>3639.4017172199665</v>
      </c>
      <c r="E67" s="3">
        <f t="shared" si="12"/>
        <v>0.89967027472679084</v>
      </c>
      <c r="F67" s="6">
        <f t="shared" si="9"/>
        <v>359.86810989071631</v>
      </c>
      <c r="G67" s="5">
        <f t="shared" si="5"/>
        <v>0.79372539331937719</v>
      </c>
      <c r="I67">
        <f t="shared" si="10"/>
        <v>1.7993405494535817</v>
      </c>
      <c r="K67" s="5">
        <f t="shared" si="6"/>
        <v>0.39690000000000003</v>
      </c>
      <c r="L67">
        <f t="shared" si="11"/>
        <v>7938.0000000000009</v>
      </c>
    </row>
    <row r="68" spans="1:12" x14ac:dyDescent="0.25">
      <c r="A68">
        <v>0.64</v>
      </c>
      <c r="B68" s="5">
        <f t="shared" si="7"/>
        <v>0.19054607179632471</v>
      </c>
      <c r="C68" s="5">
        <f t="shared" si="8"/>
        <v>3810.9214359264943</v>
      </c>
      <c r="E68" s="3">
        <f t="shared" si="12"/>
        <v>0.90308998699194354</v>
      </c>
      <c r="F68" s="6">
        <f t="shared" si="9"/>
        <v>361.23599479677739</v>
      </c>
      <c r="G68" s="5">
        <f t="shared" si="5"/>
        <v>0.8</v>
      </c>
      <c r="I68">
        <f t="shared" si="10"/>
        <v>1.8061799739838871</v>
      </c>
      <c r="K68" s="5">
        <f t="shared" si="6"/>
        <v>0.40960000000000002</v>
      </c>
      <c r="L68">
        <f t="shared" si="11"/>
        <v>8192</v>
      </c>
    </row>
    <row r="69" spans="1:12" x14ac:dyDescent="0.25">
      <c r="A69">
        <v>0.65</v>
      </c>
      <c r="B69" s="5">
        <f t="shared" si="7"/>
        <v>0.19952623149688795</v>
      </c>
      <c r="C69" s="5">
        <f t="shared" si="8"/>
        <v>3990.5246299377591</v>
      </c>
      <c r="E69" s="3">
        <f t="shared" si="12"/>
        <v>0.90645667832142784</v>
      </c>
      <c r="F69" s="6">
        <f t="shared" si="9"/>
        <v>362.58267132857111</v>
      </c>
      <c r="G69" s="5">
        <f t="shared" si="5"/>
        <v>0.80622577482985502</v>
      </c>
      <c r="I69">
        <f t="shared" si="10"/>
        <v>1.8129133566428557</v>
      </c>
      <c r="K69" s="5">
        <f t="shared" si="6"/>
        <v>0.42250000000000004</v>
      </c>
      <c r="L69">
        <f t="shared" si="11"/>
        <v>8450</v>
      </c>
    </row>
    <row r="70" spans="1:12" x14ac:dyDescent="0.25">
      <c r="A70" s="1">
        <v>0.66</v>
      </c>
      <c r="B70" s="5">
        <f t="shared" si="7"/>
        <v>0.20892961308540398</v>
      </c>
      <c r="C70" s="5">
        <f t="shared" si="8"/>
        <v>4178.5922617080796</v>
      </c>
      <c r="E70" s="3">
        <f t="shared" si="12"/>
        <v>0.90977196777093439</v>
      </c>
      <c r="F70" s="6">
        <f t="shared" si="9"/>
        <v>363.90878710837376</v>
      </c>
      <c r="G70" s="5">
        <f t="shared" ref="G70:G104" si="13">SQRT(A70)</f>
        <v>0.81240384046359604</v>
      </c>
      <c r="I70">
        <f t="shared" ref="I70:I104" si="14">LOG(A70)+2</f>
        <v>1.8195439355418688</v>
      </c>
      <c r="K70" s="5">
        <f t="shared" ref="K70:K104" si="15">A70^2</f>
        <v>0.43560000000000004</v>
      </c>
      <c r="L70">
        <f t="shared" si="11"/>
        <v>8712</v>
      </c>
    </row>
    <row r="71" spans="1:12" x14ac:dyDescent="0.25">
      <c r="A71">
        <v>0.67</v>
      </c>
      <c r="B71" s="5">
        <f t="shared" ref="B71:B104" si="16">10^(2*A71-2)</f>
        <v>0.21877616239495529</v>
      </c>
      <c r="C71" s="5">
        <f t="shared" ref="C71:C104" si="17">20000*B71</f>
        <v>4375.5232478991056</v>
      </c>
      <c r="E71" s="3">
        <f t="shared" si="12"/>
        <v>0.91303740135041322</v>
      </c>
      <c r="F71" s="6">
        <f t="shared" ref="F71:F104" si="18">400*E71</f>
        <v>365.21496054016529</v>
      </c>
      <c r="G71" s="5">
        <f t="shared" si="13"/>
        <v>0.81853527718724506</v>
      </c>
      <c r="I71">
        <f t="shared" si="14"/>
        <v>1.8260748027008264</v>
      </c>
      <c r="K71" s="5">
        <f t="shared" si="15"/>
        <v>0.44890000000000008</v>
      </c>
      <c r="L71">
        <f t="shared" ref="L71:L104" si="19">20000*K71</f>
        <v>8978.0000000000018</v>
      </c>
    </row>
    <row r="72" spans="1:12" x14ac:dyDescent="0.25">
      <c r="A72">
        <v>0.68</v>
      </c>
      <c r="B72" s="5">
        <f t="shared" si="16"/>
        <v>0.22908676527677732</v>
      </c>
      <c r="C72" s="5">
        <f t="shared" si="17"/>
        <v>4581.7353055355461</v>
      </c>
      <c r="E72" s="3">
        <f t="shared" si="12"/>
        <v>0.9162544563531182</v>
      </c>
      <c r="F72" s="6">
        <f t="shared" si="18"/>
        <v>366.50178254124728</v>
      </c>
      <c r="G72" s="5">
        <f t="shared" si="13"/>
        <v>0.82462112512353214</v>
      </c>
      <c r="I72">
        <f t="shared" si="14"/>
        <v>1.8325089127062364</v>
      </c>
      <c r="K72" s="5">
        <f t="shared" si="15"/>
        <v>0.46240000000000009</v>
      </c>
      <c r="L72">
        <f t="shared" si="19"/>
        <v>9248.0000000000018</v>
      </c>
    </row>
    <row r="73" spans="1:12" x14ac:dyDescent="0.25">
      <c r="A73">
        <v>0.69</v>
      </c>
      <c r="B73" s="5">
        <f t="shared" si="16"/>
        <v>0.23988329190194896</v>
      </c>
      <c r="C73" s="5">
        <f t="shared" si="17"/>
        <v>4797.665838038979</v>
      </c>
      <c r="E73" s="3">
        <f t="shared" si="12"/>
        <v>0.91942454536862761</v>
      </c>
      <c r="F73" s="6">
        <f t="shared" si="18"/>
        <v>367.76981814745102</v>
      </c>
      <c r="G73" s="5">
        <f t="shared" si="13"/>
        <v>0.83066238629180744</v>
      </c>
      <c r="I73">
        <f t="shared" si="14"/>
        <v>1.8388490907372552</v>
      </c>
      <c r="K73" s="5">
        <f t="shared" si="15"/>
        <v>0.47609999999999991</v>
      </c>
      <c r="L73">
        <f t="shared" si="19"/>
        <v>9521.9999999999982</v>
      </c>
    </row>
    <row r="74" spans="1:12" x14ac:dyDescent="0.25">
      <c r="A74">
        <v>0.7</v>
      </c>
      <c r="B74" s="5">
        <f t="shared" si="16"/>
        <v>0.25118864315095796</v>
      </c>
      <c r="C74" s="5">
        <f t="shared" si="17"/>
        <v>5023.7728630191596</v>
      </c>
      <c r="E74" s="3">
        <f t="shared" si="12"/>
        <v>0.92254902000712846</v>
      </c>
      <c r="F74" s="6">
        <f t="shared" si="18"/>
        <v>369.01960800285138</v>
      </c>
      <c r="G74" s="5">
        <f t="shared" si="13"/>
        <v>0.83666002653407556</v>
      </c>
      <c r="I74">
        <f t="shared" si="14"/>
        <v>1.8450980400142569</v>
      </c>
      <c r="K74" s="5">
        <f t="shared" si="15"/>
        <v>0.48999999999999994</v>
      </c>
      <c r="L74">
        <f t="shared" si="19"/>
        <v>9799.9999999999982</v>
      </c>
    </row>
    <row r="75" spans="1:12" x14ac:dyDescent="0.25">
      <c r="A75">
        <v>0.71</v>
      </c>
      <c r="B75" s="5">
        <f t="shared" si="16"/>
        <v>0.26302679918953814</v>
      </c>
      <c r="C75" s="5">
        <f t="shared" si="17"/>
        <v>5260.5359837907627</v>
      </c>
      <c r="E75" s="3">
        <f t="shared" si="12"/>
        <v>0.92562917435953762</v>
      </c>
      <c r="F75" s="6">
        <f t="shared" si="18"/>
        <v>370.25166974381506</v>
      </c>
      <c r="G75" s="5">
        <f t="shared" si="13"/>
        <v>0.84261497731763579</v>
      </c>
      <c r="I75">
        <f t="shared" si="14"/>
        <v>1.8512583487190752</v>
      </c>
      <c r="K75" s="5">
        <f t="shared" si="15"/>
        <v>0.50409999999999999</v>
      </c>
      <c r="L75">
        <f t="shared" si="19"/>
        <v>10082</v>
      </c>
    </row>
    <row r="76" spans="1:12" x14ac:dyDescent="0.25">
      <c r="A76">
        <v>0.72</v>
      </c>
      <c r="B76" s="5">
        <f t="shared" si="16"/>
        <v>0.27542287033381663</v>
      </c>
      <c r="C76" s="5">
        <f t="shared" si="17"/>
        <v>5508.4574066763325</v>
      </c>
      <c r="E76" s="3">
        <f t="shared" si="12"/>
        <v>0.92866624821563426</v>
      </c>
      <c r="F76" s="6">
        <f t="shared" si="18"/>
        <v>371.46649928625368</v>
      </c>
      <c r="G76" s="5">
        <f t="shared" si="13"/>
        <v>0.84852813742385702</v>
      </c>
      <c r="I76">
        <f t="shared" si="14"/>
        <v>1.8573324964312685</v>
      </c>
      <c r="K76" s="5">
        <f t="shared" si="15"/>
        <v>0.51839999999999997</v>
      </c>
      <c r="L76">
        <f t="shared" si="19"/>
        <v>10368</v>
      </c>
    </row>
    <row r="77" spans="1:12" x14ac:dyDescent="0.25">
      <c r="A77">
        <v>0.73</v>
      </c>
      <c r="B77" s="5">
        <f t="shared" si="16"/>
        <v>0.28840315031266056</v>
      </c>
      <c r="C77" s="5">
        <f t="shared" si="17"/>
        <v>5768.0630062532109</v>
      </c>
      <c r="E77" s="3">
        <f t="shared" si="12"/>
        <v>0.93166143006022795</v>
      </c>
      <c r="F77" s="6">
        <f t="shared" si="18"/>
        <v>372.66457202409117</v>
      </c>
      <c r="G77" s="5">
        <f t="shared" si="13"/>
        <v>0.8544003745317531</v>
      </c>
      <c r="I77">
        <f t="shared" si="14"/>
        <v>1.8633228601204559</v>
      </c>
      <c r="K77" s="5">
        <f t="shared" si="15"/>
        <v>0.53289999999999993</v>
      </c>
      <c r="L77">
        <f t="shared" si="19"/>
        <v>10657.999999999998</v>
      </c>
    </row>
    <row r="78" spans="1:12" x14ac:dyDescent="0.25">
      <c r="A78">
        <v>0.74</v>
      </c>
      <c r="B78" s="5">
        <f t="shared" si="16"/>
        <v>0.30199517204020154</v>
      </c>
      <c r="C78" s="5">
        <f t="shared" si="17"/>
        <v>6039.9034408040307</v>
      </c>
      <c r="E78" s="3">
        <f t="shared" si="12"/>
        <v>0.93461585986548812</v>
      </c>
      <c r="F78" s="6">
        <f t="shared" si="18"/>
        <v>373.84634394619525</v>
      </c>
      <c r="G78" s="5">
        <f t="shared" si="13"/>
        <v>0.86023252670426265</v>
      </c>
      <c r="I78">
        <f t="shared" si="14"/>
        <v>1.8692317197309762</v>
      </c>
      <c r="K78" s="5">
        <f t="shared" si="15"/>
        <v>0.54759999999999998</v>
      </c>
      <c r="L78">
        <f t="shared" si="19"/>
        <v>10952</v>
      </c>
    </row>
    <row r="79" spans="1:12" x14ac:dyDescent="0.25">
      <c r="A79">
        <v>0.75</v>
      </c>
      <c r="B79" s="5">
        <f t="shared" si="16"/>
        <v>0.31622776601683794</v>
      </c>
      <c r="C79" s="5">
        <f t="shared" si="17"/>
        <v>6324.555320336759</v>
      </c>
      <c r="E79" s="3">
        <f t="shared" si="12"/>
        <v>0.93753063169585005</v>
      </c>
      <c r="F79" s="6">
        <f t="shared" si="18"/>
        <v>375.01225267834002</v>
      </c>
      <c r="G79" s="5">
        <f t="shared" si="13"/>
        <v>0.8660254037844386</v>
      </c>
      <c r="I79">
        <f t="shared" si="14"/>
        <v>1.8750612633917001</v>
      </c>
      <c r="K79" s="5">
        <f t="shared" si="15"/>
        <v>0.5625</v>
      </c>
      <c r="L79">
        <f t="shared" si="19"/>
        <v>11250</v>
      </c>
    </row>
    <row r="80" spans="1:12" x14ac:dyDescent="0.25">
      <c r="A80">
        <v>0.76</v>
      </c>
      <c r="B80" s="5">
        <f t="shared" si="16"/>
        <v>0.33113112148259105</v>
      </c>
      <c r="C80" s="5">
        <f t="shared" si="17"/>
        <v>6622.6224296518212</v>
      </c>
      <c r="E80" s="3">
        <f t="shared" si="12"/>
        <v>0.94040679614039568</v>
      </c>
      <c r="F80" s="6">
        <f t="shared" si="18"/>
        <v>376.16271845615825</v>
      </c>
      <c r="G80" s="5">
        <f t="shared" si="13"/>
        <v>0.87177978870813466</v>
      </c>
      <c r="I80">
        <f t="shared" si="14"/>
        <v>1.8808135922807914</v>
      </c>
      <c r="K80" s="5">
        <f t="shared" si="15"/>
        <v>0.5776</v>
      </c>
      <c r="L80">
        <f t="shared" si="19"/>
        <v>11552</v>
      </c>
    </row>
    <row r="81" spans="1:12" x14ac:dyDescent="0.25">
      <c r="A81">
        <v>0.77</v>
      </c>
      <c r="B81" s="5">
        <f t="shared" si="16"/>
        <v>0.34673685045253166</v>
      </c>
      <c r="C81" s="5">
        <f t="shared" si="17"/>
        <v>6934.7370090506329</v>
      </c>
      <c r="E81" s="3">
        <f t="shared" si="12"/>
        <v>0.94324536258624092</v>
      </c>
      <c r="F81" s="6">
        <f t="shared" si="18"/>
        <v>377.29814503449637</v>
      </c>
      <c r="G81" s="5">
        <f t="shared" si="13"/>
        <v>0.87749643873921224</v>
      </c>
      <c r="I81">
        <f t="shared" si="14"/>
        <v>1.8864907251724818</v>
      </c>
      <c r="K81" s="5">
        <f t="shared" si="15"/>
        <v>0.59289999999999998</v>
      </c>
      <c r="L81">
        <f t="shared" si="19"/>
        <v>11858</v>
      </c>
    </row>
    <row r="82" spans="1:12" x14ac:dyDescent="0.25">
      <c r="A82">
        <v>0.78</v>
      </c>
      <c r="B82" s="5">
        <f t="shared" si="16"/>
        <v>0.36307805477010135</v>
      </c>
      <c r="C82" s="5">
        <f t="shared" si="17"/>
        <v>7261.5610954020267</v>
      </c>
      <c r="E82" s="3">
        <f t="shared" si="12"/>
        <v>0.94604730134524018</v>
      </c>
      <c r="F82" s="6">
        <f t="shared" si="18"/>
        <v>378.41892053809607</v>
      </c>
      <c r="G82" s="5">
        <f t="shared" si="13"/>
        <v>0.88317608663278468</v>
      </c>
      <c r="I82">
        <f t="shared" si="14"/>
        <v>1.8920946026904804</v>
      </c>
      <c r="K82" s="5">
        <f t="shared" si="15"/>
        <v>0.60840000000000005</v>
      </c>
      <c r="L82">
        <f t="shared" si="19"/>
        <v>12168.000000000002</v>
      </c>
    </row>
    <row r="83" spans="1:12" x14ac:dyDescent="0.25">
      <c r="A83">
        <v>0.79</v>
      </c>
      <c r="B83" s="5">
        <f t="shared" si="16"/>
        <v>0.3801893963205612</v>
      </c>
      <c r="C83" s="5">
        <f t="shared" si="17"/>
        <v>7603.7879264112244</v>
      </c>
      <c r="E83" s="3">
        <f t="shared" si="12"/>
        <v>0.94881354564522069</v>
      </c>
      <c r="F83" s="6">
        <f t="shared" si="18"/>
        <v>379.52541825808828</v>
      </c>
      <c r="G83" s="5">
        <f t="shared" si="13"/>
        <v>0.88881944173155891</v>
      </c>
      <c r="I83">
        <f t="shared" si="14"/>
        <v>1.8976270912904414</v>
      </c>
      <c r="K83" s="5">
        <f t="shared" si="15"/>
        <v>0.6241000000000001</v>
      </c>
      <c r="L83">
        <f t="shared" si="19"/>
        <v>12482.000000000002</v>
      </c>
    </row>
    <row r="84" spans="1:12" x14ac:dyDescent="0.25">
      <c r="A84" s="1">
        <v>0.8</v>
      </c>
      <c r="B84" s="5">
        <f t="shared" si="16"/>
        <v>0.39810717055349731</v>
      </c>
      <c r="C84" s="5">
        <f t="shared" si="17"/>
        <v>7962.1434110699465</v>
      </c>
      <c r="E84" s="3">
        <f t="shared" si="12"/>
        <v>0.95154499349597177</v>
      </c>
      <c r="F84" s="6">
        <f t="shared" si="18"/>
        <v>380.6179973983887</v>
      </c>
      <c r="G84" s="5">
        <f t="shared" si="13"/>
        <v>0.89442719099991586</v>
      </c>
      <c r="I84">
        <f t="shared" si="14"/>
        <v>1.9030899869919435</v>
      </c>
      <c r="K84" s="5">
        <f t="shared" si="15"/>
        <v>0.64000000000000012</v>
      </c>
      <c r="L84">
        <f t="shared" si="19"/>
        <v>12800.000000000002</v>
      </c>
    </row>
    <row r="85" spans="1:12" x14ac:dyDescent="0.25">
      <c r="A85">
        <v>0.81</v>
      </c>
      <c r="B85" s="5">
        <f t="shared" si="16"/>
        <v>0.41686938347033548</v>
      </c>
      <c r="C85" s="5">
        <f t="shared" si="17"/>
        <v>8337.3876694067094</v>
      </c>
      <c r="E85" s="3">
        <f t="shared" si="12"/>
        <v>0.95424250943932487</v>
      </c>
      <c r="F85" s="6">
        <f t="shared" si="18"/>
        <v>381.69700377572997</v>
      </c>
      <c r="G85" s="5">
        <f t="shared" si="13"/>
        <v>0.9</v>
      </c>
      <c r="I85">
        <f t="shared" si="14"/>
        <v>1.9084850188786497</v>
      </c>
      <c r="K85" s="5">
        <f t="shared" si="15"/>
        <v>0.65610000000000013</v>
      </c>
      <c r="L85">
        <f t="shared" si="19"/>
        <v>13122.000000000002</v>
      </c>
    </row>
    <row r="86" spans="1:12" x14ac:dyDescent="0.25">
      <c r="A86">
        <v>0.82</v>
      </c>
      <c r="B86" s="5">
        <f t="shared" si="16"/>
        <v>0.43651583224016588</v>
      </c>
      <c r="C86" s="5">
        <f t="shared" si="17"/>
        <v>8730.3166448033171</v>
      </c>
      <c r="E86" s="3">
        <f t="shared" si="12"/>
        <v>0.95690692619185835</v>
      </c>
      <c r="F86" s="6">
        <f t="shared" si="18"/>
        <v>382.76277047674336</v>
      </c>
      <c r="G86" s="5">
        <f t="shared" si="13"/>
        <v>0.90553851381374162</v>
      </c>
      <c r="I86">
        <f t="shared" si="14"/>
        <v>1.9138138523837167</v>
      </c>
      <c r="K86" s="5">
        <f t="shared" si="15"/>
        <v>0.67239999999999989</v>
      </c>
      <c r="L86">
        <f t="shared" si="19"/>
        <v>13447.999999999998</v>
      </c>
    </row>
    <row r="87" spans="1:12" x14ac:dyDescent="0.25">
      <c r="A87">
        <v>0.83</v>
      </c>
      <c r="B87" s="5">
        <f t="shared" si="16"/>
        <v>0.45708818961487485</v>
      </c>
      <c r="C87" s="5">
        <f t="shared" si="17"/>
        <v>9141.7637922974973</v>
      </c>
      <c r="E87" s="3">
        <f t="shared" si="12"/>
        <v>0.95953904618803698</v>
      </c>
      <c r="F87" s="6">
        <f t="shared" si="18"/>
        <v>383.81561847521482</v>
      </c>
      <c r="G87" s="5">
        <f t="shared" si="13"/>
        <v>0.91104335791442992</v>
      </c>
      <c r="I87">
        <f t="shared" si="14"/>
        <v>1.919078092376074</v>
      </c>
      <c r="K87" s="5">
        <f t="shared" si="15"/>
        <v>0.68889999999999996</v>
      </c>
      <c r="L87">
        <f t="shared" si="19"/>
        <v>13778</v>
      </c>
    </row>
    <row r="88" spans="1:12" x14ac:dyDescent="0.25">
      <c r="A88">
        <v>0.84</v>
      </c>
      <c r="B88" s="5">
        <f t="shared" si="16"/>
        <v>0.47863009232263831</v>
      </c>
      <c r="C88" s="5">
        <f t="shared" si="17"/>
        <v>9572.601846452766</v>
      </c>
      <c r="E88" s="3">
        <f t="shared" si="12"/>
        <v>0.96213964303094079</v>
      </c>
      <c r="F88" s="6">
        <f t="shared" si="18"/>
        <v>384.85585721237629</v>
      </c>
      <c r="G88" s="5">
        <f t="shared" si="13"/>
        <v>0.91651513899116799</v>
      </c>
      <c r="I88">
        <f t="shared" si="14"/>
        <v>1.9242792860618816</v>
      </c>
      <c r="K88" s="5">
        <f t="shared" si="15"/>
        <v>0.70559999999999989</v>
      </c>
      <c r="L88">
        <f t="shared" si="19"/>
        <v>14111.999999999998</v>
      </c>
    </row>
    <row r="89" spans="1:12" x14ac:dyDescent="0.25">
      <c r="A89">
        <v>0.85</v>
      </c>
      <c r="B89" s="5">
        <f t="shared" si="16"/>
        <v>0.50118723362727224</v>
      </c>
      <c r="C89" s="5">
        <f t="shared" si="17"/>
        <v>10023.744672545445</v>
      </c>
      <c r="E89" s="3">
        <f t="shared" ref="E89:E104" si="20">0.5*LOG(A89) + 1</f>
        <v>0.96470946285714632</v>
      </c>
      <c r="F89" s="6">
        <f t="shared" si="18"/>
        <v>385.88378514285853</v>
      </c>
      <c r="G89" s="5">
        <f t="shared" si="13"/>
        <v>0.92195444572928875</v>
      </c>
      <c r="I89">
        <f t="shared" si="14"/>
        <v>1.9294189257142926</v>
      </c>
      <c r="K89" s="5">
        <f t="shared" si="15"/>
        <v>0.72249999999999992</v>
      </c>
      <c r="L89">
        <f t="shared" si="19"/>
        <v>14449.999999999998</v>
      </c>
    </row>
    <row r="90" spans="1:12" x14ac:dyDescent="0.25">
      <c r="A90">
        <v>0.86</v>
      </c>
      <c r="B90" s="5">
        <f t="shared" si="16"/>
        <v>0.52480746024977254</v>
      </c>
      <c r="C90" s="5">
        <f t="shared" si="17"/>
        <v>10496.14920499545</v>
      </c>
      <c r="E90" s="3">
        <f t="shared" si="20"/>
        <v>0.96724922562178384</v>
      </c>
      <c r="F90" s="6">
        <f t="shared" si="18"/>
        <v>386.89969024871351</v>
      </c>
      <c r="G90" s="5">
        <f t="shared" si="13"/>
        <v>0.92736184954957035</v>
      </c>
      <c r="I90">
        <f t="shared" si="14"/>
        <v>1.9344984512435677</v>
      </c>
      <c r="K90" s="5">
        <f t="shared" si="15"/>
        <v>0.73959999999999992</v>
      </c>
      <c r="L90">
        <f t="shared" si="19"/>
        <v>14791.999999999998</v>
      </c>
    </row>
    <row r="91" spans="1:12" x14ac:dyDescent="0.25">
      <c r="A91">
        <v>0.87</v>
      </c>
      <c r="B91" s="5">
        <f t="shared" si="16"/>
        <v>0.54954087385762451</v>
      </c>
      <c r="C91" s="5">
        <f t="shared" si="17"/>
        <v>10990.81747715249</v>
      </c>
      <c r="E91" s="3">
        <f t="shared" si="20"/>
        <v>0.96975962630930923</v>
      </c>
      <c r="F91" s="6">
        <f t="shared" si="18"/>
        <v>387.90385052372369</v>
      </c>
      <c r="G91" s="5">
        <f t="shared" si="13"/>
        <v>0.93273790530888145</v>
      </c>
      <c r="I91">
        <f t="shared" si="14"/>
        <v>1.9395192526186185</v>
      </c>
      <c r="K91" s="5">
        <f t="shared" si="15"/>
        <v>0.75690000000000002</v>
      </c>
      <c r="L91">
        <f t="shared" si="19"/>
        <v>15138</v>
      </c>
    </row>
    <row r="92" spans="1:12" x14ac:dyDescent="0.25">
      <c r="A92">
        <v>0.88</v>
      </c>
      <c r="B92" s="5">
        <f t="shared" si="16"/>
        <v>0.57543993733715693</v>
      </c>
      <c r="C92" s="5">
        <f t="shared" si="17"/>
        <v>11508.798746743139</v>
      </c>
      <c r="E92" s="3">
        <f t="shared" si="20"/>
        <v>0.97224133607508434</v>
      </c>
      <c r="F92" s="6">
        <f t="shared" si="18"/>
        <v>388.89653443003374</v>
      </c>
      <c r="G92" s="5">
        <f t="shared" si="13"/>
        <v>0.93808315196468595</v>
      </c>
      <c r="I92">
        <f t="shared" si="14"/>
        <v>1.9444826721501687</v>
      </c>
      <c r="K92" s="5">
        <f t="shared" si="15"/>
        <v>0.77439999999999998</v>
      </c>
      <c r="L92">
        <f t="shared" si="19"/>
        <v>15488</v>
      </c>
    </row>
    <row r="93" spans="1:12" x14ac:dyDescent="0.25">
      <c r="A93">
        <v>0.89</v>
      </c>
      <c r="B93" s="5">
        <f t="shared" si="16"/>
        <v>0.60255958607435778</v>
      </c>
      <c r="C93" s="5">
        <f t="shared" si="17"/>
        <v>12051.191721487156</v>
      </c>
      <c r="E93" s="3">
        <f t="shared" si="20"/>
        <v>0.9746950033224564</v>
      </c>
      <c r="F93" s="6">
        <f t="shared" si="18"/>
        <v>389.87800132898258</v>
      </c>
      <c r="G93" s="5">
        <f t="shared" si="13"/>
        <v>0.94339811320566036</v>
      </c>
      <c r="I93">
        <f t="shared" si="14"/>
        <v>1.9493900066449128</v>
      </c>
      <c r="K93" s="5">
        <f t="shared" si="15"/>
        <v>0.79210000000000003</v>
      </c>
      <c r="L93">
        <f t="shared" si="19"/>
        <v>15842</v>
      </c>
    </row>
    <row r="94" spans="1:12" x14ac:dyDescent="0.25">
      <c r="A94">
        <v>0.9</v>
      </c>
      <c r="B94" s="5">
        <f t="shared" si="16"/>
        <v>0.63095734448019325</v>
      </c>
      <c r="C94" s="5">
        <f t="shared" si="17"/>
        <v>12619.146889603864</v>
      </c>
      <c r="E94" s="3">
        <f t="shared" si="20"/>
        <v>0.97712125471966249</v>
      </c>
      <c r="F94" s="6">
        <f t="shared" si="18"/>
        <v>390.84850188786498</v>
      </c>
      <c r="G94" s="5">
        <f t="shared" si="13"/>
        <v>0.94868329805051377</v>
      </c>
      <c r="I94">
        <f t="shared" si="14"/>
        <v>1.954242509439325</v>
      </c>
      <c r="K94" s="5">
        <f t="shared" si="15"/>
        <v>0.81</v>
      </c>
      <c r="L94">
        <f t="shared" si="19"/>
        <v>16200.000000000002</v>
      </c>
    </row>
    <row r="95" spans="1:12" x14ac:dyDescent="0.25">
      <c r="A95">
        <v>0.91</v>
      </c>
      <c r="B95" s="5">
        <f t="shared" si="16"/>
        <v>0.66069344800759611</v>
      </c>
      <c r="C95" s="5">
        <f t="shared" si="17"/>
        <v>13213.868960151922</v>
      </c>
      <c r="E95" s="3">
        <f t="shared" si="20"/>
        <v>0.97952069616054682</v>
      </c>
      <c r="F95" s="6">
        <f t="shared" si="18"/>
        <v>391.80827846421874</v>
      </c>
      <c r="G95" s="5">
        <f t="shared" si="13"/>
        <v>0.95393920141694566</v>
      </c>
      <c r="I95">
        <f t="shared" si="14"/>
        <v>1.9590413923210936</v>
      </c>
      <c r="K95" s="5">
        <f t="shared" si="15"/>
        <v>0.82810000000000006</v>
      </c>
      <c r="L95">
        <f t="shared" si="19"/>
        <v>16562</v>
      </c>
    </row>
    <row r="96" spans="1:12" x14ac:dyDescent="0.25">
      <c r="A96">
        <v>0.92</v>
      </c>
      <c r="B96" s="5">
        <f t="shared" si="16"/>
        <v>0.69183097091893664</v>
      </c>
      <c r="C96" s="5">
        <f t="shared" si="17"/>
        <v>13836.619418378732</v>
      </c>
      <c r="E96" s="3">
        <f t="shared" si="20"/>
        <v>0.98189391367277767</v>
      </c>
      <c r="F96" s="6">
        <f t="shared" si="18"/>
        <v>392.75756546911106</v>
      </c>
      <c r="G96" s="5">
        <f t="shared" si="13"/>
        <v>0.95916630466254393</v>
      </c>
      <c r="I96">
        <f t="shared" si="14"/>
        <v>1.9637878273455553</v>
      </c>
      <c r="K96" s="5">
        <f t="shared" si="15"/>
        <v>0.84640000000000004</v>
      </c>
      <c r="L96">
        <f t="shared" si="19"/>
        <v>16928</v>
      </c>
    </row>
    <row r="97" spans="1:12" x14ac:dyDescent="0.25">
      <c r="A97">
        <v>0.93</v>
      </c>
      <c r="B97" s="5">
        <f t="shared" si="16"/>
        <v>0.72443596007499023</v>
      </c>
      <c r="C97" s="5">
        <f t="shared" si="17"/>
        <v>14488.719201499805</v>
      </c>
      <c r="E97" s="3">
        <f t="shared" si="20"/>
        <v>0.98424147427696762</v>
      </c>
      <c r="F97" s="6">
        <f t="shared" si="18"/>
        <v>393.69658971078707</v>
      </c>
      <c r="G97" s="5">
        <f t="shared" si="13"/>
        <v>0.96436507609929556</v>
      </c>
      <c r="I97">
        <f t="shared" si="14"/>
        <v>1.9684829485539352</v>
      </c>
      <c r="K97" s="5">
        <f t="shared" si="15"/>
        <v>0.86490000000000011</v>
      </c>
      <c r="L97">
        <f t="shared" si="19"/>
        <v>17298.000000000004</v>
      </c>
    </row>
    <row r="98" spans="1:12" x14ac:dyDescent="0.25">
      <c r="A98">
        <v>0.94</v>
      </c>
      <c r="B98" s="5">
        <f t="shared" si="16"/>
        <v>0.75857757502918355</v>
      </c>
      <c r="C98" s="5">
        <f t="shared" si="17"/>
        <v>15171.551500583671</v>
      </c>
      <c r="E98" s="3">
        <f t="shared" si="20"/>
        <v>0.98656392679984928</v>
      </c>
      <c r="F98" s="6">
        <f t="shared" si="18"/>
        <v>394.62557071993973</v>
      </c>
      <c r="G98" s="5">
        <f t="shared" si="13"/>
        <v>0.96953597148326576</v>
      </c>
      <c r="I98">
        <f t="shared" si="14"/>
        <v>1.9731278535996986</v>
      </c>
      <c r="K98" s="5">
        <f t="shared" si="15"/>
        <v>0.88359999999999994</v>
      </c>
      <c r="L98">
        <f t="shared" si="19"/>
        <v>17672</v>
      </c>
    </row>
    <row r="99" spans="1:12" x14ac:dyDescent="0.25">
      <c r="A99">
        <v>0.95</v>
      </c>
      <c r="B99" s="5">
        <f t="shared" si="16"/>
        <v>0.79432823472428127</v>
      </c>
      <c r="C99" s="5">
        <f t="shared" si="17"/>
        <v>15886.564694485625</v>
      </c>
      <c r="E99" s="3">
        <f t="shared" si="20"/>
        <v>0.98886180264442392</v>
      </c>
      <c r="F99" s="6">
        <f t="shared" si="18"/>
        <v>395.54472105776955</v>
      </c>
      <c r="G99" s="5">
        <f t="shared" si="13"/>
        <v>0.97467943448089633</v>
      </c>
      <c r="I99">
        <f t="shared" si="14"/>
        <v>1.9777236052888478</v>
      </c>
      <c r="K99" s="5">
        <f t="shared" si="15"/>
        <v>0.90249999999999997</v>
      </c>
      <c r="L99">
        <f t="shared" si="19"/>
        <v>18050</v>
      </c>
    </row>
    <row r="100" spans="1:12" x14ac:dyDescent="0.25">
      <c r="A100">
        <v>0.96</v>
      </c>
      <c r="B100" s="5">
        <f t="shared" si="16"/>
        <v>0.83176377110267086</v>
      </c>
      <c r="C100" s="5">
        <f t="shared" si="17"/>
        <v>16635.275422053419</v>
      </c>
      <c r="E100" s="3">
        <f t="shared" si="20"/>
        <v>0.99113561651978421</v>
      </c>
      <c r="F100" s="6">
        <f t="shared" si="18"/>
        <v>396.45424660791366</v>
      </c>
      <c r="G100" s="5">
        <f t="shared" si="13"/>
        <v>0.9797958971132712</v>
      </c>
      <c r="I100">
        <f t="shared" si="14"/>
        <v>1.9822712330395684</v>
      </c>
      <c r="K100" s="5">
        <f t="shared" si="15"/>
        <v>0.92159999999999997</v>
      </c>
      <c r="L100">
        <f t="shared" si="19"/>
        <v>18432</v>
      </c>
    </row>
    <row r="101" spans="1:12" x14ac:dyDescent="0.25">
      <c r="A101">
        <v>0.97</v>
      </c>
      <c r="B101" s="5">
        <f t="shared" si="16"/>
        <v>0.87096358995608059</v>
      </c>
      <c r="C101" s="5">
        <f t="shared" si="17"/>
        <v>17419.271799121612</v>
      </c>
      <c r="E101" s="3">
        <f t="shared" si="20"/>
        <v>0.99338586713312238</v>
      </c>
      <c r="F101" s="6">
        <f t="shared" si="18"/>
        <v>397.35434685324896</v>
      </c>
      <c r="G101" s="5">
        <f t="shared" si="13"/>
        <v>0.98488578017961048</v>
      </c>
      <c r="I101">
        <f t="shared" si="14"/>
        <v>1.9867717342662448</v>
      </c>
      <c r="K101" s="5">
        <f t="shared" si="15"/>
        <v>0.94089999999999996</v>
      </c>
      <c r="L101">
        <f t="shared" si="19"/>
        <v>18818</v>
      </c>
    </row>
    <row r="102" spans="1:12" x14ac:dyDescent="0.25">
      <c r="A102">
        <v>0.98</v>
      </c>
      <c r="B102" s="5">
        <f t="shared" si="16"/>
        <v>0.91201083935590965</v>
      </c>
      <c r="C102" s="5">
        <f t="shared" si="17"/>
        <v>18240.216787118192</v>
      </c>
      <c r="E102" s="3">
        <f t="shared" si="20"/>
        <v>0.99561303784624744</v>
      </c>
      <c r="F102" s="6">
        <f t="shared" si="18"/>
        <v>398.24521513849896</v>
      </c>
      <c r="G102" s="5">
        <f t="shared" si="13"/>
        <v>0.98994949366116658</v>
      </c>
      <c r="I102">
        <f t="shared" si="14"/>
        <v>1.9912260756924949</v>
      </c>
      <c r="K102" s="5">
        <f t="shared" si="15"/>
        <v>0.96039999999999992</v>
      </c>
      <c r="L102">
        <f t="shared" si="19"/>
        <v>19208</v>
      </c>
    </row>
    <row r="103" spans="1:12" x14ac:dyDescent="0.25">
      <c r="A103">
        <v>0.99</v>
      </c>
      <c r="B103" s="5">
        <f t="shared" si="16"/>
        <v>0.95499258602143589</v>
      </c>
      <c r="C103" s="5">
        <f t="shared" si="17"/>
        <v>19099.851720428716</v>
      </c>
      <c r="E103" s="3">
        <f t="shared" si="20"/>
        <v>0.99781759729877495</v>
      </c>
      <c r="F103" s="6">
        <f t="shared" si="18"/>
        <v>399.12703891950997</v>
      </c>
      <c r="G103" s="5">
        <f t="shared" si="13"/>
        <v>0.99498743710661997</v>
      </c>
      <c r="I103">
        <f t="shared" si="14"/>
        <v>1.9956351945975499</v>
      </c>
      <c r="K103" s="5">
        <f t="shared" si="15"/>
        <v>0.98009999999999997</v>
      </c>
      <c r="L103">
        <f t="shared" si="19"/>
        <v>19602</v>
      </c>
    </row>
    <row r="104" spans="1:12" x14ac:dyDescent="0.25">
      <c r="A104">
        <v>1</v>
      </c>
      <c r="B104" s="5">
        <f t="shared" si="16"/>
        <v>1</v>
      </c>
      <c r="C104" s="5">
        <f t="shared" si="17"/>
        <v>20000</v>
      </c>
      <c r="E104" s="3">
        <f t="shared" si="20"/>
        <v>1</v>
      </c>
      <c r="F104" s="6">
        <f t="shared" si="18"/>
        <v>400</v>
      </c>
      <c r="G104" s="5">
        <f t="shared" si="13"/>
        <v>1</v>
      </c>
      <c r="I104">
        <f t="shared" si="14"/>
        <v>2</v>
      </c>
      <c r="K104" s="5">
        <f t="shared" si="15"/>
        <v>1</v>
      </c>
      <c r="L104">
        <f t="shared" si="19"/>
        <v>20000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04"/>
  <sheetViews>
    <sheetView zoomScale="85" zoomScaleNormal="85" workbookViewId="0">
      <selection activeCell="E13" sqref="E13"/>
    </sheetView>
  </sheetViews>
  <sheetFormatPr defaultRowHeight="15" x14ac:dyDescent="0.25"/>
  <cols>
    <col min="2" max="2" width="10.5703125" style="19" bestFit="1" customWidth="1"/>
    <col min="3" max="3" width="14.5703125" hidden="1" customWidth="1"/>
    <col min="4" max="4" width="13.85546875" customWidth="1"/>
    <col min="5" max="6" width="21.140625" style="6" customWidth="1"/>
  </cols>
  <sheetData>
    <row r="1" spans="1:15" x14ac:dyDescent="0.25">
      <c r="C1" s="5" t="s">
        <v>8</v>
      </c>
      <c r="I1" s="6"/>
      <c r="J1" s="5"/>
      <c r="N1" s="5"/>
    </row>
    <row r="2" spans="1:15" x14ac:dyDescent="0.25">
      <c r="A2" s="7" t="s">
        <v>5</v>
      </c>
      <c r="B2" s="20" t="s">
        <v>0</v>
      </c>
      <c r="C2" s="8" t="s">
        <v>7</v>
      </c>
      <c r="D2" s="9" t="s">
        <v>1</v>
      </c>
      <c r="E2" s="9" t="s">
        <v>9</v>
      </c>
      <c r="F2" s="9"/>
      <c r="G2" s="9"/>
      <c r="H2" s="9" t="s">
        <v>1</v>
      </c>
      <c r="I2" s="10"/>
      <c r="J2" s="8" t="s">
        <v>2</v>
      </c>
      <c r="K2" s="9"/>
      <c r="L2" s="9" t="s">
        <v>3</v>
      </c>
      <c r="M2" s="9"/>
      <c r="N2" s="8" t="s">
        <v>4</v>
      </c>
      <c r="O2" s="9" t="s">
        <v>6</v>
      </c>
    </row>
    <row r="3" spans="1:15" x14ac:dyDescent="0.25">
      <c r="A3" s="11"/>
      <c r="B3" s="21"/>
      <c r="C3" s="12"/>
      <c r="D3" s="13"/>
      <c r="E3" s="14" t="s">
        <v>10</v>
      </c>
      <c r="F3" s="14"/>
      <c r="G3" s="13"/>
      <c r="H3" s="13"/>
      <c r="I3" s="14"/>
      <c r="J3" s="12"/>
      <c r="K3" s="13"/>
      <c r="L3" s="13"/>
      <c r="M3" s="13"/>
      <c r="N3" s="12"/>
      <c r="O3" s="13"/>
    </row>
    <row r="4" spans="1:15" x14ac:dyDescent="0.25">
      <c r="A4" s="6">
        <v>0</v>
      </c>
      <c r="B4" s="22">
        <f t="shared" ref="B4:B24" si="0">10^(3*A4-2)*2000</f>
        <v>20</v>
      </c>
      <c r="C4" s="5">
        <f>10^(2*A4*1.5-2)*2000</f>
        <v>20</v>
      </c>
      <c r="D4" s="3"/>
      <c r="E4" s="6">
        <f>2011*(1-SQRT(A4))</f>
        <v>2011</v>
      </c>
      <c r="F4" s="6">
        <f>2011*(1-(0.5*LOG(A4+0.01) + 1))</f>
        <v>2011</v>
      </c>
      <c r="G4" s="14">
        <f>1608*LOG((1-A4)+1)</f>
        <v>484.05623302768174</v>
      </c>
      <c r="H4" s="13"/>
      <c r="I4" s="14"/>
      <c r="J4" s="12"/>
      <c r="K4" s="13"/>
      <c r="L4" s="13"/>
      <c r="M4" s="13"/>
      <c r="N4" s="12"/>
      <c r="O4" s="13"/>
    </row>
    <row r="5" spans="1:15" x14ac:dyDescent="0.25">
      <c r="A5" s="6">
        <v>0.01</v>
      </c>
      <c r="B5" s="22">
        <f t="shared" si="0"/>
        <v>21.430386104752113</v>
      </c>
      <c r="C5" s="5">
        <f t="shared" ref="C5:C25" si="1">10^(2*A5*1.5-2)*2000</f>
        <v>21.430386104752113</v>
      </c>
      <c r="D5" s="16">
        <f>400*(0.5*LOG(A5) + 1)</f>
        <v>0</v>
      </c>
      <c r="E5" s="6">
        <f t="shared" ref="E5:E25" si="2">2011*(1-SQRT(A5))</f>
        <v>1809.9</v>
      </c>
      <c r="F5" s="6">
        <f>1013*(1-(0.5*LOG(A5) + 1))</f>
        <v>1013</v>
      </c>
      <c r="G5" s="14">
        <f>1608*LOG((1-A5)+1)</f>
        <v>480.55574686680831</v>
      </c>
      <c r="H5" s="13"/>
      <c r="I5" s="14"/>
      <c r="J5" s="12"/>
      <c r="K5" s="13"/>
      <c r="L5" s="13"/>
      <c r="M5" s="13"/>
      <c r="N5" s="12"/>
      <c r="O5" s="13"/>
    </row>
    <row r="6" spans="1:15" x14ac:dyDescent="0.25">
      <c r="A6" s="6">
        <v>0.05</v>
      </c>
      <c r="B6" s="22">
        <f t="shared" si="0"/>
        <v>28.250750892455056</v>
      </c>
      <c r="C6" s="5">
        <f t="shared" si="1"/>
        <v>28.250750892455056</v>
      </c>
      <c r="D6" s="16">
        <f t="shared" ref="D6:D35" si="3">400*(0.5*LOG(A6) + 1)</f>
        <v>139.79400086720375</v>
      </c>
      <c r="E6" s="6">
        <f t="shared" si="2"/>
        <v>1561.3267297247924</v>
      </c>
      <c r="F6" s="6">
        <f t="shared" ref="F6:F25" si="4">1013*(1-(0.5*LOG(A6) + 1))</f>
        <v>658.97169280380649</v>
      </c>
      <c r="G6" s="14">
        <f t="shared" ref="G6:G25" si="5">1608*LOG((1-A6)+1)</f>
        <v>466.37565507092899</v>
      </c>
      <c r="H6" s="3">
        <f t="shared" ref="H6:H10" si="6">0.5*LOG(A6) + 1</f>
        <v>0.34948500216800937</v>
      </c>
      <c r="I6" s="6">
        <f t="shared" ref="I6:I10" si="7">20000*H6</f>
        <v>6989.7000433601879</v>
      </c>
      <c r="J6" s="5">
        <f t="shared" ref="J6:J10" si="8">SQRT(A6)</f>
        <v>0.22360679774997896</v>
      </c>
      <c r="L6">
        <f t="shared" ref="L6:L10" si="9">LOG(A6)+2</f>
        <v>0.69897000433601875</v>
      </c>
      <c r="N6" s="5">
        <f t="shared" ref="N6:N10" si="10">A6^2</f>
        <v>2.5000000000000005E-3</v>
      </c>
      <c r="O6">
        <f>20000*N6</f>
        <v>50.000000000000007</v>
      </c>
    </row>
    <row r="7" spans="1:15" x14ac:dyDescent="0.25">
      <c r="A7" s="6">
        <v>0.1</v>
      </c>
      <c r="B7" s="22">
        <f t="shared" si="0"/>
        <v>39.90524629937758</v>
      </c>
      <c r="C7" s="5">
        <f t="shared" si="1"/>
        <v>39.90524629937758</v>
      </c>
      <c r="D7" s="16">
        <f t="shared" si="3"/>
        <v>200</v>
      </c>
      <c r="E7" s="6">
        <f t="shared" si="2"/>
        <v>1375.0659625401388</v>
      </c>
      <c r="F7" s="6">
        <f t="shared" si="4"/>
        <v>506.5</v>
      </c>
      <c r="G7" s="14">
        <f t="shared" si="5"/>
        <v>448.23579033214889</v>
      </c>
      <c r="H7" s="3">
        <f t="shared" si="6"/>
        <v>0.5</v>
      </c>
      <c r="I7" s="6">
        <f t="shared" si="7"/>
        <v>10000</v>
      </c>
      <c r="J7" s="5">
        <f t="shared" si="8"/>
        <v>0.31622776601683794</v>
      </c>
      <c r="L7">
        <f t="shared" si="9"/>
        <v>1</v>
      </c>
      <c r="N7" s="5">
        <f t="shared" si="10"/>
        <v>1.0000000000000002E-2</v>
      </c>
      <c r="O7">
        <f t="shared" ref="O7:O10" si="11">20000*N7</f>
        <v>200.00000000000003</v>
      </c>
    </row>
    <row r="8" spans="1:15" x14ac:dyDescent="0.25">
      <c r="A8" s="6">
        <v>0.15</v>
      </c>
      <c r="B8" s="22">
        <f t="shared" si="0"/>
        <v>56.367658625289067</v>
      </c>
      <c r="C8" s="5">
        <f t="shared" si="1"/>
        <v>56.367658625289067</v>
      </c>
      <c r="D8" s="16">
        <f t="shared" si="3"/>
        <v>235.21825181113627</v>
      </c>
      <c r="E8" s="6">
        <f t="shared" si="2"/>
        <v>1232.1430490776884</v>
      </c>
      <c r="F8" s="6">
        <f t="shared" si="4"/>
        <v>417.30977728829737</v>
      </c>
      <c r="G8" s="14">
        <f t="shared" si="5"/>
        <v>429.61213927204625</v>
      </c>
      <c r="H8" s="3">
        <f t="shared" si="6"/>
        <v>0.58804562952784067</v>
      </c>
      <c r="I8" s="6">
        <f t="shared" si="7"/>
        <v>11760.912590556814</v>
      </c>
      <c r="J8" s="5">
        <f t="shared" si="8"/>
        <v>0.3872983346207417</v>
      </c>
      <c r="L8">
        <f t="shared" si="9"/>
        <v>1.1760912590556813</v>
      </c>
      <c r="N8" s="5">
        <f t="shared" si="10"/>
        <v>2.2499999999999999E-2</v>
      </c>
      <c r="O8">
        <f t="shared" si="11"/>
        <v>450</v>
      </c>
    </row>
    <row r="9" spans="1:15" x14ac:dyDescent="0.25">
      <c r="A9" s="6">
        <v>0.2</v>
      </c>
      <c r="B9" s="22">
        <f t="shared" si="0"/>
        <v>79.621434110699454</v>
      </c>
      <c r="C9" s="5">
        <f t="shared" si="1"/>
        <v>79.621434110699454</v>
      </c>
      <c r="D9" s="16">
        <f t="shared" si="3"/>
        <v>260.20599913279625</v>
      </c>
      <c r="E9" s="6">
        <f t="shared" si="2"/>
        <v>1111.6534594495847</v>
      </c>
      <c r="F9" s="6">
        <f t="shared" si="4"/>
        <v>354.02830719619351</v>
      </c>
      <c r="G9" s="14">
        <f t="shared" si="5"/>
        <v>410.47818820611616</v>
      </c>
      <c r="H9" s="3">
        <f t="shared" si="6"/>
        <v>0.65051499783199063</v>
      </c>
      <c r="I9" s="6">
        <f t="shared" si="7"/>
        <v>13010.299956639812</v>
      </c>
      <c r="J9" s="5">
        <f t="shared" si="8"/>
        <v>0.44721359549995793</v>
      </c>
      <c r="L9">
        <f t="shared" si="9"/>
        <v>1.3010299956639813</v>
      </c>
      <c r="N9" s="5">
        <f t="shared" si="10"/>
        <v>4.0000000000000008E-2</v>
      </c>
      <c r="O9">
        <f t="shared" si="11"/>
        <v>800.00000000000011</v>
      </c>
    </row>
    <row r="10" spans="1:15" x14ac:dyDescent="0.25">
      <c r="A10" s="6">
        <v>0.25</v>
      </c>
      <c r="B10" s="22">
        <f t="shared" si="0"/>
        <v>112.46826503806977</v>
      </c>
      <c r="C10" s="5">
        <f t="shared" si="1"/>
        <v>112.46826503806977</v>
      </c>
      <c r="D10" s="16">
        <f t="shared" si="3"/>
        <v>279.5880017344075</v>
      </c>
      <c r="E10" s="6">
        <f t="shared" si="2"/>
        <v>1005.5</v>
      </c>
      <c r="F10" s="6">
        <f t="shared" si="4"/>
        <v>304.94338560761298</v>
      </c>
      <c r="G10" s="14">
        <f t="shared" si="5"/>
        <v>390.80518228756148</v>
      </c>
      <c r="H10" s="3">
        <f t="shared" si="6"/>
        <v>0.69897000433601875</v>
      </c>
      <c r="I10" s="6">
        <f t="shared" si="7"/>
        <v>13979.400086720376</v>
      </c>
      <c r="J10" s="5">
        <f t="shared" si="8"/>
        <v>0.5</v>
      </c>
      <c r="L10">
        <f t="shared" si="9"/>
        <v>1.3979400086720375</v>
      </c>
      <c r="N10" s="5">
        <f t="shared" si="10"/>
        <v>6.25E-2</v>
      </c>
      <c r="O10">
        <f t="shared" si="11"/>
        <v>1250</v>
      </c>
    </row>
    <row r="11" spans="1:15" x14ac:dyDescent="0.25">
      <c r="A11" s="6">
        <v>0.3</v>
      </c>
      <c r="B11" s="22">
        <f t="shared" si="0"/>
        <v>158.86564694485619</v>
      </c>
      <c r="C11" s="5">
        <f t="shared" si="1"/>
        <v>158.86564694485619</v>
      </c>
      <c r="D11" s="16">
        <f t="shared" si="3"/>
        <v>295.42425094393246</v>
      </c>
      <c r="E11" s="6">
        <f t="shared" si="2"/>
        <v>909.52993685711101</v>
      </c>
      <c r="F11" s="6">
        <f t="shared" si="4"/>
        <v>264.83808448449099</v>
      </c>
      <c r="G11" s="14">
        <f t="shared" si="5"/>
        <v>370.56186557626444</v>
      </c>
    </row>
    <row r="12" spans="1:15" x14ac:dyDescent="0.25">
      <c r="A12" s="6">
        <v>0.35</v>
      </c>
      <c r="B12" s="22">
        <f t="shared" si="0"/>
        <v>224.40369086039254</v>
      </c>
      <c r="C12" s="5">
        <f t="shared" si="1"/>
        <v>224.40369086039254</v>
      </c>
      <c r="D12" s="16">
        <f t="shared" si="3"/>
        <v>308.81360887005513</v>
      </c>
      <c r="E12" s="6">
        <f t="shared" si="2"/>
        <v>821.27635561866725</v>
      </c>
      <c r="F12" s="6">
        <f t="shared" si="4"/>
        <v>230.92953553658538</v>
      </c>
      <c r="G12" s="14">
        <f t="shared" si="5"/>
        <v>349.71418229596128</v>
      </c>
    </row>
    <row r="13" spans="1:15" x14ac:dyDescent="0.25">
      <c r="A13" s="6">
        <v>0.4</v>
      </c>
      <c r="B13" s="22">
        <f t="shared" si="0"/>
        <v>316.97863849222279</v>
      </c>
      <c r="C13" s="5">
        <f t="shared" si="1"/>
        <v>316.97863849222279</v>
      </c>
      <c r="D13" s="16">
        <f t="shared" si="3"/>
        <v>320.4119982655925</v>
      </c>
      <c r="E13" s="6">
        <f t="shared" si="2"/>
        <v>739.13192508027782</v>
      </c>
      <c r="F13" s="6">
        <f t="shared" si="4"/>
        <v>201.55661439238699</v>
      </c>
      <c r="G13" s="14">
        <f t="shared" si="5"/>
        <v>328.22493211072708</v>
      </c>
    </row>
    <row r="14" spans="1:15" x14ac:dyDescent="0.25">
      <c r="A14" s="5">
        <v>0.44700000000000001</v>
      </c>
      <c r="B14" s="22">
        <f t="shared" si="0"/>
        <v>438.56098707008954</v>
      </c>
      <c r="C14" s="5">
        <f t="shared" si="1"/>
        <v>438.56098707008954</v>
      </c>
      <c r="D14" s="16">
        <f t="shared" si="3"/>
        <v>330.06150462638726</v>
      </c>
      <c r="E14" s="6">
        <f t="shared" si="2"/>
        <v>666.48444151806109</v>
      </c>
      <c r="F14" s="6">
        <f t="shared" si="4"/>
        <v>177.1192395336742</v>
      </c>
      <c r="G14" s="14">
        <f t="shared" si="5"/>
        <v>307.40370081152207</v>
      </c>
    </row>
    <row r="15" spans="1:15" s="15" customFormat="1" x14ac:dyDescent="0.25">
      <c r="A15" s="23">
        <v>0.50749999999999995</v>
      </c>
      <c r="B15" s="22">
        <f t="shared" si="0"/>
        <v>666.08552461749264</v>
      </c>
      <c r="C15" s="5">
        <f t="shared" si="1"/>
        <v>666.08552461749264</v>
      </c>
      <c r="D15" s="16">
        <f t="shared" si="3"/>
        <v>341.08720931705011</v>
      </c>
      <c r="E15" s="6">
        <f t="shared" si="2"/>
        <v>578.38302135567312</v>
      </c>
      <c r="F15" s="6">
        <f t="shared" si="4"/>
        <v>149.19664240457061</v>
      </c>
      <c r="G15" s="14">
        <f t="shared" si="5"/>
        <v>279.65425840066206</v>
      </c>
    </row>
    <row r="16" spans="1:15" x14ac:dyDescent="0.25">
      <c r="A16" s="6">
        <v>0.55000000000000004</v>
      </c>
      <c r="B16" s="22">
        <f t="shared" si="0"/>
        <v>893.3671843019265</v>
      </c>
      <c r="C16" s="5">
        <f t="shared" si="1"/>
        <v>893.3671843019265</v>
      </c>
      <c r="D16" s="16">
        <f t="shared" si="3"/>
        <v>348.07253789884879</v>
      </c>
      <c r="E16" s="6">
        <f t="shared" si="2"/>
        <v>519.6024842450621</v>
      </c>
      <c r="F16" s="6">
        <f t="shared" si="4"/>
        <v>131.50629777116546</v>
      </c>
      <c r="G16" s="14">
        <f t="shared" si="5"/>
        <v>259.47974759383959</v>
      </c>
    </row>
    <row r="17" spans="1:7" x14ac:dyDescent="0.25">
      <c r="A17" s="6">
        <v>0.6</v>
      </c>
      <c r="B17" s="22">
        <f t="shared" si="0"/>
        <v>1261.9146889603858</v>
      </c>
      <c r="C17" s="5">
        <f t="shared" si="1"/>
        <v>1261.9146889603858</v>
      </c>
      <c r="D17" s="16">
        <f t="shared" si="3"/>
        <v>355.63025007672871</v>
      </c>
      <c r="E17" s="6">
        <f t="shared" si="2"/>
        <v>453.28609815537686</v>
      </c>
      <c r="F17" s="6">
        <f t="shared" si="4"/>
        <v>112.3663916806845</v>
      </c>
      <c r="G17" s="14">
        <f t="shared" si="5"/>
        <v>234.97388137060673</v>
      </c>
    </row>
    <row r="18" spans="1:7" x14ac:dyDescent="0.25">
      <c r="A18" s="6">
        <v>0.65</v>
      </c>
      <c r="B18" s="22">
        <f t="shared" si="0"/>
        <v>1782.501876267492</v>
      </c>
      <c r="C18" s="5">
        <f>10^(2*A18*1.5-2)*2000</f>
        <v>1782.501876267492</v>
      </c>
      <c r="D18" s="16">
        <f t="shared" si="3"/>
        <v>362.58267132857111</v>
      </c>
      <c r="E18" s="6">
        <f t="shared" si="2"/>
        <v>389.67996681716153</v>
      </c>
      <c r="F18" s="6">
        <f t="shared" si="4"/>
        <v>94.759384860393595</v>
      </c>
      <c r="G18" s="14">
        <f t="shared" si="5"/>
        <v>209.57669973996985</v>
      </c>
    </row>
    <row r="19" spans="1:7" x14ac:dyDescent="0.25">
      <c r="A19" s="6">
        <v>0.7</v>
      </c>
      <c r="B19" s="22">
        <f t="shared" si="0"/>
        <v>2517.8508235883323</v>
      </c>
      <c r="C19" s="5">
        <f t="shared" si="1"/>
        <v>2517.8508235883323</v>
      </c>
      <c r="D19" s="16">
        <f t="shared" si="3"/>
        <v>369.01960800285138</v>
      </c>
      <c r="E19" s="6">
        <f t="shared" si="2"/>
        <v>328.47668663997405</v>
      </c>
      <c r="F19" s="6">
        <f t="shared" si="4"/>
        <v>78.457842732778872</v>
      </c>
      <c r="G19" s="14">
        <f t="shared" si="5"/>
        <v>183.22091050939355</v>
      </c>
    </row>
    <row r="20" spans="1:7" x14ac:dyDescent="0.25">
      <c r="A20" s="6">
        <v>0.75</v>
      </c>
      <c r="B20" s="22">
        <f t="shared" si="0"/>
        <v>3556.5588200778461</v>
      </c>
      <c r="C20" s="5">
        <f t="shared" si="1"/>
        <v>3556.5588200778461</v>
      </c>
      <c r="D20" s="16">
        <f t="shared" si="3"/>
        <v>375.01225267834002</v>
      </c>
      <c r="E20" s="6">
        <f t="shared" si="2"/>
        <v>269.42291298949397</v>
      </c>
      <c r="F20" s="6">
        <f t="shared" si="4"/>
        <v>63.281470092103902</v>
      </c>
      <c r="G20" s="14">
        <f t="shared" si="5"/>
        <v>155.83130091695472</v>
      </c>
    </row>
    <row r="21" spans="1:7" x14ac:dyDescent="0.25">
      <c r="A21" s="6">
        <v>0.8</v>
      </c>
      <c r="B21" s="22">
        <f t="shared" si="0"/>
        <v>5023.772863019165</v>
      </c>
      <c r="C21" s="5">
        <f t="shared" si="1"/>
        <v>5023.772863019165</v>
      </c>
      <c r="D21" s="16">
        <f t="shared" si="3"/>
        <v>380.6179973983887</v>
      </c>
      <c r="E21" s="6">
        <f t="shared" si="2"/>
        <v>212.3069188991692</v>
      </c>
      <c r="F21" s="6">
        <f t="shared" si="4"/>
        <v>49.084921588580599</v>
      </c>
      <c r="G21" s="14">
        <f t="shared" si="5"/>
        <v>127.32344364458071</v>
      </c>
    </row>
    <row r="22" spans="1:7" x14ac:dyDescent="0.25">
      <c r="A22" s="6">
        <v>0.85</v>
      </c>
      <c r="B22" s="22">
        <f t="shared" si="0"/>
        <v>7096.2677846715069</v>
      </c>
      <c r="C22" s="5">
        <f t="shared" si="1"/>
        <v>7096.2677846715069</v>
      </c>
      <c r="D22" s="16">
        <f t="shared" si="3"/>
        <v>385.88378514285853</v>
      </c>
      <c r="E22" s="6">
        <f t="shared" si="2"/>
        <v>156.94960963840032</v>
      </c>
      <c r="F22" s="6">
        <f t="shared" si="4"/>
        <v>35.749314125710782</v>
      </c>
      <c r="G22" s="14">
        <f t="shared" si="5"/>
        <v>97.602127288607534</v>
      </c>
    </row>
    <row r="23" spans="1:7" x14ac:dyDescent="0.25">
      <c r="A23" s="6">
        <v>0.9</v>
      </c>
      <c r="B23" s="22">
        <f t="shared" si="0"/>
        <v>10023.744672545452</v>
      </c>
      <c r="C23" s="5">
        <f t="shared" si="1"/>
        <v>10023.744672545452</v>
      </c>
      <c r="D23" s="16">
        <f t="shared" si="3"/>
        <v>390.84850188786498</v>
      </c>
      <c r="E23" s="6">
        <f t="shared" si="2"/>
        <v>103.19788762041681</v>
      </c>
      <c r="F23" s="6">
        <f t="shared" si="4"/>
        <v>23.176168968981898</v>
      </c>
      <c r="G23" s="14">
        <f t="shared" si="5"/>
        <v>66.559437734425927</v>
      </c>
    </row>
    <row r="24" spans="1:7" x14ac:dyDescent="0.25">
      <c r="A24" s="6">
        <v>0.95</v>
      </c>
      <c r="B24" s="22">
        <f t="shared" si="0"/>
        <v>14158.915687682751</v>
      </c>
      <c r="C24" s="5">
        <f t="shared" si="1"/>
        <v>14158.915687682751</v>
      </c>
      <c r="D24" s="16">
        <f t="shared" si="3"/>
        <v>395.54472105776955</v>
      </c>
      <c r="E24" s="6">
        <f t="shared" si="2"/>
        <v>50.919657258917475</v>
      </c>
      <c r="F24" s="6">
        <f t="shared" si="4"/>
        <v>11.282993921198575</v>
      </c>
      <c r="G24" s="14">
        <f t="shared" si="5"/>
        <v>34.07239290446045</v>
      </c>
    </row>
    <row r="25" spans="1:7" s="1" customFormat="1" x14ac:dyDescent="0.25">
      <c r="A25" s="17">
        <v>1</v>
      </c>
      <c r="B25" s="22">
        <f>10^(3*A25-2)*2000</f>
        <v>20000</v>
      </c>
      <c r="C25" s="4">
        <f t="shared" si="1"/>
        <v>20000</v>
      </c>
      <c r="D25" s="18">
        <f t="shared" si="3"/>
        <v>400</v>
      </c>
      <c r="E25" s="6">
        <f t="shared" si="2"/>
        <v>0</v>
      </c>
      <c r="F25" s="6">
        <f t="shared" si="4"/>
        <v>0</v>
      </c>
      <c r="G25" s="14">
        <f t="shared" si="5"/>
        <v>0</v>
      </c>
    </row>
    <row r="26" spans="1:7" x14ac:dyDescent="0.25">
      <c r="A26" s="6">
        <v>1.05</v>
      </c>
      <c r="B26" s="19">
        <f t="shared" ref="B26:B35" si="12">10^(2*A26-2)*2000</f>
        <v>2517.8508235883351</v>
      </c>
      <c r="C26" s="5">
        <f t="shared" ref="C26:C35" si="13">2000*B26</f>
        <v>5035701.6471766699</v>
      </c>
      <c r="D26" s="16">
        <f t="shared" si="3"/>
        <v>404.23785981398765</v>
      </c>
    </row>
    <row r="27" spans="1:7" x14ac:dyDescent="0.25">
      <c r="A27" s="6">
        <v>1.1000000000000001</v>
      </c>
      <c r="B27" s="19">
        <f t="shared" si="12"/>
        <v>3169.7863849222285</v>
      </c>
      <c r="C27" s="5">
        <f t="shared" si="13"/>
        <v>6339572.7698444575</v>
      </c>
      <c r="D27" s="16">
        <f t="shared" si="3"/>
        <v>408.27853703164499</v>
      </c>
      <c r="E27" s="6">
        <f>0.5*LOG(A5) + 1</f>
        <v>0</v>
      </c>
    </row>
    <row r="28" spans="1:7" x14ac:dyDescent="0.25">
      <c r="A28" s="6">
        <v>1.1499999999999999</v>
      </c>
      <c r="B28" s="19">
        <f t="shared" si="12"/>
        <v>3990.5246299377582</v>
      </c>
      <c r="C28" s="5">
        <f t="shared" si="13"/>
        <v>7981049.2598755164</v>
      </c>
      <c r="D28" s="16">
        <f t="shared" si="3"/>
        <v>412.13956807072236</v>
      </c>
    </row>
    <row r="29" spans="1:7" x14ac:dyDescent="0.25">
      <c r="A29" s="6">
        <v>1.2</v>
      </c>
      <c r="B29" s="19">
        <f t="shared" si="12"/>
        <v>5023.7728630191596</v>
      </c>
      <c r="C29" s="5">
        <f t="shared" si="13"/>
        <v>10047545.72603832</v>
      </c>
      <c r="D29" s="16">
        <f t="shared" si="3"/>
        <v>415.83624920952491</v>
      </c>
    </row>
    <row r="30" spans="1:7" x14ac:dyDescent="0.25">
      <c r="A30" s="6">
        <v>1.25</v>
      </c>
      <c r="B30" s="19">
        <f t="shared" si="12"/>
        <v>6324.555320336759</v>
      </c>
      <c r="C30" s="5">
        <f t="shared" si="13"/>
        <v>12649110.640673518</v>
      </c>
      <c r="D30" s="16">
        <f t="shared" si="3"/>
        <v>419.38200260161125</v>
      </c>
    </row>
    <row r="31" spans="1:7" x14ac:dyDescent="0.25">
      <c r="A31" s="6">
        <v>1.3</v>
      </c>
      <c r="B31" s="19">
        <f t="shared" si="12"/>
        <v>7962.1434110699474</v>
      </c>
      <c r="C31" s="5">
        <f t="shared" si="13"/>
        <v>15924286.822139895</v>
      </c>
      <c r="D31" s="16">
        <f t="shared" si="3"/>
        <v>422.78867046136736</v>
      </c>
    </row>
    <row r="32" spans="1:7" x14ac:dyDescent="0.25">
      <c r="A32" s="6">
        <v>1.35</v>
      </c>
      <c r="B32" s="19">
        <f t="shared" si="12"/>
        <v>10023.744672545452</v>
      </c>
      <c r="C32" s="5">
        <f t="shared" si="13"/>
        <v>20047489.345090903</v>
      </c>
      <c r="D32" s="16">
        <f t="shared" si="3"/>
        <v>426.0667536990012</v>
      </c>
    </row>
    <row r="33" spans="1:4" x14ac:dyDescent="0.25">
      <c r="A33" s="6">
        <v>1.4</v>
      </c>
      <c r="B33" s="19">
        <f t="shared" si="12"/>
        <v>12619.146889603862</v>
      </c>
      <c r="C33" s="5">
        <f t="shared" si="13"/>
        <v>25238293.779207725</v>
      </c>
      <c r="D33" s="16">
        <f t="shared" si="3"/>
        <v>429.22560713564764</v>
      </c>
    </row>
    <row r="34" spans="1:4" x14ac:dyDescent="0.25">
      <c r="A34" s="6">
        <v>1.45</v>
      </c>
      <c r="B34" s="19">
        <f t="shared" si="12"/>
        <v>15886.564694485627</v>
      </c>
      <c r="C34" s="5">
        <f t="shared" si="13"/>
        <v>31773129.388971254</v>
      </c>
      <c r="D34" s="16">
        <f t="shared" si="3"/>
        <v>432.27360044699498</v>
      </c>
    </row>
    <row r="35" spans="1:4" x14ac:dyDescent="0.25">
      <c r="A35" s="17">
        <v>1.5</v>
      </c>
      <c r="B35" s="22">
        <f t="shared" si="12"/>
        <v>20000</v>
      </c>
      <c r="C35" s="4">
        <f t="shared" si="13"/>
        <v>40000000</v>
      </c>
      <c r="D35" s="18">
        <f t="shared" si="3"/>
        <v>435.21825181113627</v>
      </c>
    </row>
    <row r="36" spans="1:4" x14ac:dyDescent="0.25">
      <c r="A36" s="6"/>
      <c r="C36" s="5"/>
      <c r="D36" s="3"/>
    </row>
    <row r="37" spans="1:4" x14ac:dyDescent="0.25">
      <c r="A37" s="6"/>
      <c r="C37" s="5"/>
      <c r="D37" s="3"/>
    </row>
    <row r="38" spans="1:4" x14ac:dyDescent="0.25">
      <c r="A38" s="6"/>
      <c r="C38" s="5"/>
      <c r="D38" s="3"/>
    </row>
    <row r="39" spans="1:4" x14ac:dyDescent="0.25">
      <c r="A39" s="6"/>
      <c r="C39" s="5"/>
      <c r="D39" s="3"/>
    </row>
    <row r="40" spans="1:4" x14ac:dyDescent="0.25">
      <c r="A40" s="6"/>
      <c r="C40" s="5"/>
      <c r="D40" s="3"/>
    </row>
    <row r="41" spans="1:4" x14ac:dyDescent="0.25">
      <c r="A41" s="6"/>
      <c r="C41" s="5"/>
      <c r="D41" s="3"/>
    </row>
    <row r="42" spans="1:4" x14ac:dyDescent="0.25">
      <c r="A42" s="6"/>
      <c r="C42" s="5"/>
      <c r="D42" s="3"/>
    </row>
    <row r="43" spans="1:4" x14ac:dyDescent="0.25">
      <c r="A43" s="6"/>
      <c r="C43" s="5"/>
      <c r="D43" s="3"/>
    </row>
    <row r="44" spans="1:4" x14ac:dyDescent="0.25">
      <c r="A44" s="6"/>
      <c r="C44" s="5"/>
      <c r="D44" s="3"/>
    </row>
    <row r="45" spans="1:4" x14ac:dyDescent="0.25">
      <c r="A45" s="6"/>
      <c r="C45" s="5"/>
      <c r="D45" s="3"/>
    </row>
    <row r="46" spans="1:4" x14ac:dyDescent="0.25">
      <c r="D46" s="3"/>
    </row>
    <row r="47" spans="1:4" x14ac:dyDescent="0.25">
      <c r="D47" s="3"/>
    </row>
    <row r="48" spans="1:4" x14ac:dyDescent="0.25">
      <c r="D48" s="3"/>
    </row>
    <row r="49" spans="4:4" x14ac:dyDescent="0.25">
      <c r="D49" s="3"/>
    </row>
    <row r="50" spans="4:4" x14ac:dyDescent="0.25">
      <c r="D50" s="3"/>
    </row>
    <row r="51" spans="4:4" x14ac:dyDescent="0.25">
      <c r="D51" s="3"/>
    </row>
    <row r="52" spans="4:4" x14ac:dyDescent="0.25">
      <c r="D52" s="3"/>
    </row>
    <row r="53" spans="4:4" x14ac:dyDescent="0.25">
      <c r="D53" s="3"/>
    </row>
    <row r="54" spans="4:4" x14ac:dyDescent="0.25">
      <c r="D54" s="3"/>
    </row>
    <row r="55" spans="4:4" x14ac:dyDescent="0.25">
      <c r="D55" s="3"/>
    </row>
    <row r="56" spans="4:4" x14ac:dyDescent="0.25">
      <c r="D56" s="3"/>
    </row>
    <row r="57" spans="4:4" x14ac:dyDescent="0.25">
      <c r="D57" s="3"/>
    </row>
    <row r="58" spans="4:4" x14ac:dyDescent="0.25">
      <c r="D58" s="3"/>
    </row>
    <row r="59" spans="4:4" x14ac:dyDescent="0.25">
      <c r="D59" s="3"/>
    </row>
    <row r="60" spans="4:4" x14ac:dyDescent="0.25">
      <c r="D60" s="3"/>
    </row>
    <row r="61" spans="4:4" x14ac:dyDescent="0.25">
      <c r="D61" s="3"/>
    </row>
    <row r="62" spans="4:4" x14ac:dyDescent="0.25">
      <c r="D62" s="3"/>
    </row>
    <row r="63" spans="4:4" x14ac:dyDescent="0.25">
      <c r="D63" s="3"/>
    </row>
    <row r="64" spans="4:4" x14ac:dyDescent="0.25">
      <c r="D64" s="3"/>
    </row>
    <row r="65" spans="4:4" x14ac:dyDescent="0.25">
      <c r="D65" s="3"/>
    </row>
    <row r="66" spans="4:4" x14ac:dyDescent="0.25">
      <c r="D66" s="3"/>
    </row>
    <row r="67" spans="4:4" x14ac:dyDescent="0.25">
      <c r="D67" s="3"/>
    </row>
    <row r="68" spans="4:4" x14ac:dyDescent="0.25">
      <c r="D68" s="3"/>
    </row>
    <row r="69" spans="4:4" x14ac:dyDescent="0.25">
      <c r="D69" s="3"/>
    </row>
    <row r="70" spans="4:4" x14ac:dyDescent="0.25">
      <c r="D70" s="3"/>
    </row>
    <row r="71" spans="4:4" x14ac:dyDescent="0.25">
      <c r="D71" s="3"/>
    </row>
    <row r="72" spans="4:4" x14ac:dyDescent="0.25">
      <c r="D72" s="3"/>
    </row>
    <row r="73" spans="4:4" x14ac:dyDescent="0.25">
      <c r="D73" s="3"/>
    </row>
    <row r="74" spans="4:4" x14ac:dyDescent="0.25">
      <c r="D74" s="3"/>
    </row>
    <row r="75" spans="4:4" x14ac:dyDescent="0.25">
      <c r="D75" s="3"/>
    </row>
    <row r="76" spans="4:4" x14ac:dyDescent="0.25">
      <c r="D76" s="3"/>
    </row>
    <row r="77" spans="4:4" x14ac:dyDescent="0.25">
      <c r="D77" s="3"/>
    </row>
    <row r="78" spans="4:4" x14ac:dyDescent="0.25">
      <c r="D78" s="3"/>
    </row>
    <row r="79" spans="4:4" x14ac:dyDescent="0.25">
      <c r="D79" s="3"/>
    </row>
    <row r="80" spans="4:4" x14ac:dyDescent="0.25">
      <c r="D80" s="3"/>
    </row>
    <row r="81" spans="4:4" x14ac:dyDescent="0.25">
      <c r="D81" s="3"/>
    </row>
    <row r="82" spans="4:4" x14ac:dyDescent="0.25">
      <c r="D82" s="3"/>
    </row>
    <row r="83" spans="4:4" x14ac:dyDescent="0.25">
      <c r="D83" s="3"/>
    </row>
    <row r="84" spans="4:4" x14ac:dyDescent="0.25">
      <c r="D84" s="3"/>
    </row>
    <row r="85" spans="4:4" x14ac:dyDescent="0.25">
      <c r="D85" s="3"/>
    </row>
    <row r="86" spans="4:4" x14ac:dyDescent="0.25">
      <c r="D86" s="3"/>
    </row>
    <row r="87" spans="4:4" x14ac:dyDescent="0.25">
      <c r="D87" s="3"/>
    </row>
    <row r="88" spans="4:4" x14ac:dyDescent="0.25">
      <c r="D88" s="3"/>
    </row>
    <row r="89" spans="4:4" x14ac:dyDescent="0.25">
      <c r="D89" s="3"/>
    </row>
    <row r="90" spans="4:4" x14ac:dyDescent="0.25">
      <c r="D90" s="3"/>
    </row>
    <row r="91" spans="4:4" x14ac:dyDescent="0.25">
      <c r="D91" s="3"/>
    </row>
    <row r="92" spans="4:4" x14ac:dyDescent="0.25">
      <c r="D92" s="3"/>
    </row>
    <row r="93" spans="4:4" x14ac:dyDescent="0.25">
      <c r="D93" s="3"/>
    </row>
    <row r="94" spans="4:4" x14ac:dyDescent="0.25">
      <c r="D94" s="3"/>
    </row>
    <row r="95" spans="4:4" x14ac:dyDescent="0.25">
      <c r="D95" s="3"/>
    </row>
    <row r="96" spans="4:4" x14ac:dyDescent="0.25">
      <c r="D96" s="3"/>
    </row>
    <row r="97" spans="4:4" x14ac:dyDescent="0.25">
      <c r="D97" s="3"/>
    </row>
    <row r="98" spans="4:4" x14ac:dyDescent="0.25">
      <c r="D98" s="3"/>
    </row>
    <row r="99" spans="4:4" x14ac:dyDescent="0.25">
      <c r="D99" s="3"/>
    </row>
    <row r="100" spans="4:4" x14ac:dyDescent="0.25">
      <c r="D100" s="3"/>
    </row>
    <row r="101" spans="4:4" x14ac:dyDescent="0.25">
      <c r="D101" s="3"/>
    </row>
    <row r="102" spans="4:4" x14ac:dyDescent="0.25">
      <c r="D102" s="3"/>
    </row>
    <row r="103" spans="4:4" x14ac:dyDescent="0.25">
      <c r="D103" s="3"/>
    </row>
    <row r="104" spans="4:4" x14ac:dyDescent="0.25">
      <c r="D104" s="3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23"/>
  <sheetViews>
    <sheetView topLeftCell="A16" workbookViewId="0">
      <selection activeCell="V23" sqref="V23"/>
    </sheetView>
  </sheetViews>
  <sheetFormatPr defaultRowHeight="15" x14ac:dyDescent="0.25"/>
  <cols>
    <col min="1" max="1" width="10.7109375" customWidth="1"/>
  </cols>
  <sheetData>
    <row r="1" spans="1:12" x14ac:dyDescent="0.25">
      <c r="A1" t="s">
        <v>11</v>
      </c>
      <c r="C1" s="24"/>
    </row>
    <row r="2" spans="1:12" x14ac:dyDescent="0.25">
      <c r="A2" s="6">
        <v>0</v>
      </c>
      <c r="B2" s="6">
        <f>A2+0.5</f>
        <v>0.5</v>
      </c>
      <c r="C2" s="6">
        <f>20*LOG10($A2+0.5)</f>
        <v>-6.0205999132796242</v>
      </c>
      <c r="D2" t="s">
        <v>12</v>
      </c>
      <c r="G2" s="6">
        <f>20*LOG10($A2+0.0001)</f>
        <v>-80</v>
      </c>
      <c r="H2" s="6">
        <f>40*LOG10($A2+0.01)</f>
        <v>-80</v>
      </c>
      <c r="I2" s="6">
        <f>80*LOG10($A2+0.1)-3</f>
        <v>-83</v>
      </c>
      <c r="J2" s="6"/>
      <c r="K2" s="16">
        <f>10^($A2)</f>
        <v>1</v>
      </c>
      <c r="L2" s="16">
        <f>10^(2*$A2)</f>
        <v>1</v>
      </c>
    </row>
    <row r="3" spans="1:12" x14ac:dyDescent="0.25">
      <c r="A3" s="6">
        <v>0.01</v>
      </c>
      <c r="B3" s="6">
        <f t="shared" ref="B3:B12" si="0">A3+0.5</f>
        <v>0.51</v>
      </c>
      <c r="C3" s="6">
        <f t="shared" ref="C3:C12" si="1">20*LOG10(A3+0.5)</f>
        <v>-5.8485964780412729</v>
      </c>
      <c r="G3" s="6">
        <f t="shared" ref="G3:G23" si="2">20*LOG10($A3+0.0001)</f>
        <v>-39.913572524347146</v>
      </c>
      <c r="H3" s="6">
        <f t="shared" ref="H3:H23" si="3">40*LOG10($A3+0.01)</f>
        <v>-67.95880017344075</v>
      </c>
      <c r="I3" s="6">
        <f t="shared" ref="I3:I23" si="4">80*LOG10($A3+0.1)-3</f>
        <v>-79.688585187341999</v>
      </c>
      <c r="J3" s="6"/>
      <c r="K3" s="16">
        <f t="shared" ref="K3:K23" si="5">10^($A3)</f>
        <v>1.0232929922807541</v>
      </c>
      <c r="L3" s="16">
        <f t="shared" ref="L3:L23" si="6">10^(2*$A3)</f>
        <v>1.0471285480508996</v>
      </c>
    </row>
    <row r="4" spans="1:12" x14ac:dyDescent="0.25">
      <c r="A4" s="6">
        <v>0.05</v>
      </c>
      <c r="B4" s="6">
        <f t="shared" si="0"/>
        <v>0.55000000000000004</v>
      </c>
      <c r="C4" s="6">
        <f t="shared" si="1"/>
        <v>-5.1927462101151223</v>
      </c>
      <c r="G4" s="6">
        <f t="shared" si="2"/>
        <v>-26.003245482655085</v>
      </c>
      <c r="H4" s="6">
        <f t="shared" si="3"/>
        <v>-48.873949984654253</v>
      </c>
      <c r="I4" s="6">
        <f t="shared" si="4"/>
        <v>-68.912699275545492</v>
      </c>
      <c r="J4" s="6"/>
      <c r="K4" s="16">
        <f t="shared" si="5"/>
        <v>1.1220184543019636</v>
      </c>
      <c r="L4" s="16">
        <f t="shared" si="6"/>
        <v>1.2589254117941673</v>
      </c>
    </row>
    <row r="5" spans="1:12" x14ac:dyDescent="0.25">
      <c r="A5" s="6">
        <v>0.1</v>
      </c>
      <c r="B5" s="6">
        <f t="shared" si="0"/>
        <v>0.6</v>
      </c>
      <c r="C5" s="6">
        <f t="shared" si="1"/>
        <v>-4.4369749923271282</v>
      </c>
      <c r="G5" s="6">
        <f t="shared" si="2"/>
        <v>-19.991318450413626</v>
      </c>
      <c r="H5" s="6">
        <f t="shared" si="3"/>
        <v>-38.344292593671</v>
      </c>
      <c r="I5" s="6">
        <f t="shared" si="4"/>
        <v>-58.9176003468815</v>
      </c>
      <c r="J5" s="6"/>
      <c r="K5" s="16">
        <f t="shared" si="5"/>
        <v>1.2589254117941673</v>
      </c>
      <c r="L5" s="16">
        <f t="shared" si="6"/>
        <v>1.5848931924611136</v>
      </c>
    </row>
    <row r="6" spans="1:12" x14ac:dyDescent="0.25">
      <c r="A6" s="6">
        <v>0.15</v>
      </c>
      <c r="B6" s="6">
        <f t="shared" si="0"/>
        <v>0.65</v>
      </c>
      <c r="C6" s="6">
        <f t="shared" si="1"/>
        <v>-3.7417328671428884</v>
      </c>
      <c r="G6" s="6">
        <f t="shared" si="2"/>
        <v>-16.472386155134593</v>
      </c>
      <c r="H6" s="6">
        <f t="shared" si="3"/>
        <v>-31.835200693763007</v>
      </c>
      <c r="I6" s="6">
        <f t="shared" si="4"/>
        <v>-51.164799306236993</v>
      </c>
      <c r="J6" s="6"/>
      <c r="K6" s="16">
        <f t="shared" si="5"/>
        <v>1.4125375446227544</v>
      </c>
      <c r="L6" s="16">
        <f t="shared" si="6"/>
        <v>1.9952623149688797</v>
      </c>
    </row>
    <row r="7" spans="1:12" x14ac:dyDescent="0.25">
      <c r="A7" s="6">
        <v>0.2</v>
      </c>
      <c r="B7" s="6">
        <f t="shared" si="0"/>
        <v>0.7</v>
      </c>
      <c r="C7" s="6">
        <f t="shared" si="1"/>
        <v>-3.0980391997148637</v>
      </c>
      <c r="G7" s="6">
        <f t="shared" si="2"/>
        <v>-13.975058227275772</v>
      </c>
      <c r="H7" s="6">
        <f t="shared" si="3"/>
        <v>-27.111228210643226</v>
      </c>
      <c r="I7" s="6">
        <f t="shared" si="4"/>
        <v>-44.830299622426999</v>
      </c>
      <c r="J7" s="6"/>
      <c r="K7" s="16">
        <f t="shared" si="5"/>
        <v>1.5848931924611136</v>
      </c>
      <c r="L7" s="16">
        <f t="shared" si="6"/>
        <v>2.5118864315095806</v>
      </c>
    </row>
    <row r="8" spans="1:12" x14ac:dyDescent="0.25">
      <c r="A8" s="6">
        <v>0.25</v>
      </c>
      <c r="B8" s="6">
        <f t="shared" si="0"/>
        <v>0.75</v>
      </c>
      <c r="C8" s="6">
        <f t="shared" si="1"/>
        <v>-2.498774732165999</v>
      </c>
      <c r="G8" s="6">
        <f t="shared" si="2"/>
        <v>-12.03772616538995</v>
      </c>
      <c r="H8" s="6">
        <f t="shared" si="3"/>
        <v>-23.401066081167279</v>
      </c>
      <c r="I8" s="6">
        <f t="shared" si="4"/>
        <v>-39.474556451977953</v>
      </c>
      <c r="J8" s="6"/>
      <c r="K8" s="16">
        <f t="shared" si="5"/>
        <v>1.778279410038923</v>
      </c>
      <c r="L8" s="16">
        <f t="shared" si="6"/>
        <v>3.1622776601683795</v>
      </c>
    </row>
    <row r="9" spans="1:12" x14ac:dyDescent="0.25">
      <c r="A9" s="6">
        <v>0.3</v>
      </c>
      <c r="B9" s="6">
        <f t="shared" si="0"/>
        <v>0.8</v>
      </c>
      <c r="C9" s="6">
        <f t="shared" si="1"/>
        <v>-1.9382002601611279</v>
      </c>
      <c r="G9" s="6">
        <f t="shared" si="2"/>
        <v>-10.454680091502947</v>
      </c>
      <c r="H9" s="6">
        <f t="shared" si="3"/>
        <v>-20.345532246629094</v>
      </c>
      <c r="I9" s="6">
        <f t="shared" si="4"/>
        <v>-34.835200693763007</v>
      </c>
      <c r="J9" s="6"/>
      <c r="K9" s="16">
        <f t="shared" si="5"/>
        <v>1.9952623149688797</v>
      </c>
      <c r="L9" s="16">
        <f t="shared" si="6"/>
        <v>3.9810717055349727</v>
      </c>
    </row>
    <row r="10" spans="1:12" x14ac:dyDescent="0.25">
      <c r="A10" s="6">
        <v>0.35</v>
      </c>
      <c r="B10" s="6">
        <f t="shared" si="0"/>
        <v>0.85</v>
      </c>
      <c r="C10" s="6">
        <f t="shared" si="1"/>
        <v>-1.4116214857141456</v>
      </c>
      <c r="G10" s="6">
        <f t="shared" si="2"/>
        <v>-9.1161577846993485</v>
      </c>
      <c r="H10" s="6">
        <f t="shared" si="3"/>
        <v>-17.747899969308509</v>
      </c>
      <c r="I10" s="6">
        <f t="shared" si="4"/>
        <v>-30.742998897972512</v>
      </c>
      <c r="J10" s="6"/>
      <c r="K10" s="16">
        <f t="shared" si="5"/>
        <v>2.2387211385683394</v>
      </c>
      <c r="L10" s="16">
        <f t="shared" si="6"/>
        <v>5.0118723362727229</v>
      </c>
    </row>
    <row r="11" spans="1:12" x14ac:dyDescent="0.25">
      <c r="A11" s="6">
        <v>0.4</v>
      </c>
      <c r="B11" s="6">
        <f t="shared" si="0"/>
        <v>0.9</v>
      </c>
      <c r="C11" s="6">
        <f t="shared" si="1"/>
        <v>-0.91514981121350236</v>
      </c>
      <c r="G11" s="6">
        <f t="shared" si="2"/>
        <v>-7.9566289724200567</v>
      </c>
      <c r="H11" s="6">
        <f t="shared" si="3"/>
        <v>-15.48864573121058</v>
      </c>
      <c r="I11" s="6">
        <f t="shared" si="4"/>
        <v>-27.082399653118497</v>
      </c>
      <c r="J11" s="6"/>
      <c r="K11" s="16">
        <f t="shared" si="5"/>
        <v>2.5118864315095806</v>
      </c>
      <c r="L11" s="16">
        <f t="shared" si="6"/>
        <v>6.3095734448019343</v>
      </c>
    </row>
    <row r="12" spans="1:12" x14ac:dyDescent="0.25">
      <c r="A12" s="6">
        <v>0.45</v>
      </c>
      <c r="B12" s="6">
        <f t="shared" si="0"/>
        <v>0.95</v>
      </c>
      <c r="C12" s="6">
        <f t="shared" si="1"/>
        <v>-0.44552789422304506</v>
      </c>
      <c r="G12" s="6">
        <f t="shared" si="2"/>
        <v>-6.9338197412304217</v>
      </c>
      <c r="H12" s="6">
        <f t="shared" si="3"/>
        <v>-13.489686732737036</v>
      </c>
      <c r="I12" s="6">
        <f t="shared" si="4"/>
        <v>-23.770984840460489</v>
      </c>
      <c r="J12" s="6"/>
      <c r="K12" s="16">
        <f t="shared" si="5"/>
        <v>2.8183829312644542</v>
      </c>
      <c r="L12" s="16">
        <f t="shared" si="6"/>
        <v>7.9432823472428176</v>
      </c>
    </row>
    <row r="13" spans="1:12" x14ac:dyDescent="0.25">
      <c r="A13" s="25">
        <v>0.5</v>
      </c>
      <c r="B13" s="6">
        <f>A13*2</f>
        <v>1</v>
      </c>
      <c r="C13" s="6">
        <f t="shared" ref="C13:C22" si="7">20*LOG10(2*A13)</f>
        <v>0</v>
      </c>
      <c r="G13" s="6">
        <f t="shared" si="2"/>
        <v>-6.0188629090466446</v>
      </c>
      <c r="H13" s="6">
        <f t="shared" si="3"/>
        <v>-11.697192956082546</v>
      </c>
      <c r="I13" s="6">
        <f t="shared" si="4"/>
        <v>-20.747899969308513</v>
      </c>
      <c r="J13" s="6"/>
      <c r="K13" s="16">
        <f t="shared" si="5"/>
        <v>3.1622776601683795</v>
      </c>
      <c r="L13" s="16">
        <f t="shared" si="6"/>
        <v>10</v>
      </c>
    </row>
    <row r="14" spans="1:12" x14ac:dyDescent="0.25">
      <c r="A14" s="6">
        <v>0.55000000000000004</v>
      </c>
      <c r="B14" s="6">
        <f t="shared" ref="B14:B23" si="8">A14*2</f>
        <v>1.1000000000000001</v>
      </c>
      <c r="C14" s="6">
        <f t="shared" si="7"/>
        <v>0.82785370316450158</v>
      </c>
      <c r="D14" t="s">
        <v>13</v>
      </c>
      <c r="G14" s="6">
        <f t="shared" si="2"/>
        <v>-5.1911671010046803</v>
      </c>
      <c r="H14" s="6">
        <f t="shared" si="3"/>
        <v>-10.072478919751982</v>
      </c>
      <c r="I14" s="6">
        <f t="shared" si="4"/>
        <v>-17.966931468571552</v>
      </c>
      <c r="J14" s="6"/>
      <c r="K14" s="16">
        <f t="shared" si="5"/>
        <v>3.5481338923357555</v>
      </c>
      <c r="L14" s="16">
        <f t="shared" si="6"/>
        <v>12.58925411794168</v>
      </c>
    </row>
    <row r="15" spans="1:12" x14ac:dyDescent="0.25">
      <c r="A15" s="6">
        <v>0.6</v>
      </c>
      <c r="B15" s="6">
        <f t="shared" si="8"/>
        <v>1.2</v>
      </c>
      <c r="C15" s="6">
        <f t="shared" si="7"/>
        <v>1.5836249209524964</v>
      </c>
      <c r="G15" s="6">
        <f t="shared" si="2"/>
        <v>-4.4355274646780707</v>
      </c>
      <c r="H15" s="6">
        <f t="shared" si="3"/>
        <v>-8.5868065995693179</v>
      </c>
      <c r="I15" s="6">
        <f t="shared" si="4"/>
        <v>-15.392156798859455</v>
      </c>
      <c r="J15" s="6"/>
      <c r="K15" s="16">
        <f t="shared" si="5"/>
        <v>3.9810717055349727</v>
      </c>
      <c r="L15" s="16">
        <f t="shared" si="6"/>
        <v>15.848931924611136</v>
      </c>
    </row>
    <row r="16" spans="1:12" x14ac:dyDescent="0.25">
      <c r="A16" s="6">
        <v>0.65</v>
      </c>
      <c r="B16" s="6">
        <f t="shared" si="8"/>
        <v>1.3</v>
      </c>
      <c r="C16" s="6">
        <f t="shared" si="7"/>
        <v>2.2788670461367357</v>
      </c>
      <c r="G16" s="6">
        <f t="shared" si="2"/>
        <v>-3.7403966792103915</v>
      </c>
      <c r="H16" s="6">
        <f t="shared" si="3"/>
        <v>-7.2182425783252526</v>
      </c>
      <c r="I16" s="6">
        <f t="shared" si="4"/>
        <v>-12.995098928663996</v>
      </c>
      <c r="J16" s="6"/>
      <c r="K16" s="16">
        <f t="shared" si="5"/>
        <v>4.4668359215096318</v>
      </c>
      <c r="L16" s="16">
        <f t="shared" si="6"/>
        <v>19.952623149688804</v>
      </c>
    </row>
    <row r="17" spans="1:12" x14ac:dyDescent="0.25">
      <c r="A17" s="6">
        <v>0.7</v>
      </c>
      <c r="B17" s="6">
        <f t="shared" si="8"/>
        <v>1.4</v>
      </c>
      <c r="C17" s="6">
        <f t="shared" si="7"/>
        <v>2.92256071356476</v>
      </c>
      <c r="G17" s="6">
        <f t="shared" si="2"/>
        <v>-3.0967984469610843</v>
      </c>
      <c r="H17" s="6">
        <f t="shared" si="3"/>
        <v>-5.9496660512369894</v>
      </c>
      <c r="I17" s="6">
        <f t="shared" si="4"/>
        <v>-10.752801040644517</v>
      </c>
      <c r="J17" s="6"/>
      <c r="K17" s="16">
        <f t="shared" si="5"/>
        <v>5.0118723362727229</v>
      </c>
      <c r="L17" s="16">
        <f t="shared" si="6"/>
        <v>25.118864315095799</v>
      </c>
    </row>
    <row r="18" spans="1:12" x14ac:dyDescent="0.25">
      <c r="A18" s="6">
        <v>0.75</v>
      </c>
      <c r="B18" s="6">
        <f t="shared" si="8"/>
        <v>1.5</v>
      </c>
      <c r="C18" s="6">
        <f t="shared" si="7"/>
        <v>3.5218251811136247</v>
      </c>
      <c r="G18" s="6">
        <f t="shared" si="2"/>
        <v>-2.4976166907486359</v>
      </c>
      <c r="H18" s="6">
        <f t="shared" si="3"/>
        <v>-4.7674563087683461</v>
      </c>
      <c r="I18" s="6">
        <f t="shared" si="4"/>
        <v>-8.6464859428565823</v>
      </c>
      <c r="J18" s="6"/>
      <c r="K18" s="16">
        <f t="shared" si="5"/>
        <v>5.6234132519034921</v>
      </c>
      <c r="L18" s="16">
        <f t="shared" si="6"/>
        <v>31.622776601683803</v>
      </c>
    </row>
    <row r="19" spans="1:12" x14ac:dyDescent="0.25">
      <c r="A19" s="6">
        <v>0.8</v>
      </c>
      <c r="B19" s="6">
        <f t="shared" si="8"/>
        <v>1.6</v>
      </c>
      <c r="C19" s="6">
        <f t="shared" si="7"/>
        <v>4.0823996531184958</v>
      </c>
      <c r="G19" s="6">
        <f t="shared" si="2"/>
        <v>-1.9371145918092283</v>
      </c>
      <c r="H19" s="6">
        <f t="shared" si="3"/>
        <v>-3.6605992448540086</v>
      </c>
      <c r="I19" s="6">
        <f t="shared" si="4"/>
        <v>-6.6605992448540094</v>
      </c>
      <c r="J19" s="6"/>
      <c r="K19" s="16">
        <f t="shared" si="5"/>
        <v>6.3095734448019343</v>
      </c>
      <c r="L19" s="16">
        <f t="shared" si="6"/>
        <v>39.810717055349755</v>
      </c>
    </row>
    <row r="20" spans="1:12" x14ac:dyDescent="0.25">
      <c r="A20" s="6">
        <v>0.85</v>
      </c>
      <c r="B20" s="6">
        <f t="shared" si="8"/>
        <v>1.7</v>
      </c>
      <c r="C20" s="6">
        <f t="shared" si="7"/>
        <v>4.6089784275654786</v>
      </c>
      <c r="G20" s="6">
        <f t="shared" si="2"/>
        <v>-1.4105996764502104</v>
      </c>
      <c r="H20" s="6">
        <f t="shared" si="3"/>
        <v>-2.6200619502572913</v>
      </c>
      <c r="I20" s="6">
        <f t="shared" si="4"/>
        <v>-4.7821115768921807</v>
      </c>
      <c r="J20" s="6"/>
      <c r="K20" s="16">
        <f t="shared" si="5"/>
        <v>7.0794578438413795</v>
      </c>
      <c r="L20" s="16">
        <f t="shared" si="6"/>
        <v>50.118723362727238</v>
      </c>
    </row>
    <row r="21" spans="1:12" x14ac:dyDescent="0.25">
      <c r="A21" s="6">
        <v>0.9</v>
      </c>
      <c r="B21" s="6">
        <f t="shared" si="8"/>
        <v>1.8</v>
      </c>
      <c r="C21" s="6">
        <f t="shared" si="7"/>
        <v>5.1054501020661212</v>
      </c>
      <c r="G21" s="6">
        <f t="shared" si="2"/>
        <v>-0.9141847659774599</v>
      </c>
      <c r="H21" s="6">
        <f t="shared" si="3"/>
        <v>-1.6383443071562553</v>
      </c>
      <c r="I21" s="6">
        <f t="shared" si="4"/>
        <v>-3</v>
      </c>
      <c r="J21" s="6"/>
      <c r="K21" s="16">
        <f t="shared" si="5"/>
        <v>7.9432823472428176</v>
      </c>
      <c r="L21" s="16">
        <f t="shared" si="6"/>
        <v>63.095734448019364</v>
      </c>
    </row>
    <row r="22" spans="1:12" x14ac:dyDescent="0.25">
      <c r="A22" s="6">
        <v>0.95</v>
      </c>
      <c r="B22" s="6">
        <f t="shared" si="8"/>
        <v>1.9</v>
      </c>
      <c r="C22" s="6">
        <f t="shared" si="7"/>
        <v>5.5750720190565781</v>
      </c>
      <c r="G22" s="6">
        <f t="shared" si="2"/>
        <v>-0.44461363816851285</v>
      </c>
      <c r="H22" s="6">
        <f t="shared" si="3"/>
        <v>-0.70915067841726409</v>
      </c>
      <c r="I22" s="6">
        <f t="shared" si="4"/>
        <v>-1.3048560744049527</v>
      </c>
      <c r="J22" s="6"/>
      <c r="K22" s="16">
        <f t="shared" si="5"/>
        <v>8.9125093813374576</v>
      </c>
      <c r="L22" s="16">
        <f t="shared" si="6"/>
        <v>79.432823472428197</v>
      </c>
    </row>
    <row r="23" spans="1:12" x14ac:dyDescent="0.25">
      <c r="A23" s="17">
        <v>1</v>
      </c>
      <c r="B23" s="6">
        <f t="shared" si="8"/>
        <v>2</v>
      </c>
      <c r="C23" s="6">
        <f>20*LOG10(2*A23)</f>
        <v>6.0205999132796242</v>
      </c>
      <c r="G23" s="6">
        <f t="shared" si="2"/>
        <v>8.6854553725329716E-4</v>
      </c>
      <c r="H23" s="6">
        <f t="shared" si="3"/>
        <v>0.17285495130570314</v>
      </c>
      <c r="I23" s="6">
        <f t="shared" si="4"/>
        <v>0.3114148126580063</v>
      </c>
      <c r="J23" s="6"/>
      <c r="K23" s="16">
        <f t="shared" si="5"/>
        <v>10</v>
      </c>
      <c r="L23" s="16">
        <f t="shared" si="6"/>
        <v>100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Log graphs</vt:lpstr>
      <vt:lpstr>Eureka !</vt:lpstr>
      <vt:lpstr>GAIN</vt:lpstr>
    </vt:vector>
  </TitlesOfParts>
  <Company>U.S. Air Force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</dc:creator>
  <cp:lastModifiedBy>Simon Bizier</cp:lastModifiedBy>
  <dcterms:created xsi:type="dcterms:W3CDTF">2013-01-08T01:02:21Z</dcterms:created>
  <dcterms:modified xsi:type="dcterms:W3CDTF">2019-06-17T16:45:46Z</dcterms:modified>
</cp:coreProperties>
</file>