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4720" windowHeight="12075" activeTab="1"/>
  </bookViews>
  <sheets>
    <sheet name="positive" sheetId="1" r:id="rId1"/>
    <sheet name="negative" sheetId="2" r:id="rId2"/>
    <sheet name="truncation_negative" sheetId="3" r:id="rId3"/>
  </sheets>
  <definedNames>
    <definedName name="output_gn." localSheetId="0">positive!$K$2:$K$26</definedName>
    <definedName name="output_gnnt._1" localSheetId="2">truncation_negative!$A$2:$D$30</definedName>
    <definedName name="output_gp." localSheetId="0">positive!$A$1:$E$25</definedName>
    <definedName name="output_n." localSheetId="1">negative!$A$34:$H$62</definedName>
    <definedName name="output_p." localSheetId="0">positive!$G$2:$K$25</definedName>
  </definedNames>
  <calcPr calcId="125725"/>
</workbook>
</file>

<file path=xl/calcChain.xml><?xml version="1.0" encoding="utf-8"?>
<calcChain xmlns="http://schemas.openxmlformats.org/spreadsheetml/2006/main">
  <c r="J42" i="2"/>
  <c r="U43"/>
  <c r="T43"/>
  <c r="S43"/>
  <c r="R43"/>
  <c r="Q43"/>
  <c r="P43"/>
  <c r="O43"/>
  <c r="N43"/>
  <c r="M43"/>
  <c r="L43"/>
  <c r="K43"/>
  <c r="J43"/>
  <c r="U42"/>
  <c r="T42"/>
  <c r="S42"/>
  <c r="R42"/>
  <c r="Q42"/>
  <c r="P42"/>
  <c r="O42"/>
  <c r="N42"/>
  <c r="M42"/>
  <c r="L42"/>
  <c r="K42"/>
  <c r="U41"/>
  <c r="T41"/>
  <c r="S41"/>
  <c r="O41"/>
  <c r="M41"/>
  <c r="K41"/>
  <c r="R40"/>
  <c r="R41" s="1"/>
  <c r="Q40"/>
  <c r="Q41" s="1"/>
  <c r="P40"/>
  <c r="P41" s="1"/>
  <c r="O40"/>
  <c r="N40"/>
  <c r="N41" s="1"/>
  <c r="M40"/>
  <c r="L40"/>
  <c r="L41" s="1"/>
  <c r="K40"/>
  <c r="J40"/>
  <c r="J41" s="1"/>
  <c r="O8" i="3"/>
  <c r="N8"/>
  <c r="M8"/>
  <c r="L8"/>
  <c r="K8"/>
  <c r="J8"/>
  <c r="I8"/>
  <c r="X3"/>
  <c r="X4"/>
  <c r="X14"/>
  <c r="X15"/>
  <c r="X16"/>
  <c r="X5"/>
  <c r="X6"/>
  <c r="X7"/>
  <c r="X17"/>
  <c r="X18"/>
  <c r="X8"/>
  <c r="X19"/>
  <c r="X9"/>
  <c r="X10"/>
  <c r="X11"/>
  <c r="X12"/>
  <c r="X13"/>
  <c r="X20"/>
  <c r="X21"/>
  <c r="X22"/>
  <c r="X23"/>
  <c r="X24"/>
  <c r="X25"/>
  <c r="X26"/>
  <c r="X27"/>
  <c r="X28"/>
  <c r="X29"/>
  <c r="X30"/>
  <c r="X2"/>
  <c r="O7"/>
  <c r="N7"/>
  <c r="M7"/>
  <c r="L7"/>
  <c r="K7"/>
  <c r="J7"/>
  <c r="I7"/>
  <c r="O6"/>
  <c r="N6"/>
  <c r="M6"/>
  <c r="L6"/>
  <c r="K6"/>
  <c r="G3"/>
  <c r="G4"/>
  <c r="G14"/>
  <c r="G15"/>
  <c r="G16"/>
  <c r="G5"/>
  <c r="G6"/>
  <c r="G7"/>
  <c r="G17"/>
  <c r="G18"/>
  <c r="G19"/>
  <c r="G8"/>
  <c r="G9"/>
  <c r="G10"/>
  <c r="G11"/>
  <c r="G12"/>
  <c r="G13"/>
  <c r="G20"/>
  <c r="G21"/>
  <c r="G22"/>
  <c r="G23"/>
  <c r="G24"/>
  <c r="G25"/>
  <c r="G26"/>
  <c r="G27"/>
  <c r="G28"/>
  <c r="G29"/>
  <c r="G30"/>
  <c r="G2"/>
  <c r="E3"/>
  <c r="F3" s="1"/>
  <c r="E4"/>
  <c r="F4" s="1"/>
  <c r="E14"/>
  <c r="F14" s="1"/>
  <c r="E15"/>
  <c r="F15" s="1"/>
  <c r="E16"/>
  <c r="F16" s="1"/>
  <c r="E5"/>
  <c r="F5" s="1"/>
  <c r="E6"/>
  <c r="F6" s="1"/>
  <c r="E7"/>
  <c r="F7" s="1"/>
  <c r="E17"/>
  <c r="F17" s="1"/>
  <c r="E18"/>
  <c r="F18" s="1"/>
  <c r="E19"/>
  <c r="F19" s="1"/>
  <c r="E8"/>
  <c r="F8" s="1"/>
  <c r="E9"/>
  <c r="F9" s="1"/>
  <c r="E10"/>
  <c r="F10" s="1"/>
  <c r="E11"/>
  <c r="F11" s="1"/>
  <c r="E12"/>
  <c r="F12" s="1"/>
  <c r="E13"/>
  <c r="F13" s="1"/>
  <c r="E20"/>
  <c r="F20" s="1"/>
  <c r="E21"/>
  <c r="F21" s="1"/>
  <c r="E22"/>
  <c r="F22" s="1"/>
  <c r="E23"/>
  <c r="F23" s="1"/>
  <c r="E24"/>
  <c r="F24" s="1"/>
  <c r="E25"/>
  <c r="F25" s="1"/>
  <c r="E26"/>
  <c r="F26" s="1"/>
  <c r="E27"/>
  <c r="F27" s="1"/>
  <c r="E28"/>
  <c r="F28" s="1"/>
  <c r="E29"/>
  <c r="F29" s="1"/>
  <c r="E30"/>
  <c r="F30" s="1"/>
  <c r="E2"/>
  <c r="F2" s="1"/>
  <c r="U11" i="2"/>
  <c r="T11"/>
  <c r="S11"/>
  <c r="R11"/>
  <c r="Q11"/>
  <c r="P11"/>
  <c r="O11"/>
  <c r="N11"/>
  <c r="M11"/>
  <c r="L11"/>
  <c r="K11"/>
  <c r="M10"/>
  <c r="J11"/>
  <c r="J10"/>
  <c r="I30" i="1"/>
  <c r="H30"/>
  <c r="G30"/>
  <c r="F30"/>
  <c r="E30"/>
  <c r="D30"/>
  <c r="C30"/>
  <c r="B30"/>
  <c r="M2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5"/>
  <c r="M2"/>
  <c r="U10" i="2"/>
  <c r="T10"/>
  <c r="S10"/>
  <c r="R10"/>
  <c r="Q10"/>
  <c r="P10"/>
  <c r="O10"/>
  <c r="N10"/>
  <c r="L10"/>
  <c r="K10"/>
  <c r="K9"/>
  <c r="L9"/>
  <c r="M9"/>
  <c r="N9"/>
  <c r="O9"/>
  <c r="P9"/>
  <c r="Q9"/>
  <c r="R9"/>
  <c r="S9"/>
  <c r="T9"/>
  <c r="U9"/>
  <c r="J9"/>
  <c r="R8"/>
  <c r="Q8"/>
  <c r="P8"/>
  <c r="O8"/>
  <c r="N8"/>
  <c r="M8"/>
  <c r="L8"/>
  <c r="K8"/>
  <c r="J8"/>
</calcChain>
</file>

<file path=xl/connections.xml><?xml version="1.0" encoding="utf-8"?>
<connections xmlns="http://schemas.openxmlformats.org/spreadsheetml/2006/main">
  <connection id="1" name="output_gn" type="6" refreshedVersion="3" background="1" saveData="1">
    <textPr codePage="852" sourceFile="C:\Users\Mateusz\Desktop\sbh\output_gn." delimited="0" decimal="," thousands=" ">
      <textFields count="18">
        <textField/>
        <textField type="skip" position="11"/>
        <textField position="12"/>
        <textField type="skip" position="17"/>
        <textField position="21"/>
        <textField type="skip" position="26"/>
        <textField position="30"/>
        <textField type="skip" position="35"/>
        <textField position="39"/>
        <textField type="skip" position="44"/>
        <textField position="48"/>
        <textField type="skip" position="53"/>
        <textField position="57"/>
        <textField type="skip" position="65"/>
        <textField position="66"/>
        <textField type="skip" position="71"/>
        <textField position="75"/>
        <textField type="skip" position="84"/>
      </textFields>
    </textPr>
  </connection>
  <connection id="2" name="output_gnnt" type="6" refreshedVersion="3" background="1" saveData="1">
    <textPr codePage="852" sourceFile="C:\Users\Mateusz\Desktop\sbh\output_gnnt." delimited="0" decimal="," thousands=" ">
      <textFields count="9">
        <textField type="skip"/>
        <textField position="12"/>
        <textField type="skip" position="17"/>
        <textField position="21"/>
        <textField type="skip" position="26"/>
        <textField position="30"/>
        <textField type="skip" position="35"/>
        <textField position="76"/>
        <textField type="skip" position="84"/>
      </textFields>
    </textPr>
  </connection>
  <connection id="3" name="output_gp" type="6" refreshedVersion="3" background="1" saveData="1">
    <textPr codePage="852" sourceFile="C:\Users\Mateusz\Desktop\sbh\output_gp." delimited="0" decimal="," thousands=" ">
      <textFields count="17">
        <textField/>
        <textField type="skip" position="11"/>
        <textField position="12"/>
        <textField type="skip" position="20"/>
        <textField position="21"/>
        <textField type="skip" position="26"/>
        <textField position="30"/>
        <textField type="skip" position="38"/>
        <textField position="39"/>
        <textField type="skip" position="44"/>
        <textField position="48"/>
        <textField type="skip" position="56"/>
        <textField position="57"/>
        <textField type="skip" position="61"/>
        <textField position="66"/>
        <textField type="skip" position="74"/>
        <textField position="75"/>
      </textFields>
    </textPr>
  </connection>
  <connection id="4" name="output_n" type="6" refreshedVersion="3" background="1" saveData="1">
    <textPr codePage="852" sourceFile="C:\Users\Mateusz\Desktop\sbh\output_n." delimited="0" decimal="," thousands=" ">
      <textFields count="17">
        <textField type="skip"/>
        <textField position="12"/>
        <textField type="skip" position="17"/>
        <textField position="21"/>
        <textField type="skip" position="26"/>
        <textField position="30"/>
        <textField type="skip" position="35"/>
        <textField position="39"/>
        <textField type="skip" position="44"/>
        <textField position="48"/>
        <textField type="skip" position="56"/>
        <textField position="57"/>
        <textField type="skip" position="65"/>
        <textField position="66"/>
        <textField type="skip" position="74"/>
        <textField position="75"/>
        <textField type="skip" position="84"/>
      </textFields>
    </textPr>
  </connection>
  <connection id="5" name="output_p" type="6" refreshedVersion="3" background="1" saveData="1">
    <textPr codePage="852" sourceFile="C:\Users\Mateusz\Desktop\sbh\output_p." delimited="0" decimal="," thousands=" ">
      <textFields count="18">
        <textField/>
        <textField type="skip" position="11"/>
        <textField position="12"/>
        <textField type="skip" position="17"/>
        <textField position="21"/>
        <textField type="skip" position="26"/>
        <textField position="30"/>
        <textField type="skip" position="35"/>
        <textField position="39"/>
        <textField type="skip" position="44"/>
        <textField position="48"/>
        <textField type="skip" position="56"/>
        <textField position="57"/>
        <textField type="skip" position="61"/>
        <textField position="66"/>
        <textField type="skip" position="70"/>
        <textField position="75"/>
        <textField type="skip" position="84"/>
      </textFields>
    </textPr>
  </connection>
</connections>
</file>

<file path=xl/sharedStrings.xml><?xml version="1.0" encoding="utf-8"?>
<sst xmlns="http://schemas.openxmlformats.org/spreadsheetml/2006/main" count="78" uniqueCount="65">
  <si>
    <t>N</t>
  </si>
  <si>
    <t>Liczba słów</t>
  </si>
  <si>
    <t>Długość sekwencji</t>
  </si>
  <si>
    <t>Wykorzystane słowa</t>
  </si>
  <si>
    <t>Utworzone słowa</t>
  </si>
  <si>
    <t>Powtórzone słowa</t>
  </si>
  <si>
    <t>Błędy</t>
  </si>
  <si>
    <t>Czas</t>
  </si>
  <si>
    <t>wykorzystane słowa</t>
  </si>
  <si>
    <t>procent wykorzystania słów</t>
  </si>
  <si>
    <t>Słów</t>
  </si>
  <si>
    <t>Długość</t>
  </si>
  <si>
    <t>Wykorzystano</t>
  </si>
  <si>
    <t>GENERAL</t>
  </si>
  <si>
    <t>POSITIVE</t>
  </si>
  <si>
    <t>Diff Time</t>
  </si>
  <si>
    <t>średni czas działania</t>
  </si>
  <si>
    <t>liczba błędów</t>
  </si>
  <si>
    <t>0.710330</t>
  </si>
  <si>
    <t>0.917891</t>
  </si>
  <si>
    <t>0.092141</t>
  </si>
  <si>
    <t>0.091515</t>
  </si>
  <si>
    <t>0.073450</t>
  </si>
  <si>
    <t>0.075443</t>
  </si>
  <si>
    <t>0.204802</t>
  </si>
  <si>
    <t>0.192624</t>
  </si>
  <si>
    <t>0.702931</t>
  </si>
  <si>
    <t>0.732238</t>
  </si>
  <si>
    <t>0.092513</t>
  </si>
  <si>
    <t>0.093335</t>
  </si>
  <si>
    <t>0.060784</t>
  </si>
  <si>
    <t>0.082529</t>
  </si>
  <si>
    <t>0.707978</t>
  </si>
  <si>
    <t>0.912342</t>
  </si>
  <si>
    <t>0.207239</t>
  </si>
  <si>
    <t>0.163657</t>
  </si>
  <si>
    <t>0.394960</t>
  </si>
  <si>
    <t>0.417365</t>
  </si>
  <si>
    <t>0.207454</t>
  </si>
  <si>
    <t>0.208403</t>
  </si>
  <si>
    <t>0.092248</t>
  </si>
  <si>
    <t>0.521808</t>
  </si>
  <si>
    <t>0.462967</t>
  </si>
  <si>
    <t>0.463905</t>
  </si>
  <si>
    <t>0.394469</t>
  </si>
  <si>
    <t>0.074449</t>
  </si>
  <si>
    <t>0.083604</t>
  </si>
  <si>
    <t>diff</t>
  </si>
  <si>
    <t>opt_len</t>
  </si>
  <si>
    <t>różnica długości</t>
  </si>
  <si>
    <t>błędów</t>
  </si>
  <si>
    <t>GENERAL_NO_TRUNC</t>
  </si>
  <si>
    <t>NEGATIVE</t>
  </si>
  <si>
    <t>120 [200]</t>
  </si>
  <si>
    <t>160 [200]</t>
  </si>
  <si>
    <t>180 [300]</t>
  </si>
  <si>
    <t>240 [300]</t>
  </si>
  <si>
    <t>300 [500]</t>
  </si>
  <si>
    <t>320 [400]</t>
  </si>
  <si>
    <t>400 [500]</t>
  </si>
  <si>
    <t>468 [500]</t>
  </si>
  <si>
    <t>488 [500]</t>
  </si>
  <si>
    <t>492 [500]</t>
  </si>
  <si>
    <t>498 [500]</t>
  </si>
  <si>
    <t>482 [500]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</si>
</sst>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Różnica czasu działania</a:t>
            </a:r>
            <a:r>
              <a:rPr lang="pl-PL" baseline="0"/>
              <a:t> Algorytmu 3 do czasu działania Algorytmu 2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positive!$B$29:$I$29</c:f>
              <c:numCache>
                <c:formatCode>General</c:formatCode>
                <c:ptCount val="8"/>
                <c:pt idx="0">
                  <c:v>220</c:v>
                </c:pt>
                <c:pt idx="1">
                  <c:v>280</c:v>
                </c:pt>
                <c:pt idx="2">
                  <c:v>330</c:v>
                </c:pt>
                <c:pt idx="3">
                  <c:v>420</c:v>
                </c:pt>
                <c:pt idx="4">
                  <c:v>440</c:v>
                </c:pt>
                <c:pt idx="5">
                  <c:v>550</c:v>
                </c:pt>
                <c:pt idx="6">
                  <c:v>560</c:v>
                </c:pt>
                <c:pt idx="7">
                  <c:v>700</c:v>
                </c:pt>
              </c:numCache>
            </c:numRef>
          </c:cat>
          <c:val>
            <c:numRef>
              <c:f>positive!$B$30:$I$30</c:f>
              <c:numCache>
                <c:formatCode>0.00000</c:formatCode>
                <c:ptCount val="8"/>
                <c:pt idx="0">
                  <c:v>1.0516666666666683</c:v>
                </c:pt>
                <c:pt idx="1">
                  <c:v>6.5156666666666672</c:v>
                </c:pt>
                <c:pt idx="2">
                  <c:v>0.31799999999999884</c:v>
                </c:pt>
                <c:pt idx="3">
                  <c:v>0.19066666666666768</c:v>
                </c:pt>
                <c:pt idx="4">
                  <c:v>14.709666666666667</c:v>
                </c:pt>
                <c:pt idx="5">
                  <c:v>0.72266666666666779</c:v>
                </c:pt>
                <c:pt idx="6">
                  <c:v>1.6166666666666645</c:v>
                </c:pt>
                <c:pt idx="7">
                  <c:v>-1.7116666666666762</c:v>
                </c:pt>
              </c:numCache>
            </c:numRef>
          </c:val>
        </c:ser>
        <c:marker val="1"/>
        <c:axId val="58390784"/>
        <c:axId val="59449728"/>
      </c:lineChart>
      <c:catAx>
        <c:axId val="58390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</a:t>
                </a:r>
              </a:p>
            </c:rich>
          </c:tx>
          <c:layout>
            <c:manualLayout>
              <c:xMode val="edge"/>
              <c:yMode val="edge"/>
              <c:x val="0.88503584578429451"/>
              <c:y val="0.68423592884222795"/>
            </c:manualLayout>
          </c:layout>
        </c:title>
        <c:numFmt formatCode="General" sourceLinked="1"/>
        <c:majorTickMark val="none"/>
        <c:tickLblPos val="nextTo"/>
        <c:spPr>
          <a:ln w="28575"/>
        </c:spPr>
        <c:crossAx val="59449728"/>
        <c:crosses val="autoZero"/>
        <c:auto val="1"/>
        <c:lblAlgn val="ctr"/>
        <c:lblOffset val="100"/>
      </c:catAx>
      <c:valAx>
        <c:axId val="59449728"/>
        <c:scaling>
          <c:orientation val="minMax"/>
          <c:max val="17.5"/>
          <c:min val="-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Różnica czasów [ms]</a:t>
                </a:r>
              </a:p>
            </c:rich>
          </c:tx>
          <c:layout/>
        </c:title>
        <c:numFmt formatCode="0.00000" sourceLinked="1"/>
        <c:majorTickMark val="none"/>
        <c:tickLblPos val="nextTo"/>
        <c:spPr>
          <a:ln w="9525">
            <a:noFill/>
          </a:ln>
        </c:spPr>
        <c:crossAx val="5839078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</a:t>
            </a:r>
          </a:p>
          <a:p>
            <a:pPr>
              <a:defRPr/>
            </a:pPr>
            <a:r>
              <a:rPr lang="pl-PL"/>
              <a:t>dla</a:t>
            </a:r>
            <a:r>
              <a:rPr lang="pl-PL" baseline="0"/>
              <a:t> instancji z błędami pozytywnymi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positive!$B$29:$I$29</c:f>
              <c:numCache>
                <c:formatCode>General</c:formatCode>
                <c:ptCount val="8"/>
                <c:pt idx="0">
                  <c:v>220</c:v>
                </c:pt>
                <c:pt idx="1">
                  <c:v>280</c:v>
                </c:pt>
                <c:pt idx="2">
                  <c:v>330</c:v>
                </c:pt>
                <c:pt idx="3">
                  <c:v>420</c:v>
                </c:pt>
                <c:pt idx="4">
                  <c:v>440</c:v>
                </c:pt>
                <c:pt idx="5">
                  <c:v>550</c:v>
                </c:pt>
                <c:pt idx="6">
                  <c:v>560</c:v>
                </c:pt>
                <c:pt idx="7">
                  <c:v>700</c:v>
                </c:pt>
              </c:numCache>
            </c:numRef>
          </c:cat>
          <c:val>
            <c:numRef>
              <c:f>positive!$B$31:$I$31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axId val="59502592"/>
        <c:axId val="59504512"/>
      </c:barChart>
      <c:catAx>
        <c:axId val="5950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</a:t>
                </a:r>
                <a:r>
                  <a:rPr lang="pl-PL" baseline="0"/>
                  <a:t> spektrum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9504512"/>
        <c:crosses val="autoZero"/>
        <c:auto val="1"/>
        <c:lblAlgn val="ctr"/>
        <c:lblOffset val="100"/>
      </c:catAx>
      <c:valAx>
        <c:axId val="59504512"/>
        <c:scaling>
          <c:orientation val="minMax"/>
          <c:max val="1"/>
        </c:scaling>
        <c:axPos val="l"/>
        <c:majorGridlines/>
        <c:numFmt formatCode="0%" sourceLinked="1"/>
        <c:majorTickMark val="none"/>
        <c:tickLblPos val="nextTo"/>
        <c:crossAx val="59502592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</a:t>
            </a:r>
          </a:p>
          <a:p>
            <a:pPr>
              <a:defRPr/>
            </a:pPr>
            <a:r>
              <a:rPr lang="pl-PL"/>
              <a:t>dla instancji z błędami negatywnymi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negative!$J$9:$U$9</c:f>
              <c:numCache>
                <c:formatCode>0.00%</c:formatCode>
                <c:ptCount val="12"/>
                <c:pt idx="0">
                  <c:v>0.9277777777777777</c:v>
                </c:pt>
                <c:pt idx="1">
                  <c:v>0.90416666666666656</c:v>
                </c:pt>
                <c:pt idx="2">
                  <c:v>0.95370370370370361</c:v>
                </c:pt>
                <c:pt idx="3">
                  <c:v>0.94236111111111109</c:v>
                </c:pt>
                <c:pt idx="4">
                  <c:v>0.94333333333333336</c:v>
                </c:pt>
                <c:pt idx="5">
                  <c:v>0.94895833333333335</c:v>
                </c:pt>
                <c:pt idx="6">
                  <c:v>0.94416666666666671</c:v>
                </c:pt>
                <c:pt idx="7">
                  <c:v>0.99572649572649574</c:v>
                </c:pt>
                <c:pt idx="8">
                  <c:v>0.99170124481327804</c:v>
                </c:pt>
                <c:pt idx="9">
                  <c:v>0.97336065573770492</c:v>
                </c:pt>
                <c:pt idx="10">
                  <c:v>0.96951219512195119</c:v>
                </c:pt>
                <c:pt idx="11">
                  <c:v>0.96987951807228912</c:v>
                </c:pt>
              </c:numCache>
            </c:numRef>
          </c:val>
        </c:ser>
        <c:axId val="74540544"/>
        <c:axId val="74589312"/>
      </c:barChart>
      <c:catAx>
        <c:axId val="7454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 spektrum [liczba</a:t>
                </a:r>
                <a:r>
                  <a:rPr lang="pl-PL" baseline="0"/>
                  <a:t> słów sekwencji]</a:t>
                </a:r>
                <a:endParaRPr lang="pl-PL"/>
              </a:p>
            </c:rich>
          </c:tx>
          <c:layout/>
        </c:title>
        <c:numFmt formatCode="0" sourceLinked="1"/>
        <c:majorTickMark val="none"/>
        <c:tickLblPos val="nextTo"/>
        <c:crossAx val="74589312"/>
        <c:crosses val="autoZero"/>
        <c:auto val="1"/>
        <c:lblAlgn val="ctr"/>
        <c:lblOffset val="100"/>
      </c:catAx>
      <c:valAx>
        <c:axId val="74589312"/>
        <c:scaling>
          <c:orientation val="minMax"/>
          <c:max val="1"/>
        </c:scaling>
        <c:axPos val="l"/>
        <c:majorGridlines/>
        <c:numFmt formatCode="0.00%" sourceLinked="1"/>
        <c:majorTickMark val="none"/>
        <c:tickLblPos val="nextTo"/>
        <c:crossAx val="74540544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Niewykorzystane słowa</a:t>
            </a:r>
            <a:endParaRPr lang="pl-PL"/>
          </a:p>
          <a:p>
            <a:pPr>
              <a:defRPr/>
            </a:pPr>
            <a:r>
              <a:rPr lang="pl-PL"/>
              <a:t>dla instancji z błędami negatywnymi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Niewykorzystane słowa</c:v>
          </c:tx>
          <c:trendline>
            <c:trendlineType val="linear"/>
          </c:trendline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negative!$J$11:$U$11</c:f>
              <c:numCache>
                <c:formatCode>0</c:formatCode>
                <c:ptCount val="12"/>
                <c:pt idx="0">
                  <c:v>8.6666666666666661</c:v>
                </c:pt>
                <c:pt idx="1">
                  <c:v>15.333333333333334</c:v>
                </c:pt>
                <c:pt idx="2">
                  <c:v>8.3333333333333339</c:v>
                </c:pt>
                <c:pt idx="3">
                  <c:v>13.833333333333334</c:v>
                </c:pt>
                <c:pt idx="4">
                  <c:v>17</c:v>
                </c:pt>
                <c:pt idx="5">
                  <c:v>16.333333333333332</c:v>
                </c:pt>
                <c:pt idx="6">
                  <c:v>22.333333333333332</c:v>
                </c:pt>
                <c:pt idx="7">
                  <c:v>2</c:v>
                </c:pt>
                <c:pt idx="8">
                  <c:v>4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axId val="61517824"/>
        <c:axId val="61519744"/>
      </c:barChart>
      <c:catAx>
        <c:axId val="615178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 spektrum [liczba słów sekwencji]</a:t>
                </a:r>
              </a:p>
            </c:rich>
          </c:tx>
          <c:layout/>
        </c:title>
        <c:numFmt formatCode="0" sourceLinked="1"/>
        <c:tickLblPos val="nextTo"/>
        <c:crossAx val="61519744"/>
        <c:crosses val="autoZero"/>
        <c:auto val="1"/>
        <c:lblAlgn val="ctr"/>
        <c:lblOffset val="100"/>
      </c:catAx>
      <c:valAx>
        <c:axId val="615197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niewykorzystanych słów</a:t>
                </a:r>
                <a:endParaRPr lang="pl-PL"/>
              </a:p>
            </c:rich>
          </c:tx>
          <c:layout/>
        </c:title>
        <c:numFmt formatCode="0" sourceLinked="1"/>
        <c:tickLblPos val="nextTo"/>
        <c:crossAx val="6151782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</a:t>
            </a:r>
          </a:p>
          <a:p>
            <a:pPr>
              <a:defRPr/>
            </a:pPr>
            <a:r>
              <a:rPr lang="pl-PL"/>
              <a:t>dla</a:t>
            </a:r>
            <a:r>
              <a:rPr lang="pl-PL" baseline="0"/>
              <a:t> instancji z błędami negatywnymi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Algorytm 4</c:v>
          </c:tx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negative!$J$41:$U$41</c:f>
              <c:numCache>
                <c:formatCode>0.00%</c:formatCode>
                <c:ptCount val="12"/>
                <c:pt idx="0">
                  <c:v>0.99722222222222223</c:v>
                </c:pt>
                <c:pt idx="1">
                  <c:v>0.98958333333333337</c:v>
                </c:pt>
                <c:pt idx="2">
                  <c:v>1</c:v>
                </c:pt>
                <c:pt idx="3">
                  <c:v>1</c:v>
                </c:pt>
                <c:pt idx="4">
                  <c:v>0.99555555555555564</c:v>
                </c:pt>
                <c:pt idx="5">
                  <c:v>0.99479166666666663</c:v>
                </c:pt>
                <c:pt idx="6">
                  <c:v>0.995</c:v>
                </c:pt>
                <c:pt idx="7">
                  <c:v>1</c:v>
                </c:pt>
                <c:pt idx="8">
                  <c:v>0.99170124481327804</c:v>
                </c:pt>
                <c:pt idx="9">
                  <c:v>0.97336065573770492</c:v>
                </c:pt>
                <c:pt idx="10">
                  <c:v>0.96951219512195119</c:v>
                </c:pt>
                <c:pt idx="11">
                  <c:v>0.96987951807228912</c:v>
                </c:pt>
              </c:numCache>
            </c:numRef>
          </c:val>
        </c:ser>
        <c:axId val="74862592"/>
        <c:axId val="74864896"/>
      </c:barChart>
      <c:catAx>
        <c:axId val="74862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</a:t>
                </a:r>
                <a:r>
                  <a:rPr lang="pl-PL" baseline="0"/>
                  <a:t> spektrum [liczba słów sekwencji]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74864896"/>
        <c:crosses val="autoZero"/>
        <c:auto val="1"/>
        <c:lblAlgn val="ctr"/>
        <c:lblOffset val="100"/>
      </c:catAx>
      <c:valAx>
        <c:axId val="74864896"/>
        <c:scaling>
          <c:orientation val="minMax"/>
          <c:max val="1"/>
        </c:scaling>
        <c:axPos val="l"/>
        <c:majorGridlines/>
        <c:numFmt formatCode="0.00%" sourceLinked="1"/>
        <c:majorTickMark val="none"/>
        <c:tickLblPos val="nextTo"/>
        <c:crossAx val="74862592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Procentowe wykorzystanie słów</a:t>
            </a:r>
          </a:p>
          <a:p>
            <a:pPr>
              <a:defRPr/>
            </a:pPr>
            <a:r>
              <a:rPr lang="pl-PL"/>
              <a:t>dla</a:t>
            </a:r>
            <a:r>
              <a:rPr lang="pl-PL" baseline="0"/>
              <a:t> instancji z błędami negatywnymi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1"/>
          <c:order val="1"/>
          <c:tx>
            <c:v>Algorytm 3</c:v>
          </c:tx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negative!$J$9:$U$9</c:f>
              <c:numCache>
                <c:formatCode>0.00%</c:formatCode>
                <c:ptCount val="12"/>
                <c:pt idx="0">
                  <c:v>0.9277777777777777</c:v>
                </c:pt>
                <c:pt idx="1">
                  <c:v>0.90416666666666656</c:v>
                </c:pt>
                <c:pt idx="2">
                  <c:v>0.95370370370370361</c:v>
                </c:pt>
                <c:pt idx="3">
                  <c:v>0.94236111111111109</c:v>
                </c:pt>
                <c:pt idx="4">
                  <c:v>0.94333333333333336</c:v>
                </c:pt>
                <c:pt idx="5">
                  <c:v>0.94895833333333335</c:v>
                </c:pt>
                <c:pt idx="6">
                  <c:v>0.94416666666666671</c:v>
                </c:pt>
                <c:pt idx="7">
                  <c:v>0.99572649572649574</c:v>
                </c:pt>
                <c:pt idx="8">
                  <c:v>0.99170124481327804</c:v>
                </c:pt>
                <c:pt idx="9">
                  <c:v>0.97336065573770492</c:v>
                </c:pt>
                <c:pt idx="10">
                  <c:v>0.96951219512195119</c:v>
                </c:pt>
                <c:pt idx="11">
                  <c:v>0.96987951807228912</c:v>
                </c:pt>
              </c:numCache>
            </c:numRef>
          </c:val>
        </c:ser>
        <c:ser>
          <c:idx val="0"/>
          <c:order val="0"/>
          <c:tx>
            <c:v>Algorytm 4</c:v>
          </c:tx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negative!$J$41:$U$41</c:f>
              <c:numCache>
                <c:formatCode>0.00%</c:formatCode>
                <c:ptCount val="12"/>
                <c:pt idx="0">
                  <c:v>0.99722222222222223</c:v>
                </c:pt>
                <c:pt idx="1">
                  <c:v>0.98958333333333337</c:v>
                </c:pt>
                <c:pt idx="2">
                  <c:v>1</c:v>
                </c:pt>
                <c:pt idx="3">
                  <c:v>1</c:v>
                </c:pt>
                <c:pt idx="4">
                  <c:v>0.99555555555555564</c:v>
                </c:pt>
                <c:pt idx="5">
                  <c:v>0.99479166666666663</c:v>
                </c:pt>
                <c:pt idx="6">
                  <c:v>0.995</c:v>
                </c:pt>
                <c:pt idx="7">
                  <c:v>1</c:v>
                </c:pt>
                <c:pt idx="8">
                  <c:v>0.99170124481327804</c:v>
                </c:pt>
                <c:pt idx="9">
                  <c:v>0.97336065573770492</c:v>
                </c:pt>
                <c:pt idx="10">
                  <c:v>0.96951219512195119</c:v>
                </c:pt>
                <c:pt idx="11">
                  <c:v>0.96987951807228912</c:v>
                </c:pt>
              </c:numCache>
            </c:numRef>
          </c:val>
        </c:ser>
        <c:axId val="93799168"/>
        <c:axId val="94081024"/>
      </c:barChart>
      <c:catAx>
        <c:axId val="9379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</a:t>
                </a:r>
                <a:r>
                  <a:rPr lang="pl-PL" baseline="0"/>
                  <a:t> spektrum [liczba słów sekwencji]</a:t>
                </a:r>
              </a:p>
            </c:rich>
          </c:tx>
          <c:layout/>
        </c:title>
        <c:numFmt formatCode="0" sourceLinked="1"/>
        <c:majorTickMark val="none"/>
        <c:tickLblPos val="nextTo"/>
        <c:crossAx val="94081024"/>
        <c:crosses val="autoZero"/>
        <c:auto val="1"/>
        <c:lblAlgn val="ctr"/>
        <c:lblOffset val="100"/>
      </c:catAx>
      <c:valAx>
        <c:axId val="94081024"/>
        <c:scaling>
          <c:orientation val="minMax"/>
          <c:max val="1"/>
        </c:scaling>
        <c:axPos val="l"/>
        <c:majorGridlines/>
        <c:numFmt formatCode="0.00%" sourceLinked="1"/>
        <c:majorTickMark val="none"/>
        <c:tickLblPos val="nextTo"/>
        <c:crossAx val="9379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Niewykorzystane słowa</a:t>
            </a:r>
            <a:endParaRPr lang="pl-PL"/>
          </a:p>
          <a:p>
            <a:pPr>
              <a:defRPr/>
            </a:pPr>
            <a:r>
              <a:rPr lang="pl-PL"/>
              <a:t>dla instancji z błędami negatywnymi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Niewykorzystane słowa</c:v>
          </c:tx>
          <c:cat>
            <c:strRef>
              <c:f>negative!$J$38:$U$38</c:f>
              <c:strCache>
                <c:ptCount val="12"/>
                <c:pt idx="0">
                  <c:v>120 [200]</c:v>
                </c:pt>
                <c:pt idx="1">
                  <c:v>160 [200]</c:v>
                </c:pt>
                <c:pt idx="2">
                  <c:v>180 [300]</c:v>
                </c:pt>
                <c:pt idx="3">
                  <c:v>240 [300]</c:v>
                </c:pt>
                <c:pt idx="4">
                  <c:v>300 [500]</c:v>
                </c:pt>
                <c:pt idx="5">
                  <c:v>320 [400]</c:v>
                </c:pt>
                <c:pt idx="6">
                  <c:v>400 [500]</c:v>
                </c:pt>
                <c:pt idx="7">
                  <c:v>468 [500]</c:v>
                </c:pt>
                <c:pt idx="8">
                  <c:v>482 [500]</c:v>
                </c:pt>
                <c:pt idx="9">
                  <c:v>488 [500]</c:v>
                </c:pt>
                <c:pt idx="10">
                  <c:v>492 [500]</c:v>
                </c:pt>
                <c:pt idx="11">
                  <c:v>498 [500]</c:v>
                </c:pt>
              </c:strCache>
            </c:strRef>
          </c:cat>
          <c:val>
            <c:numRef>
              <c:f>negative!$J$43:$U$43</c:f>
              <c:numCache>
                <c:formatCode>0</c:formatCode>
                <c:ptCount val="12"/>
                <c:pt idx="0">
                  <c:v>0.33333333333333331</c:v>
                </c:pt>
                <c:pt idx="1">
                  <c:v>1.6666666666666667</c:v>
                </c:pt>
                <c:pt idx="2">
                  <c:v>0</c:v>
                </c:pt>
                <c:pt idx="3">
                  <c:v>0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</c:ser>
        <c:axId val="59992704"/>
        <c:axId val="85790080"/>
      </c:barChart>
      <c:catAx>
        <c:axId val="5999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słów w spektrum [liczba</a:t>
                </a:r>
                <a:r>
                  <a:rPr lang="pl-PL" baseline="0"/>
                  <a:t> słów sekwencji]</a:t>
                </a:r>
                <a:endParaRPr lang="pl-PL"/>
              </a:p>
            </c:rich>
          </c:tx>
          <c:layout/>
        </c:title>
        <c:numFmt formatCode="0" sourceLinked="1"/>
        <c:tickLblPos val="nextTo"/>
        <c:crossAx val="85790080"/>
        <c:crosses val="autoZero"/>
        <c:auto val="1"/>
        <c:lblAlgn val="ctr"/>
        <c:lblOffset val="100"/>
      </c:catAx>
      <c:valAx>
        <c:axId val="857900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niewykorzystanych słów</a:t>
                </a:r>
                <a:endParaRPr lang="pl-PL"/>
              </a:p>
            </c:rich>
          </c:tx>
          <c:layout/>
        </c:title>
        <c:numFmt formatCode="0" sourceLinked="1"/>
        <c:tickLblPos val="nextTo"/>
        <c:crossAx val="5999270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Porównanie</a:t>
            </a:r>
            <a:r>
              <a:rPr lang="pl-PL" baseline="0"/>
              <a:t> Algorytmu 3</a:t>
            </a:r>
          </a:p>
          <a:p>
            <a:pPr>
              <a:defRPr/>
            </a:pPr>
            <a:r>
              <a:rPr lang="pl-PL" baseline="0"/>
              <a:t>z ograniczeniem na długość sekwencji </a:t>
            </a:r>
          </a:p>
          <a:p>
            <a:pPr>
              <a:defRPr/>
            </a:pPr>
            <a:r>
              <a:rPr lang="pl-PL" baseline="0"/>
              <a:t>i bez tego ograniczenia</a:t>
            </a:r>
            <a:endParaRPr lang="pl-PL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Odchylenie długości sekwencji wyjściowej z Algorytmu 3 bez ograniczenia  na długość sekwencji od długości oczekiwanej</c:v>
          </c:tx>
          <c:cat>
            <c:numRef>
              <c:f>truncation_negative!$I$6:$O$6</c:f>
              <c:numCache>
                <c:formatCode>0.00%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0.93600000000000005</c:v>
                </c:pt>
                <c:pt idx="3">
                  <c:v>0.96399999999999997</c:v>
                </c:pt>
                <c:pt idx="4">
                  <c:v>0.97599999999999998</c:v>
                </c:pt>
                <c:pt idx="5">
                  <c:v>0.98399999999999999</c:v>
                </c:pt>
                <c:pt idx="6">
                  <c:v>0.996</c:v>
                </c:pt>
              </c:numCache>
            </c:numRef>
          </c:cat>
          <c:val>
            <c:numRef>
              <c:f>truncation_negative!$I$7:$O$7</c:f>
              <c:numCache>
                <c:formatCode>0</c:formatCode>
                <c:ptCount val="7"/>
                <c:pt idx="0">
                  <c:v>19.916666666666668</c:v>
                </c:pt>
                <c:pt idx="1">
                  <c:v>20.5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v>Średnia liczba pominiętych słów przez Algorytm 3 z ograniczeniem na długość sekwencji</c:v>
          </c:tx>
          <c:cat>
            <c:numRef>
              <c:f>truncation_negative!$I$6:$O$6</c:f>
              <c:numCache>
                <c:formatCode>0.00%</c:formatCode>
                <c:ptCount val="7"/>
                <c:pt idx="0">
                  <c:v>0.6</c:v>
                </c:pt>
                <c:pt idx="1">
                  <c:v>0.8</c:v>
                </c:pt>
                <c:pt idx="2">
                  <c:v>0.93600000000000005</c:v>
                </c:pt>
                <c:pt idx="3">
                  <c:v>0.96399999999999997</c:v>
                </c:pt>
                <c:pt idx="4">
                  <c:v>0.97599999999999998</c:v>
                </c:pt>
                <c:pt idx="5">
                  <c:v>0.98399999999999999</c:v>
                </c:pt>
                <c:pt idx="6">
                  <c:v>0.996</c:v>
                </c:pt>
              </c:numCache>
            </c:numRef>
          </c:cat>
          <c:val>
            <c:numRef>
              <c:f>truncation_negative!$I$8:$O$8</c:f>
              <c:numCache>
                <c:formatCode>0</c:formatCode>
                <c:ptCount val="7"/>
                <c:pt idx="0">
                  <c:v>12.083333333333334</c:v>
                </c:pt>
                <c:pt idx="1">
                  <c:v>16.833333333333332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15</c:v>
                </c:pt>
                <c:pt idx="6">
                  <c:v>15</c:v>
                </c:pt>
              </c:numCache>
            </c:numRef>
          </c:val>
        </c:ser>
        <c:axId val="62706048"/>
        <c:axId val="62707968"/>
      </c:barChart>
      <c:catAx>
        <c:axId val="6270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Procentowe</a:t>
                </a:r>
                <a:r>
                  <a:rPr lang="pl-PL" baseline="0"/>
                  <a:t> wypełnienie spektrum</a:t>
                </a:r>
                <a:endParaRPr lang="pl-PL"/>
              </a:p>
            </c:rich>
          </c:tx>
          <c:layout/>
        </c:title>
        <c:numFmt formatCode="0.00%" sourceLinked="1"/>
        <c:tickLblPos val="nextTo"/>
        <c:txPr>
          <a:bodyPr rot="0" vert="horz" anchor="b" anchorCtr="1"/>
          <a:lstStyle/>
          <a:p>
            <a:pPr>
              <a:defRPr/>
            </a:pPr>
            <a:endParaRPr lang="pl-PL"/>
          </a:p>
        </c:txPr>
        <c:crossAx val="62707968"/>
        <c:crosses val="autoZero"/>
        <c:auto val="1"/>
        <c:lblAlgn val="ctr"/>
        <c:lblOffset val="100"/>
      </c:catAx>
      <c:valAx>
        <c:axId val="62707968"/>
        <c:scaling>
          <c:orientation val="minMax"/>
        </c:scaling>
        <c:axPos val="l"/>
        <c:majorGridlines/>
        <c:numFmt formatCode="0" sourceLinked="1"/>
        <c:tickLblPos val="nextTo"/>
        <c:crossAx val="62706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409575</xdr:colOff>
      <xdr:row>0</xdr:row>
      <xdr:rowOff>152400</xdr:rowOff>
    </xdr:from>
    <xdr:to>
      <xdr:col>22</xdr:col>
      <xdr:colOff>457200</xdr:colOff>
      <xdr:row>19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21</xdr:row>
      <xdr:rowOff>28575</xdr:rowOff>
    </xdr:from>
    <xdr:to>
      <xdr:col>21</xdr:col>
      <xdr:colOff>409575</xdr:colOff>
      <xdr:row>37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1590674</xdr:colOff>
      <xdr:row>16</xdr:row>
      <xdr:rowOff>9524</xdr:rowOff>
    </xdr:from>
    <xdr:to>
      <xdr:col>15</xdr:col>
      <xdr:colOff>619124</xdr:colOff>
      <xdr:row>32</xdr:row>
      <xdr:rowOff>133349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85724</xdr:colOff>
      <xdr:row>16</xdr:row>
      <xdr:rowOff>47625</xdr:rowOff>
    </xdr:from>
    <xdr:to>
      <xdr:col>23</xdr:col>
      <xdr:colOff>209549</xdr:colOff>
      <xdr:row>32</xdr:row>
      <xdr:rowOff>142875</xdr:rowOff>
    </xdr:to>
    <xdr:graphicFrame macro="">
      <xdr:nvGraphicFramePr>
        <xdr:cNvPr id="15" name="Wykres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1628775</xdr:colOff>
      <xdr:row>45</xdr:row>
      <xdr:rowOff>28575</xdr:rowOff>
    </xdr:from>
    <xdr:to>
      <xdr:col>15</xdr:col>
      <xdr:colOff>657225</xdr:colOff>
      <xdr:row>61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1704975</xdr:colOff>
      <xdr:row>66</xdr:row>
      <xdr:rowOff>28575</xdr:rowOff>
    </xdr:from>
    <xdr:to>
      <xdr:col>16</xdr:col>
      <xdr:colOff>47625</xdr:colOff>
      <xdr:row>82</xdr:row>
      <xdr:rowOff>152400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314325</xdr:colOff>
      <xdr:row>45</xdr:row>
      <xdr:rowOff>57150</xdr:rowOff>
    </xdr:from>
    <xdr:to>
      <xdr:col>23</xdr:col>
      <xdr:colOff>438150</xdr:colOff>
      <xdr:row>61</xdr:row>
      <xdr:rowOff>152400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981075</xdr:colOff>
      <xdr:row>9</xdr:row>
      <xdr:rowOff>171450</xdr:rowOff>
    </xdr:from>
    <xdr:to>
      <xdr:col>16</xdr:col>
      <xdr:colOff>38100</xdr:colOff>
      <xdr:row>28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_gp.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_p.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output_gn.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put_n.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output_gnnt.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A26" sqref="A26"/>
    </sheetView>
  </sheetViews>
  <sheetFormatPr defaultRowHeight="14.25"/>
  <cols>
    <col min="1" max="1" width="8.125" bestFit="1" customWidth="1"/>
    <col min="2" max="4" width="7.375" bestFit="1" customWidth="1"/>
    <col min="5" max="5" width="8.75" bestFit="1" customWidth="1"/>
    <col min="6" max="6" width="10" bestFit="1" customWidth="1"/>
    <col min="7" max="7" width="9.125" bestFit="1" customWidth="1"/>
    <col min="8" max="8" width="7.375" bestFit="1" customWidth="1"/>
    <col min="9" max="9" width="8" bestFit="1" customWidth="1"/>
    <col min="10" max="10" width="12.5" bestFit="1" customWidth="1"/>
    <col min="11" max="11" width="8.375" bestFit="1" customWidth="1"/>
    <col min="13" max="13" width="8.25" style="3" bestFit="1" customWidth="1"/>
    <col min="14" max="14" width="8.375" customWidth="1"/>
    <col min="15" max="15" width="3.875" customWidth="1"/>
    <col min="16" max="16" width="8.375" customWidth="1"/>
  </cols>
  <sheetData>
    <row r="1" spans="1:13">
      <c r="A1" t="s">
        <v>10</v>
      </c>
      <c r="B1" t="s">
        <v>0</v>
      </c>
      <c r="C1" t="s">
        <v>11</v>
      </c>
      <c r="D1" t="s">
        <v>12</v>
      </c>
      <c r="E1" t="s">
        <v>7</v>
      </c>
      <c r="G1" t="s">
        <v>10</v>
      </c>
      <c r="H1" t="s">
        <v>0</v>
      </c>
      <c r="I1" t="s">
        <v>11</v>
      </c>
      <c r="J1" t="s">
        <v>12</v>
      </c>
      <c r="K1" t="s">
        <v>7</v>
      </c>
      <c r="M1" s="3" t="s">
        <v>15</v>
      </c>
    </row>
    <row r="2" spans="1:13">
      <c r="A2">
        <v>220</v>
      </c>
      <c r="B2">
        <v>200</v>
      </c>
      <c r="C2">
        <v>209</v>
      </c>
      <c r="D2">
        <v>200</v>
      </c>
      <c r="E2">
        <v>3.3528000000000002E-2</v>
      </c>
      <c r="G2">
        <v>220</v>
      </c>
      <c r="H2">
        <v>200</v>
      </c>
      <c r="I2">
        <v>209</v>
      </c>
      <c r="J2">
        <v>200</v>
      </c>
      <c r="K2">
        <v>3.2344999999999999E-2</v>
      </c>
      <c r="M2" s="3">
        <f>E2-K2</f>
        <v>1.1830000000000035E-3</v>
      </c>
    </row>
    <row r="3" spans="1:13">
      <c r="A3">
        <v>220</v>
      </c>
      <c r="B3">
        <v>200</v>
      </c>
      <c r="C3">
        <v>209</v>
      </c>
      <c r="D3">
        <v>200</v>
      </c>
      <c r="E3">
        <v>3.2066999999999998E-2</v>
      </c>
      <c r="G3">
        <v>220</v>
      </c>
      <c r="H3">
        <v>200</v>
      </c>
      <c r="I3">
        <v>209</v>
      </c>
      <c r="J3">
        <v>200</v>
      </c>
      <c r="K3">
        <v>3.2003999999999998E-2</v>
      </c>
      <c r="M3" s="3">
        <f t="shared" ref="M3:M25" si="0">E3-K3</f>
        <v>6.3000000000000556E-5</v>
      </c>
    </row>
    <row r="4" spans="1:13">
      <c r="A4">
        <v>220</v>
      </c>
      <c r="B4">
        <v>200</v>
      </c>
      <c r="C4">
        <v>209</v>
      </c>
      <c r="D4">
        <v>200</v>
      </c>
      <c r="E4">
        <v>3.5381000000000003E-2</v>
      </c>
      <c r="G4">
        <v>220</v>
      </c>
      <c r="H4">
        <v>200</v>
      </c>
      <c r="I4">
        <v>209</v>
      </c>
      <c r="J4">
        <v>200</v>
      </c>
      <c r="K4">
        <v>3.3472000000000002E-2</v>
      </c>
      <c r="M4" s="3">
        <f t="shared" si="0"/>
        <v>1.909000000000001E-3</v>
      </c>
    </row>
    <row r="5" spans="1:13">
      <c r="A5">
        <v>280</v>
      </c>
      <c r="B5">
        <v>200</v>
      </c>
      <c r="C5">
        <v>209</v>
      </c>
      <c r="D5">
        <v>200</v>
      </c>
      <c r="E5">
        <v>4.1444000000000002E-2</v>
      </c>
      <c r="G5">
        <v>280</v>
      </c>
      <c r="H5">
        <v>200</v>
      </c>
      <c r="I5">
        <v>209</v>
      </c>
      <c r="J5">
        <v>200</v>
      </c>
      <c r="K5">
        <v>4.0398999999999997E-2</v>
      </c>
      <c r="M5" s="3">
        <f t="shared" si="0"/>
        <v>1.0450000000000043E-3</v>
      </c>
    </row>
    <row r="6" spans="1:13">
      <c r="A6">
        <v>280</v>
      </c>
      <c r="B6">
        <v>200</v>
      </c>
      <c r="C6">
        <v>209</v>
      </c>
      <c r="D6">
        <v>200</v>
      </c>
      <c r="E6">
        <v>4.0232999999999998E-2</v>
      </c>
      <c r="G6">
        <v>280</v>
      </c>
      <c r="H6">
        <v>200</v>
      </c>
      <c r="I6">
        <v>209</v>
      </c>
      <c r="J6">
        <v>200</v>
      </c>
      <c r="K6">
        <v>3.9960000000000002E-2</v>
      </c>
      <c r="M6" s="3">
        <f t="shared" si="0"/>
        <v>2.7299999999999547E-4</v>
      </c>
    </row>
    <row r="7" spans="1:13">
      <c r="A7">
        <v>280</v>
      </c>
      <c r="B7">
        <v>200</v>
      </c>
      <c r="C7">
        <v>209</v>
      </c>
      <c r="D7">
        <v>200</v>
      </c>
      <c r="E7">
        <v>6.0135000000000001E-2</v>
      </c>
      <c r="G7">
        <v>280</v>
      </c>
      <c r="H7">
        <v>200</v>
      </c>
      <c r="I7">
        <v>209</v>
      </c>
      <c r="J7">
        <v>200</v>
      </c>
      <c r="K7">
        <v>4.1905999999999999E-2</v>
      </c>
      <c r="M7" s="3">
        <f t="shared" si="0"/>
        <v>1.8229000000000002E-2</v>
      </c>
    </row>
    <row r="8" spans="1:13">
      <c r="A8">
        <v>330</v>
      </c>
      <c r="B8">
        <v>300</v>
      </c>
      <c r="C8">
        <v>309</v>
      </c>
      <c r="D8">
        <v>300</v>
      </c>
      <c r="E8">
        <v>5.0960999999999999E-2</v>
      </c>
      <c r="G8">
        <v>330</v>
      </c>
      <c r="H8">
        <v>300</v>
      </c>
      <c r="I8">
        <v>309</v>
      </c>
      <c r="J8">
        <v>300</v>
      </c>
      <c r="K8">
        <v>4.9047E-2</v>
      </c>
      <c r="M8" s="3">
        <f t="shared" si="0"/>
        <v>1.913999999999999E-3</v>
      </c>
    </row>
    <row r="9" spans="1:13">
      <c r="A9">
        <v>330</v>
      </c>
      <c r="B9">
        <v>300</v>
      </c>
      <c r="C9">
        <v>309</v>
      </c>
      <c r="D9">
        <v>300</v>
      </c>
      <c r="E9">
        <v>5.1707999999999997E-2</v>
      </c>
      <c r="G9">
        <v>330</v>
      </c>
      <c r="H9">
        <v>300</v>
      </c>
      <c r="I9">
        <v>309</v>
      </c>
      <c r="J9">
        <v>300</v>
      </c>
      <c r="K9">
        <v>5.2840999999999999E-2</v>
      </c>
      <c r="M9" s="3">
        <f t="shared" si="0"/>
        <v>-1.1330000000000021E-3</v>
      </c>
    </row>
    <row r="10" spans="1:13">
      <c r="A10">
        <v>330</v>
      </c>
      <c r="B10">
        <v>300</v>
      </c>
      <c r="C10">
        <v>309</v>
      </c>
      <c r="D10">
        <v>300</v>
      </c>
      <c r="E10">
        <v>5.7390999999999998E-2</v>
      </c>
      <c r="G10">
        <v>330</v>
      </c>
      <c r="H10">
        <v>300</v>
      </c>
      <c r="I10">
        <v>309</v>
      </c>
      <c r="J10">
        <v>300</v>
      </c>
      <c r="K10">
        <v>5.7217999999999998E-2</v>
      </c>
      <c r="M10" s="3">
        <f t="shared" si="0"/>
        <v>1.7299999999999954E-4</v>
      </c>
    </row>
    <row r="11" spans="1:13">
      <c r="A11">
        <v>420</v>
      </c>
      <c r="B11">
        <v>300</v>
      </c>
      <c r="C11">
        <v>309</v>
      </c>
      <c r="D11">
        <v>300</v>
      </c>
      <c r="E11">
        <v>6.9142999999999996E-2</v>
      </c>
      <c r="G11">
        <v>420</v>
      </c>
      <c r="H11">
        <v>300</v>
      </c>
      <c r="I11">
        <v>309</v>
      </c>
      <c r="J11">
        <v>300</v>
      </c>
      <c r="K11">
        <v>6.6561999999999996E-2</v>
      </c>
      <c r="M11" s="3">
        <f t="shared" si="0"/>
        <v>2.581E-3</v>
      </c>
    </row>
    <row r="12" spans="1:13">
      <c r="A12">
        <v>420</v>
      </c>
      <c r="B12">
        <v>300</v>
      </c>
      <c r="C12">
        <v>309</v>
      </c>
      <c r="D12">
        <v>300</v>
      </c>
      <c r="E12">
        <v>7.4199000000000001E-2</v>
      </c>
      <c r="G12">
        <v>420</v>
      </c>
      <c r="H12">
        <v>300</v>
      </c>
      <c r="I12">
        <v>309</v>
      </c>
      <c r="J12">
        <v>300</v>
      </c>
      <c r="K12">
        <v>7.6507000000000006E-2</v>
      </c>
      <c r="M12" s="3">
        <f t="shared" si="0"/>
        <v>-2.3080000000000045E-3</v>
      </c>
    </row>
    <row r="13" spans="1:13">
      <c r="A13">
        <v>420</v>
      </c>
      <c r="B13">
        <v>300</v>
      </c>
      <c r="C13">
        <v>309</v>
      </c>
      <c r="D13">
        <v>300</v>
      </c>
      <c r="E13">
        <v>7.2356000000000004E-2</v>
      </c>
      <c r="G13">
        <v>420</v>
      </c>
      <c r="H13">
        <v>300</v>
      </c>
      <c r="I13">
        <v>309</v>
      </c>
      <c r="J13">
        <v>300</v>
      </c>
      <c r="K13">
        <v>7.2056999999999996E-2</v>
      </c>
      <c r="M13" s="3">
        <f t="shared" si="0"/>
        <v>2.9900000000000759E-4</v>
      </c>
    </row>
    <row r="14" spans="1:13">
      <c r="A14">
        <v>440</v>
      </c>
      <c r="B14">
        <v>400</v>
      </c>
      <c r="C14">
        <v>409</v>
      </c>
      <c r="D14">
        <v>400</v>
      </c>
      <c r="E14">
        <v>7.9200000000000007E-2</v>
      </c>
      <c r="G14">
        <v>440</v>
      </c>
      <c r="H14">
        <v>400</v>
      </c>
      <c r="I14">
        <v>409</v>
      </c>
      <c r="J14">
        <v>400</v>
      </c>
      <c r="K14">
        <v>7.9797999999999994E-2</v>
      </c>
      <c r="M14" s="3">
        <f t="shared" si="0"/>
        <v>-5.9799999999998743E-4</v>
      </c>
    </row>
    <row r="15" spans="1:13">
      <c r="A15">
        <v>440</v>
      </c>
      <c r="B15">
        <v>400</v>
      </c>
      <c r="C15">
        <v>409</v>
      </c>
      <c r="D15">
        <v>400</v>
      </c>
      <c r="E15">
        <v>8.3303000000000002E-2</v>
      </c>
      <c r="G15">
        <v>440</v>
      </c>
      <c r="H15">
        <v>400</v>
      </c>
      <c r="I15">
        <v>409</v>
      </c>
      <c r="J15">
        <v>400</v>
      </c>
      <c r="K15">
        <v>8.1914000000000001E-2</v>
      </c>
      <c r="M15" s="3">
        <f t="shared" si="0"/>
        <v>1.3890000000000013E-3</v>
      </c>
    </row>
    <row r="16" spans="1:13">
      <c r="A16">
        <v>440</v>
      </c>
      <c r="B16">
        <v>400</v>
      </c>
      <c r="C16">
        <v>409</v>
      </c>
      <c r="D16">
        <v>400</v>
      </c>
      <c r="E16">
        <v>0.11804099999999999</v>
      </c>
      <c r="G16">
        <v>440</v>
      </c>
      <c r="H16">
        <v>400</v>
      </c>
      <c r="I16">
        <v>409</v>
      </c>
      <c r="J16">
        <v>400</v>
      </c>
      <c r="K16">
        <v>7.4703000000000006E-2</v>
      </c>
      <c r="M16" s="3">
        <f t="shared" si="0"/>
        <v>4.3337999999999988E-2</v>
      </c>
    </row>
    <row r="17" spans="1:13">
      <c r="A17">
        <v>550</v>
      </c>
      <c r="B17">
        <v>500</v>
      </c>
      <c r="C17">
        <v>509</v>
      </c>
      <c r="D17">
        <v>500</v>
      </c>
      <c r="E17">
        <v>0.10753600000000001</v>
      </c>
      <c r="G17">
        <v>550</v>
      </c>
      <c r="H17">
        <v>500</v>
      </c>
      <c r="I17">
        <v>509</v>
      </c>
      <c r="J17">
        <v>500</v>
      </c>
      <c r="K17">
        <v>0.104895</v>
      </c>
      <c r="M17" s="3">
        <f t="shared" si="0"/>
        <v>2.6410000000000045E-3</v>
      </c>
    </row>
    <row r="18" spans="1:13">
      <c r="A18">
        <v>550</v>
      </c>
      <c r="B18">
        <v>500</v>
      </c>
      <c r="C18">
        <v>509</v>
      </c>
      <c r="D18">
        <v>500</v>
      </c>
      <c r="E18">
        <v>0.102619</v>
      </c>
      <c r="G18">
        <v>550</v>
      </c>
      <c r="H18">
        <v>500</v>
      </c>
      <c r="I18">
        <v>509</v>
      </c>
      <c r="J18">
        <v>500</v>
      </c>
      <c r="K18">
        <v>0.10961600000000001</v>
      </c>
      <c r="M18" s="3">
        <f t="shared" si="0"/>
        <v>-6.9970000000000032E-3</v>
      </c>
    </row>
    <row r="19" spans="1:13">
      <c r="A19">
        <v>550</v>
      </c>
      <c r="B19">
        <v>500</v>
      </c>
      <c r="C19">
        <v>509</v>
      </c>
      <c r="D19">
        <v>500</v>
      </c>
      <c r="E19">
        <v>0.114981</v>
      </c>
      <c r="G19">
        <v>550</v>
      </c>
      <c r="H19">
        <v>500</v>
      </c>
      <c r="I19">
        <v>509</v>
      </c>
      <c r="J19">
        <v>500</v>
      </c>
      <c r="K19">
        <v>0.108457</v>
      </c>
      <c r="M19" s="3">
        <f t="shared" si="0"/>
        <v>6.524000000000002E-3</v>
      </c>
    </row>
    <row r="20" spans="1:13">
      <c r="A20">
        <v>560</v>
      </c>
      <c r="B20">
        <v>400</v>
      </c>
      <c r="C20">
        <v>409</v>
      </c>
      <c r="D20">
        <v>400</v>
      </c>
      <c r="E20">
        <v>0.117494</v>
      </c>
      <c r="G20">
        <v>560</v>
      </c>
      <c r="H20">
        <v>400</v>
      </c>
      <c r="I20">
        <v>409</v>
      </c>
      <c r="J20">
        <v>400</v>
      </c>
      <c r="K20">
        <v>0.114466</v>
      </c>
      <c r="M20" s="3">
        <f t="shared" si="0"/>
        <v>3.0280000000000029E-3</v>
      </c>
    </row>
    <row r="21" spans="1:13">
      <c r="A21">
        <v>560</v>
      </c>
      <c r="B21">
        <v>400</v>
      </c>
      <c r="C21">
        <v>409</v>
      </c>
      <c r="D21">
        <v>400</v>
      </c>
      <c r="E21">
        <v>0.11705699999999999</v>
      </c>
      <c r="G21">
        <v>560</v>
      </c>
      <c r="H21">
        <v>400</v>
      </c>
      <c r="I21">
        <v>409</v>
      </c>
      <c r="J21">
        <v>400</v>
      </c>
      <c r="K21">
        <v>0.11376</v>
      </c>
      <c r="M21" s="3">
        <f t="shared" si="0"/>
        <v>3.2969999999999944E-3</v>
      </c>
    </row>
    <row r="22" spans="1:13">
      <c r="A22">
        <v>560</v>
      </c>
      <c r="B22">
        <v>400</v>
      </c>
      <c r="C22">
        <v>409</v>
      </c>
      <c r="D22">
        <v>400</v>
      </c>
      <c r="E22">
        <v>0.13825699999999999</v>
      </c>
      <c r="G22">
        <v>560</v>
      </c>
      <c r="H22">
        <v>400</v>
      </c>
      <c r="I22">
        <v>409</v>
      </c>
      <c r="J22">
        <v>400</v>
      </c>
      <c r="K22">
        <v>0.139732</v>
      </c>
      <c r="M22" s="3">
        <f t="shared" si="0"/>
        <v>-1.4750000000000041E-3</v>
      </c>
    </row>
    <row r="23" spans="1:13">
      <c r="A23">
        <v>700</v>
      </c>
      <c r="B23">
        <v>500</v>
      </c>
      <c r="C23">
        <v>509</v>
      </c>
      <c r="D23">
        <v>500</v>
      </c>
      <c r="E23">
        <v>0.15677099999999999</v>
      </c>
      <c r="G23">
        <v>700</v>
      </c>
      <c r="H23">
        <v>500</v>
      </c>
      <c r="I23">
        <v>509</v>
      </c>
      <c r="J23">
        <v>500</v>
      </c>
      <c r="K23">
        <v>0.156749</v>
      </c>
      <c r="M23" s="3">
        <f t="shared" si="0"/>
        <v>2.1999999999994246E-5</v>
      </c>
    </row>
    <row r="24" spans="1:13">
      <c r="A24">
        <v>700</v>
      </c>
      <c r="B24">
        <v>500</v>
      </c>
      <c r="C24">
        <v>509</v>
      </c>
      <c r="D24">
        <v>500</v>
      </c>
      <c r="E24">
        <v>0.15373400000000001</v>
      </c>
      <c r="G24">
        <v>700</v>
      </c>
      <c r="H24">
        <v>500</v>
      </c>
      <c r="I24">
        <v>509</v>
      </c>
      <c r="J24">
        <v>500</v>
      </c>
      <c r="K24">
        <v>0.15420500000000001</v>
      </c>
      <c r="M24" s="3">
        <f>E24-K24</f>
        <v>-4.709999999999992E-4</v>
      </c>
    </row>
    <row r="25" spans="1:13">
      <c r="A25">
        <v>700</v>
      </c>
      <c r="B25">
        <v>500</v>
      </c>
      <c r="C25">
        <v>509</v>
      </c>
      <c r="D25">
        <v>500</v>
      </c>
      <c r="E25">
        <v>0.16842299999999999</v>
      </c>
      <c r="G25">
        <v>700</v>
      </c>
      <c r="H25">
        <v>500</v>
      </c>
      <c r="I25">
        <v>509</v>
      </c>
      <c r="J25">
        <v>500</v>
      </c>
      <c r="K25">
        <v>0.17310900000000001</v>
      </c>
      <c r="M25" s="3">
        <f t="shared" si="0"/>
        <v>-4.6860000000000235E-3</v>
      </c>
    </row>
    <row r="26" spans="1:13">
      <c r="A26" t="s">
        <v>13</v>
      </c>
      <c r="G26" t="s">
        <v>14</v>
      </c>
    </row>
    <row r="29" spans="1:13">
      <c r="B29">
        <v>220</v>
      </c>
      <c r="C29">
        <v>280</v>
      </c>
      <c r="D29">
        <v>330</v>
      </c>
      <c r="E29">
        <v>420</v>
      </c>
      <c r="F29">
        <v>440</v>
      </c>
      <c r="G29">
        <v>550</v>
      </c>
      <c r="H29">
        <v>560</v>
      </c>
      <c r="I29">
        <v>700</v>
      </c>
    </row>
    <row r="30" spans="1:13">
      <c r="B30" s="3">
        <f>AVERAGE(M2:M4) * 1000</f>
        <v>1.0516666666666683</v>
      </c>
      <c r="C30" s="3">
        <f>AVERAGE(M5:M7) * 1000</f>
        <v>6.5156666666666672</v>
      </c>
      <c r="D30" s="3">
        <f>AVERAGE(M8:M10) * 1000</f>
        <v>0.31799999999999884</v>
      </c>
      <c r="E30" s="3">
        <f>AVERAGE(M11:M13) * 1000</f>
        <v>0.19066666666666768</v>
      </c>
      <c r="F30" s="3">
        <f>AVERAGE(M14:M16) * 1000</f>
        <v>14.709666666666667</v>
      </c>
      <c r="G30" s="3">
        <f>AVERAGE(M17:M19) * 1000</f>
        <v>0.72266666666666779</v>
      </c>
      <c r="H30" s="3">
        <f>AVERAGE(M20:M22) * 1000</f>
        <v>1.6166666666666645</v>
      </c>
      <c r="I30" s="3">
        <f>AVERAGE(M23:M25) * 1000</f>
        <v>-1.7116666666666762</v>
      </c>
    </row>
    <row r="31" spans="1:13"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</row>
  </sheetData>
  <sortState ref="O2:P25">
    <sortCondition ref="O2:O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63"/>
  <sheetViews>
    <sheetView tabSelected="1" topLeftCell="G49" workbookViewId="0">
      <selection activeCell="R39" sqref="R39"/>
    </sheetView>
  </sheetViews>
  <sheetFormatPr defaultRowHeight="14.25"/>
  <cols>
    <col min="1" max="1" width="10.5" bestFit="1" customWidth="1"/>
    <col min="2" max="2" width="3.875" customWidth="1"/>
    <col min="3" max="3" width="16.25" bestFit="1" customWidth="1"/>
    <col min="4" max="4" width="18" bestFit="1" customWidth="1"/>
    <col min="5" max="5" width="15" bestFit="1" customWidth="1"/>
    <col min="6" max="6" width="16" bestFit="1" customWidth="1"/>
    <col min="7" max="7" width="5.375" bestFit="1" customWidth="1"/>
    <col min="8" max="8" width="8.875" bestFit="1" customWidth="1"/>
    <col min="9" max="9" width="23.625" bestFit="1" customWidth="1"/>
    <col min="12" max="12" width="9.25" bestFit="1" customWidth="1"/>
  </cols>
  <sheetData>
    <row r="1" spans="1:2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2">
      <c r="A2">
        <v>120</v>
      </c>
      <c r="B2">
        <v>200</v>
      </c>
      <c r="C2">
        <v>209</v>
      </c>
      <c r="D2">
        <v>113</v>
      </c>
      <c r="E2">
        <v>7</v>
      </c>
      <c r="F2">
        <v>0</v>
      </c>
      <c r="G2">
        <v>7</v>
      </c>
      <c r="H2">
        <v>7.6369999999999993E-2</v>
      </c>
    </row>
    <row r="3" spans="1:22">
      <c r="A3">
        <v>120</v>
      </c>
      <c r="B3">
        <v>200</v>
      </c>
      <c r="C3">
        <v>209</v>
      </c>
      <c r="D3">
        <v>110</v>
      </c>
      <c r="E3">
        <v>10</v>
      </c>
      <c r="F3">
        <v>0</v>
      </c>
      <c r="G3">
        <v>10</v>
      </c>
      <c r="H3">
        <v>7.7831999999999998E-2</v>
      </c>
    </row>
    <row r="4" spans="1:22">
      <c r="A4">
        <v>120</v>
      </c>
      <c r="B4">
        <v>200</v>
      </c>
      <c r="C4">
        <v>209</v>
      </c>
      <c r="D4">
        <v>111</v>
      </c>
      <c r="E4">
        <v>9</v>
      </c>
      <c r="F4">
        <v>0</v>
      </c>
      <c r="G4">
        <v>9</v>
      </c>
      <c r="H4">
        <v>9.1363E-2</v>
      </c>
    </row>
    <row r="5" spans="1:22">
      <c r="A5">
        <v>160</v>
      </c>
      <c r="B5">
        <v>200</v>
      </c>
      <c r="C5">
        <v>209</v>
      </c>
      <c r="D5">
        <v>147</v>
      </c>
      <c r="E5">
        <v>13</v>
      </c>
      <c r="F5">
        <v>0</v>
      </c>
      <c r="G5">
        <v>13</v>
      </c>
      <c r="H5">
        <v>7.4840000000000004E-2</v>
      </c>
    </row>
    <row r="6" spans="1:22">
      <c r="A6">
        <v>160</v>
      </c>
      <c r="B6">
        <v>200</v>
      </c>
      <c r="C6">
        <v>209</v>
      </c>
      <c r="D6">
        <v>145</v>
      </c>
      <c r="E6">
        <v>15</v>
      </c>
      <c r="F6">
        <v>0</v>
      </c>
      <c r="G6">
        <v>15</v>
      </c>
      <c r="H6">
        <v>5.9674999999999999E-2</v>
      </c>
    </row>
    <row r="7" spans="1:22">
      <c r="A7">
        <v>160</v>
      </c>
      <c r="B7">
        <v>200</v>
      </c>
      <c r="C7">
        <v>209</v>
      </c>
      <c r="D7">
        <v>142</v>
      </c>
      <c r="E7">
        <v>18</v>
      </c>
      <c r="F7">
        <v>0</v>
      </c>
      <c r="G7">
        <v>18</v>
      </c>
      <c r="H7">
        <v>7.1944999999999995E-2</v>
      </c>
      <c r="J7" s="1">
        <v>120</v>
      </c>
      <c r="K7" s="1">
        <v>160</v>
      </c>
      <c r="L7" s="1">
        <v>180</v>
      </c>
      <c r="M7" s="1">
        <v>240</v>
      </c>
      <c r="N7" s="1">
        <v>300</v>
      </c>
      <c r="O7" s="1">
        <v>320</v>
      </c>
      <c r="P7" s="1">
        <v>400</v>
      </c>
      <c r="Q7" s="1">
        <v>468</v>
      </c>
      <c r="R7" s="1">
        <v>482</v>
      </c>
      <c r="S7" s="1">
        <v>488</v>
      </c>
      <c r="T7" s="1">
        <v>492</v>
      </c>
      <c r="U7" s="1">
        <v>498</v>
      </c>
    </row>
    <row r="8" spans="1:22">
      <c r="A8">
        <v>180</v>
      </c>
      <c r="B8">
        <v>300</v>
      </c>
      <c r="C8">
        <v>309</v>
      </c>
      <c r="D8">
        <v>178</v>
      </c>
      <c r="E8">
        <v>2</v>
      </c>
      <c r="F8">
        <v>0</v>
      </c>
      <c r="G8">
        <v>2</v>
      </c>
      <c r="H8">
        <v>0.20758599999999999</v>
      </c>
      <c r="I8" t="s">
        <v>8</v>
      </c>
      <c r="J8" s="1">
        <f>AVERAGE(D2:D4)</f>
        <v>111.33333333333333</v>
      </c>
      <c r="K8" s="1">
        <f>AVERAGE(D5:D7)</f>
        <v>144.66666666666666</v>
      </c>
      <c r="L8" s="1">
        <f>AVERAGE(D8:D10)</f>
        <v>171.66666666666666</v>
      </c>
      <c r="M8" s="1">
        <f>AVERAGE(D11:D16)</f>
        <v>226.16666666666666</v>
      </c>
      <c r="N8" s="1">
        <f>AVERAGE(D17:D19)</f>
        <v>283</v>
      </c>
      <c r="O8" s="1">
        <f>AVERAGE(D20:D22)</f>
        <v>303.66666666666669</v>
      </c>
      <c r="P8" s="1">
        <f>AVERAGE(D23:D25)</f>
        <v>377.66666666666669</v>
      </c>
      <c r="Q8" s="1">
        <f>AVERAGE(D26)</f>
        <v>466</v>
      </c>
      <c r="R8" s="1">
        <f>D27</f>
        <v>478</v>
      </c>
      <c r="S8" s="1">
        <v>475</v>
      </c>
      <c r="T8" s="1">
        <v>477</v>
      </c>
      <c r="U8" s="1">
        <v>483</v>
      </c>
    </row>
    <row r="9" spans="1:22">
      <c r="A9">
        <v>180</v>
      </c>
      <c r="B9">
        <v>300</v>
      </c>
      <c r="C9">
        <v>309</v>
      </c>
      <c r="D9">
        <v>169</v>
      </c>
      <c r="E9">
        <v>11</v>
      </c>
      <c r="F9">
        <v>0</v>
      </c>
      <c r="G9">
        <v>11</v>
      </c>
      <c r="H9">
        <v>0.20987800000000001</v>
      </c>
      <c r="I9" t="s">
        <v>9</v>
      </c>
      <c r="J9" s="2">
        <f>J8/J7</f>
        <v>0.9277777777777777</v>
      </c>
      <c r="K9" s="2">
        <f t="shared" ref="K9:U9" si="0">K8/K7</f>
        <v>0.90416666666666656</v>
      </c>
      <c r="L9" s="2">
        <f t="shared" si="0"/>
        <v>0.95370370370370361</v>
      </c>
      <c r="M9" s="2">
        <f t="shared" si="0"/>
        <v>0.94236111111111109</v>
      </c>
      <c r="N9" s="2">
        <f t="shared" si="0"/>
        <v>0.94333333333333336</v>
      </c>
      <c r="O9" s="2">
        <f t="shared" si="0"/>
        <v>0.94895833333333335</v>
      </c>
      <c r="P9" s="2">
        <f t="shared" si="0"/>
        <v>0.94416666666666671</v>
      </c>
      <c r="Q9" s="2">
        <f t="shared" si="0"/>
        <v>0.99572649572649574</v>
      </c>
      <c r="R9" s="2">
        <f t="shared" si="0"/>
        <v>0.99170124481327804</v>
      </c>
      <c r="S9" s="2">
        <f t="shared" si="0"/>
        <v>0.97336065573770492</v>
      </c>
      <c r="T9" s="2">
        <f t="shared" si="0"/>
        <v>0.96951219512195119</v>
      </c>
      <c r="U9" s="2">
        <f t="shared" si="0"/>
        <v>0.96987951807228912</v>
      </c>
      <c r="V9" s="2"/>
    </row>
    <row r="10" spans="1:22">
      <c r="A10">
        <v>180</v>
      </c>
      <c r="B10">
        <v>300</v>
      </c>
      <c r="C10">
        <v>309</v>
      </c>
      <c r="D10">
        <v>168</v>
      </c>
      <c r="E10">
        <v>12</v>
      </c>
      <c r="F10">
        <v>0</v>
      </c>
      <c r="G10">
        <v>12</v>
      </c>
      <c r="H10">
        <v>0.210733</v>
      </c>
      <c r="I10" t="s">
        <v>16</v>
      </c>
      <c r="J10">
        <f>AVERAGE(H2:H4)</f>
        <v>8.1854999999999997E-2</v>
      </c>
      <c r="K10">
        <f>AVERAGE(H5:H7)</f>
        <v>6.8819999999999992E-2</v>
      </c>
      <c r="L10">
        <f>AVERAGE(H8:H10)</f>
        <v>0.209399</v>
      </c>
      <c r="M10">
        <f>AVERAGE(H11:H16)</f>
        <v>0.33465233333333333</v>
      </c>
      <c r="N10">
        <f>AVERAGE(H17:H19)</f>
        <v>0.88427366666666662</v>
      </c>
      <c r="O10">
        <f>AVERAGE(H20:H22)</f>
        <v>0.46304433333333334</v>
      </c>
      <c r="P10">
        <f>AVERAGE(H23:H25)</f>
        <v>0.73964799999999997</v>
      </c>
      <c r="Q10">
        <f>H26</f>
        <v>9.6409999999999996E-2</v>
      </c>
      <c r="R10">
        <f>H27</f>
        <v>9.7020999999999996E-2</v>
      </c>
      <c r="S10">
        <f>H28</f>
        <v>0.10320600000000001</v>
      </c>
      <c r="T10">
        <f>H29</f>
        <v>0.107081</v>
      </c>
      <c r="U10">
        <f>H30</f>
        <v>9.2071E-2</v>
      </c>
    </row>
    <row r="11" spans="1:22">
      <c r="A11">
        <v>240</v>
      </c>
      <c r="B11">
        <v>300</v>
      </c>
      <c r="C11">
        <v>309</v>
      </c>
      <c r="D11">
        <v>226</v>
      </c>
      <c r="E11">
        <v>14</v>
      </c>
      <c r="F11">
        <v>0</v>
      </c>
      <c r="G11">
        <v>14</v>
      </c>
      <c r="H11">
        <v>0.19197400000000001</v>
      </c>
      <c r="I11" t="s">
        <v>17</v>
      </c>
      <c r="J11" s="1">
        <f>AVERAGE(G2:G4)</f>
        <v>8.6666666666666661</v>
      </c>
      <c r="K11" s="1">
        <f>AVERAGE(G5:G7)</f>
        <v>15.333333333333334</v>
      </c>
      <c r="L11" s="1">
        <f>AVERAGE(G8:G10)</f>
        <v>8.3333333333333339</v>
      </c>
      <c r="M11" s="1">
        <f>AVERAGE(G11:G16)</f>
        <v>13.833333333333334</v>
      </c>
      <c r="N11" s="1">
        <f>AVERAGE(G17:G19)</f>
        <v>17</v>
      </c>
      <c r="O11" s="1">
        <f>AVERAGE(G20:G22)</f>
        <v>16.333333333333332</v>
      </c>
      <c r="P11" s="1">
        <f>AVERAGE(G23:G25)</f>
        <v>22.333333333333332</v>
      </c>
      <c r="Q11" s="1">
        <f>G26</f>
        <v>2</v>
      </c>
      <c r="R11" s="1">
        <f>G27</f>
        <v>4</v>
      </c>
      <c r="S11" s="1">
        <f>G28</f>
        <v>13</v>
      </c>
      <c r="T11" s="1">
        <f>G29</f>
        <v>15</v>
      </c>
      <c r="U11" s="1">
        <f>G30</f>
        <v>15</v>
      </c>
    </row>
    <row r="12" spans="1:22">
      <c r="A12">
        <v>240</v>
      </c>
      <c r="B12">
        <v>300</v>
      </c>
      <c r="C12">
        <v>309</v>
      </c>
      <c r="D12">
        <v>227</v>
      </c>
      <c r="E12">
        <v>13</v>
      </c>
      <c r="F12">
        <v>0</v>
      </c>
      <c r="G12">
        <v>13</v>
      </c>
      <c r="H12">
        <v>0.16273000000000001</v>
      </c>
    </row>
    <row r="13" spans="1:22">
      <c r="A13">
        <v>240</v>
      </c>
      <c r="B13">
        <v>400</v>
      </c>
      <c r="C13">
        <v>409</v>
      </c>
      <c r="D13">
        <v>221</v>
      </c>
      <c r="E13">
        <v>19</v>
      </c>
      <c r="F13">
        <v>0</v>
      </c>
      <c r="G13">
        <v>19</v>
      </c>
      <c r="H13">
        <v>0.41748400000000002</v>
      </c>
    </row>
    <row r="14" spans="1:22">
      <c r="A14">
        <v>240</v>
      </c>
      <c r="B14">
        <v>300</v>
      </c>
      <c r="C14">
        <v>309</v>
      </c>
      <c r="D14">
        <v>227</v>
      </c>
      <c r="E14">
        <v>13</v>
      </c>
      <c r="F14">
        <v>0</v>
      </c>
      <c r="G14">
        <v>13</v>
      </c>
      <c r="H14">
        <v>0.22831000000000001</v>
      </c>
    </row>
    <row r="15" spans="1:22">
      <c r="A15">
        <v>240</v>
      </c>
      <c r="B15">
        <v>400</v>
      </c>
      <c r="C15">
        <v>409</v>
      </c>
      <c r="D15">
        <v>233</v>
      </c>
      <c r="E15">
        <v>7</v>
      </c>
      <c r="F15">
        <v>0</v>
      </c>
      <c r="G15">
        <v>7</v>
      </c>
      <c r="H15">
        <v>0.54066099999999995</v>
      </c>
    </row>
    <row r="16" spans="1:22">
      <c r="A16">
        <v>240</v>
      </c>
      <c r="B16">
        <v>400</v>
      </c>
      <c r="C16">
        <v>409</v>
      </c>
      <c r="D16">
        <v>223</v>
      </c>
      <c r="E16">
        <v>17</v>
      </c>
      <c r="F16">
        <v>1</v>
      </c>
      <c r="G16">
        <v>17</v>
      </c>
      <c r="H16">
        <v>0.46675499999999998</v>
      </c>
    </row>
    <row r="17" spans="1:8">
      <c r="A17">
        <v>300</v>
      </c>
      <c r="B17">
        <v>500</v>
      </c>
      <c r="C17">
        <v>509</v>
      </c>
      <c r="D17">
        <v>283</v>
      </c>
      <c r="E17">
        <v>17</v>
      </c>
      <c r="F17">
        <v>1</v>
      </c>
      <c r="G17">
        <v>17</v>
      </c>
      <c r="H17">
        <v>0.99447099999999999</v>
      </c>
    </row>
    <row r="18" spans="1:8">
      <c r="A18">
        <v>300</v>
      </c>
      <c r="B18">
        <v>500</v>
      </c>
      <c r="C18">
        <v>509</v>
      </c>
      <c r="D18">
        <v>279</v>
      </c>
      <c r="E18">
        <v>21</v>
      </c>
      <c r="F18">
        <v>0</v>
      </c>
      <c r="G18">
        <v>21</v>
      </c>
      <c r="H18">
        <v>0.76062799999999997</v>
      </c>
    </row>
    <row r="19" spans="1:8">
      <c r="A19">
        <v>300</v>
      </c>
      <c r="B19">
        <v>500</v>
      </c>
      <c r="C19">
        <v>509</v>
      </c>
      <c r="D19">
        <v>287</v>
      </c>
      <c r="E19">
        <v>13</v>
      </c>
      <c r="F19">
        <v>0</v>
      </c>
      <c r="G19">
        <v>13</v>
      </c>
      <c r="H19">
        <v>0.89772200000000002</v>
      </c>
    </row>
    <row r="20" spans="1:8">
      <c r="A20">
        <v>320</v>
      </c>
      <c r="B20">
        <v>400</v>
      </c>
      <c r="C20">
        <v>409</v>
      </c>
      <c r="D20">
        <v>305</v>
      </c>
      <c r="E20">
        <v>15</v>
      </c>
      <c r="F20">
        <v>0</v>
      </c>
      <c r="G20">
        <v>15</v>
      </c>
      <c r="H20">
        <v>0.466445</v>
      </c>
    </row>
    <row r="21" spans="1:8">
      <c r="A21">
        <v>320</v>
      </c>
      <c r="B21">
        <v>400</v>
      </c>
      <c r="C21">
        <v>409</v>
      </c>
      <c r="D21">
        <v>297</v>
      </c>
      <c r="E21">
        <v>23</v>
      </c>
      <c r="F21">
        <v>2</v>
      </c>
      <c r="G21">
        <v>23</v>
      </c>
      <c r="H21">
        <v>0.50103200000000003</v>
      </c>
    </row>
    <row r="22" spans="1:8">
      <c r="A22">
        <v>320</v>
      </c>
      <c r="B22">
        <v>400</v>
      </c>
      <c r="C22">
        <v>409</v>
      </c>
      <c r="D22">
        <v>309</v>
      </c>
      <c r="E22">
        <v>11</v>
      </c>
      <c r="F22">
        <v>0</v>
      </c>
      <c r="G22">
        <v>11</v>
      </c>
      <c r="H22">
        <v>0.42165599999999998</v>
      </c>
    </row>
    <row r="23" spans="1:8">
      <c r="A23">
        <v>400</v>
      </c>
      <c r="B23">
        <v>500</v>
      </c>
      <c r="C23">
        <v>509</v>
      </c>
      <c r="D23">
        <v>380</v>
      </c>
      <c r="E23">
        <v>20</v>
      </c>
      <c r="F23">
        <v>1</v>
      </c>
      <c r="G23">
        <v>20</v>
      </c>
      <c r="H23">
        <v>0.73087800000000003</v>
      </c>
    </row>
    <row r="24" spans="1:8">
      <c r="A24">
        <v>400</v>
      </c>
      <c r="B24">
        <v>500</v>
      </c>
      <c r="C24">
        <v>509</v>
      </c>
      <c r="D24">
        <v>377</v>
      </c>
      <c r="E24">
        <v>23</v>
      </c>
      <c r="F24">
        <v>0</v>
      </c>
      <c r="G24">
        <v>23</v>
      </c>
      <c r="H24">
        <v>0.74041400000000002</v>
      </c>
    </row>
    <row r="25" spans="1:8">
      <c r="A25">
        <v>400</v>
      </c>
      <c r="B25">
        <v>500</v>
      </c>
      <c r="C25">
        <v>509</v>
      </c>
      <c r="D25">
        <v>376</v>
      </c>
      <c r="E25">
        <v>24</v>
      </c>
      <c r="F25">
        <v>1</v>
      </c>
      <c r="G25">
        <v>24</v>
      </c>
      <c r="H25">
        <v>0.74765199999999998</v>
      </c>
    </row>
    <row r="26" spans="1:8">
      <c r="A26">
        <v>468</v>
      </c>
      <c r="B26">
        <v>500</v>
      </c>
      <c r="C26">
        <v>509</v>
      </c>
      <c r="D26">
        <v>466</v>
      </c>
      <c r="E26">
        <v>2</v>
      </c>
      <c r="F26">
        <v>22</v>
      </c>
      <c r="G26">
        <v>2</v>
      </c>
      <c r="H26">
        <v>9.6409999999999996E-2</v>
      </c>
    </row>
    <row r="27" spans="1:8">
      <c r="A27">
        <v>482</v>
      </c>
      <c r="B27">
        <v>500</v>
      </c>
      <c r="C27">
        <v>509</v>
      </c>
      <c r="D27">
        <v>478</v>
      </c>
      <c r="E27">
        <v>4</v>
      </c>
      <c r="F27">
        <v>16</v>
      </c>
      <c r="G27">
        <v>4</v>
      </c>
      <c r="H27">
        <v>9.7020999999999996E-2</v>
      </c>
    </row>
    <row r="28" spans="1:8">
      <c r="A28">
        <v>488</v>
      </c>
      <c r="B28">
        <v>500</v>
      </c>
      <c r="C28">
        <v>509</v>
      </c>
      <c r="D28">
        <v>475</v>
      </c>
      <c r="E28">
        <v>13</v>
      </c>
      <c r="F28">
        <v>10</v>
      </c>
      <c r="G28">
        <v>13</v>
      </c>
      <c r="H28">
        <v>0.10320600000000001</v>
      </c>
    </row>
    <row r="29" spans="1:8">
      <c r="A29">
        <v>492</v>
      </c>
      <c r="B29">
        <v>500</v>
      </c>
      <c r="C29">
        <v>509</v>
      </c>
      <c r="D29">
        <v>477</v>
      </c>
      <c r="E29">
        <v>15</v>
      </c>
      <c r="F29">
        <v>2</v>
      </c>
      <c r="G29">
        <v>15</v>
      </c>
      <c r="H29">
        <v>0.107081</v>
      </c>
    </row>
    <row r="30" spans="1:8">
      <c r="A30">
        <v>498</v>
      </c>
      <c r="B30">
        <v>500</v>
      </c>
      <c r="C30">
        <v>509</v>
      </c>
      <c r="D30">
        <v>483</v>
      </c>
      <c r="E30">
        <v>15</v>
      </c>
      <c r="F30">
        <v>0</v>
      </c>
      <c r="G30">
        <v>15</v>
      </c>
      <c r="H30">
        <v>9.2071E-2</v>
      </c>
    </row>
    <row r="31" spans="1:8">
      <c r="C31" t="s">
        <v>13</v>
      </c>
    </row>
    <row r="34" spans="1:22">
      <c r="A34">
        <v>120</v>
      </c>
      <c r="B34">
        <v>200</v>
      </c>
      <c r="C34">
        <v>209</v>
      </c>
      <c r="D34">
        <v>120</v>
      </c>
      <c r="E34">
        <v>0</v>
      </c>
      <c r="F34">
        <v>0</v>
      </c>
      <c r="G34">
        <v>0</v>
      </c>
      <c r="H34">
        <v>6.8812999999999999E-2</v>
      </c>
    </row>
    <row r="35" spans="1:22">
      <c r="A35">
        <v>120</v>
      </c>
      <c r="B35">
        <v>200</v>
      </c>
      <c r="C35">
        <v>209</v>
      </c>
      <c r="D35">
        <v>119</v>
      </c>
      <c r="E35">
        <v>1</v>
      </c>
      <c r="F35">
        <v>0</v>
      </c>
      <c r="G35">
        <v>1</v>
      </c>
      <c r="H35">
        <v>8.2586999999999994E-2</v>
      </c>
    </row>
    <row r="36" spans="1:22">
      <c r="A36">
        <v>120</v>
      </c>
      <c r="B36">
        <v>200</v>
      </c>
      <c r="C36">
        <v>207</v>
      </c>
      <c r="D36">
        <v>120</v>
      </c>
      <c r="E36">
        <v>0</v>
      </c>
      <c r="F36">
        <v>0</v>
      </c>
      <c r="G36">
        <v>0</v>
      </c>
      <c r="H36">
        <v>8.4766999999999995E-2</v>
      </c>
    </row>
    <row r="37" spans="1:22">
      <c r="A37">
        <v>160</v>
      </c>
      <c r="B37">
        <v>200</v>
      </c>
      <c r="C37">
        <v>209</v>
      </c>
      <c r="D37">
        <v>155</v>
      </c>
      <c r="E37">
        <v>5</v>
      </c>
      <c r="F37">
        <v>0</v>
      </c>
      <c r="G37">
        <v>5</v>
      </c>
      <c r="H37">
        <v>7.4387999999999996E-2</v>
      </c>
    </row>
    <row r="38" spans="1:22">
      <c r="A38">
        <v>160</v>
      </c>
      <c r="B38">
        <v>200</v>
      </c>
      <c r="C38">
        <v>209</v>
      </c>
      <c r="D38">
        <v>160</v>
      </c>
      <c r="E38">
        <v>0</v>
      </c>
      <c r="F38">
        <v>0</v>
      </c>
      <c r="G38">
        <v>0</v>
      </c>
      <c r="H38">
        <v>5.3286E-2</v>
      </c>
      <c r="J38" t="s">
        <v>53</v>
      </c>
      <c r="K38" t="s">
        <v>54</v>
      </c>
      <c r="L38" t="s">
        <v>55</v>
      </c>
      <c r="M38" t="s">
        <v>56</v>
      </c>
      <c r="N38" t="s">
        <v>57</v>
      </c>
      <c r="O38" t="s">
        <v>58</v>
      </c>
      <c r="P38" t="s">
        <v>59</v>
      </c>
      <c r="Q38" t="s">
        <v>60</v>
      </c>
      <c r="R38" t="s">
        <v>64</v>
      </c>
      <c r="S38" t="s">
        <v>61</v>
      </c>
      <c r="T38" t="s">
        <v>62</v>
      </c>
      <c r="U38" t="s">
        <v>63</v>
      </c>
    </row>
    <row r="39" spans="1:22">
      <c r="A39">
        <v>160</v>
      </c>
      <c r="B39">
        <v>200</v>
      </c>
      <c r="C39">
        <v>207</v>
      </c>
      <c r="D39">
        <v>160</v>
      </c>
      <c r="E39">
        <v>0</v>
      </c>
      <c r="F39">
        <v>0</v>
      </c>
      <c r="G39">
        <v>0</v>
      </c>
      <c r="H39">
        <v>6.9405999999999995E-2</v>
      </c>
      <c r="J39" s="1">
        <v>120</v>
      </c>
      <c r="K39" s="1">
        <v>160</v>
      </c>
      <c r="L39" s="1">
        <v>180</v>
      </c>
      <c r="M39" s="1">
        <v>240</v>
      </c>
      <c r="N39" s="1">
        <v>300</v>
      </c>
      <c r="O39" s="1">
        <v>320</v>
      </c>
      <c r="P39" s="1">
        <v>400</v>
      </c>
      <c r="Q39" s="1">
        <v>468</v>
      </c>
      <c r="R39" s="1">
        <v>482</v>
      </c>
      <c r="S39" s="1">
        <v>488</v>
      </c>
      <c r="T39" s="1">
        <v>492</v>
      </c>
      <c r="U39" s="1">
        <v>498</v>
      </c>
    </row>
    <row r="40" spans="1:22">
      <c r="A40">
        <v>180</v>
      </c>
      <c r="B40">
        <v>300</v>
      </c>
      <c r="C40">
        <v>309</v>
      </c>
      <c r="D40">
        <v>180</v>
      </c>
      <c r="E40">
        <v>0</v>
      </c>
      <c r="F40">
        <v>0</v>
      </c>
      <c r="G40">
        <v>0</v>
      </c>
      <c r="H40">
        <v>0.20588300000000001</v>
      </c>
      <c r="I40" t="s">
        <v>8</v>
      </c>
      <c r="J40" s="1">
        <f>AVERAGE(D34:D36)</f>
        <v>119.66666666666667</v>
      </c>
      <c r="K40" s="1">
        <f>AVERAGE(D37:D39)</f>
        <v>158.33333333333334</v>
      </c>
      <c r="L40" s="1">
        <f>AVERAGE(D40:D42)</f>
        <v>180</v>
      </c>
      <c r="M40" s="1">
        <f>AVERAGE(D43:D48)</f>
        <v>240</v>
      </c>
      <c r="N40" s="1">
        <f>AVERAGE(D49:D51)</f>
        <v>298.66666666666669</v>
      </c>
      <c r="O40" s="1">
        <f>AVERAGE(D52:D54)</f>
        <v>318.33333333333331</v>
      </c>
      <c r="P40" s="1">
        <f>AVERAGE(D55:D57)</f>
        <v>398</v>
      </c>
      <c r="Q40" s="1">
        <f>AVERAGE(D58)</f>
        <v>468</v>
      </c>
      <c r="R40" s="1">
        <f>D59</f>
        <v>478</v>
      </c>
      <c r="S40" s="1">
        <v>475</v>
      </c>
      <c r="T40" s="1">
        <v>477</v>
      </c>
      <c r="U40" s="1">
        <v>483</v>
      </c>
    </row>
    <row r="41" spans="1:22">
      <c r="A41">
        <v>180</v>
      </c>
      <c r="B41">
        <v>300</v>
      </c>
      <c r="C41">
        <v>308</v>
      </c>
      <c r="D41">
        <v>180</v>
      </c>
      <c r="E41">
        <v>0</v>
      </c>
      <c r="F41">
        <v>0</v>
      </c>
      <c r="G41">
        <v>0</v>
      </c>
      <c r="H41">
        <v>0.178505</v>
      </c>
      <c r="I41" t="s">
        <v>9</v>
      </c>
      <c r="J41" s="2">
        <f>J40/J39</f>
        <v>0.99722222222222223</v>
      </c>
      <c r="K41" s="2">
        <f t="shared" ref="K41:U41" si="1">K40/K39</f>
        <v>0.98958333333333337</v>
      </c>
      <c r="L41" s="2">
        <f t="shared" si="1"/>
        <v>1</v>
      </c>
      <c r="M41" s="2">
        <f t="shared" si="1"/>
        <v>1</v>
      </c>
      <c r="N41" s="2">
        <f t="shared" si="1"/>
        <v>0.99555555555555564</v>
      </c>
      <c r="O41" s="2">
        <f t="shared" si="1"/>
        <v>0.99479166666666663</v>
      </c>
      <c r="P41" s="2">
        <f t="shared" si="1"/>
        <v>0.995</v>
      </c>
      <c r="Q41" s="2">
        <f t="shared" si="1"/>
        <v>1</v>
      </c>
      <c r="R41" s="2">
        <f t="shared" si="1"/>
        <v>0.99170124481327804</v>
      </c>
      <c r="S41" s="2">
        <f t="shared" si="1"/>
        <v>0.97336065573770492</v>
      </c>
      <c r="T41" s="2">
        <f t="shared" si="1"/>
        <v>0.96951219512195119</v>
      </c>
      <c r="U41" s="2">
        <f t="shared" si="1"/>
        <v>0.96987951807228912</v>
      </c>
      <c r="V41" s="2"/>
    </row>
    <row r="42" spans="1:22">
      <c r="A42">
        <v>180</v>
      </c>
      <c r="B42">
        <v>300</v>
      </c>
      <c r="C42">
        <v>309</v>
      </c>
      <c r="D42">
        <v>180</v>
      </c>
      <c r="E42">
        <v>0</v>
      </c>
      <c r="F42">
        <v>0</v>
      </c>
      <c r="G42">
        <v>0</v>
      </c>
      <c r="H42">
        <v>0.188474</v>
      </c>
      <c r="I42" t="s">
        <v>16</v>
      </c>
      <c r="J42">
        <f>AVERAGE(H34:H36)</f>
        <v>7.8722333333333325E-2</v>
      </c>
      <c r="K42">
        <f>AVERAGE(H37:H39)</f>
        <v>6.569333333333334E-2</v>
      </c>
      <c r="L42">
        <f>AVERAGE(H40:H42)</f>
        <v>0.19095399999999998</v>
      </c>
      <c r="M42">
        <f>AVERAGE(H43:H48)</f>
        <v>0.29838366666666666</v>
      </c>
      <c r="N42">
        <f>AVERAGE(H49:H51)</f>
        <v>0.78500533333333333</v>
      </c>
      <c r="O42">
        <f>AVERAGE(H52:H54)</f>
        <v>0.41373233333333337</v>
      </c>
      <c r="P42">
        <f>AVERAGE(H55:H57)</f>
        <v>0.68332833333333332</v>
      </c>
      <c r="Q42">
        <f>H58</f>
        <v>9.5244999999999996E-2</v>
      </c>
      <c r="R42">
        <f>H59</f>
        <v>9.3595999999999999E-2</v>
      </c>
      <c r="S42">
        <f>H60</f>
        <v>9.2989000000000002E-2</v>
      </c>
      <c r="T42">
        <f>H61</f>
        <v>9.7114000000000006E-2</v>
      </c>
      <c r="U42">
        <f>H62</f>
        <v>9.3852000000000005E-2</v>
      </c>
    </row>
    <row r="43" spans="1:22">
      <c r="A43">
        <v>240</v>
      </c>
      <c r="B43">
        <v>300</v>
      </c>
      <c r="C43">
        <v>309</v>
      </c>
      <c r="D43">
        <v>240</v>
      </c>
      <c r="E43">
        <v>0</v>
      </c>
      <c r="F43">
        <v>0</v>
      </c>
      <c r="G43">
        <v>0</v>
      </c>
      <c r="H43">
        <v>0.184561</v>
      </c>
      <c r="I43" t="s">
        <v>17</v>
      </c>
      <c r="J43" s="1">
        <f>AVERAGE(G34:G36)</f>
        <v>0.33333333333333331</v>
      </c>
      <c r="K43" s="1">
        <f>AVERAGE(G37:G39)</f>
        <v>1.6666666666666667</v>
      </c>
      <c r="L43" s="1">
        <f>AVERAGE(G40:G42)</f>
        <v>0</v>
      </c>
      <c r="M43" s="1">
        <f>AVERAGE(G43:G48)</f>
        <v>0</v>
      </c>
      <c r="N43" s="1">
        <f>AVERAGE(G49:G51)</f>
        <v>1.3333333333333333</v>
      </c>
      <c r="O43" s="1">
        <f>AVERAGE(G52:G54)</f>
        <v>1.6666666666666667</v>
      </c>
      <c r="P43" s="1">
        <f>AVERAGE(G55:G57)</f>
        <v>2</v>
      </c>
      <c r="Q43" s="1">
        <f>G58</f>
        <v>0</v>
      </c>
      <c r="R43" s="1">
        <f>G59</f>
        <v>4</v>
      </c>
      <c r="S43" s="1">
        <f>G60</f>
        <v>2</v>
      </c>
      <c r="T43" s="1">
        <f>G61</f>
        <v>13</v>
      </c>
      <c r="U43" s="1">
        <f>G62</f>
        <v>11</v>
      </c>
    </row>
    <row r="44" spans="1:22">
      <c r="A44">
        <v>240</v>
      </c>
      <c r="B44">
        <v>300</v>
      </c>
      <c r="C44">
        <v>309</v>
      </c>
      <c r="D44">
        <v>240</v>
      </c>
      <c r="E44">
        <v>0</v>
      </c>
      <c r="F44">
        <v>0</v>
      </c>
      <c r="G44">
        <v>0</v>
      </c>
      <c r="H44">
        <v>0.14913999999999999</v>
      </c>
    </row>
    <row r="45" spans="1:22">
      <c r="A45">
        <v>240</v>
      </c>
      <c r="B45">
        <v>400</v>
      </c>
      <c r="C45">
        <v>408</v>
      </c>
      <c r="D45">
        <v>240</v>
      </c>
      <c r="E45">
        <v>0</v>
      </c>
      <c r="F45">
        <v>0</v>
      </c>
      <c r="G45">
        <v>0</v>
      </c>
      <c r="H45">
        <v>0.34862900000000002</v>
      </c>
    </row>
    <row r="46" spans="1:22">
      <c r="A46">
        <v>240</v>
      </c>
      <c r="B46">
        <v>300</v>
      </c>
      <c r="C46">
        <v>309</v>
      </c>
      <c r="D46">
        <v>240</v>
      </c>
      <c r="E46">
        <v>0</v>
      </c>
      <c r="F46">
        <v>0</v>
      </c>
      <c r="G46">
        <v>0</v>
      </c>
      <c r="H46">
        <v>0.213365</v>
      </c>
    </row>
    <row r="47" spans="1:22">
      <c r="A47">
        <v>240</v>
      </c>
      <c r="B47">
        <v>400</v>
      </c>
      <c r="C47">
        <v>408</v>
      </c>
      <c r="D47">
        <v>240</v>
      </c>
      <c r="E47">
        <v>0</v>
      </c>
      <c r="F47">
        <v>0</v>
      </c>
      <c r="G47">
        <v>0</v>
      </c>
      <c r="H47">
        <v>0.49476199999999998</v>
      </c>
    </row>
    <row r="48" spans="1:22">
      <c r="A48">
        <v>240</v>
      </c>
      <c r="B48">
        <v>400</v>
      </c>
      <c r="C48">
        <v>409</v>
      </c>
      <c r="D48">
        <v>240</v>
      </c>
      <c r="E48">
        <v>0</v>
      </c>
      <c r="F48">
        <v>0</v>
      </c>
      <c r="G48">
        <v>0</v>
      </c>
      <c r="H48">
        <v>0.39984500000000001</v>
      </c>
    </row>
    <row r="49" spans="1:8">
      <c r="A49">
        <v>300</v>
      </c>
      <c r="B49">
        <v>500</v>
      </c>
      <c r="C49">
        <v>509</v>
      </c>
      <c r="D49">
        <v>299</v>
      </c>
      <c r="E49">
        <v>1</v>
      </c>
      <c r="F49">
        <v>0</v>
      </c>
      <c r="G49">
        <v>1</v>
      </c>
      <c r="H49">
        <v>0.83841500000000002</v>
      </c>
    </row>
    <row r="50" spans="1:8">
      <c r="A50">
        <v>300</v>
      </c>
      <c r="B50">
        <v>500</v>
      </c>
      <c r="C50">
        <v>507</v>
      </c>
      <c r="D50">
        <v>300</v>
      </c>
      <c r="E50">
        <v>0</v>
      </c>
      <c r="F50">
        <v>0</v>
      </c>
      <c r="G50">
        <v>0</v>
      </c>
      <c r="H50">
        <v>0.685442</v>
      </c>
    </row>
    <row r="51" spans="1:8">
      <c r="A51">
        <v>300</v>
      </c>
      <c r="B51">
        <v>500</v>
      </c>
      <c r="C51">
        <v>509</v>
      </c>
      <c r="D51">
        <v>297</v>
      </c>
      <c r="E51">
        <v>3</v>
      </c>
      <c r="F51">
        <v>0</v>
      </c>
      <c r="G51">
        <v>3</v>
      </c>
      <c r="H51">
        <v>0.83115899999999998</v>
      </c>
    </row>
    <row r="52" spans="1:8">
      <c r="A52">
        <v>320</v>
      </c>
      <c r="B52">
        <v>400</v>
      </c>
      <c r="C52">
        <v>409</v>
      </c>
      <c r="D52">
        <v>315</v>
      </c>
      <c r="E52">
        <v>5</v>
      </c>
      <c r="F52">
        <v>0</v>
      </c>
      <c r="G52">
        <v>5</v>
      </c>
      <c r="H52">
        <v>0.41324</v>
      </c>
    </row>
    <row r="53" spans="1:8">
      <c r="A53">
        <v>320</v>
      </c>
      <c r="B53">
        <v>400</v>
      </c>
      <c r="C53">
        <v>408</v>
      </c>
      <c r="D53">
        <v>320</v>
      </c>
      <c r="E53">
        <v>0</v>
      </c>
      <c r="F53">
        <v>0</v>
      </c>
      <c r="G53">
        <v>0</v>
      </c>
      <c r="H53">
        <v>0.43330200000000002</v>
      </c>
    </row>
    <row r="54" spans="1:8">
      <c r="A54">
        <v>320</v>
      </c>
      <c r="B54">
        <v>400</v>
      </c>
      <c r="C54">
        <v>409</v>
      </c>
      <c r="D54">
        <v>320</v>
      </c>
      <c r="E54">
        <v>0</v>
      </c>
      <c r="F54">
        <v>0</v>
      </c>
      <c r="G54">
        <v>0</v>
      </c>
      <c r="H54">
        <v>0.39465499999999998</v>
      </c>
    </row>
    <row r="55" spans="1:8">
      <c r="A55">
        <v>400</v>
      </c>
      <c r="B55">
        <v>500</v>
      </c>
      <c r="C55">
        <v>509</v>
      </c>
      <c r="D55">
        <v>394</v>
      </c>
      <c r="E55">
        <v>6</v>
      </c>
      <c r="F55">
        <v>0</v>
      </c>
      <c r="G55">
        <v>6</v>
      </c>
      <c r="H55">
        <v>0.66418900000000003</v>
      </c>
    </row>
    <row r="56" spans="1:8">
      <c r="A56">
        <v>400</v>
      </c>
      <c r="B56">
        <v>500</v>
      </c>
      <c r="C56">
        <v>509</v>
      </c>
      <c r="D56">
        <v>400</v>
      </c>
      <c r="E56">
        <v>0</v>
      </c>
      <c r="F56">
        <v>0</v>
      </c>
      <c r="G56">
        <v>0</v>
      </c>
      <c r="H56">
        <v>0.694519</v>
      </c>
    </row>
    <row r="57" spans="1:8">
      <c r="A57">
        <v>400</v>
      </c>
      <c r="B57">
        <v>500</v>
      </c>
      <c r="C57">
        <v>509</v>
      </c>
      <c r="D57">
        <v>400</v>
      </c>
      <c r="E57">
        <v>0</v>
      </c>
      <c r="F57">
        <v>0</v>
      </c>
      <c r="G57">
        <v>0</v>
      </c>
      <c r="H57">
        <v>0.69127700000000003</v>
      </c>
    </row>
    <row r="58" spans="1:8">
      <c r="A58">
        <v>468</v>
      </c>
      <c r="B58">
        <v>500</v>
      </c>
      <c r="C58">
        <v>506</v>
      </c>
      <c r="D58">
        <v>468</v>
      </c>
      <c r="E58">
        <v>0</v>
      </c>
      <c r="F58">
        <v>13</v>
      </c>
      <c r="G58">
        <v>0</v>
      </c>
      <c r="H58">
        <v>9.5244999999999996E-2</v>
      </c>
    </row>
    <row r="59" spans="1:8">
      <c r="A59">
        <v>482</v>
      </c>
      <c r="B59">
        <v>500</v>
      </c>
      <c r="C59">
        <v>509</v>
      </c>
      <c r="D59">
        <v>478</v>
      </c>
      <c r="E59">
        <v>4</v>
      </c>
      <c r="F59">
        <v>16</v>
      </c>
      <c r="G59">
        <v>4</v>
      </c>
      <c r="H59">
        <v>9.3595999999999999E-2</v>
      </c>
    </row>
    <row r="60" spans="1:8">
      <c r="A60">
        <v>488</v>
      </c>
      <c r="B60">
        <v>500</v>
      </c>
      <c r="C60">
        <v>509</v>
      </c>
      <c r="D60">
        <v>486</v>
      </c>
      <c r="E60">
        <v>2</v>
      </c>
      <c r="F60">
        <v>2</v>
      </c>
      <c r="G60">
        <v>2</v>
      </c>
      <c r="H60">
        <v>9.2989000000000002E-2</v>
      </c>
    </row>
    <row r="61" spans="1:8">
      <c r="A61">
        <v>492</v>
      </c>
      <c r="B61">
        <v>500</v>
      </c>
      <c r="C61">
        <v>509</v>
      </c>
      <c r="D61">
        <v>479</v>
      </c>
      <c r="E61">
        <v>13</v>
      </c>
      <c r="F61">
        <v>2</v>
      </c>
      <c r="G61">
        <v>13</v>
      </c>
      <c r="H61">
        <v>9.7114000000000006E-2</v>
      </c>
    </row>
    <row r="62" spans="1:8">
      <c r="A62">
        <v>498</v>
      </c>
      <c r="B62">
        <v>500</v>
      </c>
      <c r="C62">
        <v>509</v>
      </c>
      <c r="D62">
        <v>487</v>
      </c>
      <c r="E62">
        <v>11</v>
      </c>
      <c r="F62">
        <v>0</v>
      </c>
      <c r="G62">
        <v>11</v>
      </c>
      <c r="H62">
        <v>9.3852000000000005E-2</v>
      </c>
    </row>
    <row r="63" spans="1:8">
      <c r="C63" t="s">
        <v>52</v>
      </c>
    </row>
  </sheetData>
  <sortState ref="A34:H62">
    <sortCondition ref="A34:A6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1"/>
  <sheetViews>
    <sheetView workbookViewId="0">
      <selection activeCell="Q32" sqref="Q32"/>
    </sheetView>
  </sheetViews>
  <sheetFormatPr defaultRowHeight="14.25"/>
  <cols>
    <col min="1" max="3" width="3.875" bestFit="1" customWidth="1"/>
    <col min="4" max="4" width="8.375" bestFit="1" customWidth="1"/>
    <col min="8" max="8" width="14.25" bestFit="1" customWidth="1"/>
  </cols>
  <sheetData>
    <row r="1" spans="1:24">
      <c r="E1" t="s">
        <v>48</v>
      </c>
      <c r="F1" t="s">
        <v>47</v>
      </c>
    </row>
    <row r="2" spans="1:24">
      <c r="A2">
        <v>120</v>
      </c>
      <c r="B2">
        <v>200</v>
      </c>
      <c r="C2">
        <v>216</v>
      </c>
      <c r="D2" t="s">
        <v>23</v>
      </c>
      <c r="E2">
        <f t="shared" ref="E2:E30" si="0">B2+9</f>
        <v>209</v>
      </c>
      <c r="F2">
        <f t="shared" ref="F2:F30" si="1">C2-E2</f>
        <v>7</v>
      </c>
      <c r="G2">
        <f t="shared" ref="G2:G30" si="2">A2/B2</f>
        <v>0.6</v>
      </c>
      <c r="Q2">
        <v>120</v>
      </c>
      <c r="R2">
        <v>200</v>
      </c>
      <c r="S2">
        <v>209</v>
      </c>
      <c r="T2">
        <v>113</v>
      </c>
      <c r="U2">
        <v>7</v>
      </c>
      <c r="V2">
        <v>0</v>
      </c>
      <c r="W2">
        <v>7</v>
      </c>
      <c r="X2">
        <f t="shared" ref="X2:X30" si="3">Q2/R2</f>
        <v>0.6</v>
      </c>
    </row>
    <row r="3" spans="1:24">
      <c r="A3">
        <v>120</v>
      </c>
      <c r="B3">
        <v>200</v>
      </c>
      <c r="C3">
        <v>220</v>
      </c>
      <c r="D3" t="s">
        <v>31</v>
      </c>
      <c r="E3">
        <f t="shared" si="0"/>
        <v>209</v>
      </c>
      <c r="F3">
        <f t="shared" si="1"/>
        <v>11</v>
      </c>
      <c r="G3">
        <f t="shared" si="2"/>
        <v>0.6</v>
      </c>
      <c r="Q3">
        <v>120</v>
      </c>
      <c r="R3">
        <v>200</v>
      </c>
      <c r="S3">
        <v>209</v>
      </c>
      <c r="T3">
        <v>110</v>
      </c>
      <c r="U3">
        <v>10</v>
      </c>
      <c r="V3">
        <v>0</v>
      </c>
      <c r="W3">
        <v>10</v>
      </c>
      <c r="X3">
        <f t="shared" si="3"/>
        <v>0.6</v>
      </c>
    </row>
    <row r="4" spans="1:24">
      <c r="A4">
        <v>120</v>
      </c>
      <c r="B4">
        <v>200</v>
      </c>
      <c r="C4">
        <v>226</v>
      </c>
      <c r="D4" t="s">
        <v>46</v>
      </c>
      <c r="E4">
        <f t="shared" si="0"/>
        <v>209</v>
      </c>
      <c r="F4">
        <f t="shared" si="1"/>
        <v>17</v>
      </c>
      <c r="G4">
        <f t="shared" si="2"/>
        <v>0.6</v>
      </c>
      <c r="Q4">
        <v>120</v>
      </c>
      <c r="R4">
        <v>200</v>
      </c>
      <c r="S4">
        <v>209</v>
      </c>
      <c r="T4">
        <v>111</v>
      </c>
      <c r="U4">
        <v>9</v>
      </c>
      <c r="V4">
        <v>0</v>
      </c>
      <c r="W4">
        <v>9</v>
      </c>
      <c r="X4">
        <f t="shared" si="3"/>
        <v>0.6</v>
      </c>
    </row>
    <row r="5" spans="1:24">
      <c r="A5">
        <v>180</v>
      </c>
      <c r="B5">
        <v>300</v>
      </c>
      <c r="C5">
        <v>311</v>
      </c>
      <c r="D5" t="s">
        <v>24</v>
      </c>
      <c r="E5">
        <f t="shared" si="0"/>
        <v>309</v>
      </c>
      <c r="F5">
        <f t="shared" si="1"/>
        <v>2</v>
      </c>
      <c r="G5">
        <f t="shared" si="2"/>
        <v>0.6</v>
      </c>
      <c r="Q5">
        <v>180</v>
      </c>
      <c r="R5">
        <v>300</v>
      </c>
      <c r="S5">
        <v>309</v>
      </c>
      <c r="T5">
        <v>178</v>
      </c>
      <c r="U5">
        <v>2</v>
      </c>
      <c r="V5">
        <v>0</v>
      </c>
      <c r="W5">
        <v>2</v>
      </c>
      <c r="X5">
        <f t="shared" si="3"/>
        <v>0.6</v>
      </c>
    </row>
    <row r="6" spans="1:24">
      <c r="A6">
        <v>180</v>
      </c>
      <c r="B6">
        <v>300</v>
      </c>
      <c r="C6">
        <v>328</v>
      </c>
      <c r="D6" t="s">
        <v>34</v>
      </c>
      <c r="E6">
        <f t="shared" si="0"/>
        <v>309</v>
      </c>
      <c r="F6">
        <f t="shared" si="1"/>
        <v>19</v>
      </c>
      <c r="G6">
        <f t="shared" si="2"/>
        <v>0.6</v>
      </c>
      <c r="I6" s="2">
        <v>0.6</v>
      </c>
      <c r="J6" s="2">
        <v>0.8</v>
      </c>
      <c r="K6" s="2">
        <f>G26</f>
        <v>0.93600000000000005</v>
      </c>
      <c r="L6" s="2">
        <f>G27</f>
        <v>0.96399999999999997</v>
      </c>
      <c r="M6" s="2">
        <f>G28</f>
        <v>0.97599999999999998</v>
      </c>
      <c r="N6" s="2">
        <f>G29</f>
        <v>0.98399999999999999</v>
      </c>
      <c r="O6" s="2">
        <f>G30</f>
        <v>0.996</v>
      </c>
      <c r="Q6">
        <v>180</v>
      </c>
      <c r="R6">
        <v>300</v>
      </c>
      <c r="S6">
        <v>309</v>
      </c>
      <c r="T6">
        <v>169</v>
      </c>
      <c r="U6">
        <v>11</v>
      </c>
      <c r="V6">
        <v>0</v>
      </c>
      <c r="W6">
        <v>11</v>
      </c>
      <c r="X6">
        <f t="shared" si="3"/>
        <v>0.6</v>
      </c>
    </row>
    <row r="7" spans="1:24">
      <c r="A7">
        <v>180</v>
      </c>
      <c r="B7">
        <v>300</v>
      </c>
      <c r="C7">
        <v>322</v>
      </c>
      <c r="D7" t="s">
        <v>38</v>
      </c>
      <c r="E7">
        <f t="shared" si="0"/>
        <v>309</v>
      </c>
      <c r="F7">
        <f t="shared" si="1"/>
        <v>13</v>
      </c>
      <c r="G7">
        <f t="shared" si="2"/>
        <v>0.6</v>
      </c>
      <c r="H7" t="s">
        <v>49</v>
      </c>
      <c r="I7" s="1">
        <f>AVERAGE(F2:F13)</f>
        <v>19.916666666666668</v>
      </c>
      <c r="J7" s="1">
        <f>AVERAGE(F14:F25)</f>
        <v>20.5</v>
      </c>
      <c r="K7" s="1">
        <f>F26</f>
        <v>2</v>
      </c>
      <c r="L7" s="1">
        <f>F27</f>
        <v>4</v>
      </c>
      <c r="M7" s="1">
        <f>F28</f>
        <v>13</v>
      </c>
      <c r="N7" s="1">
        <f>F29</f>
        <v>15</v>
      </c>
      <c r="O7" s="1">
        <f>F30</f>
        <v>15</v>
      </c>
      <c r="Q7">
        <v>180</v>
      </c>
      <c r="R7">
        <v>300</v>
      </c>
      <c r="S7">
        <v>309</v>
      </c>
      <c r="T7">
        <v>168</v>
      </c>
      <c r="U7">
        <v>12</v>
      </c>
      <c r="V7">
        <v>0</v>
      </c>
      <c r="W7">
        <v>12</v>
      </c>
      <c r="X7">
        <f t="shared" si="3"/>
        <v>0.6</v>
      </c>
    </row>
    <row r="8" spans="1:24">
      <c r="A8">
        <v>240</v>
      </c>
      <c r="B8">
        <v>400</v>
      </c>
      <c r="C8">
        <v>438</v>
      </c>
      <c r="D8" t="s">
        <v>36</v>
      </c>
      <c r="E8">
        <f t="shared" si="0"/>
        <v>409</v>
      </c>
      <c r="F8">
        <f t="shared" si="1"/>
        <v>29</v>
      </c>
      <c r="G8">
        <f t="shared" si="2"/>
        <v>0.6</v>
      </c>
      <c r="H8" t="s">
        <v>50</v>
      </c>
      <c r="I8" s="1">
        <f>AVERAGE(W2:W13)</f>
        <v>12.083333333333334</v>
      </c>
      <c r="J8" s="1">
        <f>AVERAGE(W14:W25)</f>
        <v>16.833333333333332</v>
      </c>
      <c r="K8" s="1">
        <f>W26</f>
        <v>2</v>
      </c>
      <c r="L8" s="1">
        <f>W27</f>
        <v>4</v>
      </c>
      <c r="M8" s="1">
        <f>W28</f>
        <v>13</v>
      </c>
      <c r="N8" s="1">
        <f>W29</f>
        <v>15</v>
      </c>
      <c r="O8" s="1">
        <f>W30</f>
        <v>15</v>
      </c>
      <c r="Q8">
        <v>240</v>
      </c>
      <c r="R8">
        <v>400</v>
      </c>
      <c r="S8">
        <v>409</v>
      </c>
      <c r="T8">
        <v>221</v>
      </c>
      <c r="U8">
        <v>19</v>
      </c>
      <c r="V8">
        <v>0</v>
      </c>
      <c r="W8">
        <v>19</v>
      </c>
      <c r="X8">
        <f t="shared" si="3"/>
        <v>0.6</v>
      </c>
    </row>
    <row r="9" spans="1:24">
      <c r="A9">
        <v>240</v>
      </c>
      <c r="B9">
        <v>400</v>
      </c>
      <c r="C9">
        <v>421</v>
      </c>
      <c r="D9" t="s">
        <v>41</v>
      </c>
      <c r="E9">
        <f t="shared" si="0"/>
        <v>409</v>
      </c>
      <c r="F9">
        <f t="shared" si="1"/>
        <v>12</v>
      </c>
      <c r="G9">
        <f t="shared" si="2"/>
        <v>0.6</v>
      </c>
      <c r="Q9">
        <v>240</v>
      </c>
      <c r="R9">
        <v>400</v>
      </c>
      <c r="S9">
        <v>409</v>
      </c>
      <c r="T9">
        <v>233</v>
      </c>
      <c r="U9">
        <v>7</v>
      </c>
      <c r="V9">
        <v>0</v>
      </c>
      <c r="W9">
        <v>7</v>
      </c>
      <c r="X9">
        <f t="shared" si="3"/>
        <v>0.6</v>
      </c>
    </row>
    <row r="10" spans="1:24">
      <c r="A10">
        <v>240</v>
      </c>
      <c r="B10">
        <v>400</v>
      </c>
      <c r="C10">
        <v>441</v>
      </c>
      <c r="D10" t="s">
        <v>43</v>
      </c>
      <c r="E10">
        <f t="shared" si="0"/>
        <v>409</v>
      </c>
      <c r="F10">
        <f t="shared" si="1"/>
        <v>32</v>
      </c>
      <c r="G10">
        <f t="shared" si="2"/>
        <v>0.6</v>
      </c>
      <c r="Q10">
        <v>240</v>
      </c>
      <c r="R10">
        <v>400</v>
      </c>
      <c r="S10">
        <v>409</v>
      </c>
      <c r="T10">
        <v>223</v>
      </c>
      <c r="U10">
        <v>17</v>
      </c>
      <c r="V10">
        <v>1</v>
      </c>
      <c r="W10">
        <v>17</v>
      </c>
      <c r="X10">
        <f t="shared" si="3"/>
        <v>0.6</v>
      </c>
    </row>
    <row r="11" spans="1:24">
      <c r="A11">
        <v>300</v>
      </c>
      <c r="B11">
        <v>500</v>
      </c>
      <c r="C11">
        <v>542</v>
      </c>
      <c r="D11" t="s">
        <v>19</v>
      </c>
      <c r="E11">
        <f t="shared" si="0"/>
        <v>509</v>
      </c>
      <c r="F11">
        <f t="shared" si="1"/>
        <v>33</v>
      </c>
      <c r="G11">
        <f t="shared" si="2"/>
        <v>0.6</v>
      </c>
      <c r="Q11">
        <v>300</v>
      </c>
      <c r="R11">
        <v>500</v>
      </c>
      <c r="S11">
        <v>509</v>
      </c>
      <c r="T11">
        <v>283</v>
      </c>
      <c r="U11">
        <v>17</v>
      </c>
      <c r="V11">
        <v>1</v>
      </c>
      <c r="W11">
        <v>17</v>
      </c>
      <c r="X11">
        <f t="shared" si="3"/>
        <v>0.6</v>
      </c>
    </row>
    <row r="12" spans="1:24">
      <c r="A12">
        <v>300</v>
      </c>
      <c r="B12">
        <v>500</v>
      </c>
      <c r="C12">
        <v>549</v>
      </c>
      <c r="D12" t="s">
        <v>27</v>
      </c>
      <c r="E12">
        <f t="shared" si="0"/>
        <v>509</v>
      </c>
      <c r="F12">
        <f t="shared" si="1"/>
        <v>40</v>
      </c>
      <c r="G12">
        <f t="shared" si="2"/>
        <v>0.6</v>
      </c>
      <c r="Q12">
        <v>300</v>
      </c>
      <c r="R12">
        <v>500</v>
      </c>
      <c r="S12">
        <v>509</v>
      </c>
      <c r="T12">
        <v>279</v>
      </c>
      <c r="U12">
        <v>21</v>
      </c>
      <c r="V12">
        <v>0</v>
      </c>
      <c r="W12">
        <v>21</v>
      </c>
      <c r="X12">
        <f t="shared" si="3"/>
        <v>0.6</v>
      </c>
    </row>
    <row r="13" spans="1:24">
      <c r="A13">
        <v>300</v>
      </c>
      <c r="B13">
        <v>500</v>
      </c>
      <c r="C13">
        <v>533</v>
      </c>
      <c r="D13" t="s">
        <v>33</v>
      </c>
      <c r="E13">
        <f t="shared" si="0"/>
        <v>509</v>
      </c>
      <c r="F13">
        <f t="shared" si="1"/>
        <v>24</v>
      </c>
      <c r="G13">
        <f t="shared" si="2"/>
        <v>0.6</v>
      </c>
      <c r="Q13">
        <v>300</v>
      </c>
      <c r="R13">
        <v>500</v>
      </c>
      <c r="S13">
        <v>509</v>
      </c>
      <c r="T13">
        <v>287</v>
      </c>
      <c r="U13">
        <v>13</v>
      </c>
      <c r="V13">
        <v>0</v>
      </c>
      <c r="W13">
        <v>13</v>
      </c>
      <c r="X13">
        <f t="shared" si="3"/>
        <v>0.6</v>
      </c>
    </row>
    <row r="14" spans="1:24">
      <c r="A14">
        <v>160</v>
      </c>
      <c r="B14">
        <v>200</v>
      </c>
      <c r="C14">
        <v>222</v>
      </c>
      <c r="D14" t="s">
        <v>22</v>
      </c>
      <c r="E14">
        <f t="shared" si="0"/>
        <v>209</v>
      </c>
      <c r="F14">
        <f t="shared" si="1"/>
        <v>13</v>
      </c>
      <c r="G14">
        <f t="shared" si="2"/>
        <v>0.8</v>
      </c>
      <c r="Q14">
        <v>160</v>
      </c>
      <c r="R14">
        <v>200</v>
      </c>
      <c r="S14">
        <v>209</v>
      </c>
      <c r="T14">
        <v>147</v>
      </c>
      <c r="U14">
        <v>13</v>
      </c>
      <c r="V14">
        <v>0</v>
      </c>
      <c r="W14">
        <v>13</v>
      </c>
      <c r="X14">
        <f t="shared" si="3"/>
        <v>0.8</v>
      </c>
    </row>
    <row r="15" spans="1:24">
      <c r="A15">
        <v>160</v>
      </c>
      <c r="B15">
        <v>200</v>
      </c>
      <c r="C15">
        <v>224</v>
      </c>
      <c r="D15" t="s">
        <v>30</v>
      </c>
      <c r="E15">
        <f t="shared" si="0"/>
        <v>209</v>
      </c>
      <c r="F15">
        <f t="shared" si="1"/>
        <v>15</v>
      </c>
      <c r="G15">
        <f t="shared" si="2"/>
        <v>0.8</v>
      </c>
      <c r="Q15">
        <v>160</v>
      </c>
      <c r="R15">
        <v>200</v>
      </c>
      <c r="S15">
        <v>209</v>
      </c>
      <c r="T15">
        <v>145</v>
      </c>
      <c r="U15">
        <v>15</v>
      </c>
      <c r="V15">
        <v>0</v>
      </c>
      <c r="W15">
        <v>15</v>
      </c>
      <c r="X15">
        <f t="shared" si="3"/>
        <v>0.8</v>
      </c>
    </row>
    <row r="16" spans="1:24">
      <c r="A16">
        <v>160</v>
      </c>
      <c r="B16">
        <v>200</v>
      </c>
      <c r="C16">
        <v>234</v>
      </c>
      <c r="D16" t="s">
        <v>45</v>
      </c>
      <c r="E16">
        <f t="shared" si="0"/>
        <v>209</v>
      </c>
      <c r="F16">
        <f t="shared" si="1"/>
        <v>25</v>
      </c>
      <c r="G16">
        <f t="shared" si="2"/>
        <v>0.8</v>
      </c>
      <c r="Q16">
        <v>160</v>
      </c>
      <c r="R16">
        <v>200</v>
      </c>
      <c r="S16">
        <v>209</v>
      </c>
      <c r="T16">
        <v>142</v>
      </c>
      <c r="U16">
        <v>18</v>
      </c>
      <c r="V16">
        <v>0</v>
      </c>
      <c r="W16">
        <v>18</v>
      </c>
      <c r="X16">
        <f t="shared" si="3"/>
        <v>0.8</v>
      </c>
    </row>
    <row r="17" spans="1:24">
      <c r="A17">
        <v>240</v>
      </c>
      <c r="B17">
        <v>300</v>
      </c>
      <c r="C17">
        <v>328</v>
      </c>
      <c r="D17" t="s">
        <v>25</v>
      </c>
      <c r="E17">
        <f t="shared" si="0"/>
        <v>309</v>
      </c>
      <c r="F17">
        <f t="shared" si="1"/>
        <v>19</v>
      </c>
      <c r="G17">
        <f t="shared" si="2"/>
        <v>0.8</v>
      </c>
      <c r="Q17">
        <v>240</v>
      </c>
      <c r="R17">
        <v>300</v>
      </c>
      <c r="S17">
        <v>309</v>
      </c>
      <c r="T17">
        <v>226</v>
      </c>
      <c r="U17">
        <v>14</v>
      </c>
      <c r="V17">
        <v>0</v>
      </c>
      <c r="W17">
        <v>14</v>
      </c>
      <c r="X17">
        <f t="shared" si="3"/>
        <v>0.8</v>
      </c>
    </row>
    <row r="18" spans="1:24">
      <c r="A18">
        <v>240</v>
      </c>
      <c r="B18">
        <v>300</v>
      </c>
      <c r="C18">
        <v>330</v>
      </c>
      <c r="D18" t="s">
        <v>35</v>
      </c>
      <c r="E18">
        <f t="shared" si="0"/>
        <v>309</v>
      </c>
      <c r="F18">
        <f t="shared" si="1"/>
        <v>21</v>
      </c>
      <c r="G18">
        <f t="shared" si="2"/>
        <v>0.8</v>
      </c>
      <c r="Q18">
        <v>240</v>
      </c>
      <c r="R18">
        <v>300</v>
      </c>
      <c r="S18">
        <v>309</v>
      </c>
      <c r="T18">
        <v>227</v>
      </c>
      <c r="U18">
        <v>13</v>
      </c>
      <c r="V18">
        <v>0</v>
      </c>
      <c r="W18">
        <v>13</v>
      </c>
      <c r="X18">
        <f t="shared" si="3"/>
        <v>0.8</v>
      </c>
    </row>
    <row r="19" spans="1:24">
      <c r="A19">
        <v>240</v>
      </c>
      <c r="B19">
        <v>300</v>
      </c>
      <c r="C19">
        <v>324</v>
      </c>
      <c r="D19" t="s">
        <v>39</v>
      </c>
      <c r="E19">
        <f t="shared" si="0"/>
        <v>309</v>
      </c>
      <c r="F19">
        <f t="shared" si="1"/>
        <v>15</v>
      </c>
      <c r="G19">
        <f t="shared" si="2"/>
        <v>0.8</v>
      </c>
      <c r="Q19">
        <v>240</v>
      </c>
      <c r="R19">
        <v>300</v>
      </c>
      <c r="S19">
        <v>309</v>
      </c>
      <c r="T19">
        <v>227</v>
      </c>
      <c r="U19">
        <v>13</v>
      </c>
      <c r="V19">
        <v>0</v>
      </c>
      <c r="W19">
        <v>13</v>
      </c>
      <c r="X19">
        <f t="shared" si="3"/>
        <v>0.8</v>
      </c>
    </row>
    <row r="20" spans="1:24">
      <c r="A20">
        <v>320</v>
      </c>
      <c r="B20">
        <v>400</v>
      </c>
      <c r="C20">
        <v>428</v>
      </c>
      <c r="D20" t="s">
        <v>37</v>
      </c>
      <c r="E20">
        <f t="shared" si="0"/>
        <v>409</v>
      </c>
      <c r="F20">
        <f t="shared" si="1"/>
        <v>19</v>
      </c>
      <c r="G20">
        <f t="shared" si="2"/>
        <v>0.8</v>
      </c>
      <c r="Q20">
        <v>320</v>
      </c>
      <c r="R20">
        <v>400</v>
      </c>
      <c r="S20">
        <v>409</v>
      </c>
      <c r="T20">
        <v>305</v>
      </c>
      <c r="U20">
        <v>15</v>
      </c>
      <c r="V20">
        <v>0</v>
      </c>
      <c r="W20">
        <v>15</v>
      </c>
      <c r="X20">
        <f t="shared" si="3"/>
        <v>0.8</v>
      </c>
    </row>
    <row r="21" spans="1:24">
      <c r="A21">
        <v>320</v>
      </c>
      <c r="B21">
        <v>400</v>
      </c>
      <c r="C21">
        <v>433</v>
      </c>
      <c r="D21" t="s">
        <v>42</v>
      </c>
      <c r="E21">
        <f t="shared" si="0"/>
        <v>409</v>
      </c>
      <c r="F21">
        <f t="shared" si="1"/>
        <v>24</v>
      </c>
      <c r="G21">
        <f t="shared" si="2"/>
        <v>0.8</v>
      </c>
      <c r="Q21">
        <v>320</v>
      </c>
      <c r="R21">
        <v>400</v>
      </c>
      <c r="S21">
        <v>409</v>
      </c>
      <c r="T21">
        <v>297</v>
      </c>
      <c r="U21">
        <v>23</v>
      </c>
      <c r="V21">
        <v>2</v>
      </c>
      <c r="W21">
        <v>23</v>
      </c>
      <c r="X21">
        <f t="shared" si="3"/>
        <v>0.8</v>
      </c>
    </row>
    <row r="22" spans="1:24">
      <c r="A22">
        <v>320</v>
      </c>
      <c r="B22">
        <v>400</v>
      </c>
      <c r="C22">
        <v>423</v>
      </c>
      <c r="D22" t="s">
        <v>44</v>
      </c>
      <c r="E22">
        <f t="shared" si="0"/>
        <v>409</v>
      </c>
      <c r="F22">
        <f t="shared" si="1"/>
        <v>14</v>
      </c>
      <c r="G22">
        <f t="shared" si="2"/>
        <v>0.8</v>
      </c>
      <c r="Q22">
        <v>320</v>
      </c>
      <c r="R22">
        <v>400</v>
      </c>
      <c r="S22">
        <v>409</v>
      </c>
      <c r="T22">
        <v>309</v>
      </c>
      <c r="U22">
        <v>11</v>
      </c>
      <c r="V22">
        <v>0</v>
      </c>
      <c r="W22">
        <v>11</v>
      </c>
      <c r="X22">
        <f t="shared" si="3"/>
        <v>0.8</v>
      </c>
    </row>
    <row r="23" spans="1:24">
      <c r="A23">
        <v>400</v>
      </c>
      <c r="B23">
        <v>500</v>
      </c>
      <c r="C23">
        <v>533</v>
      </c>
      <c r="D23" t="s">
        <v>18</v>
      </c>
      <c r="E23">
        <f t="shared" si="0"/>
        <v>509</v>
      </c>
      <c r="F23">
        <f t="shared" si="1"/>
        <v>24</v>
      </c>
      <c r="G23">
        <f t="shared" si="2"/>
        <v>0.8</v>
      </c>
      <c r="Q23">
        <v>400</v>
      </c>
      <c r="R23">
        <v>500</v>
      </c>
      <c r="S23">
        <v>509</v>
      </c>
      <c r="T23">
        <v>380</v>
      </c>
      <c r="U23">
        <v>20</v>
      </c>
      <c r="V23">
        <v>1</v>
      </c>
      <c r="W23">
        <v>20</v>
      </c>
      <c r="X23">
        <f t="shared" si="3"/>
        <v>0.8</v>
      </c>
    </row>
    <row r="24" spans="1:24">
      <c r="A24">
        <v>400</v>
      </c>
      <c r="B24">
        <v>500</v>
      </c>
      <c r="C24">
        <v>542</v>
      </c>
      <c r="D24" t="s">
        <v>26</v>
      </c>
      <c r="E24">
        <f t="shared" si="0"/>
        <v>509</v>
      </c>
      <c r="F24">
        <f t="shared" si="1"/>
        <v>33</v>
      </c>
      <c r="G24">
        <f t="shared" si="2"/>
        <v>0.8</v>
      </c>
      <c r="Q24">
        <v>400</v>
      </c>
      <c r="R24">
        <v>500</v>
      </c>
      <c r="S24">
        <v>509</v>
      </c>
      <c r="T24">
        <v>377</v>
      </c>
      <c r="U24">
        <v>23</v>
      </c>
      <c r="V24">
        <v>0</v>
      </c>
      <c r="W24">
        <v>23</v>
      </c>
      <c r="X24">
        <f t="shared" si="3"/>
        <v>0.8</v>
      </c>
    </row>
    <row r="25" spans="1:24">
      <c r="A25">
        <v>400</v>
      </c>
      <c r="B25">
        <v>500</v>
      </c>
      <c r="C25">
        <v>533</v>
      </c>
      <c r="D25" t="s">
        <v>32</v>
      </c>
      <c r="E25">
        <f t="shared" si="0"/>
        <v>509</v>
      </c>
      <c r="F25">
        <f t="shared" si="1"/>
        <v>24</v>
      </c>
      <c r="G25">
        <f t="shared" si="2"/>
        <v>0.8</v>
      </c>
      <c r="Q25">
        <v>400</v>
      </c>
      <c r="R25">
        <v>500</v>
      </c>
      <c r="S25">
        <v>509</v>
      </c>
      <c r="T25">
        <v>376</v>
      </c>
      <c r="U25">
        <v>24</v>
      </c>
      <c r="V25">
        <v>1</v>
      </c>
      <c r="W25">
        <v>24</v>
      </c>
      <c r="X25">
        <f t="shared" si="3"/>
        <v>0.8</v>
      </c>
    </row>
    <row r="26" spans="1:24">
      <c r="A26">
        <v>468</v>
      </c>
      <c r="B26">
        <v>500</v>
      </c>
      <c r="C26">
        <v>511</v>
      </c>
      <c r="D26" t="s">
        <v>29</v>
      </c>
      <c r="E26">
        <f t="shared" si="0"/>
        <v>509</v>
      </c>
      <c r="F26">
        <f t="shared" si="1"/>
        <v>2</v>
      </c>
      <c r="G26">
        <f t="shared" si="2"/>
        <v>0.93600000000000005</v>
      </c>
      <c r="Q26">
        <v>468</v>
      </c>
      <c r="R26">
        <v>500</v>
      </c>
      <c r="S26">
        <v>509</v>
      </c>
      <c r="T26">
        <v>466</v>
      </c>
      <c r="U26">
        <v>2</v>
      </c>
      <c r="V26">
        <v>22</v>
      </c>
      <c r="W26">
        <v>2</v>
      </c>
      <c r="X26">
        <f t="shared" si="3"/>
        <v>0.93600000000000005</v>
      </c>
    </row>
    <row r="27" spans="1:24">
      <c r="A27">
        <v>482</v>
      </c>
      <c r="B27">
        <v>500</v>
      </c>
      <c r="C27">
        <v>513</v>
      </c>
      <c r="D27" t="s">
        <v>28</v>
      </c>
      <c r="E27">
        <f t="shared" si="0"/>
        <v>509</v>
      </c>
      <c r="F27">
        <f t="shared" si="1"/>
        <v>4</v>
      </c>
      <c r="G27">
        <f t="shared" si="2"/>
        <v>0.96399999999999997</v>
      </c>
      <c r="Q27">
        <v>482</v>
      </c>
      <c r="R27">
        <v>500</v>
      </c>
      <c r="S27">
        <v>509</v>
      </c>
      <c r="T27">
        <v>478</v>
      </c>
      <c r="U27">
        <v>4</v>
      </c>
      <c r="V27">
        <v>16</v>
      </c>
      <c r="W27">
        <v>4</v>
      </c>
      <c r="X27">
        <f t="shared" si="3"/>
        <v>0.96399999999999997</v>
      </c>
    </row>
    <row r="28" spans="1:24">
      <c r="A28">
        <v>488</v>
      </c>
      <c r="B28">
        <v>500</v>
      </c>
      <c r="C28">
        <v>522</v>
      </c>
      <c r="D28" t="s">
        <v>21</v>
      </c>
      <c r="E28">
        <f t="shared" si="0"/>
        <v>509</v>
      </c>
      <c r="F28">
        <f t="shared" si="1"/>
        <v>13</v>
      </c>
      <c r="G28">
        <f t="shared" si="2"/>
        <v>0.97599999999999998</v>
      </c>
      <c r="Q28">
        <v>488</v>
      </c>
      <c r="R28">
        <v>500</v>
      </c>
      <c r="S28">
        <v>509</v>
      </c>
      <c r="T28">
        <v>475</v>
      </c>
      <c r="U28">
        <v>13</v>
      </c>
      <c r="V28">
        <v>10</v>
      </c>
      <c r="W28">
        <v>13</v>
      </c>
      <c r="X28">
        <f t="shared" si="3"/>
        <v>0.97599999999999998</v>
      </c>
    </row>
    <row r="29" spans="1:24">
      <c r="A29">
        <v>492</v>
      </c>
      <c r="B29">
        <v>500</v>
      </c>
      <c r="C29">
        <v>524</v>
      </c>
      <c r="D29" t="s">
        <v>20</v>
      </c>
      <c r="E29">
        <f t="shared" si="0"/>
        <v>509</v>
      </c>
      <c r="F29">
        <f t="shared" si="1"/>
        <v>15</v>
      </c>
      <c r="G29">
        <f t="shared" si="2"/>
        <v>0.98399999999999999</v>
      </c>
      <c r="Q29">
        <v>492</v>
      </c>
      <c r="R29">
        <v>500</v>
      </c>
      <c r="S29">
        <v>509</v>
      </c>
      <c r="T29">
        <v>477</v>
      </c>
      <c r="U29">
        <v>15</v>
      </c>
      <c r="V29">
        <v>2</v>
      </c>
      <c r="W29">
        <v>15</v>
      </c>
      <c r="X29">
        <f t="shared" si="3"/>
        <v>0.98399999999999999</v>
      </c>
    </row>
    <row r="30" spans="1:24">
      <c r="A30">
        <v>498</v>
      </c>
      <c r="B30">
        <v>500</v>
      </c>
      <c r="C30">
        <v>524</v>
      </c>
      <c r="D30" t="s">
        <v>40</v>
      </c>
      <c r="E30">
        <f t="shared" si="0"/>
        <v>509</v>
      </c>
      <c r="F30">
        <f t="shared" si="1"/>
        <v>15</v>
      </c>
      <c r="G30">
        <f t="shared" si="2"/>
        <v>0.996</v>
      </c>
      <c r="Q30">
        <v>498</v>
      </c>
      <c r="R30">
        <v>500</v>
      </c>
      <c r="S30">
        <v>509</v>
      </c>
      <c r="T30">
        <v>483</v>
      </c>
      <c r="U30">
        <v>15</v>
      </c>
      <c r="V30">
        <v>0</v>
      </c>
      <c r="W30">
        <v>15</v>
      </c>
      <c r="X30">
        <f t="shared" si="3"/>
        <v>0.996</v>
      </c>
    </row>
    <row r="31" spans="1:24">
      <c r="A31" t="s">
        <v>51</v>
      </c>
      <c r="Q31" t="s">
        <v>13</v>
      </c>
    </row>
  </sheetData>
  <sortState ref="Q2:X30">
    <sortCondition ref="X2:X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5</vt:i4>
      </vt:variant>
    </vt:vector>
  </HeadingPairs>
  <TitlesOfParts>
    <vt:vector size="8" baseType="lpstr">
      <vt:lpstr>positive</vt:lpstr>
      <vt:lpstr>negative</vt:lpstr>
      <vt:lpstr>truncation_negative</vt:lpstr>
      <vt:lpstr>positive!output_gn.</vt:lpstr>
      <vt:lpstr>truncation_negative!output_gnnt._1</vt:lpstr>
      <vt:lpstr>positive!output_gp.</vt:lpstr>
      <vt:lpstr>negative!output_n.</vt:lpstr>
      <vt:lpstr>positive!output_p.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Cicheński</dc:creator>
  <cp:lastModifiedBy>Mateusz Cicheński</cp:lastModifiedBy>
  <dcterms:created xsi:type="dcterms:W3CDTF">2010-04-25T08:54:48Z</dcterms:created>
  <dcterms:modified xsi:type="dcterms:W3CDTF">2010-04-26T13:21:12Z</dcterms:modified>
</cp:coreProperties>
</file>