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20" windowHeight="12075" activeTab="2"/>
  </bookViews>
  <sheets>
    <sheet name="positive" sheetId="1" r:id="rId1"/>
    <sheet name="negative" sheetId="2" r:id="rId2"/>
    <sheet name="truncation_negative" sheetId="3" r:id="rId3"/>
  </sheets>
  <definedNames>
    <definedName name="output_gn." localSheetId="0">positive!$K$2:$K$26</definedName>
    <definedName name="output_gnnt._1" localSheetId="2">truncation_negative!$A$2:$D$30</definedName>
    <definedName name="output_gp." localSheetId="0">positive!$A$1:$E$25</definedName>
    <definedName name="output_p." localSheetId="0">positive!$G$2:$K$25</definedName>
  </definedNames>
  <calcPr calcId="125725"/>
</workbook>
</file>

<file path=xl/calcChain.xml><?xml version="1.0" encoding="utf-8"?>
<calcChain xmlns="http://schemas.openxmlformats.org/spreadsheetml/2006/main">
  <c r="O8" i="3"/>
  <c r="N8"/>
  <c r="M8"/>
  <c r="L8"/>
  <c r="K8"/>
  <c r="J8"/>
  <c r="I8"/>
  <c r="X3"/>
  <c r="X4"/>
  <c r="X14"/>
  <c r="X15"/>
  <c r="X16"/>
  <c r="X5"/>
  <c r="X6"/>
  <c r="X7"/>
  <c r="X17"/>
  <c r="X18"/>
  <c r="X8"/>
  <c r="X19"/>
  <c r="X9"/>
  <c r="X10"/>
  <c r="X11"/>
  <c r="X12"/>
  <c r="X13"/>
  <c r="X20"/>
  <c r="X21"/>
  <c r="X22"/>
  <c r="X23"/>
  <c r="X24"/>
  <c r="X25"/>
  <c r="X26"/>
  <c r="X27"/>
  <c r="X28"/>
  <c r="X29"/>
  <c r="X30"/>
  <c r="X2"/>
  <c r="O7"/>
  <c r="N7"/>
  <c r="M7"/>
  <c r="L7"/>
  <c r="K7"/>
  <c r="J7"/>
  <c r="I7"/>
  <c r="O6"/>
  <c r="N6"/>
  <c r="M6"/>
  <c r="L6"/>
  <c r="K6"/>
  <c r="G3"/>
  <c r="G4"/>
  <c r="G14"/>
  <c r="G15"/>
  <c r="G16"/>
  <c r="G5"/>
  <c r="G6"/>
  <c r="G7"/>
  <c r="G17"/>
  <c r="G18"/>
  <c r="G19"/>
  <c r="G8"/>
  <c r="G9"/>
  <c r="G10"/>
  <c r="G11"/>
  <c r="G12"/>
  <c r="G13"/>
  <c r="G20"/>
  <c r="G21"/>
  <c r="G22"/>
  <c r="G23"/>
  <c r="G24"/>
  <c r="G25"/>
  <c r="G26"/>
  <c r="G27"/>
  <c r="G28"/>
  <c r="G29"/>
  <c r="G30"/>
  <c r="G2"/>
  <c r="E3"/>
  <c r="F3" s="1"/>
  <c r="E4"/>
  <c r="F4" s="1"/>
  <c r="E14"/>
  <c r="F14" s="1"/>
  <c r="E15"/>
  <c r="F15" s="1"/>
  <c r="E16"/>
  <c r="F16" s="1"/>
  <c r="E5"/>
  <c r="F5" s="1"/>
  <c r="E6"/>
  <c r="F6" s="1"/>
  <c r="E7"/>
  <c r="F7" s="1"/>
  <c r="E17"/>
  <c r="F17" s="1"/>
  <c r="E18"/>
  <c r="F18" s="1"/>
  <c r="E19"/>
  <c r="F19" s="1"/>
  <c r="E8"/>
  <c r="F8" s="1"/>
  <c r="E9"/>
  <c r="F9" s="1"/>
  <c r="E10"/>
  <c r="F10" s="1"/>
  <c r="E11"/>
  <c r="F11" s="1"/>
  <c r="E12"/>
  <c r="F12" s="1"/>
  <c r="E13"/>
  <c r="F13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2"/>
  <c r="F2" s="1"/>
  <c r="U11" i="2"/>
  <c r="T11"/>
  <c r="S11"/>
  <c r="R11"/>
  <c r="Q11"/>
  <c r="P11"/>
  <c r="O11"/>
  <c r="N11"/>
  <c r="M11"/>
  <c r="L11"/>
  <c r="K11"/>
  <c r="M10"/>
  <c r="J11"/>
  <c r="J10"/>
  <c r="I30" i="1"/>
  <c r="H30"/>
  <c r="G30"/>
  <c r="F30"/>
  <c r="E30"/>
  <c r="D30"/>
  <c r="C30"/>
  <c r="B30"/>
  <c r="M2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5"/>
  <c r="M2"/>
  <c r="U10" i="2"/>
  <c r="T10"/>
  <c r="S10"/>
  <c r="R10"/>
  <c r="Q10"/>
  <c r="P10"/>
  <c r="O10"/>
  <c r="N10"/>
  <c r="L10"/>
  <c r="K10"/>
  <c r="K9"/>
  <c r="L9"/>
  <c r="M9"/>
  <c r="N9"/>
  <c r="O9"/>
  <c r="P9"/>
  <c r="Q9"/>
  <c r="R9"/>
  <c r="S9"/>
  <c r="T9"/>
  <c r="U9"/>
  <c r="J9"/>
  <c r="R8"/>
  <c r="Q8"/>
  <c r="P8"/>
  <c r="O8"/>
  <c r="N8"/>
  <c r="M8"/>
  <c r="L8"/>
  <c r="K8"/>
  <c r="J8"/>
</calcChain>
</file>

<file path=xl/connections.xml><?xml version="1.0" encoding="utf-8"?>
<connections xmlns="http://schemas.openxmlformats.org/spreadsheetml/2006/main">
  <connection id="1" name="output_gn" type="6" refreshedVersion="3" background="1" saveData="1">
    <textPr codePage="852" sourceFile="C:\Users\Mateusz\Desktop\sbh\output_gn." delimited="0" decimal="," thousands=" ">
      <textFields count="18">
        <textField/>
        <textField type="skip" position="11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3"/>
        <textField position="57"/>
        <textField type="skip" position="65"/>
        <textField position="66"/>
        <textField type="skip" position="71"/>
        <textField position="75"/>
        <textField type="skip" position="84"/>
      </textFields>
    </textPr>
  </connection>
  <connection id="2" name="output_gnnt" type="6" refreshedVersion="3" background="1" saveData="1">
    <textPr codePage="852" sourceFile="C:\Users\Mateusz\Desktop\sbh\output_gnnt." delimited="0" decimal="," thousands=" ">
      <textFields count="9">
        <textField type="skip"/>
        <textField position="12"/>
        <textField type="skip" position="17"/>
        <textField position="21"/>
        <textField type="skip" position="26"/>
        <textField position="30"/>
        <textField type="skip" position="35"/>
        <textField position="76"/>
        <textField type="skip" position="84"/>
      </textFields>
    </textPr>
  </connection>
  <connection id="3" name="output_gp" type="6" refreshedVersion="3" background="1" saveData="1">
    <textPr codePage="852" sourceFile="C:\Users\Mateusz\Desktop\sbh\output_gp." delimited="0" decimal="," thousands=" ">
      <textFields count="17">
        <textField/>
        <textField type="skip" position="11"/>
        <textField position="12"/>
        <textField type="skip" position="20"/>
        <textField position="21"/>
        <textField type="skip" position="26"/>
        <textField position="30"/>
        <textField type="skip" position="38"/>
        <textField position="39"/>
        <textField type="skip" position="44"/>
        <textField position="48"/>
        <textField type="skip" position="56"/>
        <textField position="57"/>
        <textField type="skip" position="61"/>
        <textField position="66"/>
        <textField type="skip" position="74"/>
        <textField position="75"/>
      </textFields>
    </textPr>
  </connection>
  <connection id="4" name="output_p" type="6" refreshedVersion="3" background="1" saveData="1">
    <textPr codePage="852" sourceFile="C:\Users\Mateusz\Desktop\sbh\output_p." delimited="0" decimal="," thousands=" ">
      <textFields count="18">
        <textField/>
        <textField type="skip" position="11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6"/>
        <textField position="57"/>
        <textField type="skip" position="61"/>
        <textField position="66"/>
        <textField type="skip" position="70"/>
        <textField position="75"/>
        <textField type="skip" position="84"/>
      </textFields>
    </textPr>
  </connection>
</connections>
</file>

<file path=xl/sharedStrings.xml><?xml version="1.0" encoding="utf-8"?>
<sst xmlns="http://schemas.openxmlformats.org/spreadsheetml/2006/main" count="61" uniqueCount="52">
  <si>
    <t>N</t>
  </si>
  <si>
    <t>Liczba słów</t>
  </si>
  <si>
    <t>Długość sekwencji</t>
  </si>
  <si>
    <t>Wykorzystane słowa</t>
  </si>
  <si>
    <t>Utworzone słowa</t>
  </si>
  <si>
    <t>Powtórzone słowa</t>
  </si>
  <si>
    <t>Błędy</t>
  </si>
  <si>
    <t>Czas</t>
  </si>
  <si>
    <t>wykorzystane słowa</t>
  </si>
  <si>
    <t>procent wykorzystania słów</t>
  </si>
  <si>
    <t>Słów</t>
  </si>
  <si>
    <t>Długość</t>
  </si>
  <si>
    <t>Wykorzystano</t>
  </si>
  <si>
    <t>GENERAL</t>
  </si>
  <si>
    <t>POSITIVE</t>
  </si>
  <si>
    <t>Diff Time</t>
  </si>
  <si>
    <t>średni czas działania</t>
  </si>
  <si>
    <t>liczba błędów</t>
  </si>
  <si>
    <t>0.710330</t>
  </si>
  <si>
    <t>0.917891</t>
  </si>
  <si>
    <t>0.092141</t>
  </si>
  <si>
    <t>0.091515</t>
  </si>
  <si>
    <t>0.073450</t>
  </si>
  <si>
    <t>0.075443</t>
  </si>
  <si>
    <t>0.204802</t>
  </si>
  <si>
    <t>0.192624</t>
  </si>
  <si>
    <t>0.702931</t>
  </si>
  <si>
    <t>0.732238</t>
  </si>
  <si>
    <t>0.092513</t>
  </si>
  <si>
    <t>0.093335</t>
  </si>
  <si>
    <t>0.060784</t>
  </si>
  <si>
    <t>0.082529</t>
  </si>
  <si>
    <t>0.707978</t>
  </si>
  <si>
    <t>0.912342</t>
  </si>
  <si>
    <t>0.207239</t>
  </si>
  <si>
    <t>0.163657</t>
  </si>
  <si>
    <t>0.394960</t>
  </si>
  <si>
    <t>0.417365</t>
  </si>
  <si>
    <t>0.207454</t>
  </si>
  <si>
    <t>0.208403</t>
  </si>
  <si>
    <t>0.092248</t>
  </si>
  <si>
    <t>0.521808</t>
  </si>
  <si>
    <t>0.462967</t>
  </si>
  <si>
    <t>0.463905</t>
  </si>
  <si>
    <t>0.394469</t>
  </si>
  <si>
    <t>0.074449</t>
  </si>
  <si>
    <t>0.083604</t>
  </si>
  <si>
    <t>diff</t>
  </si>
  <si>
    <t>opt_len</t>
  </si>
  <si>
    <t>różnica długości</t>
  </si>
  <si>
    <t>błędów</t>
  </si>
  <si>
    <t>GENERAL_NO_TRUNC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</si>
</sst>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Różnica czasu działania</a:t>
            </a:r>
            <a:r>
              <a:rPr lang="pl-PL" baseline="0"/>
              <a:t> Algorytmu 3 do czasu działania Algorytmu 2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positive!$B$29:$I$29</c:f>
              <c:numCache>
                <c:formatCode>General</c:formatCode>
                <c:ptCount val="8"/>
                <c:pt idx="0">
                  <c:v>220</c:v>
                </c:pt>
                <c:pt idx="1">
                  <c:v>280</c:v>
                </c:pt>
                <c:pt idx="2">
                  <c:v>330</c:v>
                </c:pt>
                <c:pt idx="3">
                  <c:v>420</c:v>
                </c:pt>
                <c:pt idx="4">
                  <c:v>440</c:v>
                </c:pt>
                <c:pt idx="5">
                  <c:v>550</c:v>
                </c:pt>
                <c:pt idx="6">
                  <c:v>560</c:v>
                </c:pt>
                <c:pt idx="7">
                  <c:v>700</c:v>
                </c:pt>
              </c:numCache>
            </c:numRef>
          </c:cat>
          <c:val>
            <c:numRef>
              <c:f>positive!$B$30:$I$30</c:f>
              <c:numCache>
                <c:formatCode>0.00000</c:formatCode>
                <c:ptCount val="8"/>
                <c:pt idx="0">
                  <c:v>1.0516666666666683</c:v>
                </c:pt>
                <c:pt idx="1">
                  <c:v>6.5156666666666672</c:v>
                </c:pt>
                <c:pt idx="2">
                  <c:v>0.31799999999999884</c:v>
                </c:pt>
                <c:pt idx="3">
                  <c:v>0.19066666666666768</c:v>
                </c:pt>
                <c:pt idx="4">
                  <c:v>14.709666666666667</c:v>
                </c:pt>
                <c:pt idx="5">
                  <c:v>0.72266666666666779</c:v>
                </c:pt>
                <c:pt idx="6">
                  <c:v>1.6166666666666645</c:v>
                </c:pt>
                <c:pt idx="7">
                  <c:v>-1.7116666666666762</c:v>
                </c:pt>
              </c:numCache>
            </c:numRef>
          </c:val>
        </c:ser>
        <c:dLbls/>
        <c:marker val="1"/>
        <c:axId val="74352128"/>
        <c:axId val="75218944"/>
      </c:lineChart>
      <c:catAx>
        <c:axId val="7435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</a:t>
                </a:r>
              </a:p>
            </c:rich>
          </c:tx>
          <c:layout>
            <c:manualLayout>
              <c:xMode val="edge"/>
              <c:yMode val="edge"/>
              <c:x val="0.88503584578429462"/>
              <c:y val="0.68423592884222806"/>
            </c:manualLayout>
          </c:layout>
        </c:title>
        <c:numFmt formatCode="General" sourceLinked="1"/>
        <c:majorTickMark val="none"/>
        <c:tickLblPos val="nextTo"/>
        <c:spPr>
          <a:ln w="28575"/>
        </c:spPr>
        <c:crossAx val="75218944"/>
        <c:crosses val="autoZero"/>
        <c:auto val="1"/>
        <c:lblAlgn val="ctr"/>
        <c:lblOffset val="100"/>
      </c:catAx>
      <c:valAx>
        <c:axId val="75218944"/>
        <c:scaling>
          <c:orientation val="minMax"/>
          <c:max val="17.5"/>
          <c:min val="-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Różnica czasów [ms]</a:t>
                </a:r>
              </a:p>
            </c:rich>
          </c:tx>
          <c:layout/>
        </c:title>
        <c:numFmt formatCode="0.00000" sourceLinked="1"/>
        <c:majorTickMark val="none"/>
        <c:tickLblPos val="nextTo"/>
        <c:spPr>
          <a:ln w="9525">
            <a:noFill/>
          </a:ln>
        </c:spPr>
        <c:crossAx val="74352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</a:t>
            </a:r>
            <a:r>
              <a:rPr lang="pl-PL" baseline="0"/>
              <a:t> instancji z błędami pozytywnymi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positive!$B$29:$I$29</c:f>
              <c:numCache>
                <c:formatCode>General</c:formatCode>
                <c:ptCount val="8"/>
                <c:pt idx="0">
                  <c:v>220</c:v>
                </c:pt>
                <c:pt idx="1">
                  <c:v>280</c:v>
                </c:pt>
                <c:pt idx="2">
                  <c:v>330</c:v>
                </c:pt>
                <c:pt idx="3">
                  <c:v>420</c:v>
                </c:pt>
                <c:pt idx="4">
                  <c:v>440</c:v>
                </c:pt>
                <c:pt idx="5">
                  <c:v>550</c:v>
                </c:pt>
                <c:pt idx="6">
                  <c:v>560</c:v>
                </c:pt>
                <c:pt idx="7">
                  <c:v>700</c:v>
                </c:pt>
              </c:numCache>
            </c:numRef>
          </c:cat>
          <c:val>
            <c:numRef>
              <c:f>positive!$B$31:$I$31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78998144"/>
        <c:axId val="79147776"/>
      </c:barChart>
      <c:catAx>
        <c:axId val="7899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147776"/>
        <c:crosses val="autoZero"/>
        <c:auto val="1"/>
        <c:lblAlgn val="ctr"/>
        <c:lblOffset val="100"/>
      </c:catAx>
      <c:valAx>
        <c:axId val="79147776"/>
        <c:scaling>
          <c:orientation val="minMax"/>
          <c:max val="1"/>
        </c:scaling>
        <c:axPos val="l"/>
        <c:majorGridlines/>
        <c:numFmt formatCode="0%" sourceLinked="1"/>
        <c:majorTickMark val="none"/>
        <c:tickLblPos val="nextTo"/>
        <c:crossAx val="7899814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</a:t>
            </a:r>
            <a:r>
              <a:rPr lang="pl-PL" baseline="0"/>
              <a:t> instancji z błędami negatywnymi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negative!$J$7:$U$7</c:f>
              <c:numCache>
                <c:formatCode>0</c:formatCode>
                <c:ptCount val="12"/>
                <c:pt idx="0">
                  <c:v>120</c:v>
                </c:pt>
                <c:pt idx="1">
                  <c:v>160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320</c:v>
                </c:pt>
                <c:pt idx="6">
                  <c:v>400</c:v>
                </c:pt>
                <c:pt idx="7">
                  <c:v>468</c:v>
                </c:pt>
                <c:pt idx="8">
                  <c:v>482</c:v>
                </c:pt>
                <c:pt idx="9">
                  <c:v>488</c:v>
                </c:pt>
                <c:pt idx="10">
                  <c:v>492</c:v>
                </c:pt>
                <c:pt idx="11">
                  <c:v>498</c:v>
                </c:pt>
              </c:numCache>
            </c:numRef>
          </c:cat>
          <c:val>
            <c:numRef>
              <c:f>negative!$J$9:$U$9</c:f>
              <c:numCache>
                <c:formatCode>0.00%</c:formatCode>
                <c:ptCount val="12"/>
                <c:pt idx="0">
                  <c:v>0.9277777777777777</c:v>
                </c:pt>
                <c:pt idx="1">
                  <c:v>0.90416666666666656</c:v>
                </c:pt>
                <c:pt idx="2">
                  <c:v>0.95370370370370361</c:v>
                </c:pt>
                <c:pt idx="3">
                  <c:v>0.94236111111111109</c:v>
                </c:pt>
                <c:pt idx="4">
                  <c:v>0.94333333333333336</c:v>
                </c:pt>
                <c:pt idx="5">
                  <c:v>0.94895833333333335</c:v>
                </c:pt>
                <c:pt idx="6">
                  <c:v>0.94416666666666671</c:v>
                </c:pt>
                <c:pt idx="7">
                  <c:v>0.99572649572649574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dLbls/>
        <c:axId val="82520704"/>
        <c:axId val="82556416"/>
      </c:barChart>
      <c:catAx>
        <c:axId val="8252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82556416"/>
        <c:crosses val="autoZero"/>
        <c:auto val="1"/>
        <c:lblAlgn val="ctr"/>
        <c:lblOffset val="100"/>
      </c:catAx>
      <c:valAx>
        <c:axId val="82556416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825207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Niewykorzystane słowa</a:t>
            </a:r>
            <a:endParaRPr lang="pl-PL"/>
          </a:p>
          <a:p>
            <a:pPr>
              <a:defRPr/>
            </a:pPr>
            <a:r>
              <a:rPr lang="pl-PL"/>
              <a:t>dla instancji z błędami negatywnymi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Niewykorzystane słowa</c:v>
          </c:tx>
          <c:trendline>
            <c:trendlineType val="linear"/>
          </c:trendline>
          <c:cat>
            <c:numRef>
              <c:f>negative!$J$7:$U$7</c:f>
              <c:numCache>
                <c:formatCode>0</c:formatCode>
                <c:ptCount val="12"/>
                <c:pt idx="0">
                  <c:v>120</c:v>
                </c:pt>
                <c:pt idx="1">
                  <c:v>160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320</c:v>
                </c:pt>
                <c:pt idx="6">
                  <c:v>400</c:v>
                </c:pt>
                <c:pt idx="7">
                  <c:v>468</c:v>
                </c:pt>
                <c:pt idx="8">
                  <c:v>482</c:v>
                </c:pt>
                <c:pt idx="9">
                  <c:v>488</c:v>
                </c:pt>
                <c:pt idx="10">
                  <c:v>492</c:v>
                </c:pt>
                <c:pt idx="11">
                  <c:v>498</c:v>
                </c:pt>
              </c:numCache>
            </c:numRef>
          </c:cat>
          <c:val>
            <c:numRef>
              <c:f>negative!$J$11:$U$11</c:f>
              <c:numCache>
                <c:formatCode>0</c:formatCode>
                <c:ptCount val="12"/>
                <c:pt idx="0">
                  <c:v>8.6666666666666661</c:v>
                </c:pt>
                <c:pt idx="1">
                  <c:v>15.333333333333334</c:v>
                </c:pt>
                <c:pt idx="2">
                  <c:v>8.3333333333333339</c:v>
                </c:pt>
                <c:pt idx="3">
                  <c:v>13.833333333333334</c:v>
                </c:pt>
                <c:pt idx="4">
                  <c:v>17</c:v>
                </c:pt>
                <c:pt idx="5">
                  <c:v>16.333333333333332</c:v>
                </c:pt>
                <c:pt idx="6">
                  <c:v>22.333333333333332</c:v>
                </c:pt>
                <c:pt idx="7">
                  <c:v>2</c:v>
                </c:pt>
                <c:pt idx="8">
                  <c:v>4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axId val="71045504"/>
        <c:axId val="71047040"/>
      </c:barChart>
      <c:catAx>
        <c:axId val="7104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</a:t>
                </a:r>
              </a:p>
            </c:rich>
          </c:tx>
          <c:layout/>
        </c:title>
        <c:numFmt formatCode="0" sourceLinked="1"/>
        <c:tickLblPos val="nextTo"/>
        <c:crossAx val="71047040"/>
        <c:crosses val="autoZero"/>
        <c:auto val="1"/>
        <c:lblAlgn val="ctr"/>
        <c:lblOffset val="100"/>
      </c:catAx>
      <c:valAx>
        <c:axId val="71047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niewykorzystanych słów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71045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Algorytmu 3</a:t>
            </a:r>
          </a:p>
          <a:p>
            <a:pPr>
              <a:defRPr/>
            </a:pPr>
            <a:r>
              <a:rPr lang="pl-PL" baseline="0"/>
              <a:t>z ograniczeniem na długość sekwencji </a:t>
            </a:r>
          </a:p>
          <a:p>
            <a:pPr>
              <a:defRPr/>
            </a:pPr>
            <a:r>
              <a:rPr lang="pl-PL" baseline="0"/>
              <a:t>i bez tego ograniczenia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Odchylenie długości sekwencji wyjściowej z Algorytmu 3 bez ograniczenia  na długość sekwencji od długości oczekiwanej</c:v>
          </c:tx>
          <c:cat>
            <c:numRef>
              <c:f>truncation_negative!$I$6:$O$6</c:f>
              <c:numCache>
                <c:formatCode>0.00%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0.93600000000000005</c:v>
                </c:pt>
                <c:pt idx="3">
                  <c:v>0.96399999999999997</c:v>
                </c:pt>
                <c:pt idx="4">
                  <c:v>0.97599999999999998</c:v>
                </c:pt>
                <c:pt idx="5">
                  <c:v>0.98399999999999999</c:v>
                </c:pt>
                <c:pt idx="6">
                  <c:v>0.996</c:v>
                </c:pt>
              </c:numCache>
            </c:numRef>
          </c:cat>
          <c:val>
            <c:numRef>
              <c:f>truncation_negative!$I$7:$O$7</c:f>
              <c:numCache>
                <c:formatCode>0</c:formatCode>
                <c:ptCount val="7"/>
                <c:pt idx="0">
                  <c:v>19.916666666666668</c:v>
                </c:pt>
                <c:pt idx="1">
                  <c:v>20.5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v>Średnia liczba pominiętych słów przez Algorytm 3 z ograniczeniem na długość sekwencji</c:v>
          </c:tx>
          <c:cat>
            <c:numRef>
              <c:f>truncation_negative!$I$6:$O$6</c:f>
              <c:numCache>
                <c:formatCode>0.00%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0.93600000000000005</c:v>
                </c:pt>
                <c:pt idx="3">
                  <c:v>0.96399999999999997</c:v>
                </c:pt>
                <c:pt idx="4">
                  <c:v>0.97599999999999998</c:v>
                </c:pt>
                <c:pt idx="5">
                  <c:v>0.98399999999999999</c:v>
                </c:pt>
                <c:pt idx="6">
                  <c:v>0.996</c:v>
                </c:pt>
              </c:numCache>
            </c:numRef>
          </c:cat>
          <c:val>
            <c:numRef>
              <c:f>truncation_negative!$I$8:$O$8</c:f>
              <c:numCache>
                <c:formatCode>0</c:formatCode>
                <c:ptCount val="7"/>
                <c:pt idx="0">
                  <c:v>12.083333333333334</c:v>
                </c:pt>
                <c:pt idx="1">
                  <c:v>16.833333333333332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axId val="79148160"/>
        <c:axId val="79894784"/>
      </c:barChart>
      <c:catAx>
        <c:axId val="7914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Procentowe</a:t>
                </a:r>
                <a:r>
                  <a:rPr lang="pl-PL" baseline="0"/>
                  <a:t> wypełnienie spektrum</a:t>
                </a:r>
                <a:endParaRPr lang="pl-PL"/>
              </a:p>
            </c:rich>
          </c:tx>
          <c:layout/>
        </c:title>
        <c:numFmt formatCode="0.00%" sourceLinked="1"/>
        <c:tickLblPos val="nextTo"/>
        <c:txPr>
          <a:bodyPr rot="0" vert="horz" anchor="b" anchorCtr="1"/>
          <a:lstStyle/>
          <a:p>
            <a:pPr>
              <a:defRPr/>
            </a:pPr>
            <a:endParaRPr lang="pl-PL"/>
          </a:p>
        </c:txPr>
        <c:crossAx val="79894784"/>
        <c:crosses val="autoZero"/>
        <c:auto val="1"/>
        <c:lblAlgn val="ctr"/>
        <c:lblOffset val="100"/>
      </c:catAx>
      <c:valAx>
        <c:axId val="79894784"/>
        <c:scaling>
          <c:orientation val="minMax"/>
        </c:scaling>
        <c:axPos val="l"/>
        <c:majorGridlines/>
        <c:numFmt formatCode="0" sourceLinked="1"/>
        <c:tickLblPos val="nextTo"/>
        <c:crossAx val="7914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152400</xdr:rowOff>
    </xdr:from>
    <xdr:to>
      <xdr:col>22</xdr:col>
      <xdr:colOff>457200</xdr:colOff>
      <xdr:row>19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21</xdr:row>
      <xdr:rowOff>28575</xdr:rowOff>
    </xdr:from>
    <xdr:to>
      <xdr:col>21</xdr:col>
      <xdr:colOff>409575</xdr:colOff>
      <xdr:row>37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1590674</xdr:colOff>
      <xdr:row>16</xdr:row>
      <xdr:rowOff>9524</xdr:rowOff>
    </xdr:from>
    <xdr:to>
      <xdr:col>15</xdr:col>
      <xdr:colOff>619124</xdr:colOff>
      <xdr:row>32</xdr:row>
      <xdr:rowOff>133349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85724</xdr:colOff>
      <xdr:row>16</xdr:row>
      <xdr:rowOff>47625</xdr:rowOff>
    </xdr:from>
    <xdr:to>
      <xdr:col>23</xdr:col>
      <xdr:colOff>209549</xdr:colOff>
      <xdr:row>32</xdr:row>
      <xdr:rowOff>142875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981075</xdr:colOff>
      <xdr:row>9</xdr:row>
      <xdr:rowOff>171450</xdr:rowOff>
    </xdr:from>
    <xdr:to>
      <xdr:col>16</xdr:col>
      <xdr:colOff>38100</xdr:colOff>
      <xdr:row>28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p.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gn.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gp.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gnnt.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A26" sqref="A26"/>
    </sheetView>
  </sheetViews>
  <sheetFormatPr defaultRowHeight="14.25"/>
  <cols>
    <col min="1" max="1" width="8.125" bestFit="1" customWidth="1"/>
    <col min="2" max="4" width="7.375" bestFit="1" customWidth="1"/>
    <col min="5" max="5" width="8.75" bestFit="1" customWidth="1"/>
    <col min="6" max="6" width="10" bestFit="1" customWidth="1"/>
    <col min="7" max="7" width="9.125" bestFit="1" customWidth="1"/>
    <col min="8" max="8" width="7.375" bestFit="1" customWidth="1"/>
    <col min="9" max="9" width="8" bestFit="1" customWidth="1"/>
    <col min="10" max="10" width="12.5" bestFit="1" customWidth="1"/>
    <col min="11" max="11" width="8.375" bestFit="1" customWidth="1"/>
    <col min="13" max="13" width="8.25" style="3" bestFit="1" customWidth="1"/>
    <col min="14" max="14" width="8.375" customWidth="1"/>
    <col min="15" max="15" width="3.875" customWidth="1"/>
    <col min="16" max="16" width="8.375" customWidth="1"/>
  </cols>
  <sheetData>
    <row r="1" spans="1:13">
      <c r="A1" t="s">
        <v>10</v>
      </c>
      <c r="B1" t="s">
        <v>0</v>
      </c>
      <c r="C1" t="s">
        <v>11</v>
      </c>
      <c r="D1" t="s">
        <v>12</v>
      </c>
      <c r="E1" t="s">
        <v>7</v>
      </c>
      <c r="G1" t="s">
        <v>10</v>
      </c>
      <c r="H1" t="s">
        <v>0</v>
      </c>
      <c r="I1" t="s">
        <v>11</v>
      </c>
      <c r="J1" t="s">
        <v>12</v>
      </c>
      <c r="K1" t="s">
        <v>7</v>
      </c>
      <c r="M1" s="3" t="s">
        <v>15</v>
      </c>
    </row>
    <row r="2" spans="1:13">
      <c r="A2">
        <v>220</v>
      </c>
      <c r="B2">
        <v>200</v>
      </c>
      <c r="C2">
        <v>209</v>
      </c>
      <c r="D2">
        <v>200</v>
      </c>
      <c r="E2">
        <v>3.3528000000000002E-2</v>
      </c>
      <c r="G2">
        <v>220</v>
      </c>
      <c r="H2">
        <v>200</v>
      </c>
      <c r="I2">
        <v>209</v>
      </c>
      <c r="J2">
        <v>200</v>
      </c>
      <c r="K2">
        <v>3.2344999999999999E-2</v>
      </c>
      <c r="M2" s="3">
        <f>E2-K2</f>
        <v>1.1830000000000035E-3</v>
      </c>
    </row>
    <row r="3" spans="1:13">
      <c r="A3">
        <v>220</v>
      </c>
      <c r="B3">
        <v>200</v>
      </c>
      <c r="C3">
        <v>209</v>
      </c>
      <c r="D3">
        <v>200</v>
      </c>
      <c r="E3">
        <v>3.2066999999999998E-2</v>
      </c>
      <c r="G3">
        <v>220</v>
      </c>
      <c r="H3">
        <v>200</v>
      </c>
      <c r="I3">
        <v>209</v>
      </c>
      <c r="J3">
        <v>200</v>
      </c>
      <c r="K3">
        <v>3.2003999999999998E-2</v>
      </c>
      <c r="M3" s="3">
        <f t="shared" ref="M3:M25" si="0">E3-K3</f>
        <v>6.3000000000000556E-5</v>
      </c>
    </row>
    <row r="4" spans="1:13">
      <c r="A4">
        <v>220</v>
      </c>
      <c r="B4">
        <v>200</v>
      </c>
      <c r="C4">
        <v>209</v>
      </c>
      <c r="D4">
        <v>200</v>
      </c>
      <c r="E4">
        <v>3.5381000000000003E-2</v>
      </c>
      <c r="G4">
        <v>220</v>
      </c>
      <c r="H4">
        <v>200</v>
      </c>
      <c r="I4">
        <v>209</v>
      </c>
      <c r="J4">
        <v>200</v>
      </c>
      <c r="K4">
        <v>3.3472000000000002E-2</v>
      </c>
      <c r="M4" s="3">
        <f t="shared" si="0"/>
        <v>1.909000000000001E-3</v>
      </c>
    </row>
    <row r="5" spans="1:13">
      <c r="A5">
        <v>280</v>
      </c>
      <c r="B5">
        <v>200</v>
      </c>
      <c r="C5">
        <v>209</v>
      </c>
      <c r="D5">
        <v>200</v>
      </c>
      <c r="E5">
        <v>4.1444000000000002E-2</v>
      </c>
      <c r="G5">
        <v>280</v>
      </c>
      <c r="H5">
        <v>200</v>
      </c>
      <c r="I5">
        <v>209</v>
      </c>
      <c r="J5">
        <v>200</v>
      </c>
      <c r="K5">
        <v>4.0398999999999997E-2</v>
      </c>
      <c r="M5" s="3">
        <f t="shared" si="0"/>
        <v>1.0450000000000043E-3</v>
      </c>
    </row>
    <row r="6" spans="1:13">
      <c r="A6">
        <v>280</v>
      </c>
      <c r="B6">
        <v>200</v>
      </c>
      <c r="C6">
        <v>209</v>
      </c>
      <c r="D6">
        <v>200</v>
      </c>
      <c r="E6">
        <v>4.0232999999999998E-2</v>
      </c>
      <c r="G6">
        <v>280</v>
      </c>
      <c r="H6">
        <v>200</v>
      </c>
      <c r="I6">
        <v>209</v>
      </c>
      <c r="J6">
        <v>200</v>
      </c>
      <c r="K6">
        <v>3.9960000000000002E-2</v>
      </c>
      <c r="M6" s="3">
        <f t="shared" si="0"/>
        <v>2.7299999999999547E-4</v>
      </c>
    </row>
    <row r="7" spans="1:13">
      <c r="A7">
        <v>280</v>
      </c>
      <c r="B7">
        <v>200</v>
      </c>
      <c r="C7">
        <v>209</v>
      </c>
      <c r="D7">
        <v>200</v>
      </c>
      <c r="E7">
        <v>6.0135000000000001E-2</v>
      </c>
      <c r="G7">
        <v>280</v>
      </c>
      <c r="H7">
        <v>200</v>
      </c>
      <c r="I7">
        <v>209</v>
      </c>
      <c r="J7">
        <v>200</v>
      </c>
      <c r="K7">
        <v>4.1905999999999999E-2</v>
      </c>
      <c r="M7" s="3">
        <f t="shared" si="0"/>
        <v>1.8229000000000002E-2</v>
      </c>
    </row>
    <row r="8" spans="1:13">
      <c r="A8">
        <v>330</v>
      </c>
      <c r="B8">
        <v>300</v>
      </c>
      <c r="C8">
        <v>309</v>
      </c>
      <c r="D8">
        <v>300</v>
      </c>
      <c r="E8">
        <v>5.0960999999999999E-2</v>
      </c>
      <c r="G8">
        <v>330</v>
      </c>
      <c r="H8">
        <v>300</v>
      </c>
      <c r="I8">
        <v>309</v>
      </c>
      <c r="J8">
        <v>300</v>
      </c>
      <c r="K8">
        <v>4.9047E-2</v>
      </c>
      <c r="M8" s="3">
        <f t="shared" si="0"/>
        <v>1.913999999999999E-3</v>
      </c>
    </row>
    <row r="9" spans="1:13">
      <c r="A9">
        <v>330</v>
      </c>
      <c r="B9">
        <v>300</v>
      </c>
      <c r="C9">
        <v>309</v>
      </c>
      <c r="D9">
        <v>300</v>
      </c>
      <c r="E9">
        <v>5.1707999999999997E-2</v>
      </c>
      <c r="G9">
        <v>330</v>
      </c>
      <c r="H9">
        <v>300</v>
      </c>
      <c r="I9">
        <v>309</v>
      </c>
      <c r="J9">
        <v>300</v>
      </c>
      <c r="K9">
        <v>5.2840999999999999E-2</v>
      </c>
      <c r="M9" s="3">
        <f t="shared" si="0"/>
        <v>-1.1330000000000021E-3</v>
      </c>
    </row>
    <row r="10" spans="1:13">
      <c r="A10">
        <v>330</v>
      </c>
      <c r="B10">
        <v>300</v>
      </c>
      <c r="C10">
        <v>309</v>
      </c>
      <c r="D10">
        <v>300</v>
      </c>
      <c r="E10">
        <v>5.7390999999999998E-2</v>
      </c>
      <c r="G10">
        <v>330</v>
      </c>
      <c r="H10">
        <v>300</v>
      </c>
      <c r="I10">
        <v>309</v>
      </c>
      <c r="J10">
        <v>300</v>
      </c>
      <c r="K10">
        <v>5.7217999999999998E-2</v>
      </c>
      <c r="M10" s="3">
        <f t="shared" si="0"/>
        <v>1.7299999999999954E-4</v>
      </c>
    </row>
    <row r="11" spans="1:13">
      <c r="A11">
        <v>420</v>
      </c>
      <c r="B11">
        <v>300</v>
      </c>
      <c r="C11">
        <v>309</v>
      </c>
      <c r="D11">
        <v>300</v>
      </c>
      <c r="E11">
        <v>6.9142999999999996E-2</v>
      </c>
      <c r="G11">
        <v>420</v>
      </c>
      <c r="H11">
        <v>300</v>
      </c>
      <c r="I11">
        <v>309</v>
      </c>
      <c r="J11">
        <v>300</v>
      </c>
      <c r="K11">
        <v>6.6561999999999996E-2</v>
      </c>
      <c r="M11" s="3">
        <f t="shared" si="0"/>
        <v>2.581E-3</v>
      </c>
    </row>
    <row r="12" spans="1:13">
      <c r="A12">
        <v>420</v>
      </c>
      <c r="B12">
        <v>300</v>
      </c>
      <c r="C12">
        <v>309</v>
      </c>
      <c r="D12">
        <v>300</v>
      </c>
      <c r="E12">
        <v>7.4199000000000001E-2</v>
      </c>
      <c r="G12">
        <v>420</v>
      </c>
      <c r="H12">
        <v>300</v>
      </c>
      <c r="I12">
        <v>309</v>
      </c>
      <c r="J12">
        <v>300</v>
      </c>
      <c r="K12">
        <v>7.6507000000000006E-2</v>
      </c>
      <c r="M12" s="3">
        <f t="shared" si="0"/>
        <v>-2.3080000000000045E-3</v>
      </c>
    </row>
    <row r="13" spans="1:13">
      <c r="A13">
        <v>420</v>
      </c>
      <c r="B13">
        <v>300</v>
      </c>
      <c r="C13">
        <v>309</v>
      </c>
      <c r="D13">
        <v>300</v>
      </c>
      <c r="E13">
        <v>7.2356000000000004E-2</v>
      </c>
      <c r="G13">
        <v>420</v>
      </c>
      <c r="H13">
        <v>300</v>
      </c>
      <c r="I13">
        <v>309</v>
      </c>
      <c r="J13">
        <v>300</v>
      </c>
      <c r="K13">
        <v>7.2056999999999996E-2</v>
      </c>
      <c r="M13" s="3">
        <f t="shared" si="0"/>
        <v>2.9900000000000759E-4</v>
      </c>
    </row>
    <row r="14" spans="1:13">
      <c r="A14">
        <v>440</v>
      </c>
      <c r="B14">
        <v>400</v>
      </c>
      <c r="C14">
        <v>409</v>
      </c>
      <c r="D14">
        <v>400</v>
      </c>
      <c r="E14">
        <v>7.9200000000000007E-2</v>
      </c>
      <c r="G14">
        <v>440</v>
      </c>
      <c r="H14">
        <v>400</v>
      </c>
      <c r="I14">
        <v>409</v>
      </c>
      <c r="J14">
        <v>400</v>
      </c>
      <c r="K14">
        <v>7.9797999999999994E-2</v>
      </c>
      <c r="M14" s="3">
        <f t="shared" si="0"/>
        <v>-5.9799999999998743E-4</v>
      </c>
    </row>
    <row r="15" spans="1:13">
      <c r="A15">
        <v>440</v>
      </c>
      <c r="B15">
        <v>400</v>
      </c>
      <c r="C15">
        <v>409</v>
      </c>
      <c r="D15">
        <v>400</v>
      </c>
      <c r="E15">
        <v>8.3303000000000002E-2</v>
      </c>
      <c r="G15">
        <v>440</v>
      </c>
      <c r="H15">
        <v>400</v>
      </c>
      <c r="I15">
        <v>409</v>
      </c>
      <c r="J15">
        <v>400</v>
      </c>
      <c r="K15">
        <v>8.1914000000000001E-2</v>
      </c>
      <c r="M15" s="3">
        <f t="shared" si="0"/>
        <v>1.3890000000000013E-3</v>
      </c>
    </row>
    <row r="16" spans="1:13">
      <c r="A16">
        <v>440</v>
      </c>
      <c r="B16">
        <v>400</v>
      </c>
      <c r="C16">
        <v>409</v>
      </c>
      <c r="D16">
        <v>400</v>
      </c>
      <c r="E16">
        <v>0.11804099999999999</v>
      </c>
      <c r="G16">
        <v>440</v>
      </c>
      <c r="H16">
        <v>400</v>
      </c>
      <c r="I16">
        <v>409</v>
      </c>
      <c r="J16">
        <v>400</v>
      </c>
      <c r="K16">
        <v>7.4703000000000006E-2</v>
      </c>
      <c r="M16" s="3">
        <f t="shared" si="0"/>
        <v>4.3337999999999988E-2</v>
      </c>
    </row>
    <row r="17" spans="1:13">
      <c r="A17">
        <v>550</v>
      </c>
      <c r="B17">
        <v>500</v>
      </c>
      <c r="C17">
        <v>509</v>
      </c>
      <c r="D17">
        <v>500</v>
      </c>
      <c r="E17">
        <v>0.10753600000000001</v>
      </c>
      <c r="G17">
        <v>550</v>
      </c>
      <c r="H17">
        <v>500</v>
      </c>
      <c r="I17">
        <v>509</v>
      </c>
      <c r="J17">
        <v>500</v>
      </c>
      <c r="K17">
        <v>0.104895</v>
      </c>
      <c r="M17" s="3">
        <f t="shared" si="0"/>
        <v>2.6410000000000045E-3</v>
      </c>
    </row>
    <row r="18" spans="1:13">
      <c r="A18">
        <v>550</v>
      </c>
      <c r="B18">
        <v>500</v>
      </c>
      <c r="C18">
        <v>509</v>
      </c>
      <c r="D18">
        <v>500</v>
      </c>
      <c r="E18">
        <v>0.102619</v>
      </c>
      <c r="G18">
        <v>550</v>
      </c>
      <c r="H18">
        <v>500</v>
      </c>
      <c r="I18">
        <v>509</v>
      </c>
      <c r="J18">
        <v>500</v>
      </c>
      <c r="K18">
        <v>0.10961600000000001</v>
      </c>
      <c r="M18" s="3">
        <f t="shared" si="0"/>
        <v>-6.9970000000000032E-3</v>
      </c>
    </row>
    <row r="19" spans="1:13">
      <c r="A19">
        <v>550</v>
      </c>
      <c r="B19">
        <v>500</v>
      </c>
      <c r="C19">
        <v>509</v>
      </c>
      <c r="D19">
        <v>500</v>
      </c>
      <c r="E19">
        <v>0.114981</v>
      </c>
      <c r="G19">
        <v>550</v>
      </c>
      <c r="H19">
        <v>500</v>
      </c>
      <c r="I19">
        <v>509</v>
      </c>
      <c r="J19">
        <v>500</v>
      </c>
      <c r="K19">
        <v>0.108457</v>
      </c>
      <c r="M19" s="3">
        <f t="shared" si="0"/>
        <v>6.524000000000002E-3</v>
      </c>
    </row>
    <row r="20" spans="1:13">
      <c r="A20">
        <v>560</v>
      </c>
      <c r="B20">
        <v>400</v>
      </c>
      <c r="C20">
        <v>409</v>
      </c>
      <c r="D20">
        <v>400</v>
      </c>
      <c r="E20">
        <v>0.117494</v>
      </c>
      <c r="G20">
        <v>560</v>
      </c>
      <c r="H20">
        <v>400</v>
      </c>
      <c r="I20">
        <v>409</v>
      </c>
      <c r="J20">
        <v>400</v>
      </c>
      <c r="K20">
        <v>0.114466</v>
      </c>
      <c r="M20" s="3">
        <f t="shared" si="0"/>
        <v>3.0280000000000029E-3</v>
      </c>
    </row>
    <row r="21" spans="1:13">
      <c r="A21">
        <v>560</v>
      </c>
      <c r="B21">
        <v>400</v>
      </c>
      <c r="C21">
        <v>409</v>
      </c>
      <c r="D21">
        <v>400</v>
      </c>
      <c r="E21">
        <v>0.11705699999999999</v>
      </c>
      <c r="G21">
        <v>560</v>
      </c>
      <c r="H21">
        <v>400</v>
      </c>
      <c r="I21">
        <v>409</v>
      </c>
      <c r="J21">
        <v>400</v>
      </c>
      <c r="K21">
        <v>0.11376</v>
      </c>
      <c r="M21" s="3">
        <f t="shared" si="0"/>
        <v>3.2969999999999944E-3</v>
      </c>
    </row>
    <row r="22" spans="1:13">
      <c r="A22">
        <v>560</v>
      </c>
      <c r="B22">
        <v>400</v>
      </c>
      <c r="C22">
        <v>409</v>
      </c>
      <c r="D22">
        <v>400</v>
      </c>
      <c r="E22">
        <v>0.13825699999999999</v>
      </c>
      <c r="G22">
        <v>560</v>
      </c>
      <c r="H22">
        <v>400</v>
      </c>
      <c r="I22">
        <v>409</v>
      </c>
      <c r="J22">
        <v>400</v>
      </c>
      <c r="K22">
        <v>0.139732</v>
      </c>
      <c r="M22" s="3">
        <f t="shared" si="0"/>
        <v>-1.4750000000000041E-3</v>
      </c>
    </row>
    <row r="23" spans="1:13">
      <c r="A23">
        <v>700</v>
      </c>
      <c r="B23">
        <v>500</v>
      </c>
      <c r="C23">
        <v>509</v>
      </c>
      <c r="D23">
        <v>500</v>
      </c>
      <c r="E23">
        <v>0.15677099999999999</v>
      </c>
      <c r="G23">
        <v>700</v>
      </c>
      <c r="H23">
        <v>500</v>
      </c>
      <c r="I23">
        <v>509</v>
      </c>
      <c r="J23">
        <v>500</v>
      </c>
      <c r="K23">
        <v>0.156749</v>
      </c>
      <c r="M23" s="3">
        <f t="shared" si="0"/>
        <v>2.1999999999994246E-5</v>
      </c>
    </row>
    <row r="24" spans="1:13">
      <c r="A24">
        <v>700</v>
      </c>
      <c r="B24">
        <v>500</v>
      </c>
      <c r="C24">
        <v>509</v>
      </c>
      <c r="D24">
        <v>500</v>
      </c>
      <c r="E24">
        <v>0.15373400000000001</v>
      </c>
      <c r="G24">
        <v>700</v>
      </c>
      <c r="H24">
        <v>500</v>
      </c>
      <c r="I24">
        <v>509</v>
      </c>
      <c r="J24">
        <v>500</v>
      </c>
      <c r="K24">
        <v>0.15420500000000001</v>
      </c>
      <c r="M24" s="3">
        <f>E24-K24</f>
        <v>-4.709999999999992E-4</v>
      </c>
    </row>
    <row r="25" spans="1:13">
      <c r="A25">
        <v>700</v>
      </c>
      <c r="B25">
        <v>500</v>
      </c>
      <c r="C25">
        <v>509</v>
      </c>
      <c r="D25">
        <v>500</v>
      </c>
      <c r="E25">
        <v>0.16842299999999999</v>
      </c>
      <c r="G25">
        <v>700</v>
      </c>
      <c r="H25">
        <v>500</v>
      </c>
      <c r="I25">
        <v>509</v>
      </c>
      <c r="J25">
        <v>500</v>
      </c>
      <c r="K25">
        <v>0.17310900000000001</v>
      </c>
      <c r="M25" s="3">
        <f t="shared" si="0"/>
        <v>-4.6860000000000235E-3</v>
      </c>
    </row>
    <row r="26" spans="1:13">
      <c r="A26" t="s">
        <v>13</v>
      </c>
      <c r="G26" t="s">
        <v>14</v>
      </c>
    </row>
    <row r="29" spans="1:13">
      <c r="B29">
        <v>220</v>
      </c>
      <c r="C29">
        <v>280</v>
      </c>
      <c r="D29">
        <v>330</v>
      </c>
      <c r="E29">
        <v>420</v>
      </c>
      <c r="F29">
        <v>440</v>
      </c>
      <c r="G29">
        <v>550</v>
      </c>
      <c r="H29">
        <v>560</v>
      </c>
      <c r="I29">
        <v>700</v>
      </c>
    </row>
    <row r="30" spans="1:13">
      <c r="B30" s="3">
        <f>AVERAGE(M2:M4) * 1000</f>
        <v>1.0516666666666683</v>
      </c>
      <c r="C30" s="3">
        <f>AVERAGE(M5:M7) * 1000</f>
        <v>6.5156666666666672</v>
      </c>
      <c r="D30" s="3">
        <f>AVERAGE(M8:M10) * 1000</f>
        <v>0.31799999999999884</v>
      </c>
      <c r="E30" s="3">
        <f>AVERAGE(M11:M13) * 1000</f>
        <v>0.19066666666666768</v>
      </c>
      <c r="F30" s="3">
        <f>AVERAGE(M14:M16) * 1000</f>
        <v>14.709666666666667</v>
      </c>
      <c r="G30" s="3">
        <f>AVERAGE(M17:M19) * 1000</f>
        <v>0.72266666666666779</v>
      </c>
      <c r="H30" s="3">
        <f>AVERAGE(M20:M22) * 1000</f>
        <v>1.6166666666666645</v>
      </c>
      <c r="I30" s="3">
        <f>AVERAGE(M23:M25) * 1000</f>
        <v>-1.7116666666666762</v>
      </c>
    </row>
    <row r="31" spans="1:13"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</row>
  </sheetData>
  <sortState ref="O2:P25">
    <sortCondition ref="O2:O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selection activeCell="A2" sqref="A2:G30"/>
    </sheetView>
  </sheetViews>
  <sheetFormatPr defaultRowHeight="14.25"/>
  <cols>
    <col min="2" max="2" width="9.25" bestFit="1" customWidth="1"/>
    <col min="9" max="9" width="23.625" bestFit="1" customWidth="1"/>
    <col min="12" max="12" width="9.25" bestFit="1" customWidth="1"/>
  </cols>
  <sheetData>
    <row r="1" spans="1:21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1">
      <c r="A2">
        <v>120</v>
      </c>
      <c r="B2">
        <v>200</v>
      </c>
      <c r="C2">
        <v>209</v>
      </c>
      <c r="D2">
        <v>113</v>
      </c>
      <c r="E2">
        <v>7</v>
      </c>
      <c r="F2">
        <v>0</v>
      </c>
      <c r="G2">
        <v>7</v>
      </c>
      <c r="H2">
        <v>7.6369999999999993E-2</v>
      </c>
    </row>
    <row r="3" spans="1:21">
      <c r="A3">
        <v>120</v>
      </c>
      <c r="B3">
        <v>200</v>
      </c>
      <c r="C3">
        <v>209</v>
      </c>
      <c r="D3">
        <v>110</v>
      </c>
      <c r="E3">
        <v>10</v>
      </c>
      <c r="F3">
        <v>0</v>
      </c>
      <c r="G3">
        <v>10</v>
      </c>
      <c r="H3">
        <v>7.7831999999999998E-2</v>
      </c>
    </row>
    <row r="4" spans="1:21">
      <c r="A4">
        <v>120</v>
      </c>
      <c r="B4">
        <v>200</v>
      </c>
      <c r="C4">
        <v>209</v>
      </c>
      <c r="D4">
        <v>111</v>
      </c>
      <c r="E4">
        <v>9</v>
      </c>
      <c r="F4">
        <v>0</v>
      </c>
      <c r="G4">
        <v>9</v>
      </c>
      <c r="H4">
        <v>9.1363E-2</v>
      </c>
    </row>
    <row r="5" spans="1:21">
      <c r="A5">
        <v>160</v>
      </c>
      <c r="B5">
        <v>200</v>
      </c>
      <c r="C5">
        <v>209</v>
      </c>
      <c r="D5">
        <v>147</v>
      </c>
      <c r="E5">
        <v>13</v>
      </c>
      <c r="F5">
        <v>0</v>
      </c>
      <c r="G5">
        <v>13</v>
      </c>
      <c r="H5">
        <v>7.4840000000000004E-2</v>
      </c>
    </row>
    <row r="6" spans="1:21">
      <c r="A6">
        <v>160</v>
      </c>
      <c r="B6">
        <v>200</v>
      </c>
      <c r="C6">
        <v>209</v>
      </c>
      <c r="D6">
        <v>145</v>
      </c>
      <c r="E6">
        <v>15</v>
      </c>
      <c r="F6">
        <v>0</v>
      </c>
      <c r="G6">
        <v>15</v>
      </c>
      <c r="H6">
        <v>5.9674999999999999E-2</v>
      </c>
    </row>
    <row r="7" spans="1:21">
      <c r="A7">
        <v>160</v>
      </c>
      <c r="B7">
        <v>200</v>
      </c>
      <c r="C7">
        <v>209</v>
      </c>
      <c r="D7">
        <v>142</v>
      </c>
      <c r="E7">
        <v>18</v>
      </c>
      <c r="F7">
        <v>0</v>
      </c>
      <c r="G7">
        <v>18</v>
      </c>
      <c r="H7">
        <v>7.1944999999999995E-2</v>
      </c>
      <c r="J7" s="1">
        <v>120</v>
      </c>
      <c r="K7" s="1">
        <v>160</v>
      </c>
      <c r="L7" s="1">
        <v>180</v>
      </c>
      <c r="M7" s="1">
        <v>240</v>
      </c>
      <c r="N7" s="1">
        <v>300</v>
      </c>
      <c r="O7" s="1">
        <v>320</v>
      </c>
      <c r="P7" s="1">
        <v>400</v>
      </c>
      <c r="Q7" s="1">
        <v>468</v>
      </c>
      <c r="R7" s="1">
        <v>482</v>
      </c>
      <c r="S7" s="1">
        <v>488</v>
      </c>
      <c r="T7" s="1">
        <v>492</v>
      </c>
      <c r="U7" s="1">
        <v>498</v>
      </c>
    </row>
    <row r="8" spans="1:21">
      <c r="A8">
        <v>180</v>
      </c>
      <c r="B8">
        <v>300</v>
      </c>
      <c r="C8">
        <v>309</v>
      </c>
      <c r="D8">
        <v>178</v>
      </c>
      <c r="E8">
        <v>2</v>
      </c>
      <c r="F8">
        <v>0</v>
      </c>
      <c r="G8">
        <v>2</v>
      </c>
      <c r="H8">
        <v>0.20758599999999999</v>
      </c>
      <c r="I8" t="s">
        <v>8</v>
      </c>
      <c r="J8" s="1">
        <f>AVERAGE(D2:D4)</f>
        <v>111.33333333333333</v>
      </c>
      <c r="K8" s="1">
        <f>AVERAGE(D5:D7)</f>
        <v>144.66666666666666</v>
      </c>
      <c r="L8" s="1">
        <f>AVERAGE(D8:D10)</f>
        <v>171.66666666666666</v>
      </c>
      <c r="M8" s="1">
        <f>AVERAGE(D11:D16)</f>
        <v>226.16666666666666</v>
      </c>
      <c r="N8" s="1">
        <f>AVERAGE(D17:D19)</f>
        <v>283</v>
      </c>
      <c r="O8" s="1">
        <f>AVERAGE(D20:D22)</f>
        <v>303.66666666666669</v>
      </c>
      <c r="P8" s="1">
        <f>AVERAGE(D23:D25)</f>
        <v>377.66666666666669</v>
      </c>
      <c r="Q8" s="1">
        <f>AVERAGE(D26)</f>
        <v>466</v>
      </c>
      <c r="R8" s="1">
        <f>D27</f>
        <v>478</v>
      </c>
      <c r="S8" s="1">
        <v>475</v>
      </c>
      <c r="T8" s="1">
        <v>477</v>
      </c>
      <c r="U8" s="1">
        <v>483</v>
      </c>
    </row>
    <row r="9" spans="1:21">
      <c r="A9">
        <v>180</v>
      </c>
      <c r="B9">
        <v>300</v>
      </c>
      <c r="C9">
        <v>309</v>
      </c>
      <c r="D9">
        <v>169</v>
      </c>
      <c r="E9">
        <v>11</v>
      </c>
      <c r="F9">
        <v>0</v>
      </c>
      <c r="G9">
        <v>11</v>
      </c>
      <c r="H9">
        <v>0.20987800000000001</v>
      </c>
      <c r="I9" t="s">
        <v>9</v>
      </c>
      <c r="J9" s="2">
        <f>J8/J7</f>
        <v>0.9277777777777777</v>
      </c>
      <c r="K9" s="2">
        <f t="shared" ref="K9:U9" si="0">K8/K7</f>
        <v>0.90416666666666656</v>
      </c>
      <c r="L9" s="2">
        <f t="shared" si="0"/>
        <v>0.95370370370370361</v>
      </c>
      <c r="M9" s="2">
        <f t="shared" si="0"/>
        <v>0.94236111111111109</v>
      </c>
      <c r="N9" s="2">
        <f t="shared" si="0"/>
        <v>0.94333333333333336</v>
      </c>
      <c r="O9" s="2">
        <f t="shared" si="0"/>
        <v>0.94895833333333335</v>
      </c>
      <c r="P9" s="2">
        <f t="shared" si="0"/>
        <v>0.94416666666666671</v>
      </c>
      <c r="Q9" s="2">
        <f t="shared" si="0"/>
        <v>0.99572649572649574</v>
      </c>
      <c r="R9" s="2">
        <f t="shared" si="0"/>
        <v>0.99170124481327804</v>
      </c>
      <c r="S9" s="2">
        <f t="shared" si="0"/>
        <v>0.97336065573770492</v>
      </c>
      <c r="T9" s="2">
        <f t="shared" si="0"/>
        <v>0.96951219512195119</v>
      </c>
      <c r="U9" s="2">
        <f t="shared" si="0"/>
        <v>0.96987951807228912</v>
      </c>
    </row>
    <row r="10" spans="1:21">
      <c r="A10">
        <v>180</v>
      </c>
      <c r="B10">
        <v>300</v>
      </c>
      <c r="C10">
        <v>309</v>
      </c>
      <c r="D10">
        <v>168</v>
      </c>
      <c r="E10">
        <v>12</v>
      </c>
      <c r="F10">
        <v>0</v>
      </c>
      <c r="G10">
        <v>12</v>
      </c>
      <c r="H10">
        <v>0.210733</v>
      </c>
      <c r="I10" t="s">
        <v>16</v>
      </c>
      <c r="J10">
        <f>AVERAGE(H2:H4)</f>
        <v>8.1854999999999997E-2</v>
      </c>
      <c r="K10">
        <f>AVERAGE(H5:H7)</f>
        <v>6.8819999999999992E-2</v>
      </c>
      <c r="L10">
        <f>AVERAGE(H8:H10)</f>
        <v>0.209399</v>
      </c>
      <c r="M10">
        <f>AVERAGE(H11:H16)</f>
        <v>0.33465233333333333</v>
      </c>
      <c r="N10">
        <f>AVERAGE(H17:H19)</f>
        <v>0.88427366666666662</v>
      </c>
      <c r="O10">
        <f>AVERAGE(H20:H22)</f>
        <v>0.46304433333333334</v>
      </c>
      <c r="P10">
        <f>AVERAGE(H23:H25)</f>
        <v>0.73964799999999997</v>
      </c>
      <c r="Q10">
        <f>H26</f>
        <v>9.6409999999999996E-2</v>
      </c>
      <c r="R10">
        <f>H27</f>
        <v>9.7020999999999996E-2</v>
      </c>
      <c r="S10">
        <f>H28</f>
        <v>0.10320600000000001</v>
      </c>
      <c r="T10">
        <f>H29</f>
        <v>0.107081</v>
      </c>
      <c r="U10">
        <f>H30</f>
        <v>9.2071E-2</v>
      </c>
    </row>
    <row r="11" spans="1:21">
      <c r="A11">
        <v>240</v>
      </c>
      <c r="B11">
        <v>300</v>
      </c>
      <c r="C11">
        <v>309</v>
      </c>
      <c r="D11">
        <v>226</v>
      </c>
      <c r="E11">
        <v>14</v>
      </c>
      <c r="F11">
        <v>0</v>
      </c>
      <c r="G11">
        <v>14</v>
      </c>
      <c r="H11">
        <v>0.19197400000000001</v>
      </c>
      <c r="I11" t="s">
        <v>17</v>
      </c>
      <c r="J11" s="1">
        <f>AVERAGE(G2:G4)</f>
        <v>8.6666666666666661</v>
      </c>
      <c r="K11" s="1">
        <f>AVERAGE(G5:G7)</f>
        <v>15.333333333333334</v>
      </c>
      <c r="L11" s="1">
        <f>AVERAGE(G8:G10)</f>
        <v>8.3333333333333339</v>
      </c>
      <c r="M11" s="1">
        <f>AVERAGE(G11:G16)</f>
        <v>13.833333333333334</v>
      </c>
      <c r="N11" s="1">
        <f>AVERAGE(G17:G19)</f>
        <v>17</v>
      </c>
      <c r="O11" s="1">
        <f>AVERAGE(G20:G22)</f>
        <v>16.333333333333332</v>
      </c>
      <c r="P11" s="1">
        <f>AVERAGE(G23:G25)</f>
        <v>22.333333333333332</v>
      </c>
      <c r="Q11" s="1">
        <f>G26</f>
        <v>2</v>
      </c>
      <c r="R11" s="1">
        <f>G27</f>
        <v>4</v>
      </c>
      <c r="S11" s="1">
        <f>G28</f>
        <v>13</v>
      </c>
      <c r="T11" s="1">
        <f>G29</f>
        <v>15</v>
      </c>
      <c r="U11" s="1">
        <f>G30</f>
        <v>15</v>
      </c>
    </row>
    <row r="12" spans="1:21">
      <c r="A12">
        <v>240</v>
      </c>
      <c r="B12">
        <v>300</v>
      </c>
      <c r="C12">
        <v>309</v>
      </c>
      <c r="D12">
        <v>227</v>
      </c>
      <c r="E12">
        <v>13</v>
      </c>
      <c r="F12">
        <v>0</v>
      </c>
      <c r="G12">
        <v>13</v>
      </c>
      <c r="H12">
        <v>0.16273000000000001</v>
      </c>
    </row>
    <row r="13" spans="1:21">
      <c r="A13">
        <v>240</v>
      </c>
      <c r="B13">
        <v>400</v>
      </c>
      <c r="C13">
        <v>409</v>
      </c>
      <c r="D13">
        <v>221</v>
      </c>
      <c r="E13">
        <v>19</v>
      </c>
      <c r="F13">
        <v>0</v>
      </c>
      <c r="G13">
        <v>19</v>
      </c>
      <c r="H13">
        <v>0.41748400000000002</v>
      </c>
    </row>
    <row r="14" spans="1:21">
      <c r="A14">
        <v>240</v>
      </c>
      <c r="B14">
        <v>300</v>
      </c>
      <c r="C14">
        <v>309</v>
      </c>
      <c r="D14">
        <v>227</v>
      </c>
      <c r="E14">
        <v>13</v>
      </c>
      <c r="F14">
        <v>0</v>
      </c>
      <c r="G14">
        <v>13</v>
      </c>
      <c r="H14">
        <v>0.22831000000000001</v>
      </c>
    </row>
    <row r="15" spans="1:21">
      <c r="A15">
        <v>240</v>
      </c>
      <c r="B15">
        <v>400</v>
      </c>
      <c r="C15">
        <v>409</v>
      </c>
      <c r="D15">
        <v>233</v>
      </c>
      <c r="E15">
        <v>7</v>
      </c>
      <c r="F15">
        <v>0</v>
      </c>
      <c r="G15">
        <v>7</v>
      </c>
      <c r="H15">
        <v>0.54066099999999995</v>
      </c>
    </row>
    <row r="16" spans="1:21">
      <c r="A16">
        <v>240</v>
      </c>
      <c r="B16">
        <v>400</v>
      </c>
      <c r="C16">
        <v>409</v>
      </c>
      <c r="D16">
        <v>223</v>
      </c>
      <c r="E16">
        <v>17</v>
      </c>
      <c r="F16">
        <v>1</v>
      </c>
      <c r="G16">
        <v>17</v>
      </c>
      <c r="H16">
        <v>0.46675499999999998</v>
      </c>
    </row>
    <row r="17" spans="1:8">
      <c r="A17">
        <v>300</v>
      </c>
      <c r="B17">
        <v>500</v>
      </c>
      <c r="C17">
        <v>509</v>
      </c>
      <c r="D17">
        <v>283</v>
      </c>
      <c r="E17">
        <v>17</v>
      </c>
      <c r="F17">
        <v>1</v>
      </c>
      <c r="G17">
        <v>17</v>
      </c>
      <c r="H17">
        <v>0.99447099999999999</v>
      </c>
    </row>
    <row r="18" spans="1:8">
      <c r="A18">
        <v>300</v>
      </c>
      <c r="B18">
        <v>500</v>
      </c>
      <c r="C18">
        <v>509</v>
      </c>
      <c r="D18">
        <v>279</v>
      </c>
      <c r="E18">
        <v>21</v>
      </c>
      <c r="F18">
        <v>0</v>
      </c>
      <c r="G18">
        <v>21</v>
      </c>
      <c r="H18">
        <v>0.76062799999999997</v>
      </c>
    </row>
    <row r="19" spans="1:8">
      <c r="A19">
        <v>300</v>
      </c>
      <c r="B19">
        <v>500</v>
      </c>
      <c r="C19">
        <v>509</v>
      </c>
      <c r="D19">
        <v>287</v>
      </c>
      <c r="E19">
        <v>13</v>
      </c>
      <c r="F19">
        <v>0</v>
      </c>
      <c r="G19">
        <v>13</v>
      </c>
      <c r="H19">
        <v>0.89772200000000002</v>
      </c>
    </row>
    <row r="20" spans="1:8">
      <c r="A20">
        <v>320</v>
      </c>
      <c r="B20">
        <v>400</v>
      </c>
      <c r="C20">
        <v>409</v>
      </c>
      <c r="D20">
        <v>305</v>
      </c>
      <c r="E20">
        <v>15</v>
      </c>
      <c r="F20">
        <v>0</v>
      </c>
      <c r="G20">
        <v>15</v>
      </c>
      <c r="H20">
        <v>0.466445</v>
      </c>
    </row>
    <row r="21" spans="1:8">
      <c r="A21">
        <v>320</v>
      </c>
      <c r="B21">
        <v>400</v>
      </c>
      <c r="C21">
        <v>409</v>
      </c>
      <c r="D21">
        <v>297</v>
      </c>
      <c r="E21">
        <v>23</v>
      </c>
      <c r="F21">
        <v>2</v>
      </c>
      <c r="G21">
        <v>23</v>
      </c>
      <c r="H21">
        <v>0.50103200000000003</v>
      </c>
    </row>
    <row r="22" spans="1:8">
      <c r="A22">
        <v>320</v>
      </c>
      <c r="B22">
        <v>400</v>
      </c>
      <c r="C22">
        <v>409</v>
      </c>
      <c r="D22">
        <v>309</v>
      </c>
      <c r="E22">
        <v>11</v>
      </c>
      <c r="F22">
        <v>0</v>
      </c>
      <c r="G22">
        <v>11</v>
      </c>
      <c r="H22">
        <v>0.42165599999999998</v>
      </c>
    </row>
    <row r="23" spans="1:8">
      <c r="A23">
        <v>400</v>
      </c>
      <c r="B23">
        <v>500</v>
      </c>
      <c r="C23">
        <v>509</v>
      </c>
      <c r="D23">
        <v>380</v>
      </c>
      <c r="E23">
        <v>20</v>
      </c>
      <c r="F23">
        <v>1</v>
      </c>
      <c r="G23">
        <v>20</v>
      </c>
      <c r="H23">
        <v>0.73087800000000003</v>
      </c>
    </row>
    <row r="24" spans="1:8">
      <c r="A24">
        <v>400</v>
      </c>
      <c r="B24">
        <v>500</v>
      </c>
      <c r="C24">
        <v>509</v>
      </c>
      <c r="D24">
        <v>377</v>
      </c>
      <c r="E24">
        <v>23</v>
      </c>
      <c r="F24">
        <v>0</v>
      </c>
      <c r="G24">
        <v>23</v>
      </c>
      <c r="H24">
        <v>0.74041400000000002</v>
      </c>
    </row>
    <row r="25" spans="1:8">
      <c r="A25">
        <v>400</v>
      </c>
      <c r="B25">
        <v>500</v>
      </c>
      <c r="C25">
        <v>509</v>
      </c>
      <c r="D25">
        <v>376</v>
      </c>
      <c r="E25">
        <v>24</v>
      </c>
      <c r="F25">
        <v>1</v>
      </c>
      <c r="G25">
        <v>24</v>
      </c>
      <c r="H25">
        <v>0.74765199999999998</v>
      </c>
    </row>
    <row r="26" spans="1:8">
      <c r="A26">
        <v>468</v>
      </c>
      <c r="B26">
        <v>500</v>
      </c>
      <c r="C26">
        <v>509</v>
      </c>
      <c r="D26">
        <v>466</v>
      </c>
      <c r="E26">
        <v>2</v>
      </c>
      <c r="F26">
        <v>22</v>
      </c>
      <c r="G26">
        <v>2</v>
      </c>
      <c r="H26">
        <v>9.6409999999999996E-2</v>
      </c>
    </row>
    <row r="27" spans="1:8">
      <c r="A27">
        <v>482</v>
      </c>
      <c r="B27">
        <v>500</v>
      </c>
      <c r="C27">
        <v>509</v>
      </c>
      <c r="D27">
        <v>478</v>
      </c>
      <c r="E27">
        <v>4</v>
      </c>
      <c r="F27">
        <v>16</v>
      </c>
      <c r="G27">
        <v>4</v>
      </c>
      <c r="H27">
        <v>9.7020999999999996E-2</v>
      </c>
    </row>
    <row r="28" spans="1:8">
      <c r="A28">
        <v>488</v>
      </c>
      <c r="B28">
        <v>500</v>
      </c>
      <c r="C28">
        <v>509</v>
      </c>
      <c r="D28">
        <v>475</v>
      </c>
      <c r="E28">
        <v>13</v>
      </c>
      <c r="F28">
        <v>10</v>
      </c>
      <c r="G28">
        <v>13</v>
      </c>
      <c r="H28">
        <v>0.10320600000000001</v>
      </c>
    </row>
    <row r="29" spans="1:8">
      <c r="A29">
        <v>492</v>
      </c>
      <c r="B29">
        <v>500</v>
      </c>
      <c r="C29">
        <v>509</v>
      </c>
      <c r="D29">
        <v>477</v>
      </c>
      <c r="E29">
        <v>15</v>
      </c>
      <c r="F29">
        <v>2</v>
      </c>
      <c r="G29">
        <v>15</v>
      </c>
      <c r="H29">
        <v>0.107081</v>
      </c>
    </row>
    <row r="30" spans="1:8">
      <c r="A30">
        <v>498</v>
      </c>
      <c r="B30">
        <v>500</v>
      </c>
      <c r="C30">
        <v>509</v>
      </c>
      <c r="D30">
        <v>483</v>
      </c>
      <c r="E30">
        <v>15</v>
      </c>
      <c r="F30">
        <v>0</v>
      </c>
      <c r="G30">
        <v>15</v>
      </c>
      <c r="H30">
        <v>9.2071E-2</v>
      </c>
    </row>
    <row r="31" spans="1:8">
      <c r="C31" t="s">
        <v>13</v>
      </c>
    </row>
  </sheetData>
  <sortState ref="A2:H34">
    <sortCondition ref="A2:A3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1"/>
  <sheetViews>
    <sheetView tabSelected="1" workbookViewId="0">
      <selection activeCell="Q32" sqref="Q32"/>
    </sheetView>
  </sheetViews>
  <sheetFormatPr defaultRowHeight="14.25"/>
  <cols>
    <col min="1" max="3" width="3.875" bestFit="1" customWidth="1"/>
    <col min="4" max="4" width="8.375" bestFit="1" customWidth="1"/>
    <col min="8" max="8" width="14.25" bestFit="1" customWidth="1"/>
  </cols>
  <sheetData>
    <row r="1" spans="1:24">
      <c r="E1" t="s">
        <v>48</v>
      </c>
      <c r="F1" t="s">
        <v>47</v>
      </c>
    </row>
    <row r="2" spans="1:24">
      <c r="A2">
        <v>120</v>
      </c>
      <c r="B2">
        <v>200</v>
      </c>
      <c r="C2">
        <v>216</v>
      </c>
      <c r="D2" t="s">
        <v>23</v>
      </c>
      <c r="E2">
        <f>B2+9</f>
        <v>209</v>
      </c>
      <c r="F2">
        <f>C2-E2</f>
        <v>7</v>
      </c>
      <c r="G2">
        <f>A2/B2</f>
        <v>0.6</v>
      </c>
      <c r="Q2">
        <v>120</v>
      </c>
      <c r="R2">
        <v>200</v>
      </c>
      <c r="S2">
        <v>209</v>
      </c>
      <c r="T2">
        <v>113</v>
      </c>
      <c r="U2">
        <v>7</v>
      </c>
      <c r="V2">
        <v>0</v>
      </c>
      <c r="W2">
        <v>7</v>
      </c>
      <c r="X2">
        <f>Q2/R2</f>
        <v>0.6</v>
      </c>
    </row>
    <row r="3" spans="1:24">
      <c r="A3">
        <v>120</v>
      </c>
      <c r="B3">
        <v>200</v>
      </c>
      <c r="C3">
        <v>220</v>
      </c>
      <c r="D3" t="s">
        <v>31</v>
      </c>
      <c r="E3">
        <f>B3+9</f>
        <v>209</v>
      </c>
      <c r="F3">
        <f>C3-E3</f>
        <v>11</v>
      </c>
      <c r="G3">
        <f>A3/B3</f>
        <v>0.6</v>
      </c>
      <c r="Q3">
        <v>120</v>
      </c>
      <c r="R3">
        <v>200</v>
      </c>
      <c r="S3">
        <v>209</v>
      </c>
      <c r="T3">
        <v>110</v>
      </c>
      <c r="U3">
        <v>10</v>
      </c>
      <c r="V3">
        <v>0</v>
      </c>
      <c r="W3">
        <v>10</v>
      </c>
      <c r="X3">
        <f>Q3/R3</f>
        <v>0.6</v>
      </c>
    </row>
    <row r="4" spans="1:24">
      <c r="A4">
        <v>120</v>
      </c>
      <c r="B4">
        <v>200</v>
      </c>
      <c r="C4">
        <v>226</v>
      </c>
      <c r="D4" t="s">
        <v>46</v>
      </c>
      <c r="E4">
        <f>B4+9</f>
        <v>209</v>
      </c>
      <c r="F4">
        <f>C4-E4</f>
        <v>17</v>
      </c>
      <c r="G4">
        <f>A4/B4</f>
        <v>0.6</v>
      </c>
      <c r="Q4">
        <v>120</v>
      </c>
      <c r="R4">
        <v>200</v>
      </c>
      <c r="S4">
        <v>209</v>
      </c>
      <c r="T4">
        <v>111</v>
      </c>
      <c r="U4">
        <v>9</v>
      </c>
      <c r="V4">
        <v>0</v>
      </c>
      <c r="W4">
        <v>9</v>
      </c>
      <c r="X4">
        <f>Q4/R4</f>
        <v>0.6</v>
      </c>
    </row>
    <row r="5" spans="1:24">
      <c r="A5">
        <v>180</v>
      </c>
      <c r="B5">
        <v>300</v>
      </c>
      <c r="C5">
        <v>311</v>
      </c>
      <c r="D5" t="s">
        <v>24</v>
      </c>
      <c r="E5">
        <f>B5+9</f>
        <v>309</v>
      </c>
      <c r="F5">
        <f>C5-E5</f>
        <v>2</v>
      </c>
      <c r="G5">
        <f>A5/B5</f>
        <v>0.6</v>
      </c>
      <c r="Q5">
        <v>180</v>
      </c>
      <c r="R5">
        <v>300</v>
      </c>
      <c r="S5">
        <v>309</v>
      </c>
      <c r="T5">
        <v>178</v>
      </c>
      <c r="U5">
        <v>2</v>
      </c>
      <c r="V5">
        <v>0</v>
      </c>
      <c r="W5">
        <v>2</v>
      </c>
      <c r="X5">
        <f>Q5/R5</f>
        <v>0.6</v>
      </c>
    </row>
    <row r="6" spans="1:24">
      <c r="A6">
        <v>180</v>
      </c>
      <c r="B6">
        <v>300</v>
      </c>
      <c r="C6">
        <v>328</v>
      </c>
      <c r="D6" t="s">
        <v>34</v>
      </c>
      <c r="E6">
        <f>B6+9</f>
        <v>309</v>
      </c>
      <c r="F6">
        <f>C6-E6</f>
        <v>19</v>
      </c>
      <c r="G6">
        <f>A6/B6</f>
        <v>0.6</v>
      </c>
      <c r="I6" s="2">
        <v>0.6</v>
      </c>
      <c r="J6" s="2">
        <v>0.8</v>
      </c>
      <c r="K6" s="2">
        <f>G26</f>
        <v>0.93600000000000005</v>
      </c>
      <c r="L6" s="2">
        <f>G27</f>
        <v>0.96399999999999997</v>
      </c>
      <c r="M6" s="2">
        <f>G28</f>
        <v>0.97599999999999998</v>
      </c>
      <c r="N6" s="2">
        <f>G29</f>
        <v>0.98399999999999999</v>
      </c>
      <c r="O6" s="2">
        <f>G30</f>
        <v>0.996</v>
      </c>
      <c r="Q6">
        <v>180</v>
      </c>
      <c r="R6">
        <v>300</v>
      </c>
      <c r="S6">
        <v>309</v>
      </c>
      <c r="T6">
        <v>169</v>
      </c>
      <c r="U6">
        <v>11</v>
      </c>
      <c r="V6">
        <v>0</v>
      </c>
      <c r="W6">
        <v>11</v>
      </c>
      <c r="X6">
        <f>Q6/R6</f>
        <v>0.6</v>
      </c>
    </row>
    <row r="7" spans="1:24">
      <c r="A7">
        <v>180</v>
      </c>
      <c r="B7">
        <v>300</v>
      </c>
      <c r="C7">
        <v>322</v>
      </c>
      <c r="D7" t="s">
        <v>38</v>
      </c>
      <c r="E7">
        <f>B7+9</f>
        <v>309</v>
      </c>
      <c r="F7">
        <f>C7-E7</f>
        <v>13</v>
      </c>
      <c r="G7">
        <f>A7/B7</f>
        <v>0.6</v>
      </c>
      <c r="H7" t="s">
        <v>49</v>
      </c>
      <c r="I7" s="1">
        <f>AVERAGE(F2:F13)</f>
        <v>19.916666666666668</v>
      </c>
      <c r="J7" s="1">
        <f>AVERAGE(F14:F25)</f>
        <v>20.5</v>
      </c>
      <c r="K7" s="1">
        <f>F26</f>
        <v>2</v>
      </c>
      <c r="L7" s="1">
        <f>F27</f>
        <v>4</v>
      </c>
      <c r="M7" s="1">
        <f>F28</f>
        <v>13</v>
      </c>
      <c r="N7" s="1">
        <f>F29</f>
        <v>15</v>
      </c>
      <c r="O7" s="1">
        <f>F30</f>
        <v>15</v>
      </c>
      <c r="Q7">
        <v>180</v>
      </c>
      <c r="R7">
        <v>300</v>
      </c>
      <c r="S7">
        <v>309</v>
      </c>
      <c r="T7">
        <v>168</v>
      </c>
      <c r="U7">
        <v>12</v>
      </c>
      <c r="V7">
        <v>0</v>
      </c>
      <c r="W7">
        <v>12</v>
      </c>
      <c r="X7">
        <f>Q7/R7</f>
        <v>0.6</v>
      </c>
    </row>
    <row r="8" spans="1:24">
      <c r="A8">
        <v>240</v>
      </c>
      <c r="B8">
        <v>400</v>
      </c>
      <c r="C8">
        <v>438</v>
      </c>
      <c r="D8" t="s">
        <v>36</v>
      </c>
      <c r="E8">
        <f>B8+9</f>
        <v>409</v>
      </c>
      <c r="F8">
        <f>C8-E8</f>
        <v>29</v>
      </c>
      <c r="G8">
        <f>A8/B8</f>
        <v>0.6</v>
      </c>
      <c r="H8" t="s">
        <v>50</v>
      </c>
      <c r="I8" s="1">
        <f>AVERAGE(W2:W13)</f>
        <v>12.083333333333334</v>
      </c>
      <c r="J8" s="1">
        <f>AVERAGE(W14:W25)</f>
        <v>16.833333333333332</v>
      </c>
      <c r="K8" s="1">
        <f>W26</f>
        <v>2</v>
      </c>
      <c r="L8" s="1">
        <f>W27</f>
        <v>4</v>
      </c>
      <c r="M8" s="1">
        <f>W28</f>
        <v>13</v>
      </c>
      <c r="N8" s="1">
        <f>W29</f>
        <v>15</v>
      </c>
      <c r="O8" s="1">
        <f>W30</f>
        <v>15</v>
      </c>
      <c r="Q8">
        <v>240</v>
      </c>
      <c r="R8">
        <v>400</v>
      </c>
      <c r="S8">
        <v>409</v>
      </c>
      <c r="T8">
        <v>221</v>
      </c>
      <c r="U8">
        <v>19</v>
      </c>
      <c r="V8">
        <v>0</v>
      </c>
      <c r="W8">
        <v>19</v>
      </c>
      <c r="X8">
        <f>Q8/R8</f>
        <v>0.6</v>
      </c>
    </row>
    <row r="9" spans="1:24">
      <c r="A9">
        <v>240</v>
      </c>
      <c r="B9">
        <v>400</v>
      </c>
      <c r="C9">
        <v>421</v>
      </c>
      <c r="D9" t="s">
        <v>41</v>
      </c>
      <c r="E9">
        <f>B9+9</f>
        <v>409</v>
      </c>
      <c r="F9">
        <f>C9-E9</f>
        <v>12</v>
      </c>
      <c r="G9">
        <f>A9/B9</f>
        <v>0.6</v>
      </c>
      <c r="Q9">
        <v>240</v>
      </c>
      <c r="R9">
        <v>400</v>
      </c>
      <c r="S9">
        <v>409</v>
      </c>
      <c r="T9">
        <v>233</v>
      </c>
      <c r="U9">
        <v>7</v>
      </c>
      <c r="V9">
        <v>0</v>
      </c>
      <c r="W9">
        <v>7</v>
      </c>
      <c r="X9">
        <f>Q9/R9</f>
        <v>0.6</v>
      </c>
    </row>
    <row r="10" spans="1:24">
      <c r="A10">
        <v>240</v>
      </c>
      <c r="B10">
        <v>400</v>
      </c>
      <c r="C10">
        <v>441</v>
      </c>
      <c r="D10" t="s">
        <v>43</v>
      </c>
      <c r="E10">
        <f>B10+9</f>
        <v>409</v>
      </c>
      <c r="F10">
        <f>C10-E10</f>
        <v>32</v>
      </c>
      <c r="G10">
        <f>A10/B10</f>
        <v>0.6</v>
      </c>
      <c r="Q10">
        <v>240</v>
      </c>
      <c r="R10">
        <v>400</v>
      </c>
      <c r="S10">
        <v>409</v>
      </c>
      <c r="T10">
        <v>223</v>
      </c>
      <c r="U10">
        <v>17</v>
      </c>
      <c r="V10">
        <v>1</v>
      </c>
      <c r="W10">
        <v>17</v>
      </c>
      <c r="X10">
        <f>Q10/R10</f>
        <v>0.6</v>
      </c>
    </row>
    <row r="11" spans="1:24">
      <c r="A11">
        <v>300</v>
      </c>
      <c r="B11">
        <v>500</v>
      </c>
      <c r="C11">
        <v>542</v>
      </c>
      <c r="D11" t="s">
        <v>19</v>
      </c>
      <c r="E11">
        <f>B11+9</f>
        <v>509</v>
      </c>
      <c r="F11">
        <f>C11-E11</f>
        <v>33</v>
      </c>
      <c r="G11">
        <f>A11/B11</f>
        <v>0.6</v>
      </c>
      <c r="Q11">
        <v>300</v>
      </c>
      <c r="R11">
        <v>500</v>
      </c>
      <c r="S11">
        <v>509</v>
      </c>
      <c r="T11">
        <v>283</v>
      </c>
      <c r="U11">
        <v>17</v>
      </c>
      <c r="V11">
        <v>1</v>
      </c>
      <c r="W11">
        <v>17</v>
      </c>
      <c r="X11">
        <f>Q11/R11</f>
        <v>0.6</v>
      </c>
    </row>
    <row r="12" spans="1:24">
      <c r="A12">
        <v>300</v>
      </c>
      <c r="B12">
        <v>500</v>
      </c>
      <c r="C12">
        <v>549</v>
      </c>
      <c r="D12" t="s">
        <v>27</v>
      </c>
      <c r="E12">
        <f>B12+9</f>
        <v>509</v>
      </c>
      <c r="F12">
        <f>C12-E12</f>
        <v>40</v>
      </c>
      <c r="G12">
        <f>A12/B12</f>
        <v>0.6</v>
      </c>
      <c r="Q12">
        <v>300</v>
      </c>
      <c r="R12">
        <v>500</v>
      </c>
      <c r="S12">
        <v>509</v>
      </c>
      <c r="T12">
        <v>279</v>
      </c>
      <c r="U12">
        <v>21</v>
      </c>
      <c r="V12">
        <v>0</v>
      </c>
      <c r="W12">
        <v>21</v>
      </c>
      <c r="X12">
        <f>Q12/R12</f>
        <v>0.6</v>
      </c>
    </row>
    <row r="13" spans="1:24">
      <c r="A13">
        <v>300</v>
      </c>
      <c r="B13">
        <v>500</v>
      </c>
      <c r="C13">
        <v>533</v>
      </c>
      <c r="D13" t="s">
        <v>33</v>
      </c>
      <c r="E13">
        <f>B13+9</f>
        <v>509</v>
      </c>
      <c r="F13">
        <f>C13-E13</f>
        <v>24</v>
      </c>
      <c r="G13">
        <f>A13/B13</f>
        <v>0.6</v>
      </c>
      <c r="Q13">
        <v>300</v>
      </c>
      <c r="R13">
        <v>500</v>
      </c>
      <c r="S13">
        <v>509</v>
      </c>
      <c r="T13">
        <v>287</v>
      </c>
      <c r="U13">
        <v>13</v>
      </c>
      <c r="V13">
        <v>0</v>
      </c>
      <c r="W13">
        <v>13</v>
      </c>
      <c r="X13">
        <f>Q13/R13</f>
        <v>0.6</v>
      </c>
    </row>
    <row r="14" spans="1:24">
      <c r="A14">
        <v>160</v>
      </c>
      <c r="B14">
        <v>200</v>
      </c>
      <c r="C14">
        <v>222</v>
      </c>
      <c r="D14" t="s">
        <v>22</v>
      </c>
      <c r="E14">
        <f>B14+9</f>
        <v>209</v>
      </c>
      <c r="F14">
        <f>C14-E14</f>
        <v>13</v>
      </c>
      <c r="G14">
        <f>A14/B14</f>
        <v>0.8</v>
      </c>
      <c r="Q14">
        <v>160</v>
      </c>
      <c r="R14">
        <v>200</v>
      </c>
      <c r="S14">
        <v>209</v>
      </c>
      <c r="T14">
        <v>147</v>
      </c>
      <c r="U14">
        <v>13</v>
      </c>
      <c r="V14">
        <v>0</v>
      </c>
      <c r="W14">
        <v>13</v>
      </c>
      <c r="X14">
        <f>Q14/R14</f>
        <v>0.8</v>
      </c>
    </row>
    <row r="15" spans="1:24">
      <c r="A15">
        <v>160</v>
      </c>
      <c r="B15">
        <v>200</v>
      </c>
      <c r="C15">
        <v>224</v>
      </c>
      <c r="D15" t="s">
        <v>30</v>
      </c>
      <c r="E15">
        <f>B15+9</f>
        <v>209</v>
      </c>
      <c r="F15">
        <f>C15-E15</f>
        <v>15</v>
      </c>
      <c r="G15">
        <f>A15/B15</f>
        <v>0.8</v>
      </c>
      <c r="Q15">
        <v>160</v>
      </c>
      <c r="R15">
        <v>200</v>
      </c>
      <c r="S15">
        <v>209</v>
      </c>
      <c r="T15">
        <v>145</v>
      </c>
      <c r="U15">
        <v>15</v>
      </c>
      <c r="V15">
        <v>0</v>
      </c>
      <c r="W15">
        <v>15</v>
      </c>
      <c r="X15">
        <f>Q15/R15</f>
        <v>0.8</v>
      </c>
    </row>
    <row r="16" spans="1:24">
      <c r="A16">
        <v>160</v>
      </c>
      <c r="B16">
        <v>200</v>
      </c>
      <c r="C16">
        <v>234</v>
      </c>
      <c r="D16" t="s">
        <v>45</v>
      </c>
      <c r="E16">
        <f>B16+9</f>
        <v>209</v>
      </c>
      <c r="F16">
        <f>C16-E16</f>
        <v>25</v>
      </c>
      <c r="G16">
        <f>A16/B16</f>
        <v>0.8</v>
      </c>
      <c r="Q16">
        <v>160</v>
      </c>
      <c r="R16">
        <v>200</v>
      </c>
      <c r="S16">
        <v>209</v>
      </c>
      <c r="T16">
        <v>142</v>
      </c>
      <c r="U16">
        <v>18</v>
      </c>
      <c r="V16">
        <v>0</v>
      </c>
      <c r="W16">
        <v>18</v>
      </c>
      <c r="X16">
        <f>Q16/R16</f>
        <v>0.8</v>
      </c>
    </row>
    <row r="17" spans="1:24">
      <c r="A17">
        <v>240</v>
      </c>
      <c r="B17">
        <v>300</v>
      </c>
      <c r="C17">
        <v>328</v>
      </c>
      <c r="D17" t="s">
        <v>25</v>
      </c>
      <c r="E17">
        <f>B17+9</f>
        <v>309</v>
      </c>
      <c r="F17">
        <f>C17-E17</f>
        <v>19</v>
      </c>
      <c r="G17">
        <f>A17/B17</f>
        <v>0.8</v>
      </c>
      <c r="Q17">
        <v>240</v>
      </c>
      <c r="R17">
        <v>300</v>
      </c>
      <c r="S17">
        <v>309</v>
      </c>
      <c r="T17">
        <v>226</v>
      </c>
      <c r="U17">
        <v>14</v>
      </c>
      <c r="V17">
        <v>0</v>
      </c>
      <c r="W17">
        <v>14</v>
      </c>
      <c r="X17">
        <f>Q17/R17</f>
        <v>0.8</v>
      </c>
    </row>
    <row r="18" spans="1:24">
      <c r="A18">
        <v>240</v>
      </c>
      <c r="B18">
        <v>300</v>
      </c>
      <c r="C18">
        <v>330</v>
      </c>
      <c r="D18" t="s">
        <v>35</v>
      </c>
      <c r="E18">
        <f>B18+9</f>
        <v>309</v>
      </c>
      <c r="F18">
        <f>C18-E18</f>
        <v>21</v>
      </c>
      <c r="G18">
        <f>A18/B18</f>
        <v>0.8</v>
      </c>
      <c r="Q18">
        <v>240</v>
      </c>
      <c r="R18">
        <v>300</v>
      </c>
      <c r="S18">
        <v>309</v>
      </c>
      <c r="T18">
        <v>227</v>
      </c>
      <c r="U18">
        <v>13</v>
      </c>
      <c r="V18">
        <v>0</v>
      </c>
      <c r="W18">
        <v>13</v>
      </c>
      <c r="X18">
        <f>Q18/R18</f>
        <v>0.8</v>
      </c>
    </row>
    <row r="19" spans="1:24">
      <c r="A19">
        <v>240</v>
      </c>
      <c r="B19">
        <v>300</v>
      </c>
      <c r="C19">
        <v>324</v>
      </c>
      <c r="D19" t="s">
        <v>39</v>
      </c>
      <c r="E19">
        <f>B19+9</f>
        <v>309</v>
      </c>
      <c r="F19">
        <f>C19-E19</f>
        <v>15</v>
      </c>
      <c r="G19">
        <f>A19/B19</f>
        <v>0.8</v>
      </c>
      <c r="Q19">
        <v>240</v>
      </c>
      <c r="R19">
        <v>300</v>
      </c>
      <c r="S19">
        <v>309</v>
      </c>
      <c r="T19">
        <v>227</v>
      </c>
      <c r="U19">
        <v>13</v>
      </c>
      <c r="V19">
        <v>0</v>
      </c>
      <c r="W19">
        <v>13</v>
      </c>
      <c r="X19">
        <f>Q19/R19</f>
        <v>0.8</v>
      </c>
    </row>
    <row r="20" spans="1:24">
      <c r="A20">
        <v>320</v>
      </c>
      <c r="B20">
        <v>400</v>
      </c>
      <c r="C20">
        <v>428</v>
      </c>
      <c r="D20" t="s">
        <v>37</v>
      </c>
      <c r="E20">
        <f>B20+9</f>
        <v>409</v>
      </c>
      <c r="F20">
        <f>C20-E20</f>
        <v>19</v>
      </c>
      <c r="G20">
        <f>A20/B20</f>
        <v>0.8</v>
      </c>
      <c r="Q20">
        <v>320</v>
      </c>
      <c r="R20">
        <v>400</v>
      </c>
      <c r="S20">
        <v>409</v>
      </c>
      <c r="T20">
        <v>305</v>
      </c>
      <c r="U20">
        <v>15</v>
      </c>
      <c r="V20">
        <v>0</v>
      </c>
      <c r="W20">
        <v>15</v>
      </c>
      <c r="X20">
        <f>Q20/R20</f>
        <v>0.8</v>
      </c>
    </row>
    <row r="21" spans="1:24">
      <c r="A21">
        <v>320</v>
      </c>
      <c r="B21">
        <v>400</v>
      </c>
      <c r="C21">
        <v>433</v>
      </c>
      <c r="D21" t="s">
        <v>42</v>
      </c>
      <c r="E21">
        <f>B21+9</f>
        <v>409</v>
      </c>
      <c r="F21">
        <f>C21-E21</f>
        <v>24</v>
      </c>
      <c r="G21">
        <f>A21/B21</f>
        <v>0.8</v>
      </c>
      <c r="Q21">
        <v>320</v>
      </c>
      <c r="R21">
        <v>400</v>
      </c>
      <c r="S21">
        <v>409</v>
      </c>
      <c r="T21">
        <v>297</v>
      </c>
      <c r="U21">
        <v>23</v>
      </c>
      <c r="V21">
        <v>2</v>
      </c>
      <c r="W21">
        <v>23</v>
      </c>
      <c r="X21">
        <f>Q21/R21</f>
        <v>0.8</v>
      </c>
    </row>
    <row r="22" spans="1:24">
      <c r="A22">
        <v>320</v>
      </c>
      <c r="B22">
        <v>400</v>
      </c>
      <c r="C22">
        <v>423</v>
      </c>
      <c r="D22" t="s">
        <v>44</v>
      </c>
      <c r="E22">
        <f>B22+9</f>
        <v>409</v>
      </c>
      <c r="F22">
        <f>C22-E22</f>
        <v>14</v>
      </c>
      <c r="G22">
        <f>A22/B22</f>
        <v>0.8</v>
      </c>
      <c r="Q22">
        <v>320</v>
      </c>
      <c r="R22">
        <v>400</v>
      </c>
      <c r="S22">
        <v>409</v>
      </c>
      <c r="T22">
        <v>309</v>
      </c>
      <c r="U22">
        <v>11</v>
      </c>
      <c r="V22">
        <v>0</v>
      </c>
      <c r="W22">
        <v>11</v>
      </c>
      <c r="X22">
        <f>Q22/R22</f>
        <v>0.8</v>
      </c>
    </row>
    <row r="23" spans="1:24">
      <c r="A23">
        <v>400</v>
      </c>
      <c r="B23">
        <v>500</v>
      </c>
      <c r="C23">
        <v>533</v>
      </c>
      <c r="D23" t="s">
        <v>18</v>
      </c>
      <c r="E23">
        <f>B23+9</f>
        <v>509</v>
      </c>
      <c r="F23">
        <f>C23-E23</f>
        <v>24</v>
      </c>
      <c r="G23">
        <f>A23/B23</f>
        <v>0.8</v>
      </c>
      <c r="Q23">
        <v>400</v>
      </c>
      <c r="R23">
        <v>500</v>
      </c>
      <c r="S23">
        <v>509</v>
      </c>
      <c r="T23">
        <v>380</v>
      </c>
      <c r="U23">
        <v>20</v>
      </c>
      <c r="V23">
        <v>1</v>
      </c>
      <c r="W23">
        <v>20</v>
      </c>
      <c r="X23">
        <f>Q23/R23</f>
        <v>0.8</v>
      </c>
    </row>
    <row r="24" spans="1:24">
      <c r="A24">
        <v>400</v>
      </c>
      <c r="B24">
        <v>500</v>
      </c>
      <c r="C24">
        <v>542</v>
      </c>
      <c r="D24" t="s">
        <v>26</v>
      </c>
      <c r="E24">
        <f>B24+9</f>
        <v>509</v>
      </c>
      <c r="F24">
        <f>C24-E24</f>
        <v>33</v>
      </c>
      <c r="G24">
        <f>A24/B24</f>
        <v>0.8</v>
      </c>
      <c r="Q24">
        <v>400</v>
      </c>
      <c r="R24">
        <v>500</v>
      </c>
      <c r="S24">
        <v>509</v>
      </c>
      <c r="T24">
        <v>377</v>
      </c>
      <c r="U24">
        <v>23</v>
      </c>
      <c r="V24">
        <v>0</v>
      </c>
      <c r="W24">
        <v>23</v>
      </c>
      <c r="X24">
        <f>Q24/R24</f>
        <v>0.8</v>
      </c>
    </row>
    <row r="25" spans="1:24">
      <c r="A25">
        <v>400</v>
      </c>
      <c r="B25">
        <v>500</v>
      </c>
      <c r="C25">
        <v>533</v>
      </c>
      <c r="D25" t="s">
        <v>32</v>
      </c>
      <c r="E25">
        <f>B25+9</f>
        <v>509</v>
      </c>
      <c r="F25">
        <f>C25-E25</f>
        <v>24</v>
      </c>
      <c r="G25">
        <f>A25/B25</f>
        <v>0.8</v>
      </c>
      <c r="Q25">
        <v>400</v>
      </c>
      <c r="R25">
        <v>500</v>
      </c>
      <c r="S25">
        <v>509</v>
      </c>
      <c r="T25">
        <v>376</v>
      </c>
      <c r="U25">
        <v>24</v>
      </c>
      <c r="V25">
        <v>1</v>
      </c>
      <c r="W25">
        <v>24</v>
      </c>
      <c r="X25">
        <f>Q25/R25</f>
        <v>0.8</v>
      </c>
    </row>
    <row r="26" spans="1:24">
      <c r="A26">
        <v>468</v>
      </c>
      <c r="B26">
        <v>500</v>
      </c>
      <c r="C26">
        <v>511</v>
      </c>
      <c r="D26" t="s">
        <v>29</v>
      </c>
      <c r="E26">
        <f>B26+9</f>
        <v>509</v>
      </c>
      <c r="F26">
        <f>C26-E26</f>
        <v>2</v>
      </c>
      <c r="G26">
        <f>A26/B26</f>
        <v>0.93600000000000005</v>
      </c>
      <c r="Q26">
        <v>468</v>
      </c>
      <c r="R26">
        <v>500</v>
      </c>
      <c r="S26">
        <v>509</v>
      </c>
      <c r="T26">
        <v>466</v>
      </c>
      <c r="U26">
        <v>2</v>
      </c>
      <c r="V26">
        <v>22</v>
      </c>
      <c r="W26">
        <v>2</v>
      </c>
      <c r="X26">
        <f>Q26/R26</f>
        <v>0.93600000000000005</v>
      </c>
    </row>
    <row r="27" spans="1:24">
      <c r="A27">
        <v>482</v>
      </c>
      <c r="B27">
        <v>500</v>
      </c>
      <c r="C27">
        <v>513</v>
      </c>
      <c r="D27" t="s">
        <v>28</v>
      </c>
      <c r="E27">
        <f>B27+9</f>
        <v>509</v>
      </c>
      <c r="F27">
        <f>C27-E27</f>
        <v>4</v>
      </c>
      <c r="G27">
        <f>A27/B27</f>
        <v>0.96399999999999997</v>
      </c>
      <c r="Q27">
        <v>482</v>
      </c>
      <c r="R27">
        <v>500</v>
      </c>
      <c r="S27">
        <v>509</v>
      </c>
      <c r="T27">
        <v>478</v>
      </c>
      <c r="U27">
        <v>4</v>
      </c>
      <c r="V27">
        <v>16</v>
      </c>
      <c r="W27">
        <v>4</v>
      </c>
      <c r="X27">
        <f>Q27/R27</f>
        <v>0.96399999999999997</v>
      </c>
    </row>
    <row r="28" spans="1:24">
      <c r="A28">
        <v>488</v>
      </c>
      <c r="B28">
        <v>500</v>
      </c>
      <c r="C28">
        <v>522</v>
      </c>
      <c r="D28" t="s">
        <v>21</v>
      </c>
      <c r="E28">
        <f>B28+9</f>
        <v>509</v>
      </c>
      <c r="F28">
        <f>C28-E28</f>
        <v>13</v>
      </c>
      <c r="G28">
        <f>A28/B28</f>
        <v>0.97599999999999998</v>
      </c>
      <c r="Q28">
        <v>488</v>
      </c>
      <c r="R28">
        <v>500</v>
      </c>
      <c r="S28">
        <v>509</v>
      </c>
      <c r="T28">
        <v>475</v>
      </c>
      <c r="U28">
        <v>13</v>
      </c>
      <c r="V28">
        <v>10</v>
      </c>
      <c r="W28">
        <v>13</v>
      </c>
      <c r="X28">
        <f>Q28/R28</f>
        <v>0.97599999999999998</v>
      </c>
    </row>
    <row r="29" spans="1:24">
      <c r="A29">
        <v>492</v>
      </c>
      <c r="B29">
        <v>500</v>
      </c>
      <c r="C29">
        <v>524</v>
      </c>
      <c r="D29" t="s">
        <v>20</v>
      </c>
      <c r="E29">
        <f>B29+9</f>
        <v>509</v>
      </c>
      <c r="F29">
        <f>C29-E29</f>
        <v>15</v>
      </c>
      <c r="G29">
        <f>A29/B29</f>
        <v>0.98399999999999999</v>
      </c>
      <c r="Q29">
        <v>492</v>
      </c>
      <c r="R29">
        <v>500</v>
      </c>
      <c r="S29">
        <v>509</v>
      </c>
      <c r="T29">
        <v>477</v>
      </c>
      <c r="U29">
        <v>15</v>
      </c>
      <c r="V29">
        <v>2</v>
      </c>
      <c r="W29">
        <v>15</v>
      </c>
      <c r="X29">
        <f>Q29/R29</f>
        <v>0.98399999999999999</v>
      </c>
    </row>
    <row r="30" spans="1:24">
      <c r="A30">
        <v>498</v>
      </c>
      <c r="B30">
        <v>500</v>
      </c>
      <c r="C30">
        <v>524</v>
      </c>
      <c r="D30" t="s">
        <v>40</v>
      </c>
      <c r="E30">
        <f>B30+9</f>
        <v>509</v>
      </c>
      <c r="F30">
        <f>C30-E30</f>
        <v>15</v>
      </c>
      <c r="G30">
        <f>A30/B30</f>
        <v>0.996</v>
      </c>
      <c r="Q30">
        <v>498</v>
      </c>
      <c r="R30">
        <v>500</v>
      </c>
      <c r="S30">
        <v>509</v>
      </c>
      <c r="T30">
        <v>483</v>
      </c>
      <c r="U30">
        <v>15</v>
      </c>
      <c r="V30">
        <v>0</v>
      </c>
      <c r="W30">
        <v>15</v>
      </c>
      <c r="X30">
        <f>Q30/R30</f>
        <v>0.996</v>
      </c>
    </row>
    <row r="31" spans="1:24">
      <c r="A31" t="s">
        <v>51</v>
      </c>
      <c r="Q31" t="s">
        <v>13</v>
      </c>
    </row>
  </sheetData>
  <sortState ref="Q2:X30">
    <sortCondition ref="X2:X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positive</vt:lpstr>
      <vt:lpstr>negative</vt:lpstr>
      <vt:lpstr>truncation_negative</vt:lpstr>
      <vt:lpstr>positive!output_gn.</vt:lpstr>
      <vt:lpstr>truncation_negative!output_gnnt._1</vt:lpstr>
      <vt:lpstr>positive!output_gp.</vt:lpstr>
      <vt:lpstr>positive!output_p.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Cicheński</dc:creator>
  <cp:lastModifiedBy>Mateusz Cicheński</cp:lastModifiedBy>
  <dcterms:created xsi:type="dcterms:W3CDTF">2010-04-25T08:54:48Z</dcterms:created>
  <dcterms:modified xsi:type="dcterms:W3CDTF">2010-04-25T12:32:53Z</dcterms:modified>
</cp:coreProperties>
</file>