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DD730D6C-B9DB-48CF-AB5E-F22B99063F17}" xr6:coauthVersionLast="47" xr6:coauthVersionMax="47" xr10:uidLastSave="{00000000-0000-0000-0000-000000000000}"/>
  <bookViews>
    <workbookView xWindow="-120" yWindow="-120" windowWidth="20730" windowHeight="11040" tabRatio="821" activeTab="3" xr2:uid="{88AB3E6A-4B19-47D3-9B33-2273890762EC}"/>
  </bookViews>
  <sheets>
    <sheet name="financial data" sheetId="1" r:id="rId1"/>
    <sheet name="pivot tables" sheetId="22" r:id="rId2"/>
    <sheet name="KPI's" sheetId="17" r:id="rId3"/>
    <sheet name="dashboard" sheetId="14" r:id="rId4"/>
  </sheets>
  <definedNames>
    <definedName name="Slicer_Company1">#N/A</definedName>
    <definedName name="Slicer_Metric">#N/A</definedName>
    <definedName name="Slicer_Year">#N/A</definedName>
  </definedNames>
  <calcPr calcId="191029"/>
  <pivotCaches>
    <pivotCache cacheId="3" r:id="rId5"/>
  </pivotCaches>
  <extLst>
    <ext xmlns:x14="http://schemas.microsoft.com/office/spreadsheetml/2009/9/main" uri="{876F7934-8845-4945-9796-88D515C7AA90}">
      <x14:pivotCaches>
        <pivotCache cacheId="0"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 i="1" l="1"/>
  <c r="C15" i="1"/>
  <c r="D15" i="1"/>
  <c r="E15" i="1"/>
  <c r="F15" i="1"/>
  <c r="G15" i="1"/>
  <c r="B23" i="1"/>
  <c r="C23" i="1"/>
  <c r="D23" i="1"/>
  <c r="E23" i="1"/>
  <c r="F23" i="1"/>
  <c r="G23" i="1"/>
  <c r="C20" i="1"/>
  <c r="D20" i="1"/>
  <c r="E20" i="1"/>
  <c r="F20" i="1"/>
  <c r="G20" i="1"/>
  <c r="C19" i="1"/>
  <c r="D19" i="1"/>
  <c r="E19" i="1"/>
  <c r="F19" i="1"/>
  <c r="G19" i="1"/>
  <c r="B20" i="1"/>
  <c r="B19" i="1"/>
  <c r="C16" i="1"/>
  <c r="D16" i="1"/>
  <c r="E16" i="1"/>
  <c r="F16" i="1"/>
  <c r="G16" i="1"/>
  <c r="B16" i="1"/>
  <c r="B15" i="1"/>
  <c r="C14" i="1"/>
  <c r="D14" i="1"/>
  <c r="E14" i="1"/>
  <c r="F14" i="1"/>
  <c r="G14" i="1"/>
  <c r="I14" i="1"/>
  <c r="J14" i="1"/>
  <c r="B14" i="1"/>
</calcChain>
</file>

<file path=xl/sharedStrings.xml><?xml version="1.0" encoding="utf-8"?>
<sst xmlns="http://schemas.openxmlformats.org/spreadsheetml/2006/main" count="86" uniqueCount="42">
  <si>
    <t>Metric</t>
  </si>
  <si>
    <t>2023 (ExxonMobil)</t>
  </si>
  <si>
    <t>2023 (Chevron)</t>
  </si>
  <si>
    <t>2023 (Shell)</t>
  </si>
  <si>
    <t>2022 (ExxonMobil)</t>
  </si>
  <si>
    <t>2022 (Chevron)</t>
  </si>
  <si>
    <t>2022 (Shell)</t>
  </si>
  <si>
    <t>2021 (ExxonMobil)</t>
  </si>
  <si>
    <t>2021 (Chevron)</t>
  </si>
  <si>
    <t>2021 (Shell)</t>
  </si>
  <si>
    <t>Total Revenue</t>
  </si>
  <si>
    <t>Net Income</t>
  </si>
  <si>
    <t>Total Assets</t>
  </si>
  <si>
    <t>Total Equity</t>
  </si>
  <si>
    <t>Total Liabilities</t>
  </si>
  <si>
    <t>Current Assets</t>
  </si>
  <si>
    <t>Current Liabilities</t>
  </si>
  <si>
    <t>Operating Cash Flow</t>
  </si>
  <si>
    <t>Capital Expenditures</t>
  </si>
  <si>
    <t>Inventory</t>
  </si>
  <si>
    <t>Profitability Ratios</t>
  </si>
  <si>
    <t xml:space="preserve">Net Profit Margin (%) </t>
  </si>
  <si>
    <t>Return on Assets (ROA) (%)</t>
  </si>
  <si>
    <t>Return on Equity (ROE) (%)</t>
  </si>
  <si>
    <t>Liquidity Ratios</t>
  </si>
  <si>
    <t xml:space="preserve">Current Ratio </t>
  </si>
  <si>
    <t>Quick Ratio</t>
  </si>
  <si>
    <t>Debt Ratios</t>
  </si>
  <si>
    <t>Debt-to-Equity Ratio</t>
  </si>
  <si>
    <t>Grand Total</t>
  </si>
  <si>
    <t>Exxonmobil</t>
  </si>
  <si>
    <t>Chevron</t>
  </si>
  <si>
    <t>Shell</t>
  </si>
  <si>
    <t>ExxonMobil</t>
  </si>
  <si>
    <t>Year</t>
  </si>
  <si>
    <t>Row Labels</t>
  </si>
  <si>
    <t>Company</t>
  </si>
  <si>
    <t>Average of Return on Assets (ROA) (%)</t>
  </si>
  <si>
    <t>Average of Return on Equity (ROE) (%)</t>
  </si>
  <si>
    <t xml:space="preserve">Average of Current Ratio </t>
  </si>
  <si>
    <t>Average of Quick Ratio</t>
  </si>
  <si>
    <t>Average of Debt-to-Equity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</si>
</sst>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7"/>
        <bgColor indexed="64"/>
      </patternFill>
    </fill>
  </fills>
  <borders count="7">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medium">
        <color theme="4"/>
      </top>
      <bottom style="medium">
        <color theme="4"/>
      </bottom>
      <diagonal/>
    </border>
    <border>
      <left/>
      <right/>
      <top style="medium">
        <color theme="4"/>
      </top>
      <bottom style="thin">
        <color theme="4"/>
      </bottom>
      <diagonal/>
    </border>
    <border>
      <left/>
      <right/>
      <top style="thin">
        <color theme="4"/>
      </top>
      <bottom style="medium">
        <color theme="4"/>
      </bottom>
      <diagonal/>
    </border>
    <border>
      <left/>
      <right/>
      <top style="thin">
        <color theme="4"/>
      </top>
      <bottom style="thin">
        <color theme="4"/>
      </bottom>
      <diagonal/>
    </border>
  </borders>
  <cellStyleXfs count="1">
    <xf numFmtId="0" fontId="0" fillId="0" borderId="0"/>
  </cellStyleXfs>
  <cellXfs count="22">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0" fillId="0" borderId="0" xfId="0" applyAlignment="1">
      <alignment vertical="center"/>
    </xf>
    <xf numFmtId="0" fontId="0" fillId="2" borderId="1" xfId="0" applyFill="1" applyBorder="1"/>
    <xf numFmtId="0" fontId="0" fillId="0" borderId="1" xfId="0" applyBorder="1"/>
    <xf numFmtId="0" fontId="0" fillId="0" borderId="2" xfId="0" applyBorder="1"/>
    <xf numFmtId="0" fontId="0" fillId="2" borderId="2" xfId="0" applyFill="1" applyBorder="1"/>
    <xf numFmtId="2" fontId="0" fillId="0" borderId="0" xfId="0" applyNumberFormat="1"/>
    <xf numFmtId="164" fontId="2" fillId="0" borderId="0" xfId="0" applyNumberFormat="1" applyFont="1" applyAlignment="1">
      <alignment horizontal="right" wrapText="1"/>
    </xf>
    <xf numFmtId="164" fontId="2" fillId="0" borderId="3" xfId="0" applyNumberFormat="1" applyFont="1" applyBorder="1" applyAlignment="1">
      <alignment horizontal="right" wrapText="1"/>
    </xf>
    <xf numFmtId="164" fontId="2" fillId="0" borderId="4" xfId="0" applyNumberFormat="1" applyFont="1" applyBorder="1" applyAlignment="1">
      <alignment horizontal="right" wrapText="1"/>
    </xf>
    <xf numFmtId="164" fontId="2" fillId="0" borderId="5" xfId="0" applyNumberFormat="1" applyFont="1" applyBorder="1" applyAlignment="1">
      <alignment horizontal="right" wrapText="1"/>
    </xf>
    <xf numFmtId="1" fontId="0" fillId="0" borderId="0" xfId="0" applyNumberFormat="1" applyAlignment="1">
      <alignment vertical="center"/>
    </xf>
    <xf numFmtId="164" fontId="2" fillId="0" borderId="6" xfId="0" applyNumberFormat="1" applyFont="1" applyBorder="1" applyAlignment="1">
      <alignment horizontal="right" wrapText="1"/>
    </xf>
    <xf numFmtId="0" fontId="1" fillId="0" borderId="0" xfId="0" applyFont="1"/>
    <xf numFmtId="0" fontId="3" fillId="3" borderId="0" xfId="0" applyFont="1" applyFill="1"/>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14">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z val="12"/>
        <color theme="1"/>
      </font>
      <fill>
        <patternFill>
          <bgColor theme="7" tint="-0.24994659260841701"/>
        </patternFill>
      </fill>
    </dxf>
    <dxf>
      <font>
        <color theme="2"/>
      </font>
      <fill>
        <patternFill>
          <bgColor theme="1" tint="0.14996795556505021"/>
        </patternFill>
      </fill>
    </dxf>
  </dxfs>
  <tableStyles count="1" defaultTableStyle="TableStyleMedium2" defaultPivotStyle="PivotStyleLight16">
    <tableStyle name="Slicer Style 1" pivot="0" table="0" count="4" xr9:uid="{751103BC-7781-4F6E-A117-53BE852153B8}">
      <tableStyleElement type="wholeTable" dxfId="13"/>
      <tableStyleElement type="headerRow" dxfId="12"/>
    </tableStyle>
  </tableStyles>
  <extLst>
    <ext xmlns:x14="http://schemas.microsoft.com/office/spreadsheetml/2009/9/main" uri="{46F421CA-312F-682f-3DD2-61675219B42D}">
      <x14:dxfs count="2">
        <dxf>
          <font>
            <color auto="1"/>
          </font>
          <fill>
            <patternFill>
              <bgColor theme="7" tint="-0.24994659260841701"/>
            </patternFill>
          </fill>
          <border>
            <left style="thin">
              <color theme="7" tint="-0.24994659260841701"/>
            </left>
            <right style="thin">
              <color theme="7" tint="-0.24994659260841701"/>
            </right>
            <top style="thin">
              <color theme="7" tint="-0.24994659260841701"/>
            </top>
            <bottom style="thin">
              <color theme="7" tint="-0.24994659260841701"/>
            </bottom>
            <vertical/>
          </border>
        </dxf>
        <dxf>
          <border>
            <left style="thin">
              <color theme="7" tint="-0.24994659260841701"/>
            </left>
            <right style="thin">
              <color theme="7" tint="-0.24994659260841701"/>
            </right>
            <top style="thin">
              <color theme="7" tint="-0.24994659260841701"/>
            </top>
            <bottom style="thin">
              <color theme="7" tint="-0.2499465926084170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Debt-Equity</a:t>
            </a:r>
            <a:r>
              <a:rPr lang="en-US" baseline="0"/>
              <a:t> Ratio 2022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chemeClr val="accent4">
                <a:lumMod val="75000"/>
              </a:schemeClr>
            </a:solidFill>
          </c:spPr>
          <c:dPt>
            <c:idx val="0"/>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1-0236-4D4C-9821-86B855166879}"/>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2-0236-4D4C-9821-86B855166879}"/>
              </c:ext>
            </c:extLst>
          </c:dPt>
          <c:dPt>
            <c:idx val="2"/>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5-289B-4115-8C68-F3137EA91275}"/>
              </c:ext>
            </c:extLst>
          </c:dPt>
          <c:cat>
            <c:strRef>
              <c:f>'financial data'!$I$16:$I$18</c:f>
              <c:strCache>
                <c:ptCount val="3"/>
                <c:pt idx="0">
                  <c:v>Exxonmobil</c:v>
                </c:pt>
                <c:pt idx="1">
                  <c:v>Chevron</c:v>
                </c:pt>
                <c:pt idx="2">
                  <c:v>Shell</c:v>
                </c:pt>
              </c:strCache>
            </c:strRef>
          </c:cat>
          <c:val>
            <c:numRef>
              <c:f>'financial data'!$J$16:$J$18</c:f>
              <c:numCache>
                <c:formatCode>General</c:formatCode>
                <c:ptCount val="3"/>
                <c:pt idx="0">
                  <c:v>0.77058690681195829</c:v>
                </c:pt>
                <c:pt idx="1">
                  <c:v>0.61572047008256703</c:v>
                </c:pt>
                <c:pt idx="2">
                  <c:v>1.1568575402682069</c:v>
                </c:pt>
              </c:numCache>
            </c:numRef>
          </c:val>
          <c:extLst>
            <c:ext xmlns:c16="http://schemas.microsoft.com/office/drawing/2014/chart" uri="{C3380CC4-5D6E-409C-BE32-E72D297353CC}">
              <c16:uniqueId val="{00000000-0236-4D4C-9821-86B85516687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r>
              <a:rPr lang="en-US" b="1">
                <a:solidFill>
                  <a:schemeClr val="accent4">
                    <a:lumMod val="75000"/>
                  </a:schemeClr>
                </a:solidFill>
              </a:rPr>
              <a:t>Total</a:t>
            </a:r>
            <a:r>
              <a:rPr lang="en-US" b="1" baseline="0">
                <a:solidFill>
                  <a:schemeClr val="accent4">
                    <a:lumMod val="75000"/>
                  </a:schemeClr>
                </a:solidFill>
              </a:rPr>
              <a:t>  (2022)</a:t>
            </a:r>
            <a:endParaRPr lang="en-US" b="1">
              <a:solidFill>
                <a:schemeClr val="accent4">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$413.7B</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
        <c:spPr>
          <a:solidFill>
            <a:schemeClr val="tx1">
              <a:lumMod val="65000"/>
              <a:lumOff val="3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$386.2B</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
        <c:spPr>
          <a:solidFill>
            <a:schemeClr val="tx1">
              <a:lumMod val="65000"/>
              <a:lumOff val="3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$246.3B</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noFill/>
          </a:ln>
          <a:effectLst/>
        </c:spPr>
      </c:pivotFmt>
      <c:pivotFmt>
        <c:idx val="6"/>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pivotFmt>
      <c:pivotFmt>
        <c:idx val="8"/>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1">
              <a:lumMod val="65000"/>
            </a:schemeClr>
          </a:solidFill>
          <a:ln>
            <a:noFill/>
          </a:ln>
          <a:effectLst/>
        </c:spPr>
      </c:pivotFmt>
      <c:pivotFmt>
        <c:idx val="12"/>
        <c:spPr>
          <a:solidFill>
            <a:schemeClr val="bg1">
              <a:lumMod val="65000"/>
            </a:schemeClr>
          </a:solidFill>
          <a:ln>
            <a:noFill/>
          </a:ln>
          <a:effectLst/>
        </c:spPr>
      </c:pivotFmt>
    </c:pivotFmts>
    <c:plotArea>
      <c:layout/>
      <c:barChart>
        <c:barDir val="col"/>
        <c:grouping val="clustered"/>
        <c:varyColors val="0"/>
        <c:ser>
          <c:idx val="0"/>
          <c:order val="0"/>
          <c:tx>
            <c:v>Total</c:v>
          </c:tx>
          <c:spPr>
            <a:solidFill>
              <a:schemeClr val="accent1"/>
            </a:solidFill>
            <a:ln>
              <a:noFill/>
            </a:ln>
            <a:effectLst/>
          </c:spPr>
          <c:invertIfNegative val="0"/>
          <c:dPt>
            <c:idx val="0"/>
            <c:invertIfNegative val="0"/>
            <c:bubble3D val="0"/>
            <c:spPr>
              <a:solidFill>
                <a:schemeClr val="bg1">
                  <a:lumMod val="65000"/>
                </a:schemeClr>
              </a:solidFill>
              <a:ln>
                <a:noFill/>
              </a:ln>
              <a:effectLst/>
            </c:spPr>
            <c:extLst>
              <c:ext xmlns:c16="http://schemas.microsoft.com/office/drawing/2014/chart" uri="{C3380CC4-5D6E-409C-BE32-E72D297353CC}">
                <c16:uniqueId val="{00000001-6A13-4B07-B4BA-11CD610AE968}"/>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2-6A13-4B07-B4BA-11CD610AE968}"/>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3-6A13-4B07-B4BA-11CD610AE9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 2022 (Shell)</c:v>
              </c:pt>
              <c:pt idx="1">
                <c:v> 2022 (ExxonMobil)</c:v>
              </c:pt>
              <c:pt idx="2">
                <c:v> 2022 (Chevron)</c:v>
              </c:pt>
            </c:strLit>
          </c:cat>
          <c:val>
            <c:numLit>
              <c:formatCode>General</c:formatCode>
              <c:ptCount val="3"/>
              <c:pt idx="0">
                <c:v>68414</c:v>
              </c:pt>
              <c:pt idx="1">
                <c:v>76797</c:v>
              </c:pt>
              <c:pt idx="2">
                <c:v>49602</c:v>
              </c:pt>
            </c:numLit>
          </c:val>
          <c:extLst>
            <c:ext xmlns:c16="http://schemas.microsoft.com/office/drawing/2014/chart" uri="{C3380CC4-5D6E-409C-BE32-E72D297353CC}">
              <c16:uniqueId val="{00000004-6A13-4B07-B4BA-11CD610AE968}"/>
            </c:ext>
          </c:extLst>
        </c:ser>
        <c:dLbls>
          <c:dLblPos val="outEnd"/>
          <c:showLegendKey val="0"/>
          <c:showVal val="1"/>
          <c:showCatName val="0"/>
          <c:showSerName val="0"/>
          <c:showPercent val="0"/>
          <c:showBubbleSize val="0"/>
        </c:dLbls>
        <c:gapWidth val="219"/>
        <c:overlap val="-27"/>
        <c:axId val="1536784464"/>
        <c:axId val="1536789264"/>
      </c:barChart>
      <c:catAx>
        <c:axId val="153678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536789264"/>
        <c:crosses val="autoZero"/>
        <c:auto val="1"/>
        <c:lblAlgn val="ctr"/>
        <c:lblOffset val="100"/>
        <c:noMultiLvlLbl val="0"/>
      </c:catAx>
      <c:valAx>
        <c:axId val="1536789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53678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r>
              <a:rPr lang="en-US" b="1">
                <a:solidFill>
                  <a:schemeClr val="accent4">
                    <a:lumMod val="75000"/>
                  </a:schemeClr>
                </a:solidFill>
              </a:rPr>
              <a:t>Total (2023)</a:t>
            </a:r>
          </a:p>
        </c:rich>
      </c:tx>
      <c:layout>
        <c:manualLayout>
          <c:xMode val="edge"/>
          <c:yMode val="edge"/>
          <c:x val="0.37248833333333325"/>
          <c:y val="4.290540540540540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lumMod val="65000"/>
              <a:lumOff val="3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$323.2B</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
        <c:spPr>
          <a:solidFill>
            <a:schemeClr val="tx1">
              <a:lumMod val="65000"/>
              <a:lumOff val="3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$200.95B</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spPr>
          <a:solidFill>
            <a:schemeClr val="accent4">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$344.6B</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lumMod val="65000"/>
              <a:lumOff val="35000"/>
            </a:schemeClr>
          </a:solidFill>
          <a:ln>
            <a:noFill/>
          </a:ln>
          <a:effectLst/>
        </c:spPr>
      </c:pivotFmt>
      <c:pivotFmt>
        <c:idx val="8"/>
        <c:spPr>
          <a:solidFill>
            <a:schemeClr val="tx1">
              <a:lumMod val="65000"/>
              <a:lumOff val="35000"/>
            </a:schemeClr>
          </a:solidFill>
          <a:ln>
            <a:noFill/>
          </a:ln>
          <a:effectLst/>
        </c:spPr>
      </c:pivotFmt>
      <c:pivotFmt>
        <c:idx val="9"/>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1">
              <a:lumMod val="65000"/>
              <a:lumOff val="35000"/>
            </a:schemeClr>
          </a:solidFill>
          <a:ln>
            <a:noFill/>
          </a:ln>
          <a:effectLst/>
        </c:spPr>
      </c:pivotFmt>
      <c:pivotFmt>
        <c:idx val="11"/>
        <c:spPr>
          <a:solidFill>
            <a:schemeClr val="tx1">
              <a:lumMod val="65000"/>
              <a:lumOff val="35000"/>
            </a:schemeClr>
          </a:solidFill>
          <a:ln>
            <a:noFill/>
          </a:ln>
          <a:effectLst/>
        </c:spPr>
      </c:pivotFmt>
      <c:pivotFmt>
        <c:idx val="1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1">
              <a:lumMod val="65000"/>
            </a:schemeClr>
          </a:solidFill>
          <a:ln>
            <a:noFill/>
          </a:ln>
          <a:effectLst/>
        </c:spPr>
      </c:pivotFmt>
      <c:pivotFmt>
        <c:idx val="14"/>
        <c:spPr>
          <a:solidFill>
            <a:schemeClr val="bg1">
              <a:lumMod val="65000"/>
            </a:schemeClr>
          </a:solidFill>
          <a:ln>
            <a:noFill/>
          </a:ln>
          <a:effectLst/>
        </c:spPr>
      </c:pivotFmt>
    </c:pivotFmts>
    <c:plotArea>
      <c:layout/>
      <c:barChart>
        <c:barDir val="col"/>
        <c:grouping val="clustered"/>
        <c:varyColors val="0"/>
        <c:ser>
          <c:idx val="0"/>
          <c:order val="0"/>
          <c:tx>
            <c:v>Total</c:v>
          </c:tx>
          <c:spPr>
            <a:solidFill>
              <a:schemeClr val="accent4">
                <a:lumMod val="75000"/>
              </a:schemeClr>
            </a:solidFill>
            <a:ln>
              <a:noFill/>
            </a:ln>
            <a:effectLst/>
          </c:spPr>
          <c:invertIfNegative val="0"/>
          <c:dPt>
            <c:idx val="1"/>
            <c:invertIfNegative val="0"/>
            <c:bubble3D val="0"/>
            <c:spPr>
              <a:solidFill>
                <a:schemeClr val="bg1">
                  <a:lumMod val="65000"/>
                </a:schemeClr>
              </a:solidFill>
              <a:ln>
                <a:noFill/>
              </a:ln>
              <a:effectLst/>
            </c:spPr>
            <c:extLst>
              <c:ext xmlns:c16="http://schemas.microsoft.com/office/drawing/2014/chart" uri="{C3380CC4-5D6E-409C-BE32-E72D297353CC}">
                <c16:uniqueId val="{00000001-D3A2-4646-AC15-0AB4E852F78D}"/>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3-D3A2-4646-AC15-0AB4E852F7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 2023 (ExxonMobil)</c:v>
              </c:pt>
              <c:pt idx="1">
                <c:v> 2023 (Chevron)</c:v>
              </c:pt>
              <c:pt idx="2">
                <c:v> 2023 (Shell)</c:v>
              </c:pt>
            </c:strLit>
          </c:cat>
          <c:val>
            <c:numLit>
              <c:formatCode>General</c:formatCode>
              <c:ptCount val="3"/>
              <c:pt idx="0">
                <c:v>55369</c:v>
              </c:pt>
              <c:pt idx="1">
                <c:v>35609</c:v>
              </c:pt>
              <c:pt idx="2">
                <c:v>54191</c:v>
              </c:pt>
            </c:numLit>
          </c:val>
          <c:extLst>
            <c:ext xmlns:c16="http://schemas.microsoft.com/office/drawing/2014/chart" uri="{C3380CC4-5D6E-409C-BE32-E72D297353CC}">
              <c16:uniqueId val="{00000004-D3A2-4646-AC15-0AB4E852F78D}"/>
            </c:ext>
          </c:extLst>
        </c:ser>
        <c:dLbls>
          <c:dLblPos val="outEnd"/>
          <c:showLegendKey val="0"/>
          <c:showVal val="1"/>
          <c:showCatName val="0"/>
          <c:showSerName val="0"/>
          <c:showPercent val="0"/>
          <c:showBubbleSize val="0"/>
        </c:dLbls>
        <c:gapWidth val="219"/>
        <c:overlap val="-27"/>
        <c:axId val="1473426608"/>
        <c:axId val="1309820688"/>
      </c:barChart>
      <c:catAx>
        <c:axId val="147342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309820688"/>
        <c:crosses val="autoZero"/>
        <c:auto val="1"/>
        <c:lblAlgn val="ctr"/>
        <c:lblOffset val="100"/>
        <c:noMultiLvlLbl val="0"/>
      </c:catAx>
      <c:valAx>
        <c:axId val="1309820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47342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r>
              <a:rPr lang="en-US" b="1">
                <a:solidFill>
                  <a:schemeClr val="accent4">
                    <a:lumMod val="75000"/>
                  </a:schemeClr>
                </a:solidFill>
              </a:rPr>
              <a:t>Net Profit</a:t>
            </a:r>
            <a:r>
              <a:rPr lang="en-US" b="1" baseline="0">
                <a:solidFill>
                  <a:schemeClr val="accent4">
                    <a:lumMod val="75000"/>
                  </a:schemeClr>
                </a:solidFill>
              </a:rPr>
              <a:t> Margin % Trend</a:t>
            </a:r>
            <a:endParaRPr lang="en-US" b="1">
              <a:solidFill>
                <a:schemeClr val="accent4">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endParaRPr lang="en-US"/>
        </a:p>
      </c:txPr>
    </c:title>
    <c:autoTitleDeleted val="0"/>
    <c:plotArea>
      <c:layout/>
      <c:lineChart>
        <c:grouping val="standard"/>
        <c:varyColors val="0"/>
        <c:ser>
          <c:idx val="0"/>
          <c:order val="0"/>
          <c:spPr>
            <a:ln w="60325" cap="rnd">
              <a:solidFill>
                <a:srgbClr val="FFC000"/>
              </a:solidFill>
              <a:round/>
            </a:ln>
            <a:effectLst/>
          </c:spPr>
          <c:marker>
            <c:symbol val="none"/>
          </c:marker>
          <c:cat>
            <c:strRef>
              <c:f>'financial data'!$B$1:$J$1</c:f>
              <c:strCache>
                <c:ptCount val="9"/>
                <c:pt idx="0">
                  <c:v>2023 (ExxonMobil)</c:v>
                </c:pt>
                <c:pt idx="1">
                  <c:v>2023 (Chevron)</c:v>
                </c:pt>
                <c:pt idx="2">
                  <c:v>2023 (Shell)</c:v>
                </c:pt>
                <c:pt idx="3">
                  <c:v>2022 (ExxonMobil)</c:v>
                </c:pt>
                <c:pt idx="4">
                  <c:v>2022 (Chevron)</c:v>
                </c:pt>
                <c:pt idx="5">
                  <c:v>2022 (Shell)</c:v>
                </c:pt>
                <c:pt idx="6">
                  <c:v>2021 (ExxonMobil)</c:v>
                </c:pt>
                <c:pt idx="7">
                  <c:v>2021 (Chevron)</c:v>
                </c:pt>
                <c:pt idx="8">
                  <c:v>2021 (Shell)</c:v>
                </c:pt>
              </c:strCache>
            </c:strRef>
          </c:cat>
          <c:val>
            <c:numRef>
              <c:f>'financial data'!$B$14:$J$14</c:f>
              <c:numCache>
                <c:formatCode>General</c:formatCode>
                <c:ptCount val="9"/>
                <c:pt idx="0">
                  <c:v>10.450342734095223</c:v>
                </c:pt>
                <c:pt idx="1">
                  <c:v>10.634041473209619</c:v>
                </c:pt>
                <c:pt idx="2">
                  <c:v>5.9901046775356379</c:v>
                </c:pt>
                <c:pt idx="3">
                  <c:v>13.474182943337846</c:v>
                </c:pt>
                <c:pt idx="4">
                  <c:v>14.401913486997058</c:v>
                </c:pt>
                <c:pt idx="5">
                  <c:v>10.955176190636481</c:v>
                </c:pt>
                <c:pt idx="6">
                  <c:v>8.0660971852681698</c:v>
                </c:pt>
                <c:pt idx="7">
                  <c:v>9.617456067460683</c:v>
                </c:pt>
                <c:pt idx="8">
                  <c:v>7.3722662539380979</c:v>
                </c:pt>
              </c:numCache>
            </c:numRef>
          </c:val>
          <c:smooth val="0"/>
          <c:extLst>
            <c:ext xmlns:c16="http://schemas.microsoft.com/office/drawing/2014/chart" uri="{C3380CC4-5D6E-409C-BE32-E72D297353CC}">
              <c16:uniqueId val="{00000000-807D-4E0E-BBD2-96B923178C6D}"/>
            </c:ext>
          </c:extLst>
        </c:ser>
        <c:dLbls>
          <c:showLegendKey val="0"/>
          <c:showVal val="0"/>
          <c:showCatName val="0"/>
          <c:showSerName val="0"/>
          <c:showPercent val="0"/>
          <c:showBubbleSize val="0"/>
        </c:dLbls>
        <c:smooth val="0"/>
        <c:axId val="193752304"/>
        <c:axId val="193759024"/>
      </c:lineChart>
      <c:catAx>
        <c:axId val="19375230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93759024"/>
        <c:crosses val="autoZero"/>
        <c:auto val="1"/>
        <c:lblAlgn val="ctr"/>
        <c:lblOffset val="100"/>
        <c:noMultiLvlLbl val="0"/>
      </c:catAx>
      <c:valAx>
        <c:axId val="19375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a:noFill/>
          </a:ln>
          <a:effectLst/>
        </c:spPr>
        <c:txPr>
          <a:bodyPr rot="0" spcFirstLastPara="1" vertOverflow="ellipsis"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93752304"/>
        <c:crosses val="autoZero"/>
        <c:crossBetween val="between"/>
      </c:valAx>
      <c:spPr>
        <a:noFill/>
        <a:ln>
          <a:noFill/>
        </a:ln>
        <a:effectLst/>
      </c:spPr>
    </c:plotArea>
    <c:plotVisOnly val="1"/>
    <c:dispBlanksAs val="gap"/>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[Oil Giants Financial analysis.xlsx]pivot tables!PivotTable5</c:name>
    <c:fmtId val="8"/>
  </c:pivotSource>
  <c:chart>
    <c:title>
      <c:tx>
        <c:rich>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r>
              <a:rPr lang="en-US" sz="1400" b="1" i="0" u="none" strike="noStrike" baseline="0">
                <a:effectLst/>
              </a:rPr>
              <a:t>Return on Assets (%) 2022-2023</a:t>
            </a:r>
            <a:r>
              <a:rPr lang="en-US" sz="1400" b="1" i="0" u="none" strike="noStrike" baseline="0"/>
              <a:t> </a:t>
            </a:r>
            <a:endParaRPr lang="en-US" b="1">
              <a:solidFill>
                <a:schemeClr val="accent4">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pivotFmt>
      <c:pivotFmt>
        <c:idx val="4"/>
        <c:spPr>
          <a:solidFill>
            <a:schemeClr val="bg1">
              <a:lumMod val="75000"/>
            </a:schemeClr>
          </a:solidFill>
          <a:ln>
            <a:noFill/>
          </a:ln>
          <a:effectLst/>
        </c:spPr>
      </c:pivotFmt>
      <c:pivotFmt>
        <c:idx val="5"/>
        <c:spPr>
          <a:solidFill>
            <a:schemeClr val="bg1">
              <a:lumMod val="75000"/>
            </a:schemeClr>
          </a:solidFill>
          <a:ln>
            <a:noFill/>
          </a:ln>
          <a:effectLst/>
        </c:spPr>
      </c:pivotFmt>
    </c:pivotFmts>
    <c:plotArea>
      <c:layout>
        <c:manualLayout>
          <c:layoutTarget val="inner"/>
          <c:xMode val="edge"/>
          <c:yMode val="edge"/>
          <c:x val="9.1359809860969143E-2"/>
          <c:y val="0.2176124031007752"/>
          <c:w val="0.87697805257078276"/>
          <c:h val="0.52256412134529695"/>
        </c:manualLayout>
      </c:layout>
      <c:barChart>
        <c:barDir val="col"/>
        <c:grouping val="clustered"/>
        <c:varyColors val="0"/>
        <c:ser>
          <c:idx val="0"/>
          <c:order val="0"/>
          <c:tx>
            <c:strRef>
              <c:f>'pivot tables'!$I$36</c:f>
              <c:strCache>
                <c:ptCount val="1"/>
                <c:pt idx="0">
                  <c:v>Total</c:v>
                </c:pt>
              </c:strCache>
            </c:strRef>
          </c:tx>
          <c:spPr>
            <a:solidFill>
              <a:schemeClr val="accent4">
                <a:lumMod val="75000"/>
              </a:schemeClr>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02-D655-4D8A-819B-FD737A33BDC8}"/>
              </c:ext>
            </c:extLst>
          </c:dPt>
          <c:dPt>
            <c:idx val="2"/>
            <c:invertIfNegative val="0"/>
            <c:bubble3D val="0"/>
            <c:spPr>
              <a:solidFill>
                <a:schemeClr val="bg1">
                  <a:lumMod val="75000"/>
                </a:schemeClr>
              </a:solidFill>
              <a:ln>
                <a:noFill/>
              </a:ln>
              <a:effectLst/>
            </c:spPr>
            <c:extLst>
              <c:ext xmlns:c16="http://schemas.microsoft.com/office/drawing/2014/chart" uri="{C3380CC4-5D6E-409C-BE32-E72D297353CC}">
                <c16:uniqueId val="{00000003-D655-4D8A-819B-FD737A33BD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tables'!$H$37:$H$41</c:f>
              <c:multiLvlStrCache>
                <c:ptCount val="3"/>
                <c:lvl>
                  <c:pt idx="0">
                    <c:v>Chevron</c:v>
                  </c:pt>
                  <c:pt idx="1">
                    <c:v>ExxonMobil</c:v>
                  </c:pt>
                  <c:pt idx="2">
                    <c:v>Shell</c:v>
                  </c:pt>
                </c:lvl>
                <c:lvl>
                  <c:pt idx="0">
                    <c:v>2023</c:v>
                  </c:pt>
                </c:lvl>
              </c:multiLvlStrCache>
            </c:multiLvlStrRef>
          </c:cat>
          <c:val>
            <c:numRef>
              <c:f>'pivot tables'!$I$37:$I$41</c:f>
              <c:numCache>
                <c:formatCode>General</c:formatCode>
                <c:ptCount val="3"/>
                <c:pt idx="0">
                  <c:v>8.1675788894324857</c:v>
                </c:pt>
                <c:pt idx="1">
                  <c:v>9.56906012749889</c:v>
                </c:pt>
                <c:pt idx="2">
                  <c:v>4.765057720235311</c:v>
                </c:pt>
              </c:numCache>
            </c:numRef>
          </c:val>
          <c:extLst>
            <c:ext xmlns:c16="http://schemas.microsoft.com/office/drawing/2014/chart" uri="{C3380CC4-5D6E-409C-BE32-E72D297353CC}">
              <c16:uniqueId val="{00000000-D655-4D8A-819B-FD737A33BDC8}"/>
            </c:ext>
          </c:extLst>
        </c:ser>
        <c:dLbls>
          <c:dLblPos val="outEnd"/>
          <c:showLegendKey val="0"/>
          <c:showVal val="1"/>
          <c:showCatName val="0"/>
          <c:showSerName val="0"/>
          <c:showPercent val="0"/>
          <c:showBubbleSize val="0"/>
        </c:dLbls>
        <c:gapWidth val="219"/>
        <c:overlap val="-27"/>
        <c:axId val="1014165295"/>
        <c:axId val="1014166735"/>
      </c:barChart>
      <c:catAx>
        <c:axId val="101416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014166735"/>
        <c:crosses val="autoZero"/>
        <c:auto val="1"/>
        <c:lblAlgn val="ctr"/>
        <c:lblOffset val="100"/>
        <c:noMultiLvlLbl val="0"/>
      </c:catAx>
      <c:valAx>
        <c:axId val="1014166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01416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[Oil Giants Financial analysis.xlsx]pivot tables!PivotTable2</c:name>
    <c:fmtId val="17"/>
  </c:pivotSource>
  <c:chart>
    <c:title>
      <c:tx>
        <c:rich>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r>
              <a:rPr lang="en-US" b="1">
                <a:solidFill>
                  <a:schemeClr val="accent4">
                    <a:lumMod val="75000"/>
                  </a:schemeClr>
                </a:solidFill>
              </a:rPr>
              <a:t>Debt-Equity</a:t>
            </a:r>
            <a:r>
              <a:rPr lang="en-US" b="1" baseline="0">
                <a:solidFill>
                  <a:schemeClr val="accent4">
                    <a:lumMod val="75000"/>
                  </a:schemeClr>
                </a:solidFill>
              </a:rPr>
              <a:t>-Ratio Comparison</a:t>
            </a:r>
            <a:endParaRPr lang="en-US" b="1">
              <a:solidFill>
                <a:schemeClr val="accent4">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bg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75000"/>
            </a:schemeClr>
          </a:solidFill>
          <a:ln w="19050">
            <a:solidFill>
              <a:schemeClr val="lt1"/>
            </a:solidFill>
          </a:ln>
          <a:effectLst/>
        </c:spPr>
      </c:pivotFmt>
      <c:pivotFmt>
        <c:idx val="9"/>
        <c:spPr>
          <a:solidFill>
            <a:schemeClr val="bg1">
              <a:lumMod val="75000"/>
            </a:schemeClr>
          </a:solidFill>
          <a:ln w="19050">
            <a:solidFill>
              <a:schemeClr val="lt1"/>
            </a:solidFill>
          </a:ln>
          <a:effectLst/>
        </c:spPr>
      </c:pivotFmt>
      <c:pivotFmt>
        <c:idx val="10"/>
        <c:spPr>
          <a:solidFill>
            <a:schemeClr val="bg1">
              <a:lumMod val="75000"/>
            </a:schemeClr>
          </a:solidFill>
          <a:ln w="19050">
            <a:solidFill>
              <a:schemeClr val="lt1"/>
            </a:solidFill>
          </a:ln>
          <a:effectLst/>
        </c:spPr>
      </c:pivotFmt>
    </c:pivotFmts>
    <c:plotArea>
      <c:layout>
        <c:manualLayout>
          <c:layoutTarget val="inner"/>
          <c:xMode val="edge"/>
          <c:yMode val="edge"/>
          <c:x val="2.7210884353741496E-2"/>
          <c:y val="0.19486111111111112"/>
          <c:w val="0.94557823129251706"/>
          <c:h val="0.6435808544765238"/>
        </c:manualLayout>
      </c:layout>
      <c:barChart>
        <c:barDir val="col"/>
        <c:grouping val="clustered"/>
        <c:varyColors val="0"/>
        <c:ser>
          <c:idx val="0"/>
          <c:order val="0"/>
          <c:tx>
            <c:strRef>
              <c:f>'pivot tables'!$H$3</c:f>
              <c:strCache>
                <c:ptCount val="1"/>
                <c:pt idx="0">
                  <c:v>Total</c:v>
                </c:pt>
              </c:strCache>
            </c:strRef>
          </c:tx>
          <c:spPr>
            <a:solidFill>
              <a:schemeClr val="bg1">
                <a:lumMod val="75000"/>
              </a:schemeClr>
            </a:solidFill>
            <a:ln w="19050">
              <a:solidFill>
                <a:schemeClr val="lt1"/>
              </a:solidFill>
            </a:ln>
            <a:effectLst/>
          </c:spPr>
          <c:invertIfNegative val="0"/>
          <c:dPt>
            <c:idx val="0"/>
            <c:invertIfNegative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1-E963-4080-ADA6-7CD75C99FE17}"/>
              </c:ext>
            </c:extLst>
          </c:dPt>
          <c:dPt>
            <c:idx val="1"/>
            <c:invertIfNegative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E963-4080-ADA6-7CD75C99FE17}"/>
              </c:ext>
            </c:extLst>
          </c:dPt>
          <c:dPt>
            <c:idx val="2"/>
            <c:invertIfNegative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5-E963-4080-ADA6-7CD75C99FE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tables'!$G$4:$G$8</c:f>
              <c:multiLvlStrCache>
                <c:ptCount val="3"/>
                <c:lvl>
                  <c:pt idx="0">
                    <c:v>Chevron</c:v>
                  </c:pt>
                  <c:pt idx="1">
                    <c:v>ExxonMobil</c:v>
                  </c:pt>
                  <c:pt idx="2">
                    <c:v>Shell</c:v>
                  </c:pt>
                </c:lvl>
                <c:lvl>
                  <c:pt idx="0">
                    <c:v>2023</c:v>
                  </c:pt>
                </c:lvl>
              </c:multiLvlStrCache>
            </c:multiLvlStrRef>
          </c:cat>
          <c:val>
            <c:numRef>
              <c:f>'pivot tables'!$H$4:$H$8</c:f>
              <c:numCache>
                <c:formatCode>General</c:formatCode>
                <c:ptCount val="3"/>
                <c:pt idx="0">
                  <c:v>0.61572047008256703</c:v>
                </c:pt>
                <c:pt idx="1">
                  <c:v>0.77058690681195829</c:v>
                </c:pt>
                <c:pt idx="2">
                  <c:v>1.1568575402682069</c:v>
                </c:pt>
              </c:numCache>
            </c:numRef>
          </c:val>
          <c:extLst>
            <c:ext xmlns:c16="http://schemas.microsoft.com/office/drawing/2014/chart" uri="{C3380CC4-5D6E-409C-BE32-E72D297353CC}">
              <c16:uniqueId val="{00000006-E963-4080-ADA6-7CD75C99FE17}"/>
            </c:ext>
          </c:extLst>
        </c:ser>
        <c:dLbls>
          <c:showLegendKey val="0"/>
          <c:showVal val="0"/>
          <c:showCatName val="0"/>
          <c:showSerName val="0"/>
          <c:showPercent val="0"/>
          <c:showBubbleSize val="0"/>
        </c:dLbls>
        <c:gapWidth val="100"/>
        <c:axId val="515913487"/>
        <c:axId val="515922127"/>
      </c:barChart>
      <c:catAx>
        <c:axId val="515913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515922127"/>
        <c:crosses val="autoZero"/>
        <c:auto val="1"/>
        <c:lblAlgn val="ctr"/>
        <c:lblOffset val="100"/>
        <c:noMultiLvlLbl val="0"/>
      </c:catAx>
      <c:valAx>
        <c:axId val="51592212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515913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E5-43A0-BB08-A5936E3E5D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E5-43A0-BB08-A5936E3E5D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E5-43A0-BB08-A5936E3E5D3C}"/>
              </c:ext>
            </c:extLst>
          </c:dPt>
          <c:cat>
            <c:strRef>
              <c:f>'financial data'!$L$5:$L$7</c:f>
              <c:strCache>
                <c:ptCount val="3"/>
                <c:pt idx="0">
                  <c:v>Exxonmobil</c:v>
                </c:pt>
                <c:pt idx="1">
                  <c:v>Chevron</c:v>
                </c:pt>
                <c:pt idx="2">
                  <c:v>Shell</c:v>
                </c:pt>
              </c:strCache>
            </c:strRef>
          </c:cat>
          <c:val>
            <c:numRef>
              <c:f>'financial data'!$M$5:$M$7</c:f>
              <c:numCache>
                <c:formatCode>General</c:formatCode>
                <c:ptCount val="3"/>
                <c:pt idx="0">
                  <c:v>0.82279612590320683</c:v>
                </c:pt>
                <c:pt idx="1">
                  <c:v>0.60824877372973374</c:v>
                </c:pt>
                <c:pt idx="2">
                  <c:v>1.3002642824135371</c:v>
                </c:pt>
              </c:numCache>
            </c:numRef>
          </c:val>
          <c:extLst>
            <c:ext xmlns:c16="http://schemas.microsoft.com/office/drawing/2014/chart" uri="{C3380CC4-5D6E-409C-BE32-E72D297353CC}">
              <c16:uniqueId val="{00000000-0BBC-46D3-9929-2F593B98125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[Oil Giants Financial analysis.xlsx]pivot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Debt-Equity</a:t>
            </a:r>
            <a:r>
              <a:rPr lang="en-US" baseline="0"/>
              <a:t>-Ratio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210884353741496E-2"/>
          <c:y val="0.19486111111111112"/>
          <c:w val="0.94557823129251706"/>
          <c:h val="0.6435808544765238"/>
        </c:manualLayout>
      </c:layout>
      <c:barChart>
        <c:barDir val="col"/>
        <c:grouping val="clustered"/>
        <c:varyColors val="0"/>
        <c:ser>
          <c:idx val="0"/>
          <c:order val="0"/>
          <c:tx>
            <c:strRef>
              <c:f>'pivot tables'!$H$3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tables'!$G$4:$G$8</c:f>
              <c:multiLvlStrCache>
                <c:ptCount val="3"/>
                <c:lvl>
                  <c:pt idx="0">
                    <c:v>Chevron</c:v>
                  </c:pt>
                  <c:pt idx="1">
                    <c:v>ExxonMobil</c:v>
                  </c:pt>
                  <c:pt idx="2">
                    <c:v>Shell</c:v>
                  </c:pt>
                </c:lvl>
                <c:lvl>
                  <c:pt idx="0">
                    <c:v>2023</c:v>
                  </c:pt>
                </c:lvl>
              </c:multiLvlStrCache>
            </c:multiLvlStrRef>
          </c:cat>
          <c:val>
            <c:numRef>
              <c:f>'pivot tables'!$H$4:$H$8</c:f>
              <c:numCache>
                <c:formatCode>General</c:formatCode>
                <c:ptCount val="3"/>
                <c:pt idx="0">
                  <c:v>0.61572047008256703</c:v>
                </c:pt>
                <c:pt idx="1">
                  <c:v>0.77058690681195829</c:v>
                </c:pt>
                <c:pt idx="2">
                  <c:v>1.1568575402682069</c:v>
                </c:pt>
              </c:numCache>
            </c:numRef>
          </c:val>
          <c:extLst>
            <c:ext xmlns:c16="http://schemas.microsoft.com/office/drawing/2014/chart" uri="{C3380CC4-5D6E-409C-BE32-E72D297353CC}">
              <c16:uniqueId val="{00000000-CA6C-417F-ABCF-D78378B72E95}"/>
            </c:ext>
          </c:extLst>
        </c:ser>
        <c:dLbls>
          <c:dLblPos val="outEnd"/>
          <c:showLegendKey val="0"/>
          <c:showVal val="1"/>
          <c:showCatName val="0"/>
          <c:showSerName val="0"/>
          <c:showPercent val="0"/>
          <c:showBubbleSize val="0"/>
        </c:dLbls>
        <c:gapWidth val="150"/>
        <c:axId val="1020534271"/>
        <c:axId val="1020554431"/>
      </c:barChart>
      <c:catAx>
        <c:axId val="10205342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554431"/>
        <c:crosses val="autoZero"/>
        <c:auto val="1"/>
        <c:lblAlgn val="ctr"/>
        <c:lblOffset val="100"/>
        <c:noMultiLvlLbl val="0"/>
      </c:catAx>
      <c:valAx>
        <c:axId val="1020554431"/>
        <c:scaling>
          <c:orientation val="minMax"/>
        </c:scaling>
        <c:delete val="1"/>
        <c:axPos val="l"/>
        <c:numFmt formatCode="General" sourceLinked="1"/>
        <c:majorTickMark val="out"/>
        <c:minorTickMark val="none"/>
        <c:tickLblPos val="nextTo"/>
        <c:crossAx val="1020534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[Oil Giants Financial analysis.xlsx]pivot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Liquidity Ratios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8017986722248"/>
          <c:y val="0.21759259259259259"/>
          <c:w val="0.74330592867068079"/>
          <c:h val="0.61628827646544182"/>
        </c:manualLayout>
      </c:layout>
      <c:barChart>
        <c:barDir val="col"/>
        <c:grouping val="clustered"/>
        <c:varyColors val="0"/>
        <c:ser>
          <c:idx val="0"/>
          <c:order val="0"/>
          <c:tx>
            <c:strRef>
              <c:f>'pivot tables'!$B$36</c:f>
              <c:strCache>
                <c:ptCount val="1"/>
                <c:pt idx="0">
                  <c:v>Average of Current Ratio </c:v>
                </c:pt>
              </c:strCache>
            </c:strRef>
          </c:tx>
          <c:spPr>
            <a:solidFill>
              <a:schemeClr val="accent1"/>
            </a:solidFill>
            <a:ln>
              <a:noFill/>
            </a:ln>
            <a:effectLst/>
          </c:spPr>
          <c:invertIfNegative val="0"/>
          <c:cat>
            <c:multiLvlStrRef>
              <c:f>'pivot tables'!$A$37:$A$41</c:f>
              <c:multiLvlStrCache>
                <c:ptCount val="3"/>
                <c:lvl>
                  <c:pt idx="0">
                    <c:v>Chevron</c:v>
                  </c:pt>
                  <c:pt idx="1">
                    <c:v>ExxonMobil</c:v>
                  </c:pt>
                  <c:pt idx="2">
                    <c:v>Shell</c:v>
                  </c:pt>
                </c:lvl>
                <c:lvl>
                  <c:pt idx="0">
                    <c:v>2023</c:v>
                  </c:pt>
                </c:lvl>
              </c:multiLvlStrCache>
            </c:multiLvlStrRef>
          </c:cat>
          <c:val>
            <c:numRef>
              <c:f>'pivot tables'!$B$37:$B$41</c:f>
              <c:numCache>
                <c:formatCode>General</c:formatCode>
                <c:ptCount val="3"/>
                <c:pt idx="0">
                  <c:v>1.2749705499410999</c:v>
                </c:pt>
                <c:pt idx="1">
                  <c:v>1.4791015983832445</c:v>
                </c:pt>
                <c:pt idx="2">
                  <c:v>1.4048309887186148</c:v>
                </c:pt>
              </c:numCache>
            </c:numRef>
          </c:val>
          <c:extLst>
            <c:ext xmlns:c16="http://schemas.microsoft.com/office/drawing/2014/chart" uri="{C3380CC4-5D6E-409C-BE32-E72D297353CC}">
              <c16:uniqueId val="{00000000-2F6F-4997-B527-479744D605D4}"/>
            </c:ext>
          </c:extLst>
        </c:ser>
        <c:ser>
          <c:idx val="1"/>
          <c:order val="1"/>
          <c:tx>
            <c:strRef>
              <c:f>'pivot tables'!$C$36</c:f>
              <c:strCache>
                <c:ptCount val="1"/>
                <c:pt idx="0">
                  <c:v>Average of Quick Ratio</c:v>
                </c:pt>
              </c:strCache>
            </c:strRef>
          </c:tx>
          <c:spPr>
            <a:solidFill>
              <a:schemeClr val="accent2"/>
            </a:solidFill>
            <a:ln>
              <a:noFill/>
            </a:ln>
            <a:effectLst/>
          </c:spPr>
          <c:invertIfNegative val="0"/>
          <c:cat>
            <c:multiLvlStrRef>
              <c:f>'pivot tables'!$A$37:$A$41</c:f>
              <c:multiLvlStrCache>
                <c:ptCount val="3"/>
                <c:lvl>
                  <c:pt idx="0">
                    <c:v>Chevron</c:v>
                  </c:pt>
                  <c:pt idx="1">
                    <c:v>ExxonMobil</c:v>
                  </c:pt>
                  <c:pt idx="2">
                    <c:v>Shell</c:v>
                  </c:pt>
                </c:lvl>
                <c:lvl>
                  <c:pt idx="0">
                    <c:v>2023</c:v>
                  </c:pt>
                </c:lvl>
              </c:multiLvlStrCache>
            </c:multiLvlStrRef>
          </c:cat>
          <c:val>
            <c:numRef>
              <c:f>'pivot tables'!$C$37:$C$41</c:f>
              <c:numCache>
                <c:formatCode>General</c:formatCode>
                <c:ptCount val="3"/>
                <c:pt idx="0">
                  <c:v>1.0193130386260774</c:v>
                </c:pt>
                <c:pt idx="1">
                  <c:v>1.1648141343621776</c:v>
                </c:pt>
                <c:pt idx="2">
                  <c:v>1.1322865492788083</c:v>
                </c:pt>
              </c:numCache>
            </c:numRef>
          </c:val>
          <c:extLst>
            <c:ext xmlns:c16="http://schemas.microsoft.com/office/drawing/2014/chart" uri="{C3380CC4-5D6E-409C-BE32-E72D297353CC}">
              <c16:uniqueId val="{00000001-2F6F-4997-B527-479744D605D4}"/>
            </c:ext>
          </c:extLst>
        </c:ser>
        <c:dLbls>
          <c:showLegendKey val="0"/>
          <c:showVal val="0"/>
          <c:showCatName val="0"/>
          <c:showSerName val="0"/>
          <c:showPercent val="0"/>
          <c:showBubbleSize val="0"/>
        </c:dLbls>
        <c:gapWidth val="50"/>
        <c:overlap val="-27"/>
        <c:axId val="1094839279"/>
        <c:axId val="1094839759"/>
      </c:barChart>
      <c:catAx>
        <c:axId val="109483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39759"/>
        <c:crosses val="autoZero"/>
        <c:auto val="1"/>
        <c:lblAlgn val="ctr"/>
        <c:lblOffset val="100"/>
        <c:noMultiLvlLbl val="0"/>
      </c:catAx>
      <c:valAx>
        <c:axId val="1094839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39279"/>
        <c:crosses val="autoZero"/>
        <c:crossBetween val="between"/>
      </c:valAx>
      <c:spPr>
        <a:noFill/>
        <a:ln>
          <a:noFill/>
        </a:ln>
        <a:effectLst/>
      </c:spPr>
    </c:plotArea>
    <c:legend>
      <c:legendPos val="r"/>
      <c:layout>
        <c:manualLayout>
          <c:xMode val="edge"/>
          <c:yMode val="edge"/>
          <c:x val="0.27085533425968811"/>
          <c:y val="0.12094852726742489"/>
          <c:w val="0.481598155010035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[Oil Giants Financial analysis.xlsx]pivot tables!PivotTable4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tables'!$F$36</c:f>
              <c:strCache>
                <c:ptCount val="1"/>
                <c:pt idx="0">
                  <c:v>Total</c:v>
                </c:pt>
              </c:strCache>
            </c:strRef>
          </c:tx>
          <c:spPr>
            <a:ln w="28575" cap="rnd">
              <a:solidFill>
                <a:schemeClr val="accent1"/>
              </a:solidFill>
              <a:round/>
            </a:ln>
            <a:effectLst/>
          </c:spPr>
          <c:marker>
            <c:symbol val="none"/>
          </c:marker>
          <c:cat>
            <c:multiLvlStrRef>
              <c:f>'pivot tables'!$E$37:$E$41</c:f>
              <c:multiLvlStrCache>
                <c:ptCount val="3"/>
                <c:lvl>
                  <c:pt idx="0">
                    <c:v>Chevron</c:v>
                  </c:pt>
                  <c:pt idx="1">
                    <c:v>ExxonMobil</c:v>
                  </c:pt>
                  <c:pt idx="2">
                    <c:v>Shell</c:v>
                  </c:pt>
                </c:lvl>
                <c:lvl>
                  <c:pt idx="0">
                    <c:v>2023</c:v>
                  </c:pt>
                </c:lvl>
              </c:multiLvlStrCache>
            </c:multiLvlStrRef>
          </c:cat>
          <c:val>
            <c:numRef>
              <c:f>'pivot tables'!$F$37:$F$41</c:f>
              <c:numCache>
                <c:formatCode>General</c:formatCode>
                <c:ptCount val="3"/>
                <c:pt idx="0">
                  <c:v>13.196524402670306</c:v>
                </c:pt>
                <c:pt idx="1">
                  <c:v>16.942852572245904</c:v>
                </c:pt>
                <c:pt idx="2">
                  <c:v>10.277550673702764</c:v>
                </c:pt>
              </c:numCache>
            </c:numRef>
          </c:val>
          <c:smooth val="0"/>
          <c:extLst>
            <c:ext xmlns:c16="http://schemas.microsoft.com/office/drawing/2014/chart" uri="{C3380CC4-5D6E-409C-BE32-E72D297353CC}">
              <c16:uniqueId val="{00000000-D998-487D-8F39-CBBD6B274DF4}"/>
            </c:ext>
          </c:extLst>
        </c:ser>
        <c:dLbls>
          <c:showLegendKey val="0"/>
          <c:showVal val="0"/>
          <c:showCatName val="0"/>
          <c:showSerName val="0"/>
          <c:showPercent val="0"/>
          <c:showBubbleSize val="0"/>
        </c:dLbls>
        <c:smooth val="0"/>
        <c:axId val="1094864719"/>
        <c:axId val="1094857519"/>
      </c:lineChart>
      <c:catAx>
        <c:axId val="109486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7519"/>
        <c:crosses val="autoZero"/>
        <c:auto val="1"/>
        <c:lblAlgn val="ctr"/>
        <c:lblOffset val="100"/>
        <c:noMultiLvlLbl val="0"/>
      </c:catAx>
      <c:valAx>
        <c:axId val="1094857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6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[Oil Giants Financial analysis.xlsx]pivot tables!PivotTable5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tables'!$I$36</c:f>
              <c:strCache>
                <c:ptCount val="1"/>
                <c:pt idx="0">
                  <c:v>Total</c:v>
                </c:pt>
              </c:strCache>
            </c:strRef>
          </c:tx>
          <c:spPr>
            <a:solidFill>
              <a:schemeClr val="accent1"/>
            </a:solidFill>
            <a:ln>
              <a:noFill/>
            </a:ln>
            <a:effectLst/>
          </c:spPr>
          <c:invertIfNegative val="0"/>
          <c:cat>
            <c:multiLvlStrRef>
              <c:f>'pivot tables'!$H$37:$H$41</c:f>
              <c:multiLvlStrCache>
                <c:ptCount val="3"/>
                <c:lvl>
                  <c:pt idx="0">
                    <c:v>Chevron</c:v>
                  </c:pt>
                  <c:pt idx="1">
                    <c:v>ExxonMobil</c:v>
                  </c:pt>
                  <c:pt idx="2">
                    <c:v>Shell</c:v>
                  </c:pt>
                </c:lvl>
                <c:lvl>
                  <c:pt idx="0">
                    <c:v>2023</c:v>
                  </c:pt>
                </c:lvl>
              </c:multiLvlStrCache>
            </c:multiLvlStrRef>
          </c:cat>
          <c:val>
            <c:numRef>
              <c:f>'pivot tables'!$I$37:$I$41</c:f>
              <c:numCache>
                <c:formatCode>General</c:formatCode>
                <c:ptCount val="3"/>
                <c:pt idx="0">
                  <c:v>8.1675788894324857</c:v>
                </c:pt>
                <c:pt idx="1">
                  <c:v>9.56906012749889</c:v>
                </c:pt>
                <c:pt idx="2">
                  <c:v>4.765057720235311</c:v>
                </c:pt>
              </c:numCache>
            </c:numRef>
          </c:val>
          <c:extLst>
            <c:ext xmlns:c16="http://schemas.microsoft.com/office/drawing/2014/chart" uri="{C3380CC4-5D6E-409C-BE32-E72D297353CC}">
              <c16:uniqueId val="{00000000-2B93-4978-A471-3E8C95F61DA6}"/>
            </c:ext>
          </c:extLst>
        </c:ser>
        <c:dLbls>
          <c:showLegendKey val="0"/>
          <c:showVal val="0"/>
          <c:showCatName val="0"/>
          <c:showSerName val="0"/>
          <c:showPercent val="0"/>
          <c:showBubbleSize val="0"/>
        </c:dLbls>
        <c:gapWidth val="219"/>
        <c:overlap val="-27"/>
        <c:axId val="1014165295"/>
        <c:axId val="1014166735"/>
      </c:barChart>
      <c:catAx>
        <c:axId val="101416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166735"/>
        <c:crosses val="autoZero"/>
        <c:auto val="1"/>
        <c:lblAlgn val="ctr"/>
        <c:lblOffset val="100"/>
        <c:noMultiLvlLbl val="0"/>
      </c:catAx>
      <c:valAx>
        <c:axId val="1014166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16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[Oil Giants Financial analysis.xlsx]pivot tables!PivotTable2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Debt-Equity</a:t>
            </a:r>
            <a:r>
              <a:rPr lang="en-US" baseline="0"/>
              <a:t>-Ratio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2.7210884353741496E-2"/>
          <c:y val="0.19486111111111112"/>
          <c:w val="0.94557823129251706"/>
          <c:h val="0.6435808544765238"/>
        </c:manualLayout>
      </c:layout>
      <c:pieChart>
        <c:varyColors val="1"/>
        <c:ser>
          <c:idx val="0"/>
          <c:order val="0"/>
          <c:tx>
            <c:strRef>
              <c:f>'pivot tables'!$H$3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C3-4C92-9EE5-D10F95F3AB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C3-4C92-9EE5-D10F95F3AB1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BC3-4C92-9EE5-D10F95F3AB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tables'!$G$4:$G$8</c:f>
              <c:multiLvlStrCache>
                <c:ptCount val="3"/>
                <c:lvl>
                  <c:pt idx="0">
                    <c:v>Chevron</c:v>
                  </c:pt>
                  <c:pt idx="1">
                    <c:v>ExxonMobil</c:v>
                  </c:pt>
                  <c:pt idx="2">
                    <c:v>Shell</c:v>
                  </c:pt>
                </c:lvl>
                <c:lvl>
                  <c:pt idx="0">
                    <c:v>2023</c:v>
                  </c:pt>
                </c:lvl>
              </c:multiLvlStrCache>
            </c:multiLvlStrRef>
          </c:cat>
          <c:val>
            <c:numRef>
              <c:f>'pivot tables'!$H$4:$H$8</c:f>
              <c:numCache>
                <c:formatCode>General</c:formatCode>
                <c:ptCount val="3"/>
                <c:pt idx="0">
                  <c:v>0.61572047008256703</c:v>
                </c:pt>
                <c:pt idx="1">
                  <c:v>0.77058690681195829</c:v>
                </c:pt>
                <c:pt idx="2">
                  <c:v>1.1568575402682069</c:v>
                </c:pt>
              </c:numCache>
            </c:numRef>
          </c:val>
          <c:extLst>
            <c:ext xmlns:c16="http://schemas.microsoft.com/office/drawing/2014/chart" uri="{C3380CC4-5D6E-409C-BE32-E72D297353CC}">
              <c16:uniqueId val="{00000000-0431-4813-A63D-2DBD450988B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r>
              <a:rPr lang="en-US" b="1">
                <a:solidFill>
                  <a:schemeClr val="accent4">
                    <a:lumMod val="75000"/>
                  </a:schemeClr>
                </a:solidFill>
              </a:rPr>
              <a:t>Net Profit</a:t>
            </a:r>
            <a:r>
              <a:rPr lang="en-US" b="1" baseline="0">
                <a:solidFill>
                  <a:schemeClr val="accent4">
                    <a:lumMod val="75000"/>
                  </a:schemeClr>
                </a:solidFill>
              </a:rPr>
              <a:t> Margin %</a:t>
            </a:r>
            <a:endParaRPr lang="en-US" b="1">
              <a:solidFill>
                <a:schemeClr val="accent4">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4">
                  <a:lumMod val="75000"/>
                </a:schemeClr>
              </a:solidFill>
              <a:round/>
            </a:ln>
            <a:effectLst/>
          </c:spPr>
          <c:marker>
            <c:symbol val="none"/>
          </c:marker>
          <c:cat>
            <c:strRef>
              <c:f>'financial data'!$B$1:$J$1</c:f>
              <c:strCache>
                <c:ptCount val="9"/>
                <c:pt idx="0">
                  <c:v>2023 (ExxonMobil)</c:v>
                </c:pt>
                <c:pt idx="1">
                  <c:v>2023 (Chevron)</c:v>
                </c:pt>
                <c:pt idx="2">
                  <c:v>2023 (Shell)</c:v>
                </c:pt>
                <c:pt idx="3">
                  <c:v>2022 (ExxonMobil)</c:v>
                </c:pt>
                <c:pt idx="4">
                  <c:v>2022 (Chevron)</c:v>
                </c:pt>
                <c:pt idx="5">
                  <c:v>2022 (Shell)</c:v>
                </c:pt>
                <c:pt idx="6">
                  <c:v>2021 (ExxonMobil)</c:v>
                </c:pt>
                <c:pt idx="7">
                  <c:v>2021 (Chevron)</c:v>
                </c:pt>
                <c:pt idx="8">
                  <c:v>2021 (Shell)</c:v>
                </c:pt>
              </c:strCache>
            </c:strRef>
          </c:cat>
          <c:val>
            <c:numRef>
              <c:f>'financial data'!$B$14:$J$14</c:f>
              <c:numCache>
                <c:formatCode>General</c:formatCode>
                <c:ptCount val="9"/>
                <c:pt idx="0">
                  <c:v>10.450342734095223</c:v>
                </c:pt>
                <c:pt idx="1">
                  <c:v>10.634041473209619</c:v>
                </c:pt>
                <c:pt idx="2">
                  <c:v>5.9901046775356379</c:v>
                </c:pt>
                <c:pt idx="3">
                  <c:v>13.474182943337846</c:v>
                </c:pt>
                <c:pt idx="4">
                  <c:v>14.401913486997058</c:v>
                </c:pt>
                <c:pt idx="5">
                  <c:v>10.955176190636481</c:v>
                </c:pt>
                <c:pt idx="6">
                  <c:v>8.0660971852681698</c:v>
                </c:pt>
                <c:pt idx="7">
                  <c:v>9.617456067460683</c:v>
                </c:pt>
                <c:pt idx="8">
                  <c:v>7.3722662539380979</c:v>
                </c:pt>
              </c:numCache>
            </c:numRef>
          </c:val>
          <c:smooth val="0"/>
          <c:extLst>
            <c:ext xmlns:c16="http://schemas.microsoft.com/office/drawing/2014/chart" uri="{C3380CC4-5D6E-409C-BE32-E72D297353CC}">
              <c16:uniqueId val="{00000000-241C-43D3-A9E1-BC6CF2299EA5}"/>
            </c:ext>
          </c:extLst>
        </c:ser>
        <c:dLbls>
          <c:showLegendKey val="0"/>
          <c:showVal val="0"/>
          <c:showCatName val="0"/>
          <c:showSerName val="0"/>
          <c:showPercent val="0"/>
          <c:showBubbleSize val="0"/>
        </c:dLbls>
        <c:smooth val="0"/>
        <c:axId val="193752304"/>
        <c:axId val="193759024"/>
      </c:lineChart>
      <c:catAx>
        <c:axId val="19375230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93759024"/>
        <c:crosses val="autoZero"/>
        <c:auto val="1"/>
        <c:lblAlgn val="ctr"/>
        <c:lblOffset val="100"/>
        <c:noMultiLvlLbl val="0"/>
      </c:catAx>
      <c:valAx>
        <c:axId val="19375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93752304"/>
        <c:crosses val="autoZero"/>
        <c:crossBetween val="between"/>
      </c:valAx>
      <c:spPr>
        <a:noFill/>
        <a:ln>
          <a:noFill/>
        </a:ln>
        <a:effectLst/>
      </c:spPr>
    </c:plotArea>
    <c:plotVisOnly val="1"/>
    <c:dispBlanksAs val="gap"/>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r>
              <a:rPr lang="en-US" b="1">
                <a:solidFill>
                  <a:schemeClr val="accent4">
                    <a:lumMod val="75000"/>
                  </a:schemeClr>
                </a:solidFill>
              </a:rPr>
              <a:t>Total (2021)</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pivotFmt>
      <c:pivotFmt>
        <c:idx val="2"/>
        <c:spPr>
          <a:solidFill>
            <a:schemeClr val="tx1">
              <a:lumMod val="65000"/>
              <a:lumOff val="35000"/>
            </a:schemeClr>
          </a:solidFill>
          <a:ln>
            <a:noFill/>
          </a:ln>
          <a:effectLst/>
        </c:spPr>
      </c:pivotFmt>
      <c:pivotFmt>
        <c:idx val="3"/>
        <c:spPr>
          <a:solidFill>
            <a:schemeClr val="tx1">
              <a:lumMod val="65000"/>
              <a:lumOff val="3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noFill/>
          </a:ln>
          <a:effectLst/>
        </c:spPr>
      </c:pivotFmt>
      <c:pivotFmt>
        <c:idx val="6"/>
        <c:spPr>
          <a:solidFill>
            <a:schemeClr val="tx1">
              <a:lumMod val="65000"/>
              <a:lumOff val="35000"/>
            </a:schemeClr>
          </a:solidFill>
          <a:ln>
            <a:noFill/>
          </a:ln>
          <a:effectLst/>
        </c:spPr>
      </c:pivotFmt>
      <c:pivotFmt>
        <c:idx val="7"/>
        <c:spPr>
          <a:solidFill>
            <a:schemeClr val="tx1">
              <a:lumMod val="65000"/>
              <a:lumOff val="35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75000"/>
            </a:schemeClr>
          </a:solidFill>
          <a:ln>
            <a:noFill/>
          </a:ln>
          <a:effectLst/>
        </c:spPr>
      </c:pivotFmt>
      <c:pivotFmt>
        <c:idx val="10"/>
        <c:spPr>
          <a:solidFill>
            <a:schemeClr val="bg1">
              <a:lumMod val="65000"/>
            </a:schemeClr>
          </a:solidFill>
          <a:ln>
            <a:noFill/>
          </a:ln>
          <a:effectLst/>
        </c:spPr>
      </c:pivotFmt>
      <c:pivotFmt>
        <c:idx val="11"/>
        <c:spPr>
          <a:solidFill>
            <a:schemeClr val="bg1">
              <a:lumMod val="65000"/>
            </a:schemeClr>
          </a:solidFill>
          <a:ln>
            <a:noFill/>
          </a:ln>
          <a:effectLst/>
        </c:spPr>
      </c:pivotFmt>
    </c:pivotFmts>
    <c:plotArea>
      <c:layout/>
      <c:barChart>
        <c:barDir val="col"/>
        <c:grouping val="clustered"/>
        <c:varyColors val="0"/>
        <c:ser>
          <c:idx val="0"/>
          <c:order val="0"/>
          <c:tx>
            <c:v>Total</c:v>
          </c:tx>
          <c:spPr>
            <a:solidFill>
              <a:schemeClr val="accent1"/>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1-D8D5-4B51-B884-0B1E4A8B4EFA}"/>
              </c:ext>
            </c:extLst>
          </c:dPt>
          <c:dPt>
            <c:idx val="1"/>
            <c:invertIfNegative val="0"/>
            <c:bubble3D val="0"/>
            <c:spPr>
              <a:solidFill>
                <a:schemeClr val="bg1">
                  <a:lumMod val="65000"/>
                </a:schemeClr>
              </a:solidFill>
              <a:ln>
                <a:noFill/>
              </a:ln>
              <a:effectLst/>
            </c:spPr>
            <c:extLst>
              <c:ext xmlns:c16="http://schemas.microsoft.com/office/drawing/2014/chart" uri="{C3380CC4-5D6E-409C-BE32-E72D297353CC}">
                <c16:uniqueId val="{00000003-D8D5-4B51-B884-0B1E4A8B4EFA}"/>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5-D8D5-4B51-B884-0B1E4A8B4E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 2021 (ExxonMobil)</c:v>
              </c:pt>
              <c:pt idx="1">
                <c:v> 2021 (Shell)</c:v>
              </c:pt>
              <c:pt idx="2">
                <c:v> 2021 (Chevron)</c:v>
              </c:pt>
            </c:strLit>
          </c:cat>
          <c:val>
            <c:numLit>
              <c:formatCode>General</c:formatCode>
              <c:ptCount val="3"/>
              <c:pt idx="0">
                <c:v>48129</c:v>
              </c:pt>
              <c:pt idx="1">
                <c:v>45104</c:v>
              </c:pt>
              <c:pt idx="2">
                <c:v>29187</c:v>
              </c:pt>
            </c:numLit>
          </c:val>
          <c:extLst>
            <c:ext xmlns:c16="http://schemas.microsoft.com/office/drawing/2014/chart" uri="{C3380CC4-5D6E-409C-BE32-E72D297353CC}">
              <c16:uniqueId val="{00000006-D8D5-4B51-B884-0B1E4A8B4EFA}"/>
            </c:ext>
          </c:extLst>
        </c:ser>
        <c:dLbls>
          <c:dLblPos val="outEnd"/>
          <c:showLegendKey val="0"/>
          <c:showVal val="1"/>
          <c:showCatName val="0"/>
          <c:showSerName val="0"/>
          <c:showPercent val="0"/>
          <c:showBubbleSize val="0"/>
        </c:dLbls>
        <c:gapWidth val="219"/>
        <c:overlap val="-27"/>
        <c:axId val="1831957808"/>
        <c:axId val="1831965968"/>
      </c:barChart>
      <c:catAx>
        <c:axId val="183195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831965968"/>
        <c:crosses val="autoZero"/>
        <c:auto val="1"/>
        <c:lblAlgn val="ctr"/>
        <c:lblOffset val="100"/>
        <c:noMultiLvlLbl val="0"/>
      </c:catAx>
      <c:valAx>
        <c:axId val="1831965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83195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11.xml"/><Relationship Id="rId7" Type="http://schemas.openxmlformats.org/officeDocument/2006/relationships/image" Target="../media/image1.pn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10" Type="http://schemas.openxmlformats.org/officeDocument/2006/relationships/image" Target="../media/image4.png"/><Relationship Id="rId4" Type="http://schemas.openxmlformats.org/officeDocument/2006/relationships/chart" Target="../charts/chart12.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790575</xdr:colOff>
      <xdr:row>24</xdr:row>
      <xdr:rowOff>85725</xdr:rowOff>
    </xdr:from>
    <xdr:to>
      <xdr:col>5</xdr:col>
      <xdr:colOff>428625</xdr:colOff>
      <xdr:row>38</xdr:row>
      <xdr:rowOff>161925</xdr:rowOff>
    </xdr:to>
    <xdr:graphicFrame macro="">
      <xdr:nvGraphicFramePr>
        <xdr:cNvPr id="8" name="Chart 7">
          <a:extLst>
            <a:ext uri="{FF2B5EF4-FFF2-40B4-BE49-F238E27FC236}">
              <a16:creationId xmlns:a16="http://schemas.microsoft.com/office/drawing/2014/main" id="{8D7F712C-B144-D235-6C4A-B98D2508E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152400</xdr:colOff>
      <xdr:row>26</xdr:row>
      <xdr:rowOff>0</xdr:rowOff>
    </xdr:from>
    <xdr:to>
      <xdr:col>10</xdr:col>
      <xdr:colOff>209550</xdr:colOff>
      <xdr:row>40</xdr:row>
      <xdr:rowOff>76200</xdr:rowOff>
    </xdr:to>
    <xdr:graphicFrame macro="">
      <xdr:nvGraphicFramePr>
        <xdr:cNvPr id="10" name="Chart 9">
          <a:extLst>
            <a:ext uri="{FF2B5EF4-FFF2-40B4-BE49-F238E27FC236}">
              <a16:creationId xmlns:a16="http://schemas.microsoft.com/office/drawing/2014/main" id="{161E45CA-B5CF-859B-A4BC-37297F396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866775</xdr:colOff>
      <xdr:row>19</xdr:row>
      <xdr:rowOff>152400</xdr:rowOff>
    </xdr:from>
    <xdr:to>
      <xdr:col>3</xdr:col>
      <xdr:colOff>285750</xdr:colOff>
      <xdr:row>23</xdr:row>
      <xdr:rowOff>19050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88C3E32F-1292-0907-FC20-56F81413911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876425" y="3771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0</xdr:row>
      <xdr:rowOff>23812</xdr:rowOff>
    </xdr:from>
    <xdr:to>
      <xdr:col>10</xdr:col>
      <xdr:colOff>590550</xdr:colOff>
      <xdr:row>14</xdr:row>
      <xdr:rowOff>100012</xdr:rowOff>
    </xdr:to>
    <xdr:graphicFrame macro="">
      <xdr:nvGraphicFramePr>
        <xdr:cNvPr id="6" name="Chart 5">
          <a:extLst>
            <a:ext uri="{FF2B5EF4-FFF2-40B4-BE49-F238E27FC236}">
              <a16:creationId xmlns:a16="http://schemas.microsoft.com/office/drawing/2014/main" id="{9E696E4B-D8EF-CE37-5618-C70990C0DF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46</xdr:row>
      <xdr:rowOff>90487</xdr:rowOff>
    </xdr:from>
    <xdr:to>
      <xdr:col>2</xdr:col>
      <xdr:colOff>1104900</xdr:colOff>
      <xdr:row>58</xdr:row>
      <xdr:rowOff>142875</xdr:rowOff>
    </xdr:to>
    <xdr:graphicFrame macro="">
      <xdr:nvGraphicFramePr>
        <xdr:cNvPr id="7" name="Chart 6">
          <a:extLst>
            <a:ext uri="{FF2B5EF4-FFF2-40B4-BE49-F238E27FC236}">
              <a16:creationId xmlns:a16="http://schemas.microsoft.com/office/drawing/2014/main" id="{0A9F4160-F9A3-B8E5-2986-89C940323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1228726</xdr:colOff>
      <xdr:row>46</xdr:row>
      <xdr:rowOff>100011</xdr:rowOff>
    </xdr:from>
    <xdr:to>
      <xdr:col>5</xdr:col>
      <xdr:colOff>1628776</xdr:colOff>
      <xdr:row>58</xdr:row>
      <xdr:rowOff>123824</xdr:rowOff>
    </xdr:to>
    <xdr:graphicFrame macro="">
      <xdr:nvGraphicFramePr>
        <xdr:cNvPr id="8" name="Chart 7">
          <a:extLst>
            <a:ext uri="{FF2B5EF4-FFF2-40B4-BE49-F238E27FC236}">
              <a16:creationId xmlns:a16="http://schemas.microsoft.com/office/drawing/2014/main" id="{588327AD-E902-9277-F1E5-09A316A0E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1895475</xdr:colOff>
      <xdr:row>46</xdr:row>
      <xdr:rowOff>109537</xdr:rowOff>
    </xdr:from>
    <xdr:to>
      <xdr:col>8</xdr:col>
      <xdr:colOff>1343025</xdr:colOff>
      <xdr:row>58</xdr:row>
      <xdr:rowOff>142875</xdr:rowOff>
    </xdr:to>
    <xdr:graphicFrame macro="">
      <xdr:nvGraphicFramePr>
        <xdr:cNvPr id="9" name="Chart 8">
          <a:extLst>
            <a:ext uri="{FF2B5EF4-FFF2-40B4-BE49-F238E27FC236}">
              <a16:creationId xmlns:a16="http://schemas.microsoft.com/office/drawing/2014/main" id="{101F8EB9-6AF5-CBE8-5F2C-893AED9F6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285750</xdr:colOff>
      <xdr:row>59</xdr:row>
      <xdr:rowOff>95250</xdr:rowOff>
    </xdr:from>
    <xdr:to>
      <xdr:col>3</xdr:col>
      <xdr:colOff>1219200</xdr:colOff>
      <xdr:row>72</xdr:row>
      <xdr:rowOff>171450</xdr:rowOff>
    </xdr:to>
    <xdr:graphicFrame macro="">
      <xdr:nvGraphicFramePr>
        <xdr:cNvPr id="10" name="Chart 9">
          <a:extLst>
            <a:ext uri="{FF2B5EF4-FFF2-40B4-BE49-F238E27FC236}">
              <a16:creationId xmlns:a16="http://schemas.microsoft.com/office/drawing/2014/main" id="{D5990956-E4E8-45BB-A3BB-198BA4A79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371475</xdr:colOff>
      <xdr:row>59</xdr:row>
      <xdr:rowOff>123825</xdr:rowOff>
    </xdr:from>
    <xdr:to>
      <xdr:col>6</xdr:col>
      <xdr:colOff>455365</xdr:colOff>
      <xdr:row>69</xdr:row>
      <xdr:rowOff>102721</xdr:rowOff>
    </xdr:to>
    <xdr:graphicFrame macro="">
      <xdr:nvGraphicFramePr>
        <xdr:cNvPr id="11" name="Chart 10">
          <a:extLst>
            <a:ext uri="{FF2B5EF4-FFF2-40B4-BE49-F238E27FC236}">
              <a16:creationId xmlns:a16="http://schemas.microsoft.com/office/drawing/2014/main" id="{BBE61AED-0621-4DFE-A38C-D50E7FF4D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857249</xdr:colOff>
      <xdr:row>16</xdr:row>
      <xdr:rowOff>95250</xdr:rowOff>
    </xdr:from>
    <xdr:to>
      <xdr:col>3</xdr:col>
      <xdr:colOff>285749</xdr:colOff>
      <xdr:row>19</xdr:row>
      <xdr:rowOff>123825</xdr:rowOff>
    </xdr:to>
    <mc:AlternateContent xmlns:mc="http://schemas.openxmlformats.org/markup-compatibility/2006" xmlns:a14="http://schemas.microsoft.com/office/drawing/2010/main">
      <mc:Choice Requires="a14">
        <xdr:graphicFrame macro="">
          <xdr:nvGraphicFramePr>
            <xdr:cNvPr id="5" name="Company 1">
              <a:extLst>
                <a:ext uri="{FF2B5EF4-FFF2-40B4-BE49-F238E27FC236}">
                  <a16:creationId xmlns:a16="http://schemas.microsoft.com/office/drawing/2014/main" id="{7E5CAC97-0D5F-4D93-E6CA-7DA263469FC7}"/>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mlns="">
        <xdr:sp macro="" textlink="">
          <xdr:nvSpPr>
            <xdr:cNvPr id="0" name=""/>
            <xdr:cNvSpPr>
              <a:spLocks noTextEdit="1"/>
            </xdr:cNvSpPr>
          </xdr:nvSpPr>
          <xdr:spPr>
            <a:xfrm>
              <a:off x="1866899" y="3143250"/>
              <a:ext cx="2428875" cy="600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14283</xdr:colOff>
      <xdr:row>3</xdr:row>
      <xdr:rowOff>142875</xdr:rowOff>
    </xdr:from>
    <xdr:to>
      <xdr:col>1</xdr:col>
      <xdr:colOff>238119</xdr:colOff>
      <xdr:row>25</xdr:row>
      <xdr:rowOff>142874</xdr:rowOff>
    </xdr:to>
    <xdr:sp macro="" textlink="">
      <xdr:nvSpPr>
        <xdr:cNvPr id="3" name="Rectangle 2">
          <a:extLst>
            <a:ext uri="{FF2B5EF4-FFF2-40B4-BE49-F238E27FC236}">
              <a16:creationId xmlns:a16="http://schemas.microsoft.com/office/drawing/2014/main" id="{FFC381DB-4195-78E3-B712-3D9495320593}"/>
            </a:ext>
          </a:extLst>
        </xdr:cNvPr>
        <xdr:cNvSpPr/>
      </xdr:nvSpPr>
      <xdr:spPr>
        <a:xfrm>
          <a:off x="28567" y="714375"/>
          <a:ext cx="1666872" cy="4190999"/>
        </a:xfrm>
        <a:prstGeom prst="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249887</xdr:colOff>
      <xdr:row>14</xdr:row>
      <xdr:rowOff>82177</xdr:rowOff>
    </xdr:from>
    <xdr:to>
      <xdr:col>4</xdr:col>
      <xdr:colOff>266698</xdr:colOff>
      <xdr:row>25</xdr:row>
      <xdr:rowOff>142875</xdr:rowOff>
    </xdr:to>
    <xdr:graphicFrame macro="">
      <xdr:nvGraphicFramePr>
        <xdr:cNvPr id="2" name="Chart 1">
          <a:extLst>
            <a:ext uri="{FF2B5EF4-FFF2-40B4-BE49-F238E27FC236}">
              <a16:creationId xmlns:a16="http://schemas.microsoft.com/office/drawing/2014/main" id="{CFB49FFC-E768-44E3-8169-2CAB87D62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84134</xdr:colOff>
      <xdr:row>13</xdr:row>
      <xdr:rowOff>123825</xdr:rowOff>
    </xdr:from>
    <xdr:to>
      <xdr:col>1</xdr:col>
      <xdr:colOff>180973</xdr:colOff>
      <xdr:row>21</xdr:row>
      <xdr:rowOff>76200</xdr:rowOff>
    </xdr:to>
    <mc:AlternateContent xmlns:mc="http://schemas.openxmlformats.org/markup-compatibility/2006" xmlns:a14="http://schemas.microsoft.com/office/drawing/2010/main">
      <mc:Choice Requires="a14">
        <xdr:graphicFrame macro="">
          <xdr:nvGraphicFramePr>
            <xdr:cNvPr id="4" name="Metric">
              <a:extLst>
                <a:ext uri="{FF2B5EF4-FFF2-40B4-BE49-F238E27FC236}">
                  <a16:creationId xmlns:a16="http://schemas.microsoft.com/office/drawing/2014/main" id="{0C94E68A-709F-43EE-B625-EEFB902975BA}"/>
                </a:ext>
              </a:extLst>
            </xdr:cNvPr>
            <xdr:cNvGraphicFramePr/>
          </xdr:nvGraphicFramePr>
          <xdr:xfrm>
            <a:off x="0" y="0"/>
            <a:ext cx="0" cy="0"/>
          </xdr:xfrm>
          <a:graphic>
            <a:graphicData uri="http://schemas.microsoft.com/office/drawing/2010/slicer">
              <sle:slicer xmlns:sle="http://schemas.microsoft.com/office/drawing/2010/slicer" name="Metric"/>
            </a:graphicData>
          </a:graphic>
        </xdr:graphicFrame>
      </mc:Choice>
      <mc:Fallback xmlns="">
        <xdr:sp macro="" textlink="">
          <xdr:nvSpPr>
            <xdr:cNvPr id="0" name=""/>
            <xdr:cNvSpPr>
              <a:spLocks noTextEdit="1"/>
            </xdr:cNvSpPr>
          </xdr:nvSpPr>
          <xdr:spPr>
            <a:xfrm>
              <a:off x="168268" y="2600325"/>
              <a:ext cx="1412878" cy="1476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271458</xdr:colOff>
      <xdr:row>14</xdr:row>
      <xdr:rowOff>94690</xdr:rowOff>
    </xdr:from>
    <xdr:to>
      <xdr:col>7</xdr:col>
      <xdr:colOff>328609</xdr:colOff>
      <xdr:row>25</xdr:row>
      <xdr:rowOff>123825</xdr:rowOff>
    </xdr:to>
    <xdr:graphicFrame macro="">
      <xdr:nvGraphicFramePr>
        <xdr:cNvPr id="5" name="Chart 4">
          <a:extLst>
            <a:ext uri="{FF2B5EF4-FFF2-40B4-BE49-F238E27FC236}">
              <a16:creationId xmlns:a16="http://schemas.microsoft.com/office/drawing/2014/main" id="{EDA73ABC-C7BA-4F31-8401-59526181A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333371</xdr:colOff>
      <xdr:row>14</xdr:row>
      <xdr:rowOff>94691</xdr:rowOff>
    </xdr:from>
    <xdr:to>
      <xdr:col>10</xdr:col>
      <xdr:colOff>304800</xdr:colOff>
      <xdr:row>25</xdr:row>
      <xdr:rowOff>123825</xdr:rowOff>
    </xdr:to>
    <xdr:graphicFrame macro="">
      <xdr:nvGraphicFramePr>
        <xdr:cNvPr id="9" name="Chart 8">
          <a:extLst>
            <a:ext uri="{FF2B5EF4-FFF2-40B4-BE49-F238E27FC236}">
              <a16:creationId xmlns:a16="http://schemas.microsoft.com/office/drawing/2014/main" id="{F30976DF-43AC-4D0C-8041-D6F38F5A5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266696</xdr:colOff>
      <xdr:row>3</xdr:row>
      <xdr:rowOff>135403</xdr:rowOff>
    </xdr:from>
    <xdr:to>
      <xdr:col>7</xdr:col>
      <xdr:colOff>328612</xdr:colOff>
      <xdr:row>14</xdr:row>
      <xdr:rowOff>85725</xdr:rowOff>
    </xdr:to>
    <xdr:graphicFrame macro="">
      <xdr:nvGraphicFramePr>
        <xdr:cNvPr id="10" name="Chart 9">
          <a:extLst>
            <a:ext uri="{FF2B5EF4-FFF2-40B4-BE49-F238E27FC236}">
              <a16:creationId xmlns:a16="http://schemas.microsoft.com/office/drawing/2014/main" id="{F981986D-459A-46D1-A45B-EDA6BB2B2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37</xdr:row>
      <xdr:rowOff>0</xdr:rowOff>
    </xdr:from>
    <xdr:to>
      <xdr:col>13</xdr:col>
      <xdr:colOff>333375</xdr:colOff>
      <xdr:row>40</xdr:row>
      <xdr:rowOff>0</xdr:rowOff>
    </xdr:to>
    <xdr:sp macro="" textlink="">
      <xdr:nvSpPr>
        <xdr:cNvPr id="12291" name="Text Box 3">
          <a:extLst>
            <a:ext uri="{FF2B5EF4-FFF2-40B4-BE49-F238E27FC236}">
              <a16:creationId xmlns:a16="http://schemas.microsoft.com/office/drawing/2014/main" id="{0F8C6D9B-4FC7-AD73-8958-713CC9903177}"/>
            </a:ext>
          </a:extLst>
        </xdr:cNvPr>
        <xdr:cNvSpPr txBox="1">
          <a:spLocks noChangeArrowheads="1"/>
        </xdr:cNvSpPr>
      </xdr:nvSpPr>
      <xdr:spPr bwMode="auto">
        <a:xfrm>
          <a:off x="15849600" y="7048500"/>
          <a:ext cx="666750" cy="57150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US" sz="1100" b="0" i="0" u="none" strike="noStrike" baseline="0">
              <a:solidFill>
                <a:srgbClr val="000000"/>
              </a:solidFill>
              <a:latin typeface="Calibri"/>
              <a:cs typeface="Calibri"/>
            </a:rPr>
            <a:t>p</a:t>
          </a:r>
        </a:p>
      </xdr:txBody>
    </xdr:sp>
    <xdr:clientData/>
  </xdr:twoCellAnchor>
  <xdr:twoCellAnchor>
    <xdr:from>
      <xdr:col>13</xdr:col>
      <xdr:colOff>0</xdr:colOff>
      <xdr:row>37</xdr:row>
      <xdr:rowOff>0</xdr:rowOff>
    </xdr:from>
    <xdr:to>
      <xdr:col>13</xdr:col>
      <xdr:colOff>333375</xdr:colOff>
      <xdr:row>40</xdr:row>
      <xdr:rowOff>0</xdr:rowOff>
    </xdr:to>
    <xdr:sp macro="" textlink="">
      <xdr:nvSpPr>
        <xdr:cNvPr id="12292" name="Text Box 4">
          <a:extLst>
            <a:ext uri="{FF2B5EF4-FFF2-40B4-BE49-F238E27FC236}">
              <a16:creationId xmlns:a16="http://schemas.microsoft.com/office/drawing/2014/main" id="{A35DF58D-5380-458D-CDCF-841079EDA26E}"/>
            </a:ext>
          </a:extLst>
        </xdr:cNvPr>
        <xdr:cNvSpPr txBox="1">
          <a:spLocks noChangeArrowheads="1"/>
        </xdr:cNvSpPr>
      </xdr:nvSpPr>
      <xdr:spPr bwMode="auto">
        <a:xfrm>
          <a:off x="15849600" y="7048500"/>
          <a:ext cx="666750" cy="57150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US" sz="1100" b="0" i="0" u="none" strike="noStrike" baseline="0">
              <a:solidFill>
                <a:srgbClr val="000000"/>
              </a:solidFill>
              <a:latin typeface="Calibri"/>
              <a:cs typeface="Calibri"/>
            </a:rPr>
            <a:t>p</a:t>
          </a:r>
        </a:p>
      </xdr:txBody>
    </xdr:sp>
    <xdr:clientData/>
  </xdr:twoCellAnchor>
  <xdr:twoCellAnchor>
    <xdr:from>
      <xdr:col>7</xdr:col>
      <xdr:colOff>328604</xdr:colOff>
      <xdr:row>3</xdr:row>
      <xdr:rowOff>133350</xdr:rowOff>
    </xdr:from>
    <xdr:to>
      <xdr:col>10</xdr:col>
      <xdr:colOff>304799</xdr:colOff>
      <xdr:row>14</xdr:row>
      <xdr:rowOff>85725</xdr:rowOff>
    </xdr:to>
    <xdr:graphicFrame macro="">
      <xdr:nvGraphicFramePr>
        <xdr:cNvPr id="7" name="Chart 6">
          <a:extLst>
            <a:ext uri="{FF2B5EF4-FFF2-40B4-BE49-F238E27FC236}">
              <a16:creationId xmlns:a16="http://schemas.microsoft.com/office/drawing/2014/main" id="{4F8A00FE-6112-45DA-AD48-F628E71A6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xdr:colOff>
      <xdr:row>0</xdr:row>
      <xdr:rowOff>47625</xdr:rowOff>
    </xdr:from>
    <xdr:to>
      <xdr:col>10</xdr:col>
      <xdr:colOff>290507</xdr:colOff>
      <xdr:row>3</xdr:row>
      <xdr:rowOff>123825</xdr:rowOff>
    </xdr:to>
    <xdr:sp macro="" textlink="">
      <xdr:nvSpPr>
        <xdr:cNvPr id="8" name="Rectangle 7">
          <a:extLst>
            <a:ext uri="{FF2B5EF4-FFF2-40B4-BE49-F238E27FC236}">
              <a16:creationId xmlns:a16="http://schemas.microsoft.com/office/drawing/2014/main" id="{31280B9C-430D-519F-E09B-893D90AC3D28}"/>
            </a:ext>
          </a:extLst>
        </xdr:cNvPr>
        <xdr:cNvSpPr/>
      </xdr:nvSpPr>
      <xdr:spPr>
        <a:xfrm>
          <a:off x="19050" y="47625"/>
          <a:ext cx="12753964" cy="647700"/>
        </a:xfrm>
        <a:prstGeom prst="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242886</xdr:colOff>
      <xdr:row>3</xdr:row>
      <xdr:rowOff>133350</xdr:rowOff>
    </xdr:from>
    <xdr:to>
      <xdr:col>4</xdr:col>
      <xdr:colOff>261935</xdr:colOff>
      <xdr:row>14</xdr:row>
      <xdr:rowOff>76201</xdr:rowOff>
    </xdr:to>
    <xdr:graphicFrame macro="">
      <xdr:nvGraphicFramePr>
        <xdr:cNvPr id="11" name="Chart 10">
          <a:extLst>
            <a:ext uri="{FF2B5EF4-FFF2-40B4-BE49-F238E27FC236}">
              <a16:creationId xmlns:a16="http://schemas.microsoft.com/office/drawing/2014/main" id="{2DFBD684-6575-4185-B966-8A03A07E1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123823</xdr:colOff>
      <xdr:row>0</xdr:row>
      <xdr:rowOff>47626</xdr:rowOff>
    </xdr:from>
    <xdr:to>
      <xdr:col>8</xdr:col>
      <xdr:colOff>114298</xdr:colOff>
      <xdr:row>3</xdr:row>
      <xdr:rowOff>114300</xdr:rowOff>
    </xdr:to>
    <mc:AlternateContent xmlns:mc="http://schemas.openxmlformats.org/markup-compatibility/2006" xmlns:a14="http://schemas.microsoft.com/office/drawing/2010/main">
      <mc:Choice Requires="a14">
        <xdr:graphicFrame macro="">
          <xdr:nvGraphicFramePr>
            <xdr:cNvPr id="12" name="Year 1">
              <a:extLst>
                <a:ext uri="{FF2B5EF4-FFF2-40B4-BE49-F238E27FC236}">
                  <a16:creationId xmlns:a16="http://schemas.microsoft.com/office/drawing/2014/main" id="{1E91F2BF-D05C-4353-B509-2AFBA25E5D6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562846" y="47626"/>
              <a:ext cx="2419350" cy="638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180973</xdr:colOff>
      <xdr:row>0</xdr:row>
      <xdr:rowOff>38100</xdr:rowOff>
    </xdr:from>
    <xdr:to>
      <xdr:col>10</xdr:col>
      <xdr:colOff>176210</xdr:colOff>
      <xdr:row>3</xdr:row>
      <xdr:rowOff>104775</xdr:rowOff>
    </xdr:to>
    <mc:AlternateContent xmlns:mc="http://schemas.openxmlformats.org/markup-compatibility/2006" xmlns:a14="http://schemas.microsoft.com/office/drawing/2010/main">
      <mc:Choice Requires="a14">
        <xdr:graphicFrame macro="">
          <xdr:nvGraphicFramePr>
            <xdr:cNvPr id="16" name="Company 2">
              <a:extLst>
                <a:ext uri="{FF2B5EF4-FFF2-40B4-BE49-F238E27FC236}">
                  <a16:creationId xmlns:a16="http://schemas.microsoft.com/office/drawing/2014/main" id="{0D09A5E9-703C-4E01-9D5D-9617B95539DB}"/>
                </a:ext>
              </a:extLst>
            </xdr:cNvPr>
            <xdr:cNvGraphicFramePr/>
          </xdr:nvGraphicFramePr>
          <xdr:xfrm>
            <a:off x="0" y="0"/>
            <a:ext cx="0" cy="0"/>
          </xdr:xfrm>
          <a:graphic>
            <a:graphicData uri="http://schemas.microsoft.com/office/drawing/2010/slicer">
              <sle:slicer xmlns:sle="http://schemas.microsoft.com/office/drawing/2010/slicer" name="Company 2"/>
            </a:graphicData>
          </a:graphic>
        </xdr:graphicFrame>
      </mc:Choice>
      <mc:Fallback xmlns="">
        <xdr:sp macro="" textlink="">
          <xdr:nvSpPr>
            <xdr:cNvPr id="0" name=""/>
            <xdr:cNvSpPr>
              <a:spLocks noTextEdit="1"/>
            </xdr:cNvSpPr>
          </xdr:nvSpPr>
          <xdr:spPr>
            <a:xfrm>
              <a:off x="10115546" y="38100"/>
              <a:ext cx="2428874"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90487</xdr:colOff>
      <xdr:row>0</xdr:row>
      <xdr:rowOff>66675</xdr:rowOff>
    </xdr:from>
    <xdr:to>
      <xdr:col>5</xdr:col>
      <xdr:colOff>152399</xdr:colOff>
      <xdr:row>2</xdr:row>
      <xdr:rowOff>0</xdr:rowOff>
    </xdr:to>
    <xdr:sp macro="" textlink="">
      <xdr:nvSpPr>
        <xdr:cNvPr id="6" name="TextBox 5">
          <a:extLst>
            <a:ext uri="{FF2B5EF4-FFF2-40B4-BE49-F238E27FC236}">
              <a16:creationId xmlns:a16="http://schemas.microsoft.com/office/drawing/2014/main" id="{6AC0A3D3-AAC9-7DA3-8440-7BA9E7745319}"/>
            </a:ext>
          </a:extLst>
        </xdr:cNvPr>
        <xdr:cNvSpPr txBox="1"/>
      </xdr:nvSpPr>
      <xdr:spPr>
        <a:xfrm>
          <a:off x="180975" y="66675"/>
          <a:ext cx="6219824"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solidFill>
                <a:schemeClr val="accent4">
                  <a:lumMod val="75000"/>
                </a:schemeClr>
              </a:solidFill>
            </a:rPr>
            <a:t>COMPARATIVE FINANCIAL</a:t>
          </a:r>
          <a:r>
            <a:rPr lang="en-US" sz="2000" b="1" baseline="0">
              <a:solidFill>
                <a:schemeClr val="accent4">
                  <a:lumMod val="75000"/>
                </a:schemeClr>
              </a:solidFill>
            </a:rPr>
            <a:t> ANALYSIS</a:t>
          </a:r>
          <a:endParaRPr lang="en-US" sz="2000" b="1">
            <a:solidFill>
              <a:schemeClr val="accent4">
                <a:lumMod val="75000"/>
              </a:schemeClr>
            </a:solidFill>
          </a:endParaRPr>
        </a:p>
      </xdr:txBody>
    </xdr:sp>
    <xdr:clientData/>
  </xdr:twoCellAnchor>
  <xdr:twoCellAnchor>
    <xdr:from>
      <xdr:col>2</xdr:col>
      <xdr:colOff>200023</xdr:colOff>
      <xdr:row>2</xdr:row>
      <xdr:rowOff>9525</xdr:rowOff>
    </xdr:from>
    <xdr:to>
      <xdr:col>4</xdr:col>
      <xdr:colOff>95249</xdr:colOff>
      <xdr:row>3</xdr:row>
      <xdr:rowOff>114300</xdr:rowOff>
    </xdr:to>
    <xdr:sp macro="" textlink="">
      <xdr:nvSpPr>
        <xdr:cNvPr id="13" name="TextBox 12">
          <a:extLst>
            <a:ext uri="{FF2B5EF4-FFF2-40B4-BE49-F238E27FC236}">
              <a16:creationId xmlns:a16="http://schemas.microsoft.com/office/drawing/2014/main" id="{F08107D4-B247-D8F9-823F-CC82A8FBEF5E}"/>
            </a:ext>
          </a:extLst>
        </xdr:cNvPr>
        <xdr:cNvSpPr txBox="1"/>
      </xdr:nvSpPr>
      <xdr:spPr>
        <a:xfrm>
          <a:off x="2838447" y="390525"/>
          <a:ext cx="222885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4">
                  <a:lumMod val="75000"/>
                </a:schemeClr>
              </a:solidFill>
              <a:latin typeface="Aptos" panose="020B0004020202020204" pitchFamily="34" charset="0"/>
              <a:ea typeface="Cascadia Code" panose="020B0609020000020004" pitchFamily="49" charset="0"/>
              <a:cs typeface="Cascadia Code" panose="020B0609020000020004" pitchFamily="49" charset="0"/>
            </a:rPr>
            <a:t>EXXONMOBIL | SHELL | CHEVRON</a:t>
          </a:r>
        </a:p>
      </xdr:txBody>
    </xdr:sp>
    <xdr:clientData/>
  </xdr:twoCellAnchor>
  <xdr:twoCellAnchor editAs="oneCell">
    <xdr:from>
      <xdr:col>0</xdr:col>
      <xdr:colOff>195262</xdr:colOff>
      <xdr:row>3</xdr:row>
      <xdr:rowOff>139702</xdr:rowOff>
    </xdr:from>
    <xdr:to>
      <xdr:col>1</xdr:col>
      <xdr:colOff>9522</xdr:colOff>
      <xdr:row>6</xdr:row>
      <xdr:rowOff>133349</xdr:rowOff>
    </xdr:to>
    <xdr:pic>
      <xdr:nvPicPr>
        <xdr:cNvPr id="22" name="Picture 21">
          <a:extLst>
            <a:ext uri="{FF2B5EF4-FFF2-40B4-BE49-F238E27FC236}">
              <a16:creationId xmlns:a16="http://schemas.microsoft.com/office/drawing/2014/main" id="{EBC002F0-A74D-725C-8331-8BAEE7D4B52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90525" y="711202"/>
          <a:ext cx="847720" cy="565147"/>
        </a:xfrm>
        <a:prstGeom prst="rect">
          <a:avLst/>
        </a:prstGeom>
      </xdr:spPr>
    </xdr:pic>
    <xdr:clientData/>
  </xdr:twoCellAnchor>
  <xdr:twoCellAnchor editAs="oneCell">
    <xdr:from>
      <xdr:col>0</xdr:col>
      <xdr:colOff>209549</xdr:colOff>
      <xdr:row>9</xdr:row>
      <xdr:rowOff>171450</xdr:rowOff>
    </xdr:from>
    <xdr:to>
      <xdr:col>0</xdr:col>
      <xdr:colOff>595310</xdr:colOff>
      <xdr:row>12</xdr:row>
      <xdr:rowOff>114299</xdr:rowOff>
    </xdr:to>
    <xdr:pic>
      <xdr:nvPicPr>
        <xdr:cNvPr id="28" name="Picture 27">
          <a:extLst>
            <a:ext uri="{FF2B5EF4-FFF2-40B4-BE49-F238E27FC236}">
              <a16:creationId xmlns:a16="http://schemas.microsoft.com/office/drawing/2014/main" id="{2C5C8A09-3F6E-F8CF-A5B6-770FC3D51166}"/>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19098" y="1885950"/>
          <a:ext cx="771522" cy="514349"/>
        </a:xfrm>
        <a:prstGeom prst="rect">
          <a:avLst/>
        </a:prstGeom>
      </xdr:spPr>
    </xdr:pic>
    <xdr:clientData/>
  </xdr:twoCellAnchor>
  <xdr:twoCellAnchor editAs="oneCell">
    <xdr:from>
      <xdr:col>0</xdr:col>
      <xdr:colOff>195262</xdr:colOff>
      <xdr:row>6</xdr:row>
      <xdr:rowOff>66675</xdr:rowOff>
    </xdr:from>
    <xdr:to>
      <xdr:col>1</xdr:col>
      <xdr:colOff>14286</xdr:colOff>
      <xdr:row>9</xdr:row>
      <xdr:rowOff>66674</xdr:rowOff>
    </xdr:to>
    <xdr:pic>
      <xdr:nvPicPr>
        <xdr:cNvPr id="30" name="Picture 29">
          <a:extLst>
            <a:ext uri="{FF2B5EF4-FFF2-40B4-BE49-F238E27FC236}">
              <a16:creationId xmlns:a16="http://schemas.microsoft.com/office/drawing/2014/main" id="{1D4E647C-32DA-8ED7-D057-44ADE0B95E4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90524" y="1209675"/>
          <a:ext cx="857248" cy="571499"/>
        </a:xfrm>
        <a:prstGeom prst="rect">
          <a:avLst/>
        </a:prstGeom>
      </xdr:spPr>
    </xdr:pic>
    <xdr:clientData/>
  </xdr:twoCellAnchor>
  <xdr:twoCellAnchor editAs="oneCell">
    <xdr:from>
      <xdr:col>0</xdr:col>
      <xdr:colOff>228599</xdr:colOff>
      <xdr:row>19</xdr:row>
      <xdr:rowOff>171915</xdr:rowOff>
    </xdr:from>
    <xdr:to>
      <xdr:col>0</xdr:col>
      <xdr:colOff>528635</xdr:colOff>
      <xdr:row>24</xdr:row>
      <xdr:rowOff>19049</xdr:rowOff>
    </xdr:to>
    <xdr:pic>
      <xdr:nvPicPr>
        <xdr:cNvPr id="32" name="Picture 31">
          <a:extLst>
            <a:ext uri="{FF2B5EF4-FFF2-40B4-BE49-F238E27FC236}">
              <a16:creationId xmlns:a16="http://schemas.microsoft.com/office/drawing/2014/main" id="{C4F1A8B7-620E-DEDC-A0FC-04FB36232AF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57199" y="3791415"/>
          <a:ext cx="600072" cy="799634"/>
        </a:xfrm>
        <a:prstGeom prst="rect">
          <a:avLst/>
        </a:prstGeom>
      </xdr:spPr>
    </xdr:pic>
    <xdr:clientData/>
  </xdr:twoCellAnchor>
  <xdr:twoCellAnchor>
    <xdr:from>
      <xdr:col>0</xdr:col>
      <xdr:colOff>138111</xdr:colOff>
      <xdr:row>23</xdr:row>
      <xdr:rowOff>161925</xdr:rowOff>
    </xdr:from>
    <xdr:to>
      <xdr:col>1</xdr:col>
      <xdr:colOff>95249</xdr:colOff>
      <xdr:row>25</xdr:row>
      <xdr:rowOff>47625</xdr:rowOff>
    </xdr:to>
    <xdr:sp macro="" textlink="">
      <xdr:nvSpPr>
        <xdr:cNvPr id="33" name="TextBox 32">
          <a:extLst>
            <a:ext uri="{FF2B5EF4-FFF2-40B4-BE49-F238E27FC236}">
              <a16:creationId xmlns:a16="http://schemas.microsoft.com/office/drawing/2014/main" id="{2A0F496E-EA50-AB43-7C3E-F4069CB2BCCF}"/>
            </a:ext>
          </a:extLst>
        </xdr:cNvPr>
        <xdr:cNvSpPr txBox="1"/>
      </xdr:nvSpPr>
      <xdr:spPr>
        <a:xfrm>
          <a:off x="276223" y="4543425"/>
          <a:ext cx="1133476"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By Doris Mba</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94.67581296296" createdVersion="8" refreshedVersion="8" minRefreshableVersion="3" recordCount="6" xr:uid="{5E6B0864-F70C-4969-89F4-34A895B9CD9F}">
  <cacheSource type="worksheet">
    <worksheetSource name="Table3"/>
  </cacheSource>
  <cacheFields count="8">
    <cacheField name="Year" numFmtId="0">
      <sharedItems containsSemiMixedTypes="0" containsString="0" containsNumber="1" containsInteger="1" minValue="2021" maxValue="2023" count="3">
        <n v="2023"/>
        <n v="2022"/>
        <n v="2021" u="1"/>
      </sharedItems>
    </cacheField>
    <cacheField name="Company" numFmtId="0">
      <sharedItems containsBlank="1" count="4">
        <s v="ExxonMobil"/>
        <s v="Chevron"/>
        <s v="Shell"/>
        <m u="1"/>
      </sharedItems>
    </cacheField>
    <cacheField name="Net Profit Margin (%) " numFmtId="0">
      <sharedItems containsSemiMixedTypes="0" containsString="0" containsNumber="1" minValue="5.9901046775356379" maxValue="14.401913486997058"/>
    </cacheField>
    <cacheField name="Return on Assets (ROA) (%)" numFmtId="0">
      <sharedItems containsSemiMixedTypes="0" containsString="0" containsNumber="1" minValue="4.765057720235311" maxValue="15.102948787076601"/>
    </cacheField>
    <cacheField name="Return on Equity (ROE) (%)" numFmtId="0">
      <sharedItems containsSemiMixedTypes="0" containsString="0" containsNumber="1" minValue="10.277550673702764" maxValue="27.529596538797769"/>
    </cacheField>
    <cacheField name="Current Ratio " numFmtId="0">
      <sharedItems containsSemiMixedTypes="0" containsString="0" containsNumber="1" minValue="1.2749705499410999" maxValue="1.4791015983832445"/>
    </cacheField>
    <cacheField name="Quick Ratio" numFmtId="0">
      <sharedItems containsSemiMixedTypes="0" containsString="0" containsNumber="1" minValue="1.0193130386260774" maxValue="1.2730355472404116"/>
    </cacheField>
    <cacheField name="Debt-to-Equity Ratio" numFmtId="0">
      <sharedItems containsSemiMixedTypes="0" containsString="0" containsNumber="1" minValue="0.60824877372973374" maxValue="1.3002642824135371"/>
    </cacheField>
  </cacheFields>
  <extLst>
    <ext xmlns:x14="http://schemas.microsoft.com/office/spreadsheetml/2009/9/main" uri="{725AE2AE-9491-48be-B2B4-4EB974FC3084}">
      <x14:pivotCacheDefinition pivotCacheId="6944431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92.90654895833" createdVersion="8" refreshedVersion="8" minRefreshableVersion="3" recordCount="10" xr:uid="{D22F40DC-A083-4D5A-B7CB-3A2915A990D1}">
  <cacheSource type="worksheet">
    <worksheetSource name="Table1"/>
  </cacheSource>
  <cacheFields count="10">
    <cacheField name="Metric" numFmtId="0">
      <sharedItems count="10">
        <s v="Total Revenue"/>
        <s v="Net Income"/>
        <s v="Total Assets"/>
        <s v="Total Equity"/>
        <s v="Total Liabilities"/>
        <s v="Current Assets"/>
        <s v="Current Liabilities"/>
        <s v="Operating Cash Flow"/>
        <s v="Capital Expenditures"/>
        <s v="Inventory"/>
      </sharedItems>
    </cacheField>
    <cacheField name="2023 (ExxonMobil)" numFmtId="0">
      <sharedItems containsSemiMixedTypes="0" containsString="0" containsNumber="1" containsInteger="1" minValue="-21919" maxValue="376317"/>
    </cacheField>
    <cacheField name="2023 (Chevron)" numFmtId="0">
      <sharedItems containsSemiMixedTypes="0" containsString="0" containsNumber="1" containsInteger="1" minValue="-15829" maxValue="261632"/>
    </cacheField>
    <cacheField name="2023 (Shell)" numFmtId="0">
      <sharedItems containsSemiMixedTypes="0" containsString="0" containsNumber="1" containsInteger="1" minValue="-22993" maxValue="406270"/>
    </cacheField>
    <cacheField name="2022 (ExxonMobil)" numFmtId="0">
      <sharedItems containsSemiMixedTypes="0" containsString="0" containsNumber="1" containsInteger="1" minValue="-18407" maxValue="413680"/>
    </cacheField>
    <cacheField name="2022 (Chevron)" numFmtId="0">
      <sharedItems containsSemiMixedTypes="0" containsString="0" containsNumber="1" containsInteger="1" minValue="-11974" maxValue="257709"/>
    </cacheField>
    <cacheField name="2022 (Shell)" numFmtId="164">
      <sharedItems containsSemiMixedTypes="0" containsString="0" containsNumber="1" containsInteger="1" minValue="-22600" maxValue="443024"/>
    </cacheField>
    <cacheField name="2021 (ExxonMobil)" numFmtId="0">
      <sharedItems containsString="0" containsBlank="1" containsNumber="1" containsInteger="1" minValue="-12076" maxValue="285640" count="5">
        <n v="285640"/>
        <n v="23040"/>
        <m/>
        <n v="48129"/>
        <n v="-12076"/>
      </sharedItems>
    </cacheField>
    <cacheField name="2021 (Chevron)" numFmtId="0">
      <sharedItems containsString="0" containsBlank="1" containsNumber="1" containsInteger="1" minValue="-8056" maxValue="162465" count="5">
        <n v="162465"/>
        <n v="15625"/>
        <m/>
        <n v="29187"/>
        <n v="-8056"/>
      </sharedItems>
    </cacheField>
    <cacheField name="2021 (Shell)" numFmtId="0">
      <sharedItems containsString="0" containsBlank="1" containsNumber="1" containsInteger="1" minValue="-19000" maxValue="272657" count="5">
        <n v="272657"/>
        <n v="20101"/>
        <m/>
        <n v="45104"/>
        <n v="-19000"/>
      </sharedItems>
    </cacheField>
  </cacheFields>
  <extLst>
    <ext xmlns:x14="http://schemas.microsoft.com/office/spreadsheetml/2009/9/main" uri="{725AE2AE-9491-48be-B2B4-4EB974FC3084}">
      <x14:pivotCacheDefinition pivotCacheId="17853646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10.4503427340952"/>
    <n v="9.56906012749889"/>
    <n v="16.942852572245904"/>
    <n v="1.4791015983832445"/>
    <n v="1.1648141343621776"/>
    <n v="0.77058690681195829"/>
  </r>
  <r>
    <x v="0"/>
    <x v="1"/>
    <n v="10.634041473209619"/>
    <n v="8.1675788894324857"/>
    <n v="13.196524402670306"/>
    <n v="1.2749705499410999"/>
    <n v="1.0193130386260774"/>
    <n v="0.61572047008256703"/>
  </r>
  <r>
    <x v="0"/>
    <x v="2"/>
    <n v="5.9901046775356379"/>
    <n v="4.765057720235311"/>
    <n v="10.277550673702764"/>
    <n v="1.4048309887186148"/>
    <n v="1.1322865492788083"/>
    <n v="1.1568575402682069"/>
  </r>
  <r>
    <x v="1"/>
    <x v="0"/>
    <n v="13.474182943337846"/>
    <n v="15.102948787076601"/>
    <n v="27.529596538797769"/>
    <n v="1.414019842131943"/>
    <n v="1.1180679267144615"/>
    <n v="0.82279612590320683"/>
  </r>
  <r>
    <x v="1"/>
    <x v="1"/>
    <n v="14.401913486997058"/>
    <n v="13.761645887415652"/>
    <n v="22.132150122939052"/>
    <n v="1.4716732927970066"/>
    <n v="1.2730355472404116"/>
    <n v="0.60824877372973374"/>
  </r>
  <r>
    <x v="1"/>
    <x v="2"/>
    <n v="10.955176190636481"/>
    <n v="9.5500469500523675"/>
    <n v="21.967631894577796"/>
    <n v="1.367872657879335"/>
    <n v="1.1049616275523242"/>
    <n v="1.300264282413537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344582"/>
    <n v="200949"/>
    <n v="323183"/>
    <n v="413680"/>
    <n v="246252"/>
    <n v="386201"/>
    <x v="0"/>
    <x v="0"/>
    <x v="0"/>
  </r>
  <r>
    <x v="1"/>
    <n v="36010"/>
    <n v="21369"/>
    <n v="19359"/>
    <n v="55740"/>
    <n v="35465"/>
    <n v="42309"/>
    <x v="1"/>
    <x v="1"/>
    <x v="1"/>
  </r>
  <r>
    <x v="2"/>
    <n v="376317"/>
    <n v="261632"/>
    <n v="406270"/>
    <n v="369067"/>
    <n v="257709"/>
    <n v="443024"/>
    <x v="2"/>
    <x v="2"/>
    <x v="2"/>
  </r>
  <r>
    <x v="3"/>
    <n v="212538"/>
    <n v="161929"/>
    <n v="188362"/>
    <n v="202473"/>
    <n v="160242"/>
    <n v="192597"/>
    <x v="2"/>
    <x v="2"/>
    <x v="2"/>
  </r>
  <r>
    <x v="4"/>
    <n v="163779"/>
    <n v="99703"/>
    <n v="217908"/>
    <n v="166594"/>
    <n v="97467"/>
    <n v="250427"/>
    <x v="2"/>
    <x v="2"/>
    <x v="2"/>
  </r>
  <r>
    <x v="5"/>
    <n v="96609"/>
    <n v="41128"/>
    <n v="134115"/>
    <n v="97631"/>
    <n v="50343"/>
    <n v="165938"/>
    <x v="2"/>
    <x v="2"/>
    <x v="2"/>
  </r>
  <r>
    <x v="6"/>
    <n v="65316"/>
    <n v="32258"/>
    <n v="95467"/>
    <n v="69045"/>
    <n v="34208"/>
    <n v="121311"/>
    <x v="2"/>
    <x v="2"/>
    <x v="2"/>
  </r>
  <r>
    <x v="7"/>
    <n v="55369"/>
    <n v="35609"/>
    <n v="54191"/>
    <n v="76797"/>
    <n v="49602"/>
    <n v="68414"/>
    <x v="3"/>
    <x v="3"/>
    <x v="3"/>
  </r>
  <r>
    <x v="8"/>
    <n v="-21919"/>
    <n v="-15829"/>
    <n v="-22993"/>
    <n v="-18407"/>
    <n v="-11974"/>
    <n v="-22600"/>
    <x v="4"/>
    <x v="4"/>
    <x v="4"/>
  </r>
  <r>
    <x v="9"/>
    <n v="20528"/>
    <n v="8247"/>
    <n v="26019"/>
    <n v="20434"/>
    <n v="6795"/>
    <n v="31894"/>
    <x v="2"/>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CA7496-167D-4417-9F97-722D7D83B4F6}"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36:I41" firstHeaderRow="1" firstDataRow="1" firstDataCol="1"/>
  <pivotFields count="8">
    <pivotField axis="axisRow" showAll="0" sortType="descending">
      <items count="4">
        <item x="0"/>
        <item h="1" x="1"/>
        <item h="1" sd="0" m="1" x="2"/>
        <item t="default"/>
      </items>
    </pivotField>
    <pivotField axis="axisRow" showAll="0">
      <items count="5">
        <item x="1"/>
        <item x="0"/>
        <item x="2"/>
        <item m="1" x="3"/>
        <item t="default"/>
      </items>
    </pivotField>
    <pivotField showAll="0"/>
    <pivotField dataField="1" showAll="0"/>
    <pivotField showAll="0"/>
    <pivotField showAll="0"/>
    <pivotField showAll="0"/>
    <pivotField showAll="0"/>
  </pivotFields>
  <rowFields count="2">
    <field x="0"/>
    <field x="1"/>
  </rowFields>
  <rowItems count="5">
    <i>
      <x/>
    </i>
    <i r="1">
      <x/>
    </i>
    <i r="1">
      <x v="1"/>
    </i>
    <i r="1">
      <x v="2"/>
    </i>
    <i t="grand">
      <x/>
    </i>
  </rowItems>
  <colItems count="1">
    <i/>
  </colItems>
  <dataFields count="1">
    <dataField name="Average of Return on Assets (ROA) (%)" fld="3" subtotal="average" baseField="1" baseItem="1"/>
  </dataFields>
  <chartFormats count="5">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3">
          <reference field="4294967294" count="1" selected="0">
            <x v="0"/>
          </reference>
          <reference field="0" count="1" selected="0">
            <x v="0"/>
          </reference>
          <reference field="1" count="1" selected="0">
            <x v="1"/>
          </reference>
        </references>
      </pivotArea>
    </chartFormat>
    <chartFormat chart="8" format="4">
      <pivotArea type="data" outline="0" fieldPosition="0">
        <references count="3">
          <reference field="4294967294" count="1" selected="0">
            <x v="0"/>
          </reference>
          <reference field="0" count="1" selected="0">
            <x v="0"/>
          </reference>
          <reference field="1" count="1" selected="0">
            <x v="0"/>
          </reference>
        </references>
      </pivotArea>
    </chartFormat>
    <chartFormat chart="8" format="5">
      <pivotArea type="data" outline="0" fieldPosition="0">
        <references count="3">
          <reference field="4294967294" count="1" selected="0">
            <x v="0"/>
          </reference>
          <reference field="0"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1CF277-CE93-4B67-BFCA-4D3EAA416193}"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36:F41" firstHeaderRow="1" firstDataRow="1" firstDataCol="1"/>
  <pivotFields count="8">
    <pivotField axis="axisRow" showAll="0" sortType="descending">
      <items count="4">
        <item x="0"/>
        <item h="1" x="1"/>
        <item h="1" sd="0" m="1" x="2"/>
        <item t="default"/>
      </items>
    </pivotField>
    <pivotField axis="axisRow" showAll="0">
      <items count="5">
        <item x="1"/>
        <item x="0"/>
        <item x="2"/>
        <item m="1" x="3"/>
        <item t="default"/>
      </items>
    </pivotField>
    <pivotField showAll="0"/>
    <pivotField showAll="0"/>
    <pivotField dataField="1" showAll="0"/>
    <pivotField showAll="0"/>
    <pivotField showAll="0"/>
    <pivotField showAll="0"/>
  </pivotFields>
  <rowFields count="2">
    <field x="0"/>
    <field x="1"/>
  </rowFields>
  <rowItems count="5">
    <i>
      <x/>
    </i>
    <i r="1">
      <x/>
    </i>
    <i r="1">
      <x v="1"/>
    </i>
    <i r="1">
      <x v="2"/>
    </i>
    <i t="grand">
      <x/>
    </i>
  </rowItems>
  <colItems count="1">
    <i/>
  </colItems>
  <dataFields count="1">
    <dataField name="Average of Return on Equity (ROE) (%)" fld="4" subtotal="average" baseField="1"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04064F-6B07-4DB8-AC5B-C5D519B8E3B6}"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C41" firstHeaderRow="0" firstDataRow="1" firstDataCol="1"/>
  <pivotFields count="8">
    <pivotField axis="axisRow" showAll="0" sortType="descending">
      <items count="4">
        <item x="0"/>
        <item h="1" x="1"/>
        <item h="1" sd="0" m="1" x="2"/>
        <item t="default"/>
      </items>
    </pivotField>
    <pivotField axis="axisRow" showAll="0">
      <items count="5">
        <item x="1"/>
        <item x="0"/>
        <item x="2"/>
        <item m="1" x="3"/>
        <item t="default"/>
      </items>
    </pivotField>
    <pivotField showAll="0"/>
    <pivotField showAll="0"/>
    <pivotField showAll="0"/>
    <pivotField dataField="1" showAll="0"/>
    <pivotField dataField="1" showAll="0"/>
    <pivotField showAll="0"/>
  </pivotFields>
  <rowFields count="2">
    <field x="0"/>
    <field x="1"/>
  </rowFields>
  <rowItems count="5">
    <i>
      <x/>
    </i>
    <i r="1">
      <x/>
    </i>
    <i r="1">
      <x v="1"/>
    </i>
    <i r="1">
      <x v="2"/>
    </i>
    <i t="grand">
      <x/>
    </i>
  </rowItems>
  <colFields count="1">
    <field x="-2"/>
  </colFields>
  <colItems count="2">
    <i>
      <x/>
    </i>
    <i i="1">
      <x v="1"/>
    </i>
  </colItems>
  <dataFields count="2">
    <dataField name="Average of Current Ratio " fld="5" subtotal="average" baseField="0" baseItem="0"/>
    <dataField name="Average of Quick Ratio" fld="6" subtotal="average" baseField="0" baseItem="0"/>
  </dataFields>
  <chartFormats count="4">
    <chartFormat chart="0" format="7"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4C5588-E872-485C-A0DE-56BAAEDD69BC}"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G3:H8" firstHeaderRow="1" firstDataRow="1" firstDataCol="1"/>
  <pivotFields count="8">
    <pivotField axis="axisRow" showAll="0" sortType="descending">
      <items count="4">
        <item x="0"/>
        <item h="1" x="1"/>
        <item h="1" sd="0" m="1" x="2"/>
        <item t="default"/>
      </items>
    </pivotField>
    <pivotField axis="axisRow" showAll="0">
      <items count="5">
        <item x="1"/>
        <item x="0"/>
        <item x="2"/>
        <item m="1" x="3"/>
        <item t="default"/>
      </items>
    </pivotField>
    <pivotField showAll="0"/>
    <pivotField showAll="0"/>
    <pivotField showAll="0"/>
    <pivotField showAll="0"/>
    <pivotField showAll="0"/>
    <pivotField dataField="1" showAll="0"/>
  </pivotFields>
  <rowFields count="2">
    <field x="0"/>
    <field x="1"/>
  </rowFields>
  <rowItems count="5">
    <i>
      <x/>
    </i>
    <i r="1">
      <x/>
    </i>
    <i r="1">
      <x v="1"/>
    </i>
    <i r="1">
      <x v="2"/>
    </i>
    <i t="grand">
      <x/>
    </i>
  </rowItems>
  <colItems count="1">
    <i/>
  </colItems>
  <dataFields count="1">
    <dataField name="Average of Debt-to-Equity Ratio" fld="7" subtotal="average" baseField="0" baseItem="0"/>
  </dataFields>
  <chartFormats count="13">
    <chartFormat chart="0" format="9"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17" format="8">
      <pivotArea type="data" outline="0" fieldPosition="0">
        <references count="3">
          <reference field="4294967294" count="1" selected="0">
            <x v="0"/>
          </reference>
          <reference field="0" count="1" selected="0">
            <x v="0"/>
          </reference>
          <reference field="1" count="1" selected="0">
            <x v="0"/>
          </reference>
        </references>
      </pivotArea>
    </chartFormat>
    <chartFormat chart="17" format="9">
      <pivotArea type="data" outline="0" fieldPosition="0">
        <references count="3">
          <reference field="4294967294" count="1" selected="0">
            <x v="0"/>
          </reference>
          <reference field="0" count="1" selected="0">
            <x v="0"/>
          </reference>
          <reference field="1" count="1" selected="0">
            <x v="1"/>
          </reference>
        </references>
      </pivotArea>
    </chartFormat>
    <chartFormat chart="17" format="10">
      <pivotArea type="data" outline="0" fieldPosition="0">
        <references count="3">
          <reference field="4294967294" count="1" selected="0">
            <x v="0"/>
          </reference>
          <reference field="0" count="1" selected="0">
            <x v="0"/>
          </reference>
          <reference field="1" count="1" selected="0">
            <x v="2"/>
          </reference>
        </references>
      </pivotArea>
    </chartFormat>
    <chartFormat chart="12" format="3">
      <pivotArea type="data" outline="0" fieldPosition="0">
        <references count="3">
          <reference field="4294967294" count="1" selected="0">
            <x v="0"/>
          </reference>
          <reference field="0" count="1" selected="0">
            <x v="1"/>
          </reference>
          <reference field="1" count="1" selected="0">
            <x v="0"/>
          </reference>
        </references>
      </pivotArea>
    </chartFormat>
    <chartFormat chart="12" format="4">
      <pivotArea type="data" outline="0" fieldPosition="0">
        <references count="3">
          <reference field="4294967294" count="1" selected="0">
            <x v="0"/>
          </reference>
          <reference field="0" count="1" selected="0">
            <x v="1"/>
          </reference>
          <reference field="1" count="1" selected="0">
            <x v="1"/>
          </reference>
        </references>
      </pivotArea>
    </chartFormat>
    <chartFormat chart="12" format="5">
      <pivotArea type="data" outline="0" fieldPosition="0">
        <references count="3">
          <reference field="4294967294" count="1" selected="0">
            <x v="0"/>
          </reference>
          <reference field="0" count="1" selected="0">
            <x v="1"/>
          </reference>
          <reference field="1" count="1" selected="0">
            <x v="2"/>
          </reference>
        </references>
      </pivotArea>
    </chartFormat>
    <chartFormat chart="12" format="6">
      <pivotArea type="data" outline="0" fieldPosition="0">
        <references count="3">
          <reference field="4294967294" count="1" selected="0">
            <x v="0"/>
          </reference>
          <reference field="0" count="1" selected="0">
            <x v="0"/>
          </reference>
          <reference field="1" count="1" selected="0">
            <x v="0"/>
          </reference>
        </references>
      </pivotArea>
    </chartFormat>
    <chartFormat chart="12" format="7">
      <pivotArea type="data" outline="0" fieldPosition="0">
        <references count="3">
          <reference field="4294967294" count="1" selected="0">
            <x v="0"/>
          </reference>
          <reference field="0" count="1" selected="0">
            <x v="0"/>
          </reference>
          <reference field="1" count="1" selected="0">
            <x v="1"/>
          </reference>
        </references>
      </pivotArea>
    </chartFormat>
    <chartFormat chart="12" format="8">
      <pivotArea type="data" outline="0" fieldPosition="0">
        <references count="3">
          <reference field="4294967294" count="1" selected="0">
            <x v="0"/>
          </reference>
          <reference field="0"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4E4FD2-D7C0-4250-8173-0131FD7EA864}"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8" firstHeaderRow="0" firstDataRow="1" firstDataCol="1"/>
  <pivotFields count="8">
    <pivotField axis="axisRow" showAll="0" sortType="descending">
      <items count="4">
        <item x="0"/>
        <item h="1" x="1"/>
        <item h="1" sd="0" m="1" x="2"/>
        <item t="default"/>
      </items>
    </pivotField>
    <pivotField axis="axisRow" showAll="0">
      <items count="5">
        <item x="1"/>
        <item x="0"/>
        <item x="2"/>
        <item m="1" x="3"/>
        <item t="default"/>
      </items>
    </pivotField>
    <pivotField showAll="0"/>
    <pivotField dataField="1" showAll="0"/>
    <pivotField showAll="0"/>
    <pivotField dataField="1" showAll="0"/>
    <pivotField dataField="1" showAll="0"/>
    <pivotField dataField="1" showAll="0"/>
  </pivotFields>
  <rowFields count="2">
    <field x="0"/>
    <field x="1"/>
  </rowFields>
  <rowItems count="5">
    <i>
      <x/>
    </i>
    <i r="1">
      <x/>
    </i>
    <i r="1">
      <x v="1"/>
    </i>
    <i r="1">
      <x v="2"/>
    </i>
    <i t="grand">
      <x/>
    </i>
  </rowItems>
  <colFields count="1">
    <field x="-2"/>
  </colFields>
  <colItems count="4">
    <i>
      <x/>
    </i>
    <i i="1">
      <x v="1"/>
    </i>
    <i i="2">
      <x v="2"/>
    </i>
    <i i="3">
      <x v="3"/>
    </i>
  </colItems>
  <dataFields count="4">
    <dataField name="Average of Return on Assets (ROA) (%)" fld="3" subtotal="average" baseField="0" baseItem="0"/>
    <dataField name="Average of Current Ratio " fld="5" subtotal="average" baseField="0" baseItem="0"/>
    <dataField name="Average of Quick Ratio" fld="6" subtotal="average" baseField="0" baseItem="0"/>
    <dataField name="Average of Debt-to-Equity Ratio"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ric" xr10:uid="{17AEDF26-2717-4FF1-9FD6-309F824FC929}" sourceName="Metric">
  <data>
    <tabular pivotCacheId="1785364628">
      <items count="10">
        <i x="8" s="1"/>
        <i x="5" s="1"/>
        <i x="6" s="1"/>
        <i x="9" s="1"/>
        <i x="1" s="1"/>
        <i x="7" s="1"/>
        <i x="2" s="1"/>
        <i x="3"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7948BEA-1BF2-44A4-8E9E-0087CBC4EE21}" sourceName="Year">
  <pivotTables>
    <pivotTable tabId="22" name="PivotTable1"/>
    <pivotTable tabId="22" name="PivotTable2"/>
    <pivotTable tabId="22" name="PivotTable3"/>
    <pivotTable tabId="22" name="PivotTable4"/>
    <pivotTable tabId="22" name="PivotTable5"/>
  </pivotTables>
  <data>
    <tabular pivotCacheId="694443157">
      <items count="3">
        <i x="1"/>
        <i x="0" s="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1" xr10:uid="{D342E36A-3DBA-4D46-B022-D50683065474}" sourceName="Company">
  <pivotTables>
    <pivotTable tabId="22" name="PivotTable2"/>
  </pivotTables>
  <data>
    <tabular pivotCacheId="694443157">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647B30D-70C2-4A1F-B248-95EE7682EB68}" cache="Slicer_Year" caption="Year" columnCount="2" style="Slicer Style 1" rowHeight="241300"/>
  <slicer name="Company 1" xr10:uid="{031AF339-A89D-4B80-8495-136D706913AB}" cache="Slicer_Company1" caption="Company" columnCount="2"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tric" xr10:uid="{9372F4DA-A8AF-4737-892A-D281A512909B}" cache="Slicer_Metric" caption="Metric" startItem="3" style="Slicer Style 1" rowHeight="241300"/>
  <slicer name="Year 1" xr10:uid="{B5C31D85-D313-4C8A-A6D6-586319915EC1}" cache="Slicer_Year" caption="Year" columnCount="2" style="Slicer Style 1" rowHeight="241300"/>
  <slicer name="Company 2" xr10:uid="{7849CFC5-3730-4C76-9BDD-C67C72D4911B}" cache="Slicer_Company1" caption="Company"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6BCF72-AFA6-42AF-9E43-6EC95F940CDA}" name="Table1" displayName="Table1" ref="A1:J11" totalsRowShown="0" headerRowDxfId="11" dataDxfId="10">
  <autoFilter ref="A1:J11" xr:uid="{446BCF72-AFA6-42AF-9E43-6EC95F940CDA}"/>
  <tableColumns count="10">
    <tableColumn id="1" xr3:uid="{C65990A1-E88E-40E6-8943-5ACB6DE4275A}" name="Metric" dataDxfId="9"/>
    <tableColumn id="2" xr3:uid="{6B7B37CC-1CEB-47A3-ADF0-FC781EFDBE08}" name="2023 (ExxonMobil)" dataDxfId="8"/>
    <tableColumn id="3" xr3:uid="{9DCAC0C1-DD98-4F78-8C67-84B6C2E7EDE5}" name="2023 (Chevron)" dataDxfId="7"/>
    <tableColumn id="4" xr3:uid="{03B2B779-A0D2-4A77-922A-167744020160}" name="2023 (Shell)" dataDxfId="6"/>
    <tableColumn id="5" xr3:uid="{14EB6375-6017-4EDF-B512-2775DF39DF18}" name="2022 (ExxonMobil)" dataDxfId="5"/>
    <tableColumn id="6" xr3:uid="{0DA01F45-8E98-4F39-BDF9-85BA7B9B2058}" name="2022 (Chevron)" dataDxfId="4"/>
    <tableColumn id="7" xr3:uid="{987F2291-0049-4BC7-A3E7-1171979D923F}" name="2022 (Shell)" dataDxfId="3"/>
    <tableColumn id="8" xr3:uid="{EA2B549F-594E-4AFE-A315-7A8EB2E9455A}" name="2021 (ExxonMobil)" dataDxfId="2"/>
    <tableColumn id="9" xr3:uid="{968A4ADA-89D5-4A3D-8FD2-186AB3C4357B}" name="2021 (Chevron)" dataDxfId="1"/>
    <tableColumn id="10" xr3:uid="{DA2F91A7-2863-4AAB-84FE-6B3B6E5E84F8}" name="2021 (Shell)" dataDxfId="0"/>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306BB6-AEF1-4C06-A8B3-3D24107057E7}" name="Table3" displayName="Table3" ref="A1:H7" totalsRowShown="0">
  <autoFilter ref="A1:H7" xr:uid="{B9306BB6-AEF1-4C06-A8B3-3D24107057E7}"/>
  <tableColumns count="8">
    <tableColumn id="1" xr3:uid="{319CA2D8-0501-4B46-B2AC-5B1502E16BE4}" name="Year"/>
    <tableColumn id="2" xr3:uid="{507AE36A-43F8-4512-AD57-572291C7E002}" name="Company"/>
    <tableColumn id="3" xr3:uid="{A3F89A70-1002-4936-977C-6BB20909E088}" name="Net Profit Margin (%) "/>
    <tableColumn id="4" xr3:uid="{8D606A4D-6971-402E-B688-40CE404AF6A2}" name="Return on Assets (ROA) (%)"/>
    <tableColumn id="5" xr3:uid="{9BC92EB3-8B76-4965-8757-827DDC6B1337}" name="Return on Equity (ROE) (%)"/>
    <tableColumn id="6" xr3:uid="{AC050304-70DE-4ED4-B014-DD81BA16B82C}" name="Current Ratio "/>
    <tableColumn id="7" xr3:uid="{8DEC8D74-6589-4430-AFF5-C1F656E0334D}" name="Quick Ratio"/>
    <tableColumn id="8" xr3:uid="{F32AC1E6-C2A0-44B6-9A85-F47696FDEDD0}" name="Debt-to-Equity Rati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987FF-7D10-4686-A45D-A8BDBE5DDFE0}">
  <dimension ref="A1:M28"/>
  <sheetViews>
    <sheetView zoomScaleNormal="100" workbookViewId="0">
      <selection sqref="A1:J1"/>
    </sheetView>
  </sheetViews>
  <sheetFormatPr defaultRowHeight="15" x14ac:dyDescent="0.25"/>
  <cols>
    <col min="1" max="1" width="25.5703125" bestFit="1" customWidth="1"/>
    <col min="2" max="2" width="19.5703125" customWidth="1"/>
    <col min="3" max="3" width="19" bestFit="1" customWidth="1"/>
    <col min="4" max="4" width="15.85546875" bestFit="1" customWidth="1"/>
    <col min="5" max="5" width="19.5703125" customWidth="1"/>
    <col min="6" max="6" width="16.42578125" customWidth="1"/>
    <col min="7" max="7" width="15.85546875" bestFit="1" customWidth="1"/>
    <col min="8" max="8" width="19.5703125" customWidth="1"/>
    <col min="9" max="9" width="16.42578125" customWidth="1"/>
    <col min="10" max="10" width="15.85546875" bestFit="1" customWidth="1"/>
  </cols>
  <sheetData>
    <row r="1" spans="1:13" x14ac:dyDescent="0.25">
      <c r="A1" s="1" t="s">
        <v>0</v>
      </c>
      <c r="B1" s="1" t="s">
        <v>1</v>
      </c>
      <c r="C1" s="1" t="s">
        <v>2</v>
      </c>
      <c r="D1" s="1" t="s">
        <v>3</v>
      </c>
      <c r="E1" s="1" t="s">
        <v>4</v>
      </c>
      <c r="F1" s="1" t="s">
        <v>5</v>
      </c>
      <c r="G1" s="1" t="s">
        <v>6</v>
      </c>
      <c r="H1" s="1" t="s">
        <v>7</v>
      </c>
      <c r="I1" s="1" t="s">
        <v>8</v>
      </c>
      <c r="J1" s="1" t="s">
        <v>9</v>
      </c>
    </row>
    <row r="2" spans="1:13" ht="15.75" x14ac:dyDescent="0.25">
      <c r="A2" s="2" t="s">
        <v>10</v>
      </c>
      <c r="B2" s="4">
        <v>344582</v>
      </c>
      <c r="C2">
        <v>200949</v>
      </c>
      <c r="D2" s="4">
        <v>323183</v>
      </c>
      <c r="E2" s="4">
        <v>413680</v>
      </c>
      <c r="F2">
        <v>246252</v>
      </c>
      <c r="G2" s="9">
        <v>386201</v>
      </c>
      <c r="H2" s="7">
        <v>285640</v>
      </c>
      <c r="I2">
        <v>162465</v>
      </c>
      <c r="J2" s="9">
        <v>272657</v>
      </c>
    </row>
    <row r="3" spans="1:13" ht="16.5" thickBot="1" x14ac:dyDescent="0.3">
      <c r="A3" s="2" t="s">
        <v>11</v>
      </c>
      <c r="B3" s="4">
        <v>36010</v>
      </c>
      <c r="C3" s="8">
        <v>21369</v>
      </c>
      <c r="D3" s="9">
        <v>19359</v>
      </c>
      <c r="E3" s="4">
        <v>55740</v>
      </c>
      <c r="F3" s="17">
        <v>35465</v>
      </c>
      <c r="G3" s="9">
        <v>42309</v>
      </c>
      <c r="H3" s="7">
        <v>23040</v>
      </c>
      <c r="I3" s="17">
        <v>15625</v>
      </c>
      <c r="J3" s="9">
        <v>20101</v>
      </c>
    </row>
    <row r="4" spans="1:13" ht="16.5" thickBot="1" x14ac:dyDescent="0.3">
      <c r="A4" s="2" t="s">
        <v>12</v>
      </c>
      <c r="B4" s="5">
        <v>376317</v>
      </c>
      <c r="C4" s="17">
        <v>261632</v>
      </c>
      <c r="D4" s="10">
        <v>406270</v>
      </c>
      <c r="E4" s="6">
        <v>369067</v>
      </c>
      <c r="F4" s="17">
        <v>257709</v>
      </c>
      <c r="G4" s="10">
        <v>443024</v>
      </c>
      <c r="I4" s="3"/>
      <c r="J4" s="3"/>
    </row>
    <row r="5" spans="1:13" ht="15.75" x14ac:dyDescent="0.25">
      <c r="A5" s="2" t="s">
        <v>13</v>
      </c>
      <c r="B5" s="4">
        <v>212538</v>
      </c>
      <c r="C5">
        <v>161929</v>
      </c>
      <c r="D5" s="11">
        <v>188362</v>
      </c>
      <c r="E5" s="6">
        <v>202473</v>
      </c>
      <c r="F5">
        <v>160242</v>
      </c>
      <c r="G5" s="11">
        <v>192597</v>
      </c>
      <c r="I5" s="3"/>
      <c r="J5" s="3"/>
      <c r="L5" t="s">
        <v>30</v>
      </c>
      <c r="M5">
        <v>0.82279612590320683</v>
      </c>
    </row>
    <row r="6" spans="1:13" ht="15.75" x14ac:dyDescent="0.25">
      <c r="A6" s="2" t="s">
        <v>14</v>
      </c>
      <c r="B6" s="5">
        <v>163779</v>
      </c>
      <c r="C6" s="17">
        <v>99703</v>
      </c>
      <c r="D6" s="9">
        <v>217908</v>
      </c>
      <c r="E6" s="6">
        <v>166594</v>
      </c>
      <c r="F6" s="17">
        <v>97467</v>
      </c>
      <c r="G6" s="9">
        <v>250427</v>
      </c>
      <c r="I6" s="3"/>
      <c r="J6" s="3"/>
      <c r="L6" t="s">
        <v>31</v>
      </c>
      <c r="M6">
        <v>0.60824877372973374</v>
      </c>
    </row>
    <row r="7" spans="1:13" ht="15.75" x14ac:dyDescent="0.25">
      <c r="A7" s="2" t="s">
        <v>15</v>
      </c>
      <c r="B7" s="4">
        <v>96609</v>
      </c>
      <c r="C7">
        <v>41128</v>
      </c>
      <c r="D7" s="9">
        <v>134115</v>
      </c>
      <c r="E7" s="7">
        <v>97631</v>
      </c>
      <c r="F7">
        <v>50343</v>
      </c>
      <c r="G7" s="9">
        <v>165938</v>
      </c>
      <c r="I7" s="3"/>
      <c r="J7" s="3"/>
      <c r="L7" t="s">
        <v>32</v>
      </c>
      <c r="M7">
        <v>1.3002642824135371</v>
      </c>
    </row>
    <row r="8" spans="1:13" ht="16.5" thickBot="1" x14ac:dyDescent="0.3">
      <c r="A8" s="2" t="s">
        <v>16</v>
      </c>
      <c r="B8" s="4">
        <v>65316</v>
      </c>
      <c r="C8">
        <v>32258</v>
      </c>
      <c r="D8" s="12">
        <v>95467</v>
      </c>
      <c r="E8" s="7">
        <v>69045</v>
      </c>
      <c r="F8">
        <v>34208</v>
      </c>
      <c r="G8" s="12">
        <v>121311</v>
      </c>
      <c r="I8" s="3"/>
      <c r="J8" s="3"/>
    </row>
    <row r="9" spans="1:13" ht="16.5" thickBot="1" x14ac:dyDescent="0.3">
      <c r="A9" s="2" t="s">
        <v>17</v>
      </c>
      <c r="B9" s="4">
        <v>55369</v>
      </c>
      <c r="C9" s="4">
        <v>35609</v>
      </c>
      <c r="D9" s="3">
        <v>54191</v>
      </c>
      <c r="E9" s="4">
        <v>76797</v>
      </c>
      <c r="F9" s="4">
        <v>49602</v>
      </c>
      <c r="G9" s="9">
        <v>68414</v>
      </c>
      <c r="H9" s="7">
        <v>48129</v>
      </c>
      <c r="I9" s="7">
        <v>29187</v>
      </c>
      <c r="J9" s="9">
        <v>45104</v>
      </c>
    </row>
    <row r="10" spans="1:13" ht="15.75" x14ac:dyDescent="0.25">
      <c r="A10" s="2" t="s">
        <v>18</v>
      </c>
      <c r="B10" s="5">
        <v>-21919</v>
      </c>
      <c r="C10">
        <v>-15829</v>
      </c>
      <c r="D10" s="9">
        <v>-22993</v>
      </c>
      <c r="E10" s="5">
        <v>-18407</v>
      </c>
      <c r="F10">
        <v>-11974</v>
      </c>
      <c r="G10" s="11">
        <v>-22600</v>
      </c>
      <c r="H10">
        <v>-12076</v>
      </c>
      <c r="I10">
        <v>-8056</v>
      </c>
      <c r="J10" s="11">
        <v>-19000</v>
      </c>
    </row>
    <row r="11" spans="1:13" ht="15.75" x14ac:dyDescent="0.25">
      <c r="A11" s="2" t="s">
        <v>19</v>
      </c>
      <c r="B11" s="4">
        <v>20528</v>
      </c>
      <c r="C11" s="13">
        <v>8247</v>
      </c>
      <c r="D11" s="14">
        <v>26019</v>
      </c>
      <c r="E11" s="7">
        <v>20434</v>
      </c>
      <c r="F11" s="13">
        <v>6795</v>
      </c>
      <c r="G11" s="14">
        <v>31894</v>
      </c>
      <c r="H11" s="3"/>
      <c r="I11" s="3"/>
      <c r="J11" s="3"/>
    </row>
    <row r="13" spans="1:13" ht="15.75" x14ac:dyDescent="0.25">
      <c r="A13" s="16" t="s">
        <v>20</v>
      </c>
    </row>
    <row r="14" spans="1:13" x14ac:dyDescent="0.25">
      <c r="A14" t="s">
        <v>21</v>
      </c>
      <c r="B14">
        <f>(B3/B2)*100</f>
        <v>10.450342734095223</v>
      </c>
      <c r="C14">
        <f t="shared" ref="C14:J14" si="0">(C3/C2)*100</f>
        <v>10.634041473209619</v>
      </c>
      <c r="D14">
        <f t="shared" si="0"/>
        <v>5.9901046775356379</v>
      </c>
      <c r="E14">
        <f t="shared" si="0"/>
        <v>13.474182943337846</v>
      </c>
      <c r="F14">
        <f t="shared" si="0"/>
        <v>14.401913486997058</v>
      </c>
      <c r="G14">
        <f t="shared" si="0"/>
        <v>10.955176190636481</v>
      </c>
      <c r="H14">
        <f>(H3/H2)*100</f>
        <v>8.0660971852681698</v>
      </c>
      <c r="I14">
        <f t="shared" si="0"/>
        <v>9.617456067460683</v>
      </c>
      <c r="J14">
        <f t="shared" si="0"/>
        <v>7.3722662539380979</v>
      </c>
    </row>
    <row r="15" spans="1:13" x14ac:dyDescent="0.25">
      <c r="A15" t="s">
        <v>22</v>
      </c>
      <c r="B15">
        <f t="shared" ref="B15:G15" si="1">(B3/B4)*100</f>
        <v>9.56906012749889</v>
      </c>
      <c r="C15">
        <f t="shared" si="1"/>
        <v>8.1675788894324857</v>
      </c>
      <c r="D15">
        <f t="shared" si="1"/>
        <v>4.765057720235311</v>
      </c>
      <c r="E15">
        <f t="shared" si="1"/>
        <v>15.102948787076601</v>
      </c>
      <c r="F15">
        <f t="shared" si="1"/>
        <v>13.761645887415652</v>
      </c>
      <c r="G15">
        <f t="shared" si="1"/>
        <v>9.5500469500523675</v>
      </c>
    </row>
    <row r="16" spans="1:13" x14ac:dyDescent="0.25">
      <c r="A16" t="s">
        <v>23</v>
      </c>
      <c r="B16">
        <f t="shared" ref="B16:G16" si="2">(B3/B5)*100</f>
        <v>16.942852572245904</v>
      </c>
      <c r="C16">
        <f t="shared" si="2"/>
        <v>13.196524402670306</v>
      </c>
      <c r="D16">
        <f t="shared" si="2"/>
        <v>10.277550673702764</v>
      </c>
      <c r="E16">
        <f t="shared" si="2"/>
        <v>27.529596538797769</v>
      </c>
      <c r="F16">
        <f t="shared" si="2"/>
        <v>22.132150122939052</v>
      </c>
      <c r="G16">
        <f t="shared" si="2"/>
        <v>21.967631894577796</v>
      </c>
      <c r="I16" t="s">
        <v>30</v>
      </c>
      <c r="J16">
        <v>0.77058690681195829</v>
      </c>
    </row>
    <row r="17" spans="1:11" x14ac:dyDescent="0.25">
      <c r="I17" t="s">
        <v>31</v>
      </c>
      <c r="J17">
        <v>0.61572047008256703</v>
      </c>
    </row>
    <row r="18" spans="1:11" ht="15.75" x14ac:dyDescent="0.25">
      <c r="A18" s="16" t="s">
        <v>24</v>
      </c>
      <c r="I18" t="s">
        <v>32</v>
      </c>
      <c r="J18">
        <v>1.1568575402682069</v>
      </c>
    </row>
    <row r="19" spans="1:11" x14ac:dyDescent="0.25">
      <c r="A19" s="15" t="s">
        <v>25</v>
      </c>
      <c r="B19">
        <f t="shared" ref="B19:G19" si="3">B7/B8</f>
        <v>1.4791015983832445</v>
      </c>
      <c r="C19">
        <f t="shared" si="3"/>
        <v>1.2749705499410999</v>
      </c>
      <c r="D19">
        <f t="shared" si="3"/>
        <v>1.4048309887186148</v>
      </c>
      <c r="E19">
        <f t="shared" si="3"/>
        <v>1.414019842131943</v>
      </c>
      <c r="F19">
        <f t="shared" si="3"/>
        <v>1.4716732927970066</v>
      </c>
      <c r="G19">
        <f t="shared" si="3"/>
        <v>1.367872657879335</v>
      </c>
    </row>
    <row r="20" spans="1:11" x14ac:dyDescent="0.25">
      <c r="A20" s="15" t="s">
        <v>26</v>
      </c>
      <c r="B20">
        <f t="shared" ref="B20:G20" si="4">(B7-B11)/B8</f>
        <v>1.1648141343621776</v>
      </c>
      <c r="C20">
        <f t="shared" si="4"/>
        <v>1.0193130386260774</v>
      </c>
      <c r="D20">
        <f t="shared" si="4"/>
        <v>1.1322865492788083</v>
      </c>
      <c r="E20">
        <f t="shared" si="4"/>
        <v>1.1180679267144615</v>
      </c>
      <c r="F20">
        <f t="shared" si="4"/>
        <v>1.2730355472404116</v>
      </c>
      <c r="G20">
        <f t="shared" si="4"/>
        <v>1.1049616275523242</v>
      </c>
    </row>
    <row r="21" spans="1:11" x14ac:dyDescent="0.25">
      <c r="C21" s="15"/>
    </row>
    <row r="22" spans="1:11" ht="15.75" x14ac:dyDescent="0.25">
      <c r="A22" s="16" t="s">
        <v>27</v>
      </c>
      <c r="C22" s="15"/>
    </row>
    <row r="23" spans="1:11" x14ac:dyDescent="0.25">
      <c r="A23" t="s">
        <v>28</v>
      </c>
      <c r="B23">
        <f t="shared" ref="B23:G23" si="5">B6/B5</f>
        <v>0.77058690681195829</v>
      </c>
      <c r="C23">
        <f t="shared" si="5"/>
        <v>0.61572047008256703</v>
      </c>
      <c r="D23">
        <f t="shared" si="5"/>
        <v>1.1568575402682069</v>
      </c>
      <c r="E23">
        <f t="shared" si="5"/>
        <v>0.82279612590320683</v>
      </c>
      <c r="F23">
        <f t="shared" si="5"/>
        <v>0.60824877372973374</v>
      </c>
      <c r="G23">
        <f t="shared" si="5"/>
        <v>1.3002642824135371</v>
      </c>
    </row>
    <row r="24" spans="1:11" x14ac:dyDescent="0.25">
      <c r="C24" s="15"/>
      <c r="D24" s="15"/>
    </row>
    <row r="26" spans="1:11" x14ac:dyDescent="0.25">
      <c r="J26" t="s">
        <v>30</v>
      </c>
      <c r="K26">
        <v>0.77058690681195829</v>
      </c>
    </row>
    <row r="27" spans="1:11" x14ac:dyDescent="0.25">
      <c r="J27" t="s">
        <v>31</v>
      </c>
      <c r="K27">
        <v>0.61572047008256703</v>
      </c>
    </row>
    <row r="28" spans="1:11" x14ac:dyDescent="0.25">
      <c r="J28" t="s">
        <v>32</v>
      </c>
      <c r="K28">
        <v>1.1568575402682069</v>
      </c>
    </row>
  </sheetData>
  <conditionalFormatting sqref="B15">
    <cfRule type="colorScale" priority="1">
      <colorScale>
        <cfvo type="min"/>
        <cfvo type="percentile" val="50"/>
        <cfvo type="max"/>
        <color rgb="FFF8696B"/>
        <color rgb="FFFFEB84"/>
        <color rgb="FF63BE7B"/>
      </colorScale>
    </cfRule>
  </conditionalFormatting>
  <pageMargins left="0.7" right="0.7" top="0.75" bottom="0.75" header="0.3" footer="0.3"/>
  <drawing r:id="rId1"/>
  <tableParts count="1">
    <tablePart r:id="rId2"/>
  </tableParts>
  <extLst>
    <ext xmlns:x14="http://schemas.microsoft.com/office/spreadsheetml/2009/9/main" uri="{05C60535-1F16-4fd2-B633-F4F36F0B64E0}">
      <x14:sparklineGroups xmlns:xm="http://schemas.microsoft.com/office/excel/2006/main">
        <x14:sparklineGroup manualMax="0" manualMin="0" type="column" displayEmptyCellsAs="gap" xr2:uid="{3E458ABC-6CD7-4A1C-B5E3-1900B69837C3}">
          <x14:colorSeries rgb="FF376092"/>
          <x14:colorNegative rgb="FFD00000"/>
          <x14:colorAxis rgb="FF000000"/>
          <x14:colorMarkers rgb="FFD00000"/>
          <x14:colorFirst rgb="FFD00000"/>
          <x14:colorLast rgb="FFD00000"/>
          <x14:colorHigh rgb="FFD00000"/>
          <x14:colorLow rgb="FFD00000"/>
          <x14:sparklines>
            <x14:sparkline>
              <xm:f>'financial data'!A15:G15</xm:f>
              <xm:sqref>H15</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C5326-15FC-4457-9877-EAF92281403C}">
  <dimension ref="A3:I41"/>
  <sheetViews>
    <sheetView workbookViewId="0">
      <selection activeCell="H4" sqref="H4"/>
    </sheetView>
  </sheetViews>
  <sheetFormatPr defaultRowHeight="15" x14ac:dyDescent="0.25"/>
  <cols>
    <col min="1" max="1" width="15.140625" bestFit="1" customWidth="1"/>
    <col min="2" max="2" width="23.5703125" bestFit="1" customWidth="1"/>
    <col min="3" max="4" width="21.42578125" bestFit="1" customWidth="1"/>
    <col min="5" max="5" width="15.140625" bestFit="1" customWidth="1"/>
    <col min="6" max="6" width="35.42578125" bestFit="1" customWidth="1"/>
    <col min="7" max="8" width="15.140625" bestFit="1" customWidth="1"/>
    <col min="9" max="9" width="35.85546875" bestFit="1" customWidth="1"/>
    <col min="10" max="10" width="32.28515625" bestFit="1" customWidth="1"/>
  </cols>
  <sheetData>
    <row r="3" spans="1:8" x14ac:dyDescent="0.25">
      <c r="A3" s="18" t="s">
        <v>35</v>
      </c>
      <c r="B3" t="s">
        <v>37</v>
      </c>
      <c r="C3" t="s">
        <v>39</v>
      </c>
      <c r="D3" t="s">
        <v>40</v>
      </c>
      <c r="E3" t="s">
        <v>41</v>
      </c>
      <c r="G3" s="18" t="s">
        <v>35</v>
      </c>
      <c r="H3" t="s">
        <v>41</v>
      </c>
    </row>
    <row r="4" spans="1:8" x14ac:dyDescent="0.25">
      <c r="A4" s="19">
        <v>2023</v>
      </c>
      <c r="B4" s="21">
        <v>7.5005655790555634</v>
      </c>
      <c r="C4" s="21">
        <v>1.3863010456809866</v>
      </c>
      <c r="D4" s="21">
        <v>1.1054712407556877</v>
      </c>
      <c r="E4" s="21">
        <v>0.84772163905424414</v>
      </c>
      <c r="G4" s="19">
        <v>2023</v>
      </c>
      <c r="H4" s="21">
        <v>0.84772163905424414</v>
      </c>
    </row>
    <row r="5" spans="1:8" x14ac:dyDescent="0.25">
      <c r="A5" s="20" t="s">
        <v>31</v>
      </c>
      <c r="B5" s="21">
        <v>8.1675788894324857</v>
      </c>
      <c r="C5" s="21">
        <v>1.2749705499410999</v>
      </c>
      <c r="D5" s="21">
        <v>1.0193130386260774</v>
      </c>
      <c r="E5" s="21">
        <v>0.61572047008256703</v>
      </c>
      <c r="G5" s="20" t="s">
        <v>31</v>
      </c>
      <c r="H5" s="21">
        <v>0.61572047008256703</v>
      </c>
    </row>
    <row r="6" spans="1:8" x14ac:dyDescent="0.25">
      <c r="A6" s="20" t="s">
        <v>33</v>
      </c>
      <c r="B6" s="21">
        <v>9.56906012749889</v>
      </c>
      <c r="C6" s="21">
        <v>1.4791015983832445</v>
      </c>
      <c r="D6" s="21">
        <v>1.1648141343621776</v>
      </c>
      <c r="E6" s="21">
        <v>0.77058690681195829</v>
      </c>
      <c r="G6" s="20" t="s">
        <v>33</v>
      </c>
      <c r="H6" s="21">
        <v>0.77058690681195829</v>
      </c>
    </row>
    <row r="7" spans="1:8" x14ac:dyDescent="0.25">
      <c r="A7" s="20" t="s">
        <v>32</v>
      </c>
      <c r="B7" s="21">
        <v>4.765057720235311</v>
      </c>
      <c r="C7" s="21">
        <v>1.4048309887186148</v>
      </c>
      <c r="D7" s="21">
        <v>1.1322865492788083</v>
      </c>
      <c r="E7" s="21">
        <v>1.1568575402682069</v>
      </c>
      <c r="G7" s="20" t="s">
        <v>32</v>
      </c>
      <c r="H7" s="21">
        <v>1.1568575402682069</v>
      </c>
    </row>
    <row r="8" spans="1:8" x14ac:dyDescent="0.25">
      <c r="A8" s="19" t="s">
        <v>29</v>
      </c>
      <c r="B8" s="21">
        <v>7.5005655790555634</v>
      </c>
      <c r="C8" s="21">
        <v>1.3863010456809866</v>
      </c>
      <c r="D8" s="21">
        <v>1.1054712407556877</v>
      </c>
      <c r="E8" s="21">
        <v>0.84772163905424414</v>
      </c>
      <c r="G8" s="19" t="s">
        <v>29</v>
      </c>
      <c r="H8" s="21">
        <v>0.84772163905424414</v>
      </c>
    </row>
    <row r="36" spans="1:9" x14ac:dyDescent="0.25">
      <c r="A36" s="18" t="s">
        <v>35</v>
      </c>
      <c r="B36" t="s">
        <v>39</v>
      </c>
      <c r="C36" t="s">
        <v>40</v>
      </c>
      <c r="E36" s="18" t="s">
        <v>35</v>
      </c>
      <c r="F36" t="s">
        <v>38</v>
      </c>
      <c r="H36" s="18" t="s">
        <v>35</v>
      </c>
      <c r="I36" t="s">
        <v>37</v>
      </c>
    </row>
    <row r="37" spans="1:9" x14ac:dyDescent="0.25">
      <c r="A37" s="19">
        <v>2023</v>
      </c>
      <c r="B37" s="21">
        <v>1.3863010456809866</v>
      </c>
      <c r="C37" s="21">
        <v>1.1054712407556877</v>
      </c>
      <c r="E37" s="19">
        <v>2023</v>
      </c>
      <c r="F37" s="21">
        <v>13.472309216206325</v>
      </c>
      <c r="H37" s="19">
        <v>2023</v>
      </c>
      <c r="I37" s="21">
        <v>7.5005655790555634</v>
      </c>
    </row>
    <row r="38" spans="1:9" x14ac:dyDescent="0.25">
      <c r="A38" s="20" t="s">
        <v>31</v>
      </c>
      <c r="B38" s="21">
        <v>1.2749705499410999</v>
      </c>
      <c r="C38" s="21">
        <v>1.0193130386260774</v>
      </c>
      <c r="E38" s="20" t="s">
        <v>31</v>
      </c>
      <c r="F38" s="21">
        <v>13.196524402670306</v>
      </c>
      <c r="H38" s="20" t="s">
        <v>31</v>
      </c>
      <c r="I38" s="21">
        <v>8.1675788894324857</v>
      </c>
    </row>
    <row r="39" spans="1:9" x14ac:dyDescent="0.25">
      <c r="A39" s="20" t="s">
        <v>33</v>
      </c>
      <c r="B39" s="21">
        <v>1.4791015983832445</v>
      </c>
      <c r="C39" s="21">
        <v>1.1648141343621776</v>
      </c>
      <c r="E39" s="20" t="s">
        <v>33</v>
      </c>
      <c r="F39" s="21">
        <v>16.942852572245904</v>
      </c>
      <c r="H39" s="20" t="s">
        <v>33</v>
      </c>
      <c r="I39" s="21">
        <v>9.56906012749889</v>
      </c>
    </row>
    <row r="40" spans="1:9" x14ac:dyDescent="0.25">
      <c r="A40" s="20" t="s">
        <v>32</v>
      </c>
      <c r="B40" s="21">
        <v>1.4048309887186148</v>
      </c>
      <c r="C40" s="21">
        <v>1.1322865492788083</v>
      </c>
      <c r="E40" s="20" t="s">
        <v>32</v>
      </c>
      <c r="F40" s="21">
        <v>10.277550673702764</v>
      </c>
      <c r="H40" s="20" t="s">
        <v>32</v>
      </c>
      <c r="I40" s="21">
        <v>4.765057720235311</v>
      </c>
    </row>
    <row r="41" spans="1:9" x14ac:dyDescent="0.25">
      <c r="A41" s="19" t="s">
        <v>29</v>
      </c>
      <c r="B41" s="21">
        <v>1.3863010456809866</v>
      </c>
      <c r="C41" s="21">
        <v>1.1054712407556877</v>
      </c>
      <c r="E41" s="19" t="s">
        <v>29</v>
      </c>
      <c r="F41" s="21">
        <v>13.472309216206325</v>
      </c>
      <c r="H41" s="19" t="s">
        <v>29</v>
      </c>
      <c r="I41" s="21">
        <v>7.5005655790555634</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7990D-30DD-4938-89A8-C6C7EF059425}">
  <dimension ref="A1:H7"/>
  <sheetViews>
    <sheetView workbookViewId="0">
      <selection activeCell="E24" sqref="E24"/>
    </sheetView>
  </sheetViews>
  <sheetFormatPr defaultRowHeight="15" x14ac:dyDescent="0.25"/>
  <cols>
    <col min="2" max="2" width="11.42578125" bestFit="1" customWidth="1"/>
    <col min="3" max="3" width="22.42578125" customWidth="1"/>
    <col min="4" max="4" width="27.140625" customWidth="1"/>
    <col min="5" max="5" width="26.7109375" customWidth="1"/>
    <col min="6" max="6" width="15.28515625" customWidth="1"/>
    <col min="7" max="7" width="13.140625" customWidth="1"/>
    <col min="8" max="8" width="21.28515625" customWidth="1"/>
  </cols>
  <sheetData>
    <row r="1" spans="1:8" x14ac:dyDescent="0.25">
      <c r="A1" t="s">
        <v>34</v>
      </c>
      <c r="B1" t="s">
        <v>36</v>
      </c>
      <c r="C1" t="s">
        <v>21</v>
      </c>
      <c r="D1" t="s">
        <v>22</v>
      </c>
      <c r="E1" t="s">
        <v>23</v>
      </c>
      <c r="F1" t="s">
        <v>25</v>
      </c>
      <c r="G1" t="s">
        <v>26</v>
      </c>
      <c r="H1" t="s">
        <v>28</v>
      </c>
    </row>
    <row r="2" spans="1:8" x14ac:dyDescent="0.25">
      <c r="A2">
        <v>2023</v>
      </c>
      <c r="B2" t="s">
        <v>33</v>
      </c>
      <c r="C2">
        <v>10.4503427340952</v>
      </c>
      <c r="D2">
        <v>9.56906012749889</v>
      </c>
      <c r="E2">
        <v>16.942852572245904</v>
      </c>
      <c r="F2">
        <v>1.4791015983832445</v>
      </c>
      <c r="G2">
        <v>1.1648141343621776</v>
      </c>
      <c r="H2">
        <v>0.77058690681195829</v>
      </c>
    </row>
    <row r="3" spans="1:8" x14ac:dyDescent="0.25">
      <c r="A3">
        <v>2023</v>
      </c>
      <c r="B3" t="s">
        <v>31</v>
      </c>
      <c r="C3">
        <v>10.634041473209619</v>
      </c>
      <c r="D3">
        <v>8.1675788894324857</v>
      </c>
      <c r="E3">
        <v>13.196524402670306</v>
      </c>
      <c r="F3">
        <v>1.2749705499410999</v>
      </c>
      <c r="G3">
        <v>1.0193130386260774</v>
      </c>
      <c r="H3">
        <v>0.61572047008256703</v>
      </c>
    </row>
    <row r="4" spans="1:8" x14ac:dyDescent="0.25">
      <c r="A4">
        <v>2023</v>
      </c>
      <c r="B4" t="s">
        <v>32</v>
      </c>
      <c r="C4">
        <v>5.9901046775356379</v>
      </c>
      <c r="D4">
        <v>4.765057720235311</v>
      </c>
      <c r="E4">
        <v>10.277550673702764</v>
      </c>
      <c r="F4">
        <v>1.4048309887186148</v>
      </c>
      <c r="G4">
        <v>1.1322865492788083</v>
      </c>
      <c r="H4">
        <v>1.1568575402682069</v>
      </c>
    </row>
    <row r="5" spans="1:8" x14ac:dyDescent="0.25">
      <c r="A5">
        <v>2022</v>
      </c>
      <c r="B5" t="s">
        <v>33</v>
      </c>
      <c r="C5">
        <v>13.474182943337846</v>
      </c>
      <c r="D5">
        <v>15.102948787076601</v>
      </c>
      <c r="E5">
        <v>27.529596538797769</v>
      </c>
      <c r="F5">
        <v>1.414019842131943</v>
      </c>
      <c r="G5">
        <v>1.1180679267144615</v>
      </c>
      <c r="H5">
        <v>0.82279612590320683</v>
      </c>
    </row>
    <row r="6" spans="1:8" x14ac:dyDescent="0.25">
      <c r="A6">
        <v>2022</v>
      </c>
      <c r="B6" t="s">
        <v>31</v>
      </c>
      <c r="C6">
        <v>14.401913486997058</v>
      </c>
      <c r="D6">
        <v>13.761645887415652</v>
      </c>
      <c r="E6">
        <v>22.132150122939052</v>
      </c>
      <c r="F6">
        <v>1.4716732927970066</v>
      </c>
      <c r="G6">
        <v>1.2730355472404116</v>
      </c>
      <c r="H6">
        <v>0.60824877372973374</v>
      </c>
    </row>
    <row r="7" spans="1:8" x14ac:dyDescent="0.25">
      <c r="A7">
        <v>2022</v>
      </c>
      <c r="B7" t="s">
        <v>32</v>
      </c>
      <c r="C7">
        <v>10.955176190636481</v>
      </c>
      <c r="D7">
        <v>9.5500469500523675</v>
      </c>
      <c r="E7">
        <v>21.967631894577796</v>
      </c>
      <c r="F7">
        <v>1.367872657879335</v>
      </c>
      <c r="G7">
        <v>1.1049616275523242</v>
      </c>
      <c r="H7">
        <v>1.3002642824135371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8A41F-378B-4848-9B5E-5DBCA006A926}">
  <dimension ref="A1"/>
  <sheetViews>
    <sheetView showFormulas="1" showGridLines="0" showRowColHeaders="0" tabSelected="1" zoomScaleNormal="100" zoomScaleSheetLayoutView="106" workbookViewId="0">
      <selection activeCell="C13" sqref="C13"/>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financial data</vt:lpstr>
      <vt:lpstr>pivot tables</vt:lpstr>
      <vt:lpstr>KPI's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2025-02-03T13:01:42Z</dcterms:created>
  <dcterms:modified xsi:type="dcterms:W3CDTF">2025-02-09T05:30:47Z</dcterms:modified>
</cp:coreProperties>
</file>